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KiNESYS_29R_Jan2025\SubRes_Tmpl\"/>
    </mc:Choice>
  </mc:AlternateContent>
  <xr:revisionPtr revIDLastSave="0" documentId="13_ncr:1_{13E4B196-8F93-4B64-B1C6-EF55F9B76FED}" xr6:coauthVersionLast="47" xr6:coauthVersionMax="47" xr10:uidLastSave="{00000000-0000-0000-0000-000000000000}"/>
  <bookViews>
    <workbookView xWindow="-98" yWindow="-98" windowWidth="28996" windowHeight="17475" activeTab="4" xr2:uid="{00000000-000D-0000-FFFF-FFFF00000000}"/>
  </bookViews>
  <sheets>
    <sheet name="bldg_other (old)" sheetId="2" r:id="rId1"/>
    <sheet name="LNG terminals" sheetId="31" r:id="rId2"/>
    <sheet name="HPL" sheetId="26" r:id="rId3"/>
    <sheet name="RES" sheetId="27" r:id="rId4"/>
    <sheet name="COM" sheetId="28" r:id="rId5"/>
    <sheet name="US9R topology" sheetId="29" r:id="rId6"/>
  </sheets>
  <externalReferences>
    <externalReference r:id="rId7"/>
    <externalReference r:id="rId8"/>
    <externalReference r:id="rId9"/>
  </externalReferences>
  <definedNames>
    <definedName name="_xlnm._FilterDatabase" localSheetId="0" hidden="1">'bldg_other (old)'!$A$3:$IU$87</definedName>
    <definedName name="_xlnm._FilterDatabase" localSheetId="4" hidden="1">COM!$B$4:$D$89</definedName>
    <definedName name="_xlnm._FilterDatabase" localSheetId="3" hidden="1">RES!$C$4:$D$82</definedName>
    <definedName name="Cars_12" localSheetId="0">'[1]TechRep-Doc'!#REF!</definedName>
    <definedName name="Cars_12">'[1]TechRep-Doc'!#REF!</definedName>
    <definedName name="ddddd">[2]AGR_Fuels!$A$2</definedName>
    <definedName name="DISCRATE" localSheetId="0">'[1]TechRep-Doc'!#REF!</definedName>
    <definedName name="DISCRATE">'[1]TechRep-Doc'!#REF!</definedName>
    <definedName name="FID_1">[3]AGR_Fuels!$A$2</definedName>
    <definedName name="GROWTH" localSheetId="0">'[1]TechRep-Doc'!#REF!</definedName>
    <definedName name="GROWTH">'[1]TechRep-Doc'!#REF!</definedName>
    <definedName name="GROWTH_TID" localSheetId="0">'[1]TechRep-Doc'!#REF!</definedName>
    <definedName name="GROWTH_TID">'[1]TechRep-Doc'!#REF!</definedName>
    <definedName name="INVCOST" localSheetId="0">'[1]TechRep-Doc'!#REF!</definedName>
    <definedName name="INVCOST">'[1]TechRep-Doc'!#REF!</definedName>
    <definedName name="LIFE" localSheetId="0">'[1]TechRep-Doc'!#REF!</definedName>
    <definedName name="LIFE">'[1]TechRep-Doc'!#REF!</definedName>
    <definedName name="NAs_CCAR" localSheetId="0">'[1]TechRep-Doc'!#REF!</definedName>
    <definedName name="NAs_CCAR">'[1]TechRep-Doc'!#REF!</definedName>
    <definedName name="_xlnm.Print_Area" localSheetId="0">'bldg_other (old)'!$A$3:$N$3</definedName>
    <definedName name="SETS" localSheetId="0">'[1]TechRep-Doc'!#REF!</definedName>
    <definedName name="SETS">'[1]TechRep-Doc'!#REF!</definedName>
    <definedName name="TRTGAB005" localSheetId="0">'[1]TechRep-Doc'!#REF!</definedName>
    <definedName name="TRTGAB005">'[1]TechRep-Doc'!#REF!</definedName>
    <definedName name="TRTGAC005" localSheetId="0">'[1]TechRep-Doc'!#REF!</definedName>
    <definedName name="TRTGAC005">'[1]TechRep-Doc'!#REF!</definedName>
    <definedName name="Trucks_15" localSheetId="0">'[1]TechRep-Doc'!#REF!</definedName>
    <definedName name="Trucks_15">'[1]TechRep-Doc'!#REF!</definedName>
    <definedName name="TSUB_COST" localSheetId="0">'[1]TechRep-Doc'!#REF!</definedName>
    <definedName name="TSUB_COST">'[1]TechRep-Doc'!#REF!</definedName>
    <definedName name="x">[1]AGR_Fuels!$A$2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87" i="28" l="1"/>
  <c r="O87" i="28"/>
  <c r="C87" i="28"/>
  <c r="AG87" i="28"/>
  <c r="AD87" i="28"/>
  <c r="U87" i="28"/>
  <c r="M87" i="28"/>
  <c r="D87" i="28"/>
  <c r="F14" i="26"/>
  <c r="F13" i="26"/>
  <c r="O14" i="26"/>
  <c r="O13" i="26"/>
  <c r="J10" i="26"/>
  <c r="E10" i="26"/>
  <c r="O10" i="26"/>
  <c r="I5" i="31"/>
  <c r="B5" i="31"/>
  <c r="I4" i="31"/>
  <c r="B4" i="31"/>
  <c r="AA6" i="27"/>
  <c r="AA7" i="27"/>
  <c r="AA8" i="27"/>
  <c r="AA9" i="27"/>
  <c r="AA10" i="27"/>
  <c r="AA11" i="27"/>
  <c r="AA12" i="27"/>
  <c r="AA13" i="27"/>
  <c r="AA14" i="27"/>
  <c r="AA15" i="27"/>
  <c r="AA16" i="27"/>
  <c r="AA17" i="27"/>
  <c r="AA18" i="27"/>
  <c r="AA19" i="27"/>
  <c r="AA20" i="27"/>
  <c r="AA21" i="27"/>
  <c r="AA22" i="27"/>
  <c r="AA23" i="27"/>
  <c r="AA24" i="27"/>
  <c r="AA25" i="27"/>
  <c r="AA26" i="27"/>
  <c r="AA27" i="27"/>
  <c r="AA28" i="27"/>
  <c r="AA29" i="27"/>
  <c r="AA30" i="27"/>
  <c r="AA31" i="27"/>
  <c r="AA32" i="27"/>
  <c r="AA33" i="27"/>
  <c r="AA34" i="27"/>
  <c r="AA35" i="27"/>
  <c r="AA36" i="27"/>
  <c r="AA37" i="27"/>
  <c r="AA38" i="27"/>
  <c r="AA39" i="27"/>
  <c r="AA40" i="27"/>
  <c r="AA41" i="27"/>
  <c r="AA42" i="27"/>
  <c r="AA43" i="27"/>
  <c r="AA44" i="27"/>
  <c r="AA45" i="27"/>
  <c r="AA46" i="27"/>
  <c r="AA47" i="27"/>
  <c r="AA48" i="27"/>
  <c r="AA49" i="27"/>
  <c r="AA50" i="27"/>
  <c r="AA51" i="27"/>
  <c r="AA52" i="27"/>
  <c r="AA53" i="27"/>
  <c r="AA54" i="27"/>
  <c r="AA55" i="27"/>
  <c r="AA56" i="27"/>
  <c r="AA57" i="27"/>
  <c r="AA58" i="27"/>
  <c r="AA59" i="27"/>
  <c r="AA60" i="27"/>
  <c r="AA61" i="27"/>
  <c r="AA62" i="27"/>
  <c r="AA63" i="27"/>
  <c r="AA64" i="27"/>
  <c r="AA65" i="27"/>
  <c r="AA66" i="27"/>
  <c r="AA67" i="27"/>
  <c r="AA68" i="27"/>
  <c r="AA69" i="27"/>
  <c r="AA70" i="27"/>
  <c r="AA71" i="27"/>
  <c r="AA72" i="27"/>
  <c r="AA73" i="27"/>
  <c r="AA74" i="27"/>
  <c r="AA75" i="27"/>
  <c r="AA76" i="27"/>
  <c r="AA77" i="27"/>
  <c r="AA78" i="27"/>
  <c r="AA79" i="27"/>
  <c r="AA80" i="27"/>
  <c r="AA81" i="27"/>
  <c r="AA82" i="27"/>
  <c r="AA5" i="27"/>
  <c r="AG6" i="28"/>
  <c r="AG7" i="28"/>
  <c r="AG8" i="28"/>
  <c r="AG9" i="28"/>
  <c r="AG10" i="28"/>
  <c r="AG11" i="28"/>
  <c r="AG12" i="28"/>
  <c r="AG13" i="28"/>
  <c r="AG14" i="28"/>
  <c r="AG15" i="28"/>
  <c r="AG16" i="28"/>
  <c r="AG17" i="28"/>
  <c r="AG18" i="28"/>
  <c r="AG19" i="28"/>
  <c r="AG20" i="28"/>
  <c r="AG21" i="28"/>
  <c r="AG22" i="28"/>
  <c r="AG23" i="28"/>
  <c r="AG24" i="28"/>
  <c r="AG25" i="28"/>
  <c r="AG26" i="28"/>
  <c r="AG27" i="28"/>
  <c r="AG28" i="28"/>
  <c r="AG29" i="28"/>
  <c r="AG30" i="28"/>
  <c r="AG31" i="28"/>
  <c r="AG32" i="28"/>
  <c r="AG33" i="28"/>
  <c r="AG34" i="28"/>
  <c r="AG35" i="28"/>
  <c r="AG36" i="28"/>
  <c r="AG37" i="28"/>
  <c r="AG38" i="28"/>
  <c r="AG39" i="28"/>
  <c r="AG40" i="28"/>
  <c r="AG41" i="28"/>
  <c r="AG42" i="28"/>
  <c r="AG43" i="28"/>
  <c r="AG44" i="28"/>
  <c r="AG45" i="28"/>
  <c r="AG46" i="28"/>
  <c r="AG47" i="28"/>
  <c r="AG48" i="28"/>
  <c r="AG49" i="28"/>
  <c r="AG50" i="28"/>
  <c r="AG51" i="28"/>
  <c r="AG52" i="28"/>
  <c r="AG53" i="28"/>
  <c r="AG54" i="28"/>
  <c r="AG55" i="28"/>
  <c r="AG56" i="28"/>
  <c r="AG57" i="28"/>
  <c r="AG58" i="28"/>
  <c r="AG59" i="28"/>
  <c r="AG60" i="28"/>
  <c r="AG61" i="28"/>
  <c r="AG62" i="28"/>
  <c r="AG63" i="28"/>
  <c r="AG64" i="28"/>
  <c r="AG65" i="28"/>
  <c r="AG66" i="28"/>
  <c r="AG67" i="28"/>
  <c r="AG68" i="28"/>
  <c r="AG69" i="28"/>
  <c r="AG70" i="28"/>
  <c r="AG71" i="28"/>
  <c r="AG72" i="28"/>
  <c r="AG73" i="28"/>
  <c r="AG74" i="28"/>
  <c r="AG75" i="28"/>
  <c r="AG76" i="28"/>
  <c r="AG77" i="28"/>
  <c r="AG78" i="28"/>
  <c r="AG79" i="28"/>
  <c r="AG80" i="28"/>
  <c r="AG81" i="28"/>
  <c r="AG82" i="28"/>
  <c r="AG83" i="28"/>
  <c r="AG84" i="28"/>
  <c r="AG85" i="28"/>
  <c r="AG86" i="28"/>
  <c r="AG88" i="28"/>
  <c r="AG89" i="28"/>
  <c r="AG5" i="28"/>
  <c r="S82" i="27"/>
  <c r="AB82" i="27" s="1"/>
  <c r="L82" i="27"/>
  <c r="W89" i="28"/>
  <c r="N89" i="28"/>
  <c r="M89" i="28"/>
  <c r="U89" i="28"/>
  <c r="AD89" i="28"/>
  <c r="AH89" i="28" s="1"/>
  <c r="AD88" i="28"/>
  <c r="AH88" i="28" s="1"/>
  <c r="U88" i="28"/>
  <c r="M88" i="28"/>
  <c r="S81" i="27"/>
  <c r="AB81" i="27" s="1"/>
  <c r="L81" i="27"/>
  <c r="D81" i="27"/>
  <c r="AB80" i="27"/>
  <c r="S80" i="27"/>
  <c r="L80" i="27"/>
  <c r="D80" i="27"/>
  <c r="C66" i="28" l="1"/>
  <c r="C79" i="28"/>
  <c r="C38" i="27"/>
  <c r="C42" i="27"/>
  <c r="C55" i="27"/>
  <c r="C63" i="27"/>
  <c r="C75" i="27"/>
  <c r="D6" i="27"/>
  <c r="D7" i="27"/>
  <c r="D8" i="27"/>
  <c r="D9" i="27"/>
  <c r="D10" i="27"/>
  <c r="D11" i="27"/>
  <c r="D12" i="27"/>
  <c r="D13" i="27"/>
  <c r="D14" i="27"/>
  <c r="D15" i="27"/>
  <c r="D16" i="27"/>
  <c r="D17" i="27"/>
  <c r="D63" i="27"/>
  <c r="D64" i="27"/>
  <c r="D65" i="27"/>
  <c r="D66" i="27"/>
  <c r="D67" i="27"/>
  <c r="D68" i="27"/>
  <c r="D69" i="27"/>
  <c r="D70" i="27"/>
  <c r="D71" i="27"/>
  <c r="D72" i="27"/>
  <c r="D73" i="27"/>
  <c r="D74" i="27"/>
  <c r="D75" i="27"/>
  <c r="D76" i="27"/>
  <c r="D77" i="27"/>
  <c r="D78" i="27"/>
  <c r="D79" i="27"/>
  <c r="D5" i="27"/>
  <c r="AI7" i="27"/>
  <c r="AI8" i="27"/>
  <c r="D82" i="27" s="1"/>
  <c r="AI6" i="27"/>
  <c r="D20" i="27" s="1"/>
  <c r="C4" i="29"/>
  <c r="C6" i="28" s="1"/>
  <c r="C24" i="29"/>
  <c r="C17" i="28" s="1"/>
  <c r="C26" i="29"/>
  <c r="C28" i="29"/>
  <c r="C30" i="29"/>
  <c r="C44" i="29"/>
  <c r="C26" i="28" s="1"/>
  <c r="C54" i="29"/>
  <c r="C64" i="29"/>
  <c r="C40" i="28" s="1"/>
  <c r="C74" i="29"/>
  <c r="C94" i="29"/>
  <c r="C60" i="28" s="1"/>
  <c r="C101" i="29"/>
  <c r="C65" i="28" s="1"/>
  <c r="C102" i="29"/>
  <c r="C103" i="29"/>
  <c r="C104" i="29"/>
  <c r="C105" i="29"/>
  <c r="C67" i="28" s="1"/>
  <c r="C124" i="29"/>
  <c r="C129" i="29"/>
  <c r="C130" i="29"/>
  <c r="C131" i="29"/>
  <c r="C80" i="28" s="1"/>
  <c r="C134" i="29"/>
  <c r="C82" i="28" s="1"/>
  <c r="C141" i="29"/>
  <c r="C144" i="29"/>
  <c r="C154" i="29"/>
  <c r="C7" i="27" s="1"/>
  <c r="C160" i="29"/>
  <c r="C164" i="29"/>
  <c r="C174" i="29"/>
  <c r="C180" i="29"/>
  <c r="C21" i="27" s="1"/>
  <c r="C184" i="29"/>
  <c r="C194" i="29"/>
  <c r="C32" i="27" s="1"/>
  <c r="C200" i="29"/>
  <c r="C36" i="27" s="1"/>
  <c r="C201" i="29"/>
  <c r="C202" i="29"/>
  <c r="C37" i="27" s="1"/>
  <c r="C203" i="29"/>
  <c r="C204" i="29"/>
  <c r="C39" i="27" s="1"/>
  <c r="C205" i="29"/>
  <c r="C206" i="29"/>
  <c r="C40" i="27" s="1"/>
  <c r="C207" i="29"/>
  <c r="C41" i="27" s="1"/>
  <c r="C208" i="29"/>
  <c r="C214" i="29"/>
  <c r="C46" i="27" s="1"/>
  <c r="C220" i="29"/>
  <c r="C50" i="27" s="1"/>
  <c r="C221" i="29"/>
  <c r="C51" i="27" s="1"/>
  <c r="C222" i="29"/>
  <c r="C224" i="29"/>
  <c r="C53" i="27" s="1"/>
  <c r="C225" i="29"/>
  <c r="C54" i="27" s="1"/>
  <c r="C227" i="29"/>
  <c r="C231" i="29"/>
  <c r="C58" i="27" s="1"/>
  <c r="C232" i="29"/>
  <c r="C233" i="29"/>
  <c r="C59" i="27" s="1"/>
  <c r="C234" i="29"/>
  <c r="C60" i="27" s="1"/>
  <c r="C238" i="29"/>
  <c r="C239" i="29"/>
  <c r="C240" i="29"/>
  <c r="C64" i="27" s="1"/>
  <c r="C241" i="29"/>
  <c r="C65" i="27" s="1"/>
  <c r="C244" i="29"/>
  <c r="C67" i="27" s="1"/>
  <c r="C248" i="29"/>
  <c r="C250" i="29"/>
  <c r="C72" i="27" s="1"/>
  <c r="C251" i="29"/>
  <c r="C73" i="27" s="1"/>
  <c r="C252" i="29"/>
  <c r="C74" i="27" s="1"/>
  <c r="C253" i="29"/>
  <c r="C254" i="29"/>
  <c r="C260" i="29"/>
  <c r="C79" i="27" s="1"/>
  <c r="C261" i="29"/>
  <c r="P4" i="29"/>
  <c r="P5" i="29"/>
  <c r="C115" i="29" s="1"/>
  <c r="C74" i="28" s="1"/>
  <c r="P7" i="29"/>
  <c r="C143" i="29" s="1"/>
  <c r="P8" i="29"/>
  <c r="C236" i="29" s="1"/>
  <c r="P10" i="29"/>
  <c r="C155" i="29" s="1"/>
  <c r="P11" i="29"/>
  <c r="C218" i="29" s="1"/>
  <c r="P12" i="29"/>
  <c r="C223" i="29" s="1"/>
  <c r="C52" i="27" s="1"/>
  <c r="P13" i="29"/>
  <c r="C175" i="29" s="1"/>
  <c r="P14" i="29"/>
  <c r="C259" i="29" s="1"/>
  <c r="P3" i="29"/>
  <c r="C15" i="29" s="1"/>
  <c r="D9" i="28"/>
  <c r="D10" i="28"/>
  <c r="D11" i="28"/>
  <c r="D12" i="28"/>
  <c r="D13" i="28"/>
  <c r="D14" i="28"/>
  <c r="D15" i="28"/>
  <c r="D16" i="28"/>
  <c r="D17" i="28"/>
  <c r="D79" i="28"/>
  <c r="D80" i="28"/>
  <c r="D81" i="28"/>
  <c r="D82" i="28"/>
  <c r="D83" i="28"/>
  <c r="D84" i="28"/>
  <c r="D85" i="28"/>
  <c r="D86" i="28"/>
  <c r="AN7" i="28"/>
  <c r="AN8" i="28"/>
  <c r="AN9" i="28"/>
  <c r="D89" i="28" s="1"/>
  <c r="AN5" i="28"/>
  <c r="D88" i="28" s="1"/>
  <c r="AD86" i="28"/>
  <c r="AD85" i="28"/>
  <c r="AD84" i="28"/>
  <c r="AD83" i="28"/>
  <c r="AD82" i="28"/>
  <c r="AD81" i="28"/>
  <c r="AD80" i="28"/>
  <c r="AD79" i="28"/>
  <c r="AD78" i="28"/>
  <c r="AD77" i="28"/>
  <c r="AD76" i="28"/>
  <c r="AD75" i="28"/>
  <c r="AD74" i="28"/>
  <c r="AD73" i="28"/>
  <c r="AD72" i="28"/>
  <c r="AD71" i="28"/>
  <c r="AD70" i="28"/>
  <c r="AD69" i="28"/>
  <c r="AD68" i="28"/>
  <c r="AD67" i="28"/>
  <c r="AD66" i="28"/>
  <c r="AD65" i="28"/>
  <c r="AD64" i="28"/>
  <c r="AD63" i="28"/>
  <c r="AD62" i="28"/>
  <c r="AD61" i="28"/>
  <c r="AH61" i="28" s="1"/>
  <c r="AD60" i="28"/>
  <c r="AH60" i="28" s="1"/>
  <c r="AD59" i="28"/>
  <c r="AH59" i="28" s="1"/>
  <c r="AD58" i="28"/>
  <c r="AH58" i="28" s="1"/>
  <c r="AD57" i="28"/>
  <c r="AH57" i="28" s="1"/>
  <c r="AD56" i="28"/>
  <c r="AH56" i="28" s="1"/>
  <c r="AD55" i="28"/>
  <c r="AH55" i="28" s="1"/>
  <c r="AD54" i="28"/>
  <c r="AH54" i="28" s="1"/>
  <c r="AD53" i="28"/>
  <c r="AH53" i="28" s="1"/>
  <c r="AD52" i="28"/>
  <c r="AH52" i="28" s="1"/>
  <c r="AD51" i="28"/>
  <c r="AH51" i="28" s="1"/>
  <c r="AD50" i="28"/>
  <c r="AH50" i="28" s="1"/>
  <c r="AD49" i="28"/>
  <c r="AH49" i="28" s="1"/>
  <c r="AD48" i="28"/>
  <c r="AH48" i="28" s="1"/>
  <c r="AD47" i="28"/>
  <c r="AH47" i="28" s="1"/>
  <c r="AD46" i="28"/>
  <c r="AH46" i="28" s="1"/>
  <c r="AD45" i="28"/>
  <c r="AH45" i="28" s="1"/>
  <c r="AD44" i="28"/>
  <c r="AH44" i="28" s="1"/>
  <c r="AD43" i="28"/>
  <c r="AH43" i="28" s="1"/>
  <c r="AD42" i="28"/>
  <c r="AH42" i="28" s="1"/>
  <c r="AD41" i="28"/>
  <c r="AH41" i="28" s="1"/>
  <c r="AD40" i="28"/>
  <c r="AH40" i="28" s="1"/>
  <c r="AD39" i="28"/>
  <c r="AD38" i="28"/>
  <c r="AD37" i="28"/>
  <c r="AD36" i="28"/>
  <c r="AD35" i="28"/>
  <c r="AD34" i="28"/>
  <c r="AD33" i="28"/>
  <c r="AD32" i="28"/>
  <c r="AD31" i="28"/>
  <c r="AD30" i="28"/>
  <c r="AD29" i="28"/>
  <c r="AD28" i="28"/>
  <c r="AD27" i="28"/>
  <c r="AD26" i="28"/>
  <c r="AD25" i="28"/>
  <c r="AD24" i="28"/>
  <c r="AD23" i="28"/>
  <c r="AD22" i="28"/>
  <c r="AD21" i="28"/>
  <c r="AD20" i="28"/>
  <c r="AD19" i="28"/>
  <c r="AD18" i="28"/>
  <c r="AD17" i="28"/>
  <c r="AD16" i="28"/>
  <c r="AD15" i="28"/>
  <c r="AD14" i="28"/>
  <c r="AH14" i="28" s="1"/>
  <c r="AD13" i="28"/>
  <c r="AD12" i="28"/>
  <c r="AD11" i="28"/>
  <c r="AD10" i="28"/>
  <c r="AD9" i="28"/>
  <c r="AD8" i="28"/>
  <c r="AD7" i="28"/>
  <c r="AD6" i="28"/>
  <c r="AD5" i="28"/>
  <c r="U86" i="28"/>
  <c r="U85" i="28"/>
  <c r="U84" i="28"/>
  <c r="U83" i="28"/>
  <c r="U82" i="28"/>
  <c r="U81" i="28"/>
  <c r="U80" i="28"/>
  <c r="U79" i="28"/>
  <c r="U78" i="28"/>
  <c r="U77" i="28"/>
  <c r="U76" i="28"/>
  <c r="U75" i="28"/>
  <c r="U74" i="28"/>
  <c r="U73" i="28"/>
  <c r="U72" i="28"/>
  <c r="U71" i="28"/>
  <c r="U70" i="28"/>
  <c r="U69" i="28"/>
  <c r="U68" i="28"/>
  <c r="U67" i="28"/>
  <c r="U66" i="28"/>
  <c r="U65" i="28"/>
  <c r="U64" i="28"/>
  <c r="U63" i="28"/>
  <c r="U62" i="28"/>
  <c r="U61" i="28"/>
  <c r="U60" i="28"/>
  <c r="U59" i="28"/>
  <c r="U58" i="28"/>
  <c r="U57" i="28"/>
  <c r="U56" i="28"/>
  <c r="U55" i="28"/>
  <c r="U54" i="28"/>
  <c r="U53" i="28"/>
  <c r="U52" i="28"/>
  <c r="U51" i="28"/>
  <c r="U50" i="28"/>
  <c r="U49" i="28"/>
  <c r="U48" i="28"/>
  <c r="U47" i="28"/>
  <c r="U46" i="28"/>
  <c r="U45" i="28"/>
  <c r="U44" i="28"/>
  <c r="U43" i="28"/>
  <c r="U42" i="28"/>
  <c r="U41" i="28"/>
  <c r="U40" i="28"/>
  <c r="U39" i="28"/>
  <c r="U38" i="28"/>
  <c r="U37" i="28"/>
  <c r="U36" i="28"/>
  <c r="U35" i="28"/>
  <c r="U34" i="28"/>
  <c r="U33" i="28"/>
  <c r="U32" i="28"/>
  <c r="U31" i="28"/>
  <c r="U30" i="28"/>
  <c r="U29" i="28"/>
  <c r="U28" i="28"/>
  <c r="U27" i="28"/>
  <c r="U26" i="28"/>
  <c r="U25" i="28"/>
  <c r="U24" i="28"/>
  <c r="U23" i="28"/>
  <c r="U22" i="28"/>
  <c r="U21" i="28"/>
  <c r="U20" i="28"/>
  <c r="U19" i="28"/>
  <c r="U18" i="28"/>
  <c r="U17" i="28"/>
  <c r="U16" i="28"/>
  <c r="U15" i="28"/>
  <c r="U14" i="28"/>
  <c r="U13" i="28"/>
  <c r="U12" i="28"/>
  <c r="U11" i="28"/>
  <c r="U10" i="28"/>
  <c r="U9" i="28"/>
  <c r="U8" i="28"/>
  <c r="U7" i="28"/>
  <c r="U6" i="28"/>
  <c r="U5" i="28"/>
  <c r="M86" i="28"/>
  <c r="M85" i="28"/>
  <c r="M84" i="28"/>
  <c r="M83" i="28"/>
  <c r="M82" i="28"/>
  <c r="M81" i="28"/>
  <c r="M80" i="28"/>
  <c r="M79" i="28"/>
  <c r="M78" i="28"/>
  <c r="M77" i="28"/>
  <c r="M76" i="28"/>
  <c r="M75" i="28"/>
  <c r="M74" i="28"/>
  <c r="M73" i="28"/>
  <c r="M72" i="28"/>
  <c r="M71" i="28"/>
  <c r="M70" i="28"/>
  <c r="M69" i="28"/>
  <c r="M68" i="28"/>
  <c r="M67" i="28"/>
  <c r="M66" i="28"/>
  <c r="M65" i="28"/>
  <c r="M64" i="28"/>
  <c r="M63" i="28"/>
  <c r="M62" i="28"/>
  <c r="M61" i="28"/>
  <c r="M60" i="28"/>
  <c r="M59" i="28"/>
  <c r="M58" i="28"/>
  <c r="M57" i="28"/>
  <c r="M56" i="28"/>
  <c r="M55" i="28"/>
  <c r="M54" i="28"/>
  <c r="M53" i="28"/>
  <c r="M52" i="28"/>
  <c r="M51" i="28"/>
  <c r="M50" i="28"/>
  <c r="M49" i="28"/>
  <c r="M48" i="28"/>
  <c r="M47" i="28"/>
  <c r="M46" i="28"/>
  <c r="M45" i="28"/>
  <c r="M44" i="28"/>
  <c r="M43" i="28"/>
  <c r="M42" i="28"/>
  <c r="M41" i="28"/>
  <c r="M40" i="28"/>
  <c r="M39" i="28"/>
  <c r="M38" i="28"/>
  <c r="M37" i="28"/>
  <c r="M36" i="28"/>
  <c r="M35" i="28"/>
  <c r="M34" i="28"/>
  <c r="M33" i="28"/>
  <c r="M32" i="28"/>
  <c r="M31" i="28"/>
  <c r="M30" i="28"/>
  <c r="M29" i="28"/>
  <c r="M28" i="28"/>
  <c r="M27" i="28"/>
  <c r="M26" i="28"/>
  <c r="M25" i="28"/>
  <c r="M24" i="28"/>
  <c r="M23" i="28"/>
  <c r="M22" i="28"/>
  <c r="M21" i="28"/>
  <c r="M20" i="28"/>
  <c r="M19" i="28"/>
  <c r="M18" i="28"/>
  <c r="M17" i="28"/>
  <c r="M16" i="28"/>
  <c r="M15" i="28"/>
  <c r="M14" i="28"/>
  <c r="M13" i="28"/>
  <c r="M12" i="28"/>
  <c r="M11" i="28"/>
  <c r="M10" i="28"/>
  <c r="M9" i="28"/>
  <c r="M8" i="28"/>
  <c r="M7" i="28"/>
  <c r="M6" i="28"/>
  <c r="M5" i="28"/>
  <c r="S79" i="27"/>
  <c r="S78" i="27"/>
  <c r="S77" i="27"/>
  <c r="S76" i="27"/>
  <c r="S75" i="27"/>
  <c r="S74" i="27"/>
  <c r="S73" i="27"/>
  <c r="S72" i="27"/>
  <c r="S71" i="27"/>
  <c r="S70" i="27"/>
  <c r="S69" i="27"/>
  <c r="S68" i="27"/>
  <c r="S67" i="27"/>
  <c r="S66" i="27"/>
  <c r="S65" i="27"/>
  <c r="S64" i="27"/>
  <c r="S63" i="27"/>
  <c r="S62" i="27"/>
  <c r="S61" i="27"/>
  <c r="S60" i="27"/>
  <c r="S59" i="27"/>
  <c r="S58" i="27"/>
  <c r="S57" i="27"/>
  <c r="S56" i="27"/>
  <c r="S55" i="27"/>
  <c r="S54" i="27"/>
  <c r="S53" i="27"/>
  <c r="S52" i="27"/>
  <c r="S51" i="27"/>
  <c r="S50" i="27"/>
  <c r="S49" i="27"/>
  <c r="S48" i="27"/>
  <c r="S47" i="27"/>
  <c r="S46" i="27"/>
  <c r="S45" i="27"/>
  <c r="S44" i="27"/>
  <c r="S43" i="27"/>
  <c r="S42" i="27"/>
  <c r="S41" i="27"/>
  <c r="S40" i="27"/>
  <c r="S39" i="27"/>
  <c r="S38" i="27"/>
  <c r="S37" i="27"/>
  <c r="S36" i="27"/>
  <c r="S35" i="27"/>
  <c r="S34" i="27"/>
  <c r="S33" i="27"/>
  <c r="S32" i="27"/>
  <c r="S31" i="27"/>
  <c r="S30" i="27"/>
  <c r="S29" i="27"/>
  <c r="S28" i="27"/>
  <c r="S27" i="27"/>
  <c r="S26" i="27"/>
  <c r="S25" i="27"/>
  <c r="S24" i="27"/>
  <c r="S23" i="27"/>
  <c r="S22" i="27"/>
  <c r="S21" i="27"/>
  <c r="S20" i="27"/>
  <c r="S19" i="27"/>
  <c r="S18" i="27"/>
  <c r="S17" i="27"/>
  <c r="S16" i="27"/>
  <c r="S15" i="27"/>
  <c r="S14" i="27"/>
  <c r="S13" i="27"/>
  <c r="S12" i="27"/>
  <c r="S11" i="27"/>
  <c r="S10" i="27"/>
  <c r="AB10" i="27" s="1"/>
  <c r="S9" i="27"/>
  <c r="S8" i="27"/>
  <c r="S7" i="27"/>
  <c r="S6" i="27"/>
  <c r="S5" i="27"/>
  <c r="L79" i="27"/>
  <c r="L78" i="27"/>
  <c r="L77" i="27"/>
  <c r="L76" i="27"/>
  <c r="L75" i="27"/>
  <c r="L74" i="27"/>
  <c r="L73" i="27"/>
  <c r="L72" i="27"/>
  <c r="L71" i="27"/>
  <c r="L70" i="27"/>
  <c r="L69" i="27"/>
  <c r="L68" i="27"/>
  <c r="L67" i="27"/>
  <c r="L66" i="27"/>
  <c r="L65" i="27"/>
  <c r="L64" i="27"/>
  <c r="L63" i="27"/>
  <c r="L62" i="27"/>
  <c r="L61" i="27"/>
  <c r="L60" i="27"/>
  <c r="L59" i="27"/>
  <c r="L58" i="27"/>
  <c r="L57" i="27"/>
  <c r="L56" i="27"/>
  <c r="L55" i="27"/>
  <c r="L54" i="27"/>
  <c r="L53" i="27"/>
  <c r="L52" i="27"/>
  <c r="L51" i="27"/>
  <c r="L50" i="27"/>
  <c r="L49" i="27"/>
  <c r="L48" i="27"/>
  <c r="L47" i="27"/>
  <c r="L46" i="27"/>
  <c r="L45" i="27"/>
  <c r="L44" i="27"/>
  <c r="L43" i="27"/>
  <c r="L42" i="27"/>
  <c r="L41" i="27"/>
  <c r="L40" i="27"/>
  <c r="L39" i="27"/>
  <c r="L38" i="27"/>
  <c r="L37" i="27"/>
  <c r="L36" i="27"/>
  <c r="L35" i="27"/>
  <c r="L34" i="27"/>
  <c r="L33" i="27"/>
  <c r="L32" i="27"/>
  <c r="L31" i="27"/>
  <c r="L30" i="27"/>
  <c r="L29" i="27"/>
  <c r="L28" i="27"/>
  <c r="L27" i="27"/>
  <c r="L26" i="27"/>
  <c r="L25" i="27"/>
  <c r="L24" i="27"/>
  <c r="L23" i="27"/>
  <c r="L22" i="27"/>
  <c r="L21" i="27"/>
  <c r="L20" i="27"/>
  <c r="L19" i="27"/>
  <c r="L18" i="27"/>
  <c r="L17" i="27"/>
  <c r="L16" i="27"/>
  <c r="L15" i="27"/>
  <c r="L14" i="27"/>
  <c r="L13" i="27"/>
  <c r="L12" i="27"/>
  <c r="L11" i="27"/>
  <c r="L10" i="27"/>
  <c r="L9" i="27"/>
  <c r="L8" i="27"/>
  <c r="L7" i="27"/>
  <c r="L6" i="27"/>
  <c r="L5" i="27"/>
  <c r="O12" i="26"/>
  <c r="O11" i="26"/>
  <c r="P6" i="26"/>
  <c r="P7" i="26"/>
  <c r="P8" i="26"/>
  <c r="P9" i="26"/>
  <c r="P5" i="26"/>
  <c r="L9" i="26"/>
  <c r="K9" i="26"/>
  <c r="J9" i="26"/>
  <c r="I9" i="26"/>
  <c r="H9" i="26"/>
  <c r="G9" i="26"/>
  <c r="E9" i="26"/>
  <c r="O9" i="26"/>
  <c r="O6" i="26"/>
  <c r="O7" i="26"/>
  <c r="O8" i="26"/>
  <c r="O5" i="26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C114" i="29" l="1"/>
  <c r="C73" i="28" s="1"/>
  <c r="C34" i="29"/>
  <c r="C19" i="28" s="1"/>
  <c r="C14" i="29"/>
  <c r="C11" i="28" s="1"/>
  <c r="C213" i="29"/>
  <c r="C193" i="29"/>
  <c r="C31" i="27" s="1"/>
  <c r="C173" i="29"/>
  <c r="C153" i="29"/>
  <c r="C133" i="29"/>
  <c r="C113" i="29"/>
  <c r="C72" i="28" s="1"/>
  <c r="C93" i="29"/>
  <c r="C59" i="28" s="1"/>
  <c r="C73" i="29"/>
  <c r="C45" i="28" s="1"/>
  <c r="C53" i="29"/>
  <c r="C32" i="28" s="1"/>
  <c r="C33" i="29"/>
  <c r="C13" i="29"/>
  <c r="C212" i="29"/>
  <c r="C45" i="27" s="1"/>
  <c r="C192" i="29"/>
  <c r="C172" i="29"/>
  <c r="C17" i="27" s="1"/>
  <c r="C152" i="29"/>
  <c r="C6" i="27" s="1"/>
  <c r="C132" i="29"/>
  <c r="C81" i="28" s="1"/>
  <c r="C112" i="29"/>
  <c r="C92" i="29"/>
  <c r="C72" i="29"/>
  <c r="C44" i="28" s="1"/>
  <c r="C52" i="29"/>
  <c r="C31" i="28" s="1"/>
  <c r="C32" i="29"/>
  <c r="C18" i="28" s="1"/>
  <c r="C12" i="29"/>
  <c r="C10" i="28" s="1"/>
  <c r="C211" i="29"/>
  <c r="C44" i="27" s="1"/>
  <c r="C191" i="29"/>
  <c r="C30" i="27" s="1"/>
  <c r="C171" i="29"/>
  <c r="C151" i="29"/>
  <c r="C111" i="29"/>
  <c r="C71" i="28" s="1"/>
  <c r="C91" i="29"/>
  <c r="C58" i="28" s="1"/>
  <c r="C71" i="29"/>
  <c r="C43" i="28" s="1"/>
  <c r="C51" i="29"/>
  <c r="C31" i="29"/>
  <c r="C11" i="29"/>
  <c r="C230" i="29"/>
  <c r="C210" i="29"/>
  <c r="C43" i="27" s="1"/>
  <c r="C190" i="29"/>
  <c r="C29" i="27" s="1"/>
  <c r="C170" i="29"/>
  <c r="C16" i="27" s="1"/>
  <c r="C150" i="29"/>
  <c r="C5" i="27" s="1"/>
  <c r="C110" i="29"/>
  <c r="C70" i="28" s="1"/>
  <c r="C90" i="29"/>
  <c r="C57" i="28" s="1"/>
  <c r="C70" i="29"/>
  <c r="C50" i="29"/>
  <c r="C30" i="28" s="1"/>
  <c r="C10" i="29"/>
  <c r="C9" i="28" s="1"/>
  <c r="C249" i="29"/>
  <c r="C71" i="27" s="1"/>
  <c r="C229" i="29"/>
  <c r="C57" i="27" s="1"/>
  <c r="C209" i="29"/>
  <c r="C189" i="29"/>
  <c r="C28" i="27" s="1"/>
  <c r="C169" i="29"/>
  <c r="C15" i="27" s="1"/>
  <c r="C149" i="29"/>
  <c r="C109" i="29"/>
  <c r="C69" i="28" s="1"/>
  <c r="C89" i="29"/>
  <c r="C69" i="29"/>
  <c r="C42" i="28" s="1"/>
  <c r="C49" i="29"/>
  <c r="C29" i="28" s="1"/>
  <c r="C29" i="29"/>
  <c r="C9" i="29"/>
  <c r="C228" i="29"/>
  <c r="C56" i="27" s="1"/>
  <c r="C188" i="29"/>
  <c r="C168" i="29"/>
  <c r="C148" i="29"/>
  <c r="C128" i="29"/>
  <c r="C108" i="29"/>
  <c r="C88" i="29"/>
  <c r="C56" i="28" s="1"/>
  <c r="C68" i="29"/>
  <c r="C48" i="29"/>
  <c r="C8" i="29"/>
  <c r="C8" i="28" s="1"/>
  <c r="C247" i="29"/>
  <c r="C70" i="27" s="1"/>
  <c r="C187" i="29"/>
  <c r="C27" i="27" s="1"/>
  <c r="C167" i="29"/>
  <c r="C14" i="27" s="1"/>
  <c r="C147" i="29"/>
  <c r="C127" i="29"/>
  <c r="C107" i="29"/>
  <c r="C68" i="28" s="1"/>
  <c r="C87" i="29"/>
  <c r="C55" i="28" s="1"/>
  <c r="C67" i="29"/>
  <c r="C47" i="29"/>
  <c r="C28" i="28" s="1"/>
  <c r="C27" i="29"/>
  <c r="C7" i="29"/>
  <c r="C246" i="29"/>
  <c r="C69" i="27" s="1"/>
  <c r="C226" i="29"/>
  <c r="C186" i="29"/>
  <c r="C26" i="27" s="1"/>
  <c r="C166" i="29"/>
  <c r="C146" i="29"/>
  <c r="C126" i="29"/>
  <c r="C106" i="29"/>
  <c r="C86" i="29"/>
  <c r="C66" i="29"/>
  <c r="C41" i="28" s="1"/>
  <c r="C46" i="29"/>
  <c r="C27" i="28" s="1"/>
  <c r="C6" i="29"/>
  <c r="C7" i="28" s="1"/>
  <c r="C245" i="29"/>
  <c r="C68" i="27" s="1"/>
  <c r="C185" i="29"/>
  <c r="C25" i="27" s="1"/>
  <c r="C165" i="29"/>
  <c r="C13" i="27" s="1"/>
  <c r="C145" i="29"/>
  <c r="C125" i="29"/>
  <c r="C85" i="29"/>
  <c r="C54" i="28" s="1"/>
  <c r="C65" i="29"/>
  <c r="C45" i="29"/>
  <c r="C25" i="29"/>
  <c r="C5" i="29"/>
  <c r="C84" i="29"/>
  <c r="C53" i="28" s="1"/>
  <c r="C243" i="29"/>
  <c r="C66" i="27" s="1"/>
  <c r="C183" i="29"/>
  <c r="C24" i="27" s="1"/>
  <c r="C163" i="29"/>
  <c r="C12" i="27" s="1"/>
  <c r="C123" i="29"/>
  <c r="C83" i="29"/>
  <c r="C52" i="28" s="1"/>
  <c r="C63" i="29"/>
  <c r="C39" i="28" s="1"/>
  <c r="C43" i="29"/>
  <c r="C25" i="28" s="1"/>
  <c r="C23" i="29"/>
  <c r="C3" i="29"/>
  <c r="C2" i="29"/>
  <c r="C5" i="28" s="1"/>
  <c r="C242" i="29"/>
  <c r="C182" i="29"/>
  <c r="C23" i="27" s="1"/>
  <c r="C162" i="29"/>
  <c r="C142" i="29"/>
  <c r="C86" i="28" s="1"/>
  <c r="C122" i="29"/>
  <c r="C78" i="28" s="1"/>
  <c r="C82" i="29"/>
  <c r="C51" i="28" s="1"/>
  <c r="C62" i="29"/>
  <c r="C42" i="29"/>
  <c r="C22" i="29"/>
  <c r="C16" i="28" s="1"/>
  <c r="C181" i="29"/>
  <c r="C22" i="27" s="1"/>
  <c r="C161" i="29"/>
  <c r="C11" i="27" s="1"/>
  <c r="C121" i="29"/>
  <c r="C81" i="29"/>
  <c r="C61" i="29"/>
  <c r="C38" i="28" s="1"/>
  <c r="C41" i="29"/>
  <c r="C24" i="28" s="1"/>
  <c r="C21" i="29"/>
  <c r="C140" i="29"/>
  <c r="C120" i="29"/>
  <c r="C77" i="28" s="1"/>
  <c r="C100" i="29"/>
  <c r="C64" i="28" s="1"/>
  <c r="C80" i="29"/>
  <c r="C50" i="28" s="1"/>
  <c r="C60" i="29"/>
  <c r="C37" i="28" s="1"/>
  <c r="C40" i="29"/>
  <c r="C23" i="28" s="1"/>
  <c r="C20" i="29"/>
  <c r="C15" i="28" s="1"/>
  <c r="C219" i="29"/>
  <c r="C49" i="27" s="1"/>
  <c r="C199" i="29"/>
  <c r="C35" i="27" s="1"/>
  <c r="C179" i="29"/>
  <c r="C20" i="27" s="1"/>
  <c r="C159" i="29"/>
  <c r="C139" i="29"/>
  <c r="C85" i="28" s="1"/>
  <c r="C119" i="29"/>
  <c r="C99" i="29"/>
  <c r="C79" i="29"/>
  <c r="C49" i="28" s="1"/>
  <c r="C59" i="29"/>
  <c r="C36" i="28" s="1"/>
  <c r="C39" i="29"/>
  <c r="C19" i="29"/>
  <c r="C258" i="29"/>
  <c r="C198" i="29"/>
  <c r="C34" i="27" s="1"/>
  <c r="C178" i="29"/>
  <c r="C158" i="29"/>
  <c r="C138" i="29"/>
  <c r="C118" i="29"/>
  <c r="C76" i="28" s="1"/>
  <c r="C98" i="29"/>
  <c r="C63" i="28" s="1"/>
  <c r="C78" i="29"/>
  <c r="C48" i="28" s="1"/>
  <c r="C58" i="29"/>
  <c r="C38" i="29"/>
  <c r="C22" i="28" s="1"/>
  <c r="C18" i="29"/>
  <c r="C257" i="29"/>
  <c r="C78" i="27" s="1"/>
  <c r="C237" i="29"/>
  <c r="C62" i="27" s="1"/>
  <c r="C217" i="29"/>
  <c r="C48" i="27" s="1"/>
  <c r="C197" i="29"/>
  <c r="C177" i="29"/>
  <c r="C19" i="27" s="1"/>
  <c r="C157" i="29"/>
  <c r="C9" i="27" s="1"/>
  <c r="C137" i="29"/>
  <c r="C84" i="28" s="1"/>
  <c r="C117" i="29"/>
  <c r="C75" i="28" s="1"/>
  <c r="C97" i="29"/>
  <c r="C62" i="28" s="1"/>
  <c r="C77" i="29"/>
  <c r="C57" i="29"/>
  <c r="C35" i="28" s="1"/>
  <c r="C37" i="29"/>
  <c r="C21" i="28" s="1"/>
  <c r="C17" i="29"/>
  <c r="C13" i="28" s="1"/>
  <c r="C256" i="29"/>
  <c r="C77" i="27" s="1"/>
  <c r="C216" i="29"/>
  <c r="C47" i="27" s="1"/>
  <c r="C196" i="29"/>
  <c r="C33" i="27" s="1"/>
  <c r="C176" i="29"/>
  <c r="C18" i="27" s="1"/>
  <c r="C156" i="29"/>
  <c r="C8" i="27" s="1"/>
  <c r="C136" i="29"/>
  <c r="C83" i="28" s="1"/>
  <c r="C116" i="29"/>
  <c r="C96" i="29"/>
  <c r="C61" i="28" s="1"/>
  <c r="C76" i="29"/>
  <c r="C47" i="28" s="1"/>
  <c r="C56" i="29"/>
  <c r="C34" i="28" s="1"/>
  <c r="C36" i="29"/>
  <c r="C16" i="29"/>
  <c r="C12" i="28" s="1"/>
  <c r="C255" i="29"/>
  <c r="C76" i="27" s="1"/>
  <c r="C235" i="29"/>
  <c r="C61" i="27" s="1"/>
  <c r="C215" i="29"/>
  <c r="C195" i="29"/>
  <c r="C135" i="29"/>
  <c r="C95" i="29"/>
  <c r="C75" i="29"/>
  <c r="C46" i="28" s="1"/>
  <c r="C55" i="29"/>
  <c r="C33" i="28" s="1"/>
  <c r="C35" i="29"/>
  <c r="C20" i="28" s="1"/>
  <c r="D63" i="28"/>
  <c r="D41" i="28"/>
  <c r="D5" i="28"/>
  <c r="D25" i="28"/>
  <c r="D18" i="28"/>
  <c r="D8" i="28"/>
  <c r="D74" i="28"/>
  <c r="D72" i="28"/>
  <c r="D29" i="28"/>
  <c r="D31" i="28"/>
  <c r="D30" i="28"/>
  <c r="D62" i="28"/>
  <c r="D6" i="28"/>
  <c r="D61" i="28"/>
  <c r="D28" i="28"/>
  <c r="D27" i="28"/>
  <c r="D52" i="28"/>
  <c r="D50" i="28"/>
  <c r="D22" i="28"/>
  <c r="D20" i="28"/>
  <c r="D40" i="28"/>
  <c r="D19" i="28"/>
  <c r="D76" i="28"/>
  <c r="D33" i="28"/>
  <c r="D47" i="27"/>
  <c r="D71" i="28"/>
  <c r="D49" i="28"/>
  <c r="D39" i="28"/>
  <c r="D70" i="28"/>
  <c r="D60" i="28"/>
  <c r="D48" i="28"/>
  <c r="D69" i="28"/>
  <c r="D59" i="28"/>
  <c r="D38" i="28"/>
  <c r="D47" i="28"/>
  <c r="D37" i="28"/>
  <c r="D26" i="28"/>
  <c r="D7" i="28"/>
  <c r="D68" i="28"/>
  <c r="D58" i="28"/>
  <c r="D46" i="28"/>
  <c r="D36" i="28"/>
  <c r="D78" i="28"/>
  <c r="D57" i="28"/>
  <c r="D67" i="28"/>
  <c r="D45" i="28"/>
  <c r="D35" i="28"/>
  <c r="D24" i="28"/>
  <c r="D77" i="28"/>
  <c r="D56" i="28"/>
  <c r="D44" i="28"/>
  <c r="D34" i="28"/>
  <c r="D23" i="28"/>
  <c r="D66" i="28"/>
  <c r="D55" i="28"/>
  <c r="D43" i="28"/>
  <c r="D75" i="28"/>
  <c r="D65" i="28"/>
  <c r="D54" i="28"/>
  <c r="D42" i="28"/>
  <c r="D32" i="28"/>
  <c r="D21" i="28"/>
  <c r="D64" i="28"/>
  <c r="D53" i="28"/>
  <c r="D73" i="28"/>
  <c r="D51" i="28"/>
  <c r="D42" i="27"/>
  <c r="D57" i="27"/>
  <c r="D54" i="27"/>
  <c r="D52" i="27"/>
  <c r="D53" i="27"/>
  <c r="D18" i="27"/>
  <c r="D50" i="27"/>
  <c r="D19" i="27"/>
  <c r="D44" i="27"/>
  <c r="D41" i="27"/>
  <c r="D62" i="27"/>
  <c r="D39" i="27"/>
  <c r="D31" i="27"/>
  <c r="D30" i="27"/>
  <c r="D56" i="27"/>
  <c r="D22" i="27"/>
  <c r="D55" i="27"/>
  <c r="D58" i="27"/>
  <c r="D35" i="27"/>
  <c r="D24" i="27"/>
  <c r="D46" i="27"/>
  <c r="D34" i="27"/>
  <c r="D23" i="27"/>
  <c r="D45" i="27"/>
  <c r="D33" i="27"/>
  <c r="D21" i="27"/>
  <c r="D43" i="27"/>
  <c r="D32" i="27"/>
  <c r="D40" i="27"/>
  <c r="D29" i="27"/>
  <c r="D51" i="27"/>
  <c r="D28" i="27"/>
  <c r="D61" i="27"/>
  <c r="D49" i="27"/>
  <c r="D38" i="27"/>
  <c r="D27" i="27"/>
  <c r="D60" i="27"/>
  <c r="D37" i="27"/>
  <c r="D26" i="27"/>
  <c r="D59" i="27"/>
  <c r="D48" i="27"/>
  <c r="D25" i="27"/>
  <c r="D36" i="27"/>
  <c r="AL9" i="27" l="1"/>
  <c r="AL7" i="27"/>
  <c r="AL8" i="27"/>
  <c r="AK7" i="27"/>
  <c r="AL5" i="27"/>
  <c r="AL6" i="27"/>
  <c r="AK8" i="27"/>
  <c r="AK9" i="27"/>
  <c r="AK5" i="27"/>
  <c r="AK6" i="27"/>
  <c r="AP9" i="28"/>
  <c r="AQ9" i="28"/>
  <c r="AP5" i="28"/>
  <c r="AQ8" i="28"/>
  <c r="AP8" i="28"/>
  <c r="AP7" i="28"/>
  <c r="AQ6" i="28"/>
  <c r="AQ7" i="28"/>
  <c r="AP6" i="28"/>
  <c r="AP10" i="28"/>
  <c r="AQ5" i="28"/>
  <c r="AQ10" i="28"/>
  <c r="F57" i="2"/>
  <c r="F51" i="2"/>
  <c r="F45" i="2"/>
  <c r="F38" i="2"/>
  <c r="F31" i="2"/>
  <c r="F25" i="2"/>
  <c r="F18" i="2"/>
  <c r="F12" i="2"/>
  <c r="F11" i="2"/>
  <c r="F10" i="2"/>
  <c r="F9" i="2"/>
  <c r="F8" i="2"/>
  <c r="F7" i="2"/>
  <c r="F6" i="2"/>
  <c r="F5" i="2"/>
</calcChain>
</file>

<file path=xl/sharedStrings.xml><?xml version="1.0" encoding="utf-8"?>
<sst xmlns="http://schemas.openxmlformats.org/spreadsheetml/2006/main" count="1770" uniqueCount="652">
  <si>
    <t>COMELC</t>
  </si>
  <si>
    <t>COMHFO</t>
  </si>
  <si>
    <t>COMLPG</t>
  </si>
  <si>
    <t>COMNGA</t>
  </si>
  <si>
    <t>COMSOL</t>
  </si>
  <si>
    <t>RESSOL</t>
  </si>
  <si>
    <t>RESLPG</t>
  </si>
  <si>
    <t>RESNGA</t>
  </si>
  <si>
    <t>RESBIO</t>
  </si>
  <si>
    <t>BOUND(BD)o~UP~2050</t>
  </si>
  <si>
    <t>BOUND(BD)o~UP~2060</t>
  </si>
  <si>
    <t>BOUND(BD)o~UP~2070</t>
  </si>
  <si>
    <t>BOUND(BD)o~UP~2080</t>
  </si>
  <si>
    <t>BOUND(BD)o~UP~2090</t>
  </si>
  <si>
    <t>BOUND(BD)o~UP~2100</t>
  </si>
  <si>
    <t>BOUND(BD)o~UP~2005</t>
  </si>
  <si>
    <t>COEELC005</t>
  </si>
  <si>
    <t>COTELC005</t>
  </si>
  <si>
    <t>COTDST005</t>
  </si>
  <si>
    <t>COTNGA005</t>
  </si>
  <si>
    <t>CRFELC005</t>
  </si>
  <si>
    <t xml:space="preserve">Cooking </t>
  </si>
  <si>
    <t>Miscellaneous all electric equipment, REA</t>
  </si>
  <si>
    <t xml:space="preserve">Residential Other </t>
  </si>
  <si>
    <t>Commercial Elecric Office Equipment</t>
  </si>
  <si>
    <t xml:space="preserve">Commercial Other </t>
  </si>
  <si>
    <t>FROM UWE REMME - Nov.2007</t>
  </si>
  <si>
    <t>HETGASP105</t>
  </si>
  <si>
    <t>HET</t>
  </si>
  <si>
    <t>HETOILP105</t>
  </si>
  <si>
    <t>HETBIOP105</t>
  </si>
  <si>
    <t>HETCOAP105</t>
  </si>
  <si>
    <t>~FI_T</t>
  </si>
  <si>
    <t>NRG</t>
  </si>
  <si>
    <t>HPL</t>
  </si>
  <si>
    <t>RESHET</t>
  </si>
  <si>
    <t>TechName</t>
  </si>
  <si>
    <t>TechDesc</t>
  </si>
  <si>
    <t>ELCCOA</t>
  </si>
  <si>
    <t>ELCOIL</t>
  </si>
  <si>
    <t>ELCNGA</t>
  </si>
  <si>
    <t>Heavy Fuel Oil (COM)</t>
  </si>
  <si>
    <t>\I:Source</t>
  </si>
  <si>
    <t>LIFE</t>
  </si>
  <si>
    <t>RESELC</t>
  </si>
  <si>
    <t>Refs A, F</t>
  </si>
  <si>
    <t>REAELC005</t>
  </si>
  <si>
    <t>RESHFO</t>
  </si>
  <si>
    <t>ROTNGA005</t>
  </si>
  <si>
    <t>Other Residential Natural Gas equipment New</t>
  </si>
  <si>
    <t>RES.COOK.R1: .05.NGA.</t>
  </si>
  <si>
    <t>RES.COOK.R1: .05.KER.</t>
  </si>
  <si>
    <t>Refs A, K</t>
  </si>
  <si>
    <t>RESKER</t>
  </si>
  <si>
    <t>RES.COOK.R1: .05.COA.</t>
  </si>
  <si>
    <t>Refs A</t>
  </si>
  <si>
    <t>RESCOA</t>
  </si>
  <si>
    <t>RES.COOK.R1: .05.LPG.</t>
  </si>
  <si>
    <t>RES.COOK.R1: .05.ELC.</t>
  </si>
  <si>
    <t>RES.COOK.R1: .05.BIO.</t>
  </si>
  <si>
    <t>Refs A, J</t>
  </si>
  <si>
    <t>BOUND(BD)o~UP~2000</t>
  </si>
  <si>
    <t>BOUND(BD)o~UP~2010</t>
  </si>
  <si>
    <t>BOUND(BD)o~UP~2020</t>
  </si>
  <si>
    <t>BOUND(BD)o~UP~2030</t>
  </si>
  <si>
    <t>BOUND(BD)o~UP~2040</t>
  </si>
  <si>
    <t>~FI_Process</t>
  </si>
  <si>
    <t>Tact</t>
  </si>
  <si>
    <t>Tcap</t>
  </si>
  <si>
    <t>Tslvl</t>
  </si>
  <si>
    <t>PrimaryCG</t>
  </si>
  <si>
    <t>Vintage</t>
  </si>
  <si>
    <t>GW</t>
  </si>
  <si>
    <t>PJ_a</t>
  </si>
  <si>
    <t>Heavy Fuel Oil (RES)</t>
  </si>
  <si>
    <t>~FI_Comm</t>
  </si>
  <si>
    <t>CSet</t>
  </si>
  <si>
    <t>CommName</t>
  </si>
  <si>
    <t>CommDesc</t>
  </si>
  <si>
    <t>Unit</t>
  </si>
  <si>
    <t>PJ</t>
  </si>
  <si>
    <t>Comm-IN</t>
  </si>
  <si>
    <t>BOUND(BD)~UP</t>
  </si>
  <si>
    <t>BOUND(BD)~LO</t>
  </si>
  <si>
    <t>IBOND(BD)~UP</t>
  </si>
  <si>
    <t>IBOND(BD)~LO</t>
  </si>
  <si>
    <t>BOUND(BD)o~LO</t>
  </si>
  <si>
    <t>Share~FX</t>
  </si>
  <si>
    <t>LimType</t>
  </si>
  <si>
    <t>CTSLvl</t>
  </si>
  <si>
    <t>PeakTS</t>
  </si>
  <si>
    <t>Ctype</t>
  </si>
  <si>
    <t>Cost Factors, as Percent of U.S.</t>
  </si>
  <si>
    <t>Sets</t>
  </si>
  <si>
    <t>YEAR</t>
  </si>
  <si>
    <t>INVCOST</t>
  </si>
  <si>
    <t>FIXOM</t>
  </si>
  <si>
    <t>VAROM</t>
  </si>
  <si>
    <t>EFF</t>
  </si>
  <si>
    <t>DELIV(ENT)</t>
  </si>
  <si>
    <t>MO(ENC)</t>
  </si>
  <si>
    <t>CF(Z)(Y)</t>
  </si>
  <si>
    <t>ENV_CAP</t>
  </si>
  <si>
    <t>ENV_INV</t>
  </si>
  <si>
    <t>DISCRATE</t>
  </si>
  <si>
    <t>South America</t>
  </si>
  <si>
    <t>Europe</t>
  </si>
  <si>
    <t>Soviet Union</t>
  </si>
  <si>
    <t>Developing Asia</t>
  </si>
  <si>
    <t>New Zealand</t>
  </si>
  <si>
    <t>\I:</t>
  </si>
  <si>
    <t>SAIC</t>
  </si>
  <si>
    <t>COM: .05.ELC.EQUIPMENT.MISCELLANEOUS.</t>
  </si>
  <si>
    <t>COM: .05.ELC.EQUIPMENT.OTHERS.</t>
  </si>
  <si>
    <t>COM: .05.DST.EQUIPMENT.OTHERS.</t>
  </si>
  <si>
    <t>COM: .05.NGA.EQUIPMENT.OTHERS.</t>
  </si>
  <si>
    <t>RES: .05.ELC.EQUIPMENT.MISCELLANEOUS.</t>
  </si>
  <si>
    <t>COM: .05.ELC.REFRIGERATORS.</t>
  </si>
  <si>
    <t>RES.COOK.R1: .05.DST.</t>
  </si>
  <si>
    <t>NCAP_TLIFE</t>
  </si>
  <si>
    <t>RCKNGA005</t>
  </si>
  <si>
    <t>RCKKER005</t>
  </si>
  <si>
    <t>RCKDST005</t>
  </si>
  <si>
    <t>RCKKER</t>
  </si>
  <si>
    <t>RCKCOA005</t>
  </si>
  <si>
    <t>RCKLPG005</t>
  </si>
  <si>
    <t>RCKELC005</t>
  </si>
  <si>
    <t>RCKBIO005</t>
  </si>
  <si>
    <t>*CAPUNIT</t>
  </si>
  <si>
    <t>*START</t>
  </si>
  <si>
    <t>2</t>
  </si>
  <si>
    <t>3</t>
  </si>
  <si>
    <t>4</t>
  </si>
  <si>
    <t>RESOIL</t>
  </si>
  <si>
    <t>COMOIL</t>
  </si>
  <si>
    <t>~FI_T: EFF</t>
  </si>
  <si>
    <t>comm-in</t>
  </si>
  <si>
    <t>comm-out</t>
  </si>
  <si>
    <t>process</t>
  </si>
  <si>
    <t>ELCBSL</t>
  </si>
  <si>
    <t>FLO_DELIV</t>
  </si>
  <si>
    <t>NCAP_COST</t>
  </si>
  <si>
    <t>NCAP_FOM</t>
  </si>
  <si>
    <t>AFA</t>
  </si>
  <si>
    <t>~FI_T: USD00</t>
  </si>
  <si>
    <t>CAP2ACT</t>
  </si>
  <si>
    <t>ELCHH2</t>
  </si>
  <si>
    <t>FT_INDNUC</t>
  </si>
  <si>
    <t>NUC</t>
  </si>
  <si>
    <t>INDNUC</t>
  </si>
  <si>
    <t>PRE</t>
  </si>
  <si>
    <t/>
  </si>
  <si>
    <t>RLTECFL</t>
  </si>
  <si>
    <t>RLTECFLR</t>
  </si>
  <si>
    <t>RLTEHPS</t>
  </si>
  <si>
    <t>RLTEHPSR</t>
  </si>
  <si>
    <t>RLTEINC</t>
  </si>
  <si>
    <t>RLTEINCR</t>
  </si>
  <si>
    <t>RLTELED</t>
  </si>
  <si>
    <t>RLTGCFL</t>
  </si>
  <si>
    <t>RLTGCFLR</t>
  </si>
  <si>
    <t>RLTGINC</t>
  </si>
  <si>
    <t>RLTGINCR</t>
  </si>
  <si>
    <t>RLTGLED</t>
  </si>
  <si>
    <t>RLTGLEDR</t>
  </si>
  <si>
    <t>RLTLLED</t>
  </si>
  <si>
    <t>RLTLT12R</t>
  </si>
  <si>
    <t>RLTLT8</t>
  </si>
  <si>
    <t>RLTLT8R</t>
  </si>
  <si>
    <t>RLTRCFL</t>
  </si>
  <si>
    <t>RLTRCFLR</t>
  </si>
  <si>
    <t>RLTRHAL</t>
  </si>
  <si>
    <t>RLTRHALR</t>
  </si>
  <si>
    <t>RLTRINC</t>
  </si>
  <si>
    <t>RLTRINCR</t>
  </si>
  <si>
    <t>RLTRLED</t>
  </si>
  <si>
    <t>RRFBFV1</t>
  </si>
  <si>
    <t>RRFBFV2</t>
  </si>
  <si>
    <t>RRFR</t>
  </si>
  <si>
    <t>RRFSFV1</t>
  </si>
  <si>
    <t>RRFSFV2</t>
  </si>
  <si>
    <t>RRFTFV1</t>
  </si>
  <si>
    <t>RRFTFV2</t>
  </si>
  <si>
    <t>RRFTFV3</t>
  </si>
  <si>
    <t>RSCCACR</t>
  </si>
  <si>
    <t>RSCCACV1</t>
  </si>
  <si>
    <t>RSCCACV2</t>
  </si>
  <si>
    <t>RSCCACV3</t>
  </si>
  <si>
    <t>RSCEHPR</t>
  </si>
  <si>
    <t>RSCEHPV1</t>
  </si>
  <si>
    <t>RSCEHPV2</t>
  </si>
  <si>
    <t>RSCEHPV3</t>
  </si>
  <si>
    <t>RSCGHPR</t>
  </si>
  <si>
    <t>RSCGHPV1</t>
  </si>
  <si>
    <t>RSCGHPV2</t>
  </si>
  <si>
    <t>RSCNHPR</t>
  </si>
  <si>
    <t>RSCNHPV1</t>
  </si>
  <si>
    <t>RSCRACR</t>
  </si>
  <si>
    <t>RSCRACV1</t>
  </si>
  <si>
    <t>RSCRACV2</t>
  </si>
  <si>
    <t>RSCRACV3</t>
  </si>
  <si>
    <t>RSHDFRR</t>
  </si>
  <si>
    <t>RSHDFRV1</t>
  </si>
  <si>
    <t>RSHDFRV2</t>
  </si>
  <si>
    <t>RSHDFRV3</t>
  </si>
  <si>
    <t>RSHDRDR</t>
  </si>
  <si>
    <t>RSHDRDV1</t>
  </si>
  <si>
    <t>RSHDRDV2</t>
  </si>
  <si>
    <t>RSHDRDV3</t>
  </si>
  <si>
    <t>RSHEHPR</t>
  </si>
  <si>
    <t>RSHEHPV1</t>
  </si>
  <si>
    <t>RSHEHPV2</t>
  </si>
  <si>
    <t>RSHEHPV3</t>
  </si>
  <si>
    <t>RSHERDR</t>
  </si>
  <si>
    <t>RSHERDV1</t>
  </si>
  <si>
    <t>RSHGHPR</t>
  </si>
  <si>
    <t>RSHGHPV1</t>
  </si>
  <si>
    <t>RSHGHPV2</t>
  </si>
  <si>
    <t>RSHKFRR</t>
  </si>
  <si>
    <t>RSHKFRV1</t>
  </si>
  <si>
    <t>RSHKFRV2</t>
  </si>
  <si>
    <t>RSHKFRV3</t>
  </si>
  <si>
    <t>RSHLFRR</t>
  </si>
  <si>
    <t>RSHLFRV1</t>
  </si>
  <si>
    <t>RSHLFRV3</t>
  </si>
  <si>
    <t>RSHLFRV4</t>
  </si>
  <si>
    <t>RSHNFRR</t>
  </si>
  <si>
    <t>RSHNFRV1</t>
  </si>
  <si>
    <t>RSHNFRV3</t>
  </si>
  <si>
    <t>RSHNFRV4</t>
  </si>
  <si>
    <t>RSHNHPR</t>
  </si>
  <si>
    <t>RSHNHPV1</t>
  </si>
  <si>
    <t>RSHNRDR</t>
  </si>
  <si>
    <t>RSHNRDV1</t>
  </si>
  <si>
    <t>RSHNRDV2</t>
  </si>
  <si>
    <t>RSHNRDV3</t>
  </si>
  <si>
    <t>RSHWDHR</t>
  </si>
  <si>
    <t>RSHWDHV1</t>
  </si>
  <si>
    <t>RWHDWHR</t>
  </si>
  <si>
    <t>RWHDWHV1</t>
  </si>
  <si>
    <t>RWHDWHV2</t>
  </si>
  <si>
    <t>RWHDWHV3</t>
  </si>
  <si>
    <t>RWHEWHR</t>
  </si>
  <si>
    <t>RWHEWHV1</t>
  </si>
  <si>
    <t>RWHEWHV2</t>
  </si>
  <si>
    <t>RWHEWHV3</t>
  </si>
  <si>
    <t>RWHEWHV4</t>
  </si>
  <si>
    <t>RWHEWHV5</t>
  </si>
  <si>
    <t>RWHLWHR</t>
  </si>
  <si>
    <t>RWHLWHV1</t>
  </si>
  <si>
    <t>RWHLWHV2</t>
  </si>
  <si>
    <t>RWHLWHV3</t>
  </si>
  <si>
    <t>RWHLWHV4</t>
  </si>
  <si>
    <t>RWHNWHR</t>
  </si>
  <si>
    <t>RWHNWHV1</t>
  </si>
  <si>
    <t>RWHNWHV2</t>
  </si>
  <si>
    <t>RWHNWHV3</t>
  </si>
  <si>
    <t>RWHNWHV4</t>
  </si>
  <si>
    <t>RWHSWHR</t>
  </si>
  <si>
    <t>RWHSWHV1</t>
  </si>
  <si>
    <t>~FI_T: LIFE</t>
  </si>
  <si>
    <t>~FI_T: INVCOST~USD05</t>
  </si>
  <si>
    <t>CCKELB</t>
  </si>
  <si>
    <t>CCKELBR</t>
  </si>
  <si>
    <t>CCKELI</t>
  </si>
  <si>
    <t>CCKELIR</t>
  </si>
  <si>
    <t>CCKNGC</t>
  </si>
  <si>
    <t>CCKNGCR</t>
  </si>
  <si>
    <t>CCKNGR</t>
  </si>
  <si>
    <t>CCKNGRR</t>
  </si>
  <si>
    <t>CLTCFL</t>
  </si>
  <si>
    <t>CLTCFLR</t>
  </si>
  <si>
    <t>CLTHAL</t>
  </si>
  <si>
    <t>CLTHALR</t>
  </si>
  <si>
    <t>CLTHID</t>
  </si>
  <si>
    <t>CLTHIDR</t>
  </si>
  <si>
    <t>CLTHLEDHE</t>
  </si>
  <si>
    <t>CLTHLEDST</t>
  </si>
  <si>
    <t>CLTINC</t>
  </si>
  <si>
    <t>CLTINCR</t>
  </si>
  <si>
    <t>CLTLED</t>
  </si>
  <si>
    <t>CLTLEDR</t>
  </si>
  <si>
    <t>CLTT5</t>
  </si>
  <si>
    <t>CLTT5R</t>
  </si>
  <si>
    <t>CLTT8</t>
  </si>
  <si>
    <t>CLTT8R</t>
  </si>
  <si>
    <t>CRFBVMHE</t>
  </si>
  <si>
    <t>CRFBVMR</t>
  </si>
  <si>
    <t>CRFBVMST</t>
  </si>
  <si>
    <t>CRFCENHE</t>
  </si>
  <si>
    <t>CRFCENR</t>
  </si>
  <si>
    <t>CRFCENST</t>
  </si>
  <si>
    <t>CRFICMHE</t>
  </si>
  <si>
    <t>CRFICMR</t>
  </si>
  <si>
    <t>CRFICMST</t>
  </si>
  <si>
    <t>CRFRIFHE</t>
  </si>
  <si>
    <t>CRFRIFR</t>
  </si>
  <si>
    <t>CRFRIFST</t>
  </si>
  <si>
    <t>CRFRIRHE</t>
  </si>
  <si>
    <t>CRFRIRR</t>
  </si>
  <si>
    <t>CRFRIRST</t>
  </si>
  <si>
    <t>CRFRVMHE</t>
  </si>
  <si>
    <t>CRFRVMR</t>
  </si>
  <si>
    <t>CRFRVMST</t>
  </si>
  <si>
    <t>CRFWIFHE</t>
  </si>
  <si>
    <t>CRFWIFR</t>
  </si>
  <si>
    <t>CRFWIFST</t>
  </si>
  <si>
    <t>CRFWIRHE</t>
  </si>
  <si>
    <t>CRFWIRR</t>
  </si>
  <si>
    <t>CRFWIRST</t>
  </si>
  <si>
    <t>CSCAHPHE</t>
  </si>
  <si>
    <t>CSCAHPMD</t>
  </si>
  <si>
    <t>CSCAHPR</t>
  </si>
  <si>
    <t>CSCAHPST</t>
  </si>
  <si>
    <t>CSCCACHE</t>
  </si>
  <si>
    <t>CSCCACMD</t>
  </si>
  <si>
    <t>CSCCACR</t>
  </si>
  <si>
    <t>CSCCACST</t>
  </si>
  <si>
    <t>CSCCCCHE</t>
  </si>
  <si>
    <t>CSCCCCR</t>
  </si>
  <si>
    <t>CSCCCCST</t>
  </si>
  <si>
    <t>CSCCHAR</t>
  </si>
  <si>
    <t>CSCCHER</t>
  </si>
  <si>
    <t>CSCCRCHE</t>
  </si>
  <si>
    <t>CSCCRCR</t>
  </si>
  <si>
    <t>CSCCRCST</t>
  </si>
  <si>
    <t>CSCCSCHE</t>
  </si>
  <si>
    <t>CSCCSCMD</t>
  </si>
  <si>
    <t>CSCCSCR</t>
  </si>
  <si>
    <t>CSCCSCST</t>
  </si>
  <si>
    <t>CSCCSWHE</t>
  </si>
  <si>
    <t>CSCCSWR</t>
  </si>
  <si>
    <t>CSCCSWST</t>
  </si>
  <si>
    <t>CSCGHPHE</t>
  </si>
  <si>
    <t>CSCGHPMD</t>
  </si>
  <si>
    <t>CSCGHPR</t>
  </si>
  <si>
    <t>CSCGHPST</t>
  </si>
  <si>
    <t>CSCNCAST</t>
  </si>
  <si>
    <t>CSCNCEST</t>
  </si>
  <si>
    <t>CSCNHPHE</t>
  </si>
  <si>
    <t>CSCNHPR</t>
  </si>
  <si>
    <t>CSCNHPST</t>
  </si>
  <si>
    <t>CSCNRAST</t>
  </si>
  <si>
    <t>CSCNRCR</t>
  </si>
  <si>
    <t>CSCRACHE</t>
  </si>
  <si>
    <t>CSCRACMD</t>
  </si>
  <si>
    <t>CSCRACR</t>
  </si>
  <si>
    <t>CSCRACST</t>
  </si>
  <si>
    <t>CSCWACHE</t>
  </si>
  <si>
    <t>CSCWACR</t>
  </si>
  <si>
    <t>CSCWACST</t>
  </si>
  <si>
    <t>CSHAHPHE</t>
  </si>
  <si>
    <t>CSHAHPMD</t>
  </si>
  <si>
    <t>CSHAHPR</t>
  </si>
  <si>
    <t>CSHAHPST</t>
  </si>
  <si>
    <t>CSHDSBHE</t>
  </si>
  <si>
    <t>CSHDSBR</t>
  </si>
  <si>
    <t>CSHDSBST</t>
  </si>
  <si>
    <t>CSHDSFR</t>
  </si>
  <si>
    <t>CSHDSFST</t>
  </si>
  <si>
    <t>CSHELBR</t>
  </si>
  <si>
    <t>CSHELBST</t>
  </si>
  <si>
    <t>CSHELOR</t>
  </si>
  <si>
    <t>CSHELOST</t>
  </si>
  <si>
    <t>CSHGHPHE</t>
  </si>
  <si>
    <t>CSHGHPMD</t>
  </si>
  <si>
    <t>CSHGHPR</t>
  </si>
  <si>
    <t>CSHGHPST</t>
  </si>
  <si>
    <t>CSHNGBHE</t>
  </si>
  <si>
    <t>CSHNGBMD</t>
  </si>
  <si>
    <t>CSHNGBR</t>
  </si>
  <si>
    <t>CSHNGBST</t>
  </si>
  <si>
    <t>CSHNGFHE</t>
  </si>
  <si>
    <t>CSHNGFR</t>
  </si>
  <si>
    <t>CSHNGFST</t>
  </si>
  <si>
    <t>CSHNHPR</t>
  </si>
  <si>
    <t>CSHNHPST</t>
  </si>
  <si>
    <t>CWHDWHHE</t>
  </si>
  <si>
    <t>CWHDWHR</t>
  </si>
  <si>
    <t>CWHDWHST</t>
  </si>
  <si>
    <t>CWHEHPHE</t>
  </si>
  <si>
    <t>CWHEHPR</t>
  </si>
  <si>
    <t>CWHEHPST</t>
  </si>
  <si>
    <t>CWHEWHR</t>
  </si>
  <si>
    <t>CWHEWHST</t>
  </si>
  <si>
    <t>CWHNWHHE</t>
  </si>
  <si>
    <t>CWHNWHR</t>
  </si>
  <si>
    <t>CWHNWHST</t>
  </si>
  <si>
    <t>CWHSLNR</t>
  </si>
  <si>
    <t>CWHSLNST</t>
  </si>
  <si>
    <t>~FI_T:NCAP_TLIFE</t>
  </si>
  <si>
    <t>~FI_T:NCAP_COST~USD05</t>
  </si>
  <si>
    <t>~FI_T:NCAP_FOM~USD05</t>
  </si>
  <si>
    <t>~FI_T:EFF</t>
  </si>
  <si>
    <t>PJ/a</t>
  </si>
  <si>
    <t>CVTCAVR</t>
  </si>
  <si>
    <t>CVTVAVR</t>
  </si>
  <si>
    <t>bn-lum-yr</t>
  </si>
  <si>
    <t>bn-lum</t>
  </si>
  <si>
    <t>CSH.ELC.AHP.ST</t>
  </si>
  <si>
    <t>CSH.ELC.AHP.MD</t>
  </si>
  <si>
    <t>CSH.ELC.AHP.HE</t>
  </si>
  <si>
    <t>CSH.ELC.GHP.ST</t>
  </si>
  <si>
    <t>CSC.ELC.GHP.MD</t>
  </si>
  <si>
    <t>CSH.ELC.GHP.HE</t>
  </si>
  <si>
    <t>CSH.NG.HEATPUMP.ST</t>
  </si>
  <si>
    <t>CSH.ELC.BOILER.ST</t>
  </si>
  <si>
    <t>CSH.ELC.ELO.ST</t>
  </si>
  <si>
    <t>CSH.NG.FURNACE.ST</t>
  </si>
  <si>
    <t>CSH.NG.FURNACE.HE</t>
  </si>
  <si>
    <t>CSH.NG.BOILER.ST</t>
  </si>
  <si>
    <t>CSH.NG.BOILER.MD</t>
  </si>
  <si>
    <t>CSH.NG.BOILER.HE</t>
  </si>
  <si>
    <t>CSH.DSL.FURNACE.ST</t>
  </si>
  <si>
    <t>CSH.DSL.BOILER.ST</t>
  </si>
  <si>
    <t>CSH.DSL.BOILER.HE</t>
  </si>
  <si>
    <t>CSC.ELC.AHP.ST</t>
  </si>
  <si>
    <t>CSC.ELC.AHP.MD</t>
  </si>
  <si>
    <t>CSC.ELC.AHP.HE</t>
  </si>
  <si>
    <t>CSC.ELC.GHP.ST</t>
  </si>
  <si>
    <t>CSC.ELC.GHP.HE</t>
  </si>
  <si>
    <t>CSC.NG.HEATPUMP.ST</t>
  </si>
  <si>
    <t>CSC.NG.HEATPUMP.HE</t>
  </si>
  <si>
    <t>CSC.ELC.CSC.ST</t>
  </si>
  <si>
    <t>CSC.ELC.CSC.MD</t>
  </si>
  <si>
    <t>CSC.ELC.CSC.HE</t>
  </si>
  <si>
    <t>CSC.ELC.CSW.ST</t>
  </si>
  <si>
    <t>CSC.ELC.CSW.HE</t>
  </si>
  <si>
    <t>CSC.ELC.CRC.ST</t>
  </si>
  <si>
    <t>CSC.ELC.CRC.HE</t>
  </si>
  <si>
    <t>CSC.ELC.CCC.ST</t>
  </si>
  <si>
    <t>CSC.ELC.CCC.HE</t>
  </si>
  <si>
    <t>CSC.NG.RAC.ST</t>
  </si>
  <si>
    <t>CSC.NG.CHA.ST</t>
  </si>
  <si>
    <t>CSC.NG.CHEST</t>
  </si>
  <si>
    <t>CSC.ELC.RAC.ST</t>
  </si>
  <si>
    <t>CSC.ELC.RAC.MD</t>
  </si>
  <si>
    <t>CSC.ELC.RAC.HE</t>
  </si>
  <si>
    <t>CSC.ELC.WAC.ST</t>
  </si>
  <si>
    <t>CSC.ELC.WAC.HE</t>
  </si>
  <si>
    <t>CSC.ELC.CAC.ST</t>
  </si>
  <si>
    <t>CSC.ELC.CAC.MD</t>
  </si>
  <si>
    <t>CSC.ELC.CAC.HE</t>
  </si>
  <si>
    <t>CWH.ELC.SOLAR.ST</t>
  </si>
  <si>
    <t>CWH.ELC.HEATPUMP.ST</t>
  </si>
  <si>
    <t>CWH.ELC.HEATPUMP.HE</t>
  </si>
  <si>
    <t>CWH.NG.NWH.ST</t>
  </si>
  <si>
    <t>CWH.NG.NWH.HE</t>
  </si>
  <si>
    <t>CWH.ELC.EWH.ST</t>
  </si>
  <si>
    <t>CWH.DSL.DWH.ST</t>
  </si>
  <si>
    <t>CWH.DSL.DWH.HE</t>
  </si>
  <si>
    <t>CCK.ELC.RANGE.ST</t>
  </si>
  <si>
    <t>CCK.ELC.INDUCTION.ST</t>
  </si>
  <si>
    <t>CCK.NG.RANGE.ST</t>
  </si>
  <si>
    <t>CCK.NG.CONVECTION.ST</t>
  </si>
  <si>
    <t>CVTCAVST</t>
  </si>
  <si>
    <t>CVTCAVHE</t>
  </si>
  <si>
    <t>CVTVAVST</t>
  </si>
  <si>
    <t>CVTVAVHE</t>
  </si>
  <si>
    <t>CLT.ELC.INC</t>
  </si>
  <si>
    <t>CLT.ELC.HAL</t>
  </si>
  <si>
    <t>CLT.ELC.HAL.LED.ST</t>
  </si>
  <si>
    <t>CLT.ELC.HAL.LED.HE</t>
  </si>
  <si>
    <t>CLT.ELC.CFL</t>
  </si>
  <si>
    <t>CLT.ELC.LED</t>
  </si>
  <si>
    <t>CLT.ELC.HID</t>
  </si>
  <si>
    <t>CLT.ELC.T5</t>
  </si>
  <si>
    <t>CLT.ELC.T8</t>
  </si>
  <si>
    <t>CRF.ELC.CEN.ST</t>
  </si>
  <si>
    <t>CRF.ELC.CEN.HE</t>
  </si>
  <si>
    <t>CRF.ELC.WIR.ST</t>
  </si>
  <si>
    <t>CRF.ELC.WIR.HE</t>
  </si>
  <si>
    <t>CRF.ELC.WIF.ST</t>
  </si>
  <si>
    <t>CRF.ELC.WIF.HE</t>
  </si>
  <si>
    <t>CRF.ELC.RIR.ST</t>
  </si>
  <si>
    <t>CRF.ELC.RIR.HE</t>
  </si>
  <si>
    <t>CRF.ELC.RIF.ST</t>
  </si>
  <si>
    <t>CRF.ELC.RIF.HE</t>
  </si>
  <si>
    <t>CRF.ELC.ICM.ST</t>
  </si>
  <si>
    <t>CRF.ELC.ICM.HE</t>
  </si>
  <si>
    <t>CRF.ELC.BVM.ST</t>
  </si>
  <si>
    <t>CRF.ELC.BVM.HE</t>
  </si>
  <si>
    <t>CRF.ELC.RVM.ST</t>
  </si>
  <si>
    <t>CRF.ELC.RVM.HE</t>
  </si>
  <si>
    <t>COFELCBS</t>
  </si>
  <si>
    <t>CMDSLBS</t>
  </si>
  <si>
    <t>CMELCBS</t>
  </si>
  <si>
    <t>CMNGABS</t>
  </si>
  <si>
    <t>CMLPGBS</t>
  </si>
  <si>
    <t>CMRFLBS</t>
  </si>
  <si>
    <t>Comm-OUT</t>
  </si>
  <si>
    <t>RFZR</t>
  </si>
  <si>
    <t>RSH.ELC.RADIANT.V1</t>
  </si>
  <si>
    <t>RSH.ELC.HEATPUMP.V1</t>
  </si>
  <si>
    <t>RSH.ELC.HEATPUMP.V2</t>
  </si>
  <si>
    <t>RSH.ELC.HEATPUMP.V3</t>
  </si>
  <si>
    <t>RSH.NGA.FURNACE.V1</t>
  </si>
  <si>
    <t>RSH.NGA.FURNACE.V3</t>
  </si>
  <si>
    <t>RSH.NGA.FURNACE.V4</t>
  </si>
  <si>
    <t>RSH.NGA.RADIANT.V1</t>
  </si>
  <si>
    <t>RSH.NGA.RADIANT.V2</t>
  </si>
  <si>
    <t>RSH.NGA.RADIANT.V3</t>
  </si>
  <si>
    <t>RSH.KER.FURNACE.V1</t>
  </si>
  <si>
    <t>RSH.KER.FURNACE.V2</t>
  </si>
  <si>
    <t>RSH.KER.FURNACE.V3</t>
  </si>
  <si>
    <t>RSH.LPG.FURNACE.V1</t>
  </si>
  <si>
    <t>RSH.LPG.FURNACE.V3</t>
  </si>
  <si>
    <t>RSH.LPG.FURNACE.V4</t>
  </si>
  <si>
    <t>RSH.DSL.FURNACE.V1</t>
  </si>
  <si>
    <t>RSH.DSL.FURNACE.V2</t>
  </si>
  <si>
    <t>RSH.DSL.FURNACE.V3</t>
  </si>
  <si>
    <t>RSH.DSL.RADIANT.V1</t>
  </si>
  <si>
    <t>RSH.DSL.RADIANT.V2</t>
  </si>
  <si>
    <t>RSH.DSL.RADIANT.V3</t>
  </si>
  <si>
    <t>RSH.WDHEAT.V1</t>
  </si>
  <si>
    <t>RSH.ELC.GHP.V1</t>
  </si>
  <si>
    <t>RSH.ELC.GHP.V2</t>
  </si>
  <si>
    <t>RSH.NGA.HEATPUMP.V1</t>
  </si>
  <si>
    <t>RSC.ELC.RAC.V1</t>
  </si>
  <si>
    <t>RSC.ELC.RAC.V2</t>
  </si>
  <si>
    <t>RSC.ELC.RAC.V3</t>
  </si>
  <si>
    <t>RSC.ELC.CAC.V1</t>
  </si>
  <si>
    <t>RSC.ELC.CAC.V2</t>
  </si>
  <si>
    <t>RSC.ELC.CAC.V3</t>
  </si>
  <si>
    <t>RSC.ELC.HEATPUMP.V1</t>
  </si>
  <si>
    <t>RSC.ELC.HEATPUMP.V2</t>
  </si>
  <si>
    <t>RSC.ELC.HEATPUMP.V3</t>
  </si>
  <si>
    <t>RSC.ELC.GHP.V1</t>
  </si>
  <si>
    <t>RSC.ELC.GHP.V2</t>
  </si>
  <si>
    <t>RSC.NGA.HEATPUMP.V1</t>
  </si>
  <si>
    <t>RWH.NGA.V1</t>
  </si>
  <si>
    <t>RWH.NGA.V2</t>
  </si>
  <si>
    <t>RWH.NGA.V3</t>
  </si>
  <si>
    <t>RWH.NGA.V4</t>
  </si>
  <si>
    <t>RWH.ELC.V1</t>
  </si>
  <si>
    <t>RWH.ELC.V2</t>
  </si>
  <si>
    <t>RWH.ELC.V3</t>
  </si>
  <si>
    <t>RWH.ELC.V4</t>
  </si>
  <si>
    <t>RWH.ELC.V5</t>
  </si>
  <si>
    <t>RWH.DSL.V1</t>
  </si>
  <si>
    <t>RWH.DSL.V2</t>
  </si>
  <si>
    <t>RWH.DSL.V3</t>
  </si>
  <si>
    <t>RWH.LPG.V1</t>
  </si>
  <si>
    <t>RWH.LPG.V2</t>
  </si>
  <si>
    <t>RWH.LPG.V3</t>
  </si>
  <si>
    <t>RWH.LPG.V4</t>
  </si>
  <si>
    <t>RWH.SOL.V1</t>
  </si>
  <si>
    <t>RRF.ELC.TF.V1</t>
  </si>
  <si>
    <t>RRF.ELC.TF.V2</t>
  </si>
  <si>
    <t>RRF.ELC.TF.V3</t>
  </si>
  <si>
    <t>RRF.ELC.SF.V1</t>
  </si>
  <si>
    <t>RRF.ELC.SF.V2</t>
  </si>
  <si>
    <t>RRF.ELC.BF.V1</t>
  </si>
  <si>
    <t>RRF.ELC.BF.V2</t>
  </si>
  <si>
    <t>RFZCV1</t>
  </si>
  <si>
    <t>RFZCV2</t>
  </si>
  <si>
    <t>RFZUV1</t>
  </si>
  <si>
    <t>RFZUV2</t>
  </si>
  <si>
    <t>RLT.ELC.GSL.INC</t>
  </si>
  <si>
    <t>RLT.ELC.GSL.CFL</t>
  </si>
  <si>
    <t>RLT.ELC.GSL.LED</t>
  </si>
  <si>
    <t>RLT.ELC.REF.INC.</t>
  </si>
  <si>
    <t>RLT.ELC.REF.CFL</t>
  </si>
  <si>
    <t>RLT.ELC.REF.HAL</t>
  </si>
  <si>
    <t>RLT.ELC.REF.LED</t>
  </si>
  <si>
    <t>RLT.ELC.LFL.T8</t>
  </si>
  <si>
    <t>RLT.ELC.LFL.LED</t>
  </si>
  <si>
    <t>RLT.ELC.EXT.INC</t>
  </si>
  <si>
    <t>RLT.ELC.EXT.CFL.</t>
  </si>
  <si>
    <t>RLT.ELC.EXT.HPS</t>
  </si>
  <si>
    <t>RLT.ELC.EXT.LED</t>
  </si>
  <si>
    <t>ROTHCELC</t>
  </si>
  <si>
    <t>ROTHNGA</t>
  </si>
  <si>
    <t>ROTHLPG</t>
  </si>
  <si>
    <t>CCK</t>
  </si>
  <si>
    <t>CLT</t>
  </si>
  <si>
    <t>CRF</t>
  </si>
  <si>
    <t>CSC</t>
  </si>
  <si>
    <t>CSH</t>
  </si>
  <si>
    <t>CWH</t>
  </si>
  <si>
    <t>CLA</t>
  </si>
  <si>
    <t>CHW</t>
  </si>
  <si>
    <t>commodity</t>
  </si>
  <si>
    <t>COMDSL</t>
  </si>
  <si>
    <t>COMRFL</t>
  </si>
  <si>
    <t>RESDSL</t>
  </si>
  <si>
    <t>select process</t>
  </si>
  <si>
    <t xml:space="preserve">,case </t>
  </si>
  <si>
    <t>when not substring(commodity,1,3) in ('RES','COM') then sector || commodity</t>
  </si>
  <si>
    <t>else commodity</t>
  </si>
  <si>
    <t>end as "commodity"</t>
  </si>
  <si>
    <t>from topology</t>
  </si>
  <si>
    <t>where (process like 'C%' or process like 'R%')</t>
  </si>
  <si>
    <t>and in_out='IN' and region='R1' and scenario='BASE'</t>
  </si>
  <si>
    <t>TIAM</t>
  </si>
  <si>
    <t>RLT</t>
  </si>
  <si>
    <t>RRF</t>
  </si>
  <si>
    <t>RSC</t>
  </si>
  <si>
    <t>RSH</t>
  </si>
  <si>
    <t>RWH</t>
  </si>
  <si>
    <t>RLI</t>
  </si>
  <si>
    <t>RHW</t>
  </si>
  <si>
    <t>MIN Eff</t>
  </si>
  <si>
    <t>AVG</t>
  </si>
  <si>
    <t>RWHBIO</t>
  </si>
  <si>
    <t>RHW - biomass</t>
  </si>
  <si>
    <t>CLTICE</t>
  </si>
  <si>
    <t>RLTGICE</t>
  </si>
  <si>
    <t>RLTRKER</t>
  </si>
  <si>
    <t>Kerosene lamp</t>
  </si>
  <si>
    <t>CCKBIO</t>
  </si>
  <si>
    <t>COMBIO</t>
  </si>
  <si>
    <t>CCK.Bio</t>
  </si>
  <si>
    <t>CSHHET</t>
  </si>
  <si>
    <t>COMHET</t>
  </si>
  <si>
    <t>CSH - dist heat</t>
  </si>
  <si>
    <t>RSHHET</t>
  </si>
  <si>
    <t>RSH - dist heat</t>
  </si>
  <si>
    <t>TimeSlice</t>
  </si>
  <si>
    <t>~FI_T: USD20</t>
  </si>
  <si>
    <t>START</t>
  </si>
  <si>
    <t>ILED</t>
  </si>
  <si>
    <t>GASNGA</t>
  </si>
  <si>
    <t>GASLNG</t>
  </si>
  <si>
    <t>LNG_New-Export</t>
  </si>
  <si>
    <t>Liquefaction</t>
  </si>
  <si>
    <t>mtpa</t>
  </si>
  <si>
    <t>Regasification</t>
  </si>
  <si>
    <t>pcg</t>
  </si>
  <si>
    <t>LNG_New-Import</t>
  </si>
  <si>
    <t>RESSTH</t>
  </si>
  <si>
    <t>RCKSTH005</t>
  </si>
  <si>
    <t>RES.COOK.R1: .05.STH.</t>
  </si>
  <si>
    <t>ROTELC005</t>
  </si>
  <si>
    <t>Other Residential Electricity equipment New</t>
  </si>
  <si>
    <t>Other Residential Electrical equipment New</t>
  </si>
  <si>
    <t>HETHPU</t>
  </si>
  <si>
    <t>ELC</t>
  </si>
  <si>
    <t>Utility scale heat pump - placeholder values - hoping to avoid seeing H2 going to heat</t>
  </si>
  <si>
    <t>RESHET,COMHET</t>
  </si>
  <si>
    <t>\I: HETHH2P105</t>
  </si>
  <si>
    <t>NetCO2_ELC</t>
  </si>
  <si>
    <t>dummy source for commodities used in accounting</t>
  </si>
  <si>
    <t>dummy sink for commodities used in accounting</t>
  </si>
  <si>
    <t>kt</t>
  </si>
  <si>
    <t>ktpa</t>
  </si>
  <si>
    <t>ENVo</t>
  </si>
  <si>
    <t>ENVi</t>
  </si>
  <si>
    <t>\I: dummy_source</t>
  </si>
  <si>
    <t>\I: dummy_sink</t>
  </si>
  <si>
    <t>CWHELC</t>
  </si>
  <si>
    <t>CWH.ELC.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</si>
</sst>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3" formatCode="_ * #,##0.00_ ;_ * \-#,##0.00_ ;_ * &quot;-&quot;??_ ;_ @_ "/>
    <numFmt numFmtId="164" formatCode="_-* #,##0_-;\-* #,##0_-;_-* &quot;-&quot;_-;_-@_-"/>
    <numFmt numFmtId="165" formatCode="_-* #,##0.00\ &quot;€&quot;_-;\-* #,##0.00\ &quot;€&quot;_-;_-* &quot;-&quot;??\ &quot;€&quot;_-;_-@_-"/>
    <numFmt numFmtId="166" formatCode="_-* #,##0.00_-;\-* #,##0.00_-;_-* &quot;-&quot;??_-;_-@_-"/>
    <numFmt numFmtId="167" formatCode="0.0"/>
    <numFmt numFmtId="168" formatCode="\Te\x\t"/>
    <numFmt numFmtId="169" formatCode="&quot;$&quot;#,##0_);\(&quot;$&quot;#,##0\)"/>
    <numFmt numFmtId="170" formatCode="_(&quot;$&quot;* #,##0.00_);_(&quot;$&quot;* \(#,##0.00\);_(&quot;$&quot;* &quot;-&quot;??_);_(@_)"/>
    <numFmt numFmtId="171" formatCode="_(&quot;£&quot;* #,##0.00_);_(&quot;£&quot;* \(#,##0.00\);_(&quot;£&quot;* &quot;-&quot;??_);_(@_)"/>
    <numFmt numFmtId="172" formatCode="0.0%"/>
    <numFmt numFmtId="173" formatCode="_-[$€-2]\ * #,##0.00_-;\-[$€-2]\ * #,##0.00_-;_-[$€-2]\ * &quot;-&quot;??_-"/>
    <numFmt numFmtId="174" formatCode="#,##0;\-\ #,##0;_-\ &quot;- &quot;"/>
    <numFmt numFmtId="175" formatCode="_([$€]* #,##0.00_);_([$€]* \(#,##0.00\);_([$€]* &quot;-&quot;??_);_(@_)"/>
    <numFmt numFmtId="176" formatCode="_ &quot;kr&quot;\ * #,##0_ ;_ &quot;kr&quot;\ * \-#,##0_ ;_ &quot;kr&quot;\ * &quot;-&quot;_ ;_ @_ "/>
    <numFmt numFmtId="177" formatCode="_ &quot;kr&quot;\ * #,##0.00_ ;_ &quot;kr&quot;\ * \-#,##0.00_ ;_ &quot;kr&quot;\ * &quot;-&quot;??_ ;_ @_ "/>
    <numFmt numFmtId="178" formatCode="_([$€-2]* #,##0.00_);_([$€-2]* \(#,##0.00\);_([$€-2]* &quot;-&quot;??_)"/>
    <numFmt numFmtId="179" formatCode="\(##\);\(##\)"/>
    <numFmt numFmtId="180" formatCode="#,##0.0"/>
    <numFmt numFmtId="181" formatCode="#,##0.0_i"/>
    <numFmt numFmtId="182" formatCode="_-&quot;€&quot;\ * #,##0.00_-;\-&quot;€&quot;\ * #,##0.00_-;_-&quot;€&quot;\ * &quot;-&quot;??_-;_-@_-"/>
    <numFmt numFmtId="183" formatCode="_-[$€]* #,##0.00_-;\-[$€]* #,##0.00_-;_-[$€]* &quot;-&quot;??_-;_-@_-"/>
    <numFmt numFmtId="184" formatCode="_-* #,##0.00\ _€_-;\-* #,##0.00\ _€_-;_-* &quot;-&quot;??\ _€_-;_-@_-"/>
    <numFmt numFmtId="185" formatCode="_-[$€-2]* #,##0.00_-;\-[$€-2]* #,##0.00_-;_-[$€-2]* &quot;-&quot;??_-"/>
    <numFmt numFmtId="186" formatCode="_-&quot;$&quot;* #,##0.00_-;\-&quot;$&quot;* #,##0.00_-;_-&quot;$&quot;* &quot;-&quot;??_-;_-@_-"/>
    <numFmt numFmtId="187" formatCode="General_)"/>
  </numFmts>
  <fonts count="9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12"/>
      <name val="Arial"/>
      <family val="2"/>
    </font>
    <font>
      <b/>
      <sz val="8"/>
      <color indexed="12"/>
      <name val="Arial"/>
      <family val="2"/>
    </font>
    <font>
      <b/>
      <sz val="10"/>
      <color indexed="12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0"/>
      <color theme="0" tint="-0.499984740745262"/>
      <name val="Arial"/>
      <family val="2"/>
    </font>
    <font>
      <b/>
      <i/>
      <sz val="1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5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b/>
      <sz val="12"/>
      <name val="Arial"/>
      <family val="2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Courier"/>
      <family val="3"/>
    </font>
    <font>
      <sz val="10"/>
      <name val="Helvetica"/>
      <family val="2"/>
    </font>
    <font>
      <sz val="8"/>
      <color indexed="9"/>
      <name val="Arial"/>
      <family val="2"/>
    </font>
    <font>
      <u/>
      <sz val="12"/>
      <color indexed="20"/>
      <name val="宋体"/>
      <family val="2"/>
      <charset val="134"/>
    </font>
    <font>
      <sz val="10"/>
      <color indexed="56"/>
      <name val="Arial"/>
      <family val="2"/>
    </font>
    <font>
      <i/>
      <sz val="8"/>
      <color indexed="38"/>
      <name val="Arial"/>
      <family val="2"/>
    </font>
    <font>
      <b/>
      <sz val="12"/>
      <name val="Times New Roman"/>
      <family val="1"/>
    </font>
    <font>
      <b/>
      <vertAlign val="superscript"/>
      <sz val="12"/>
      <color indexed="54"/>
      <name val="Arial"/>
      <family val="2"/>
    </font>
    <font>
      <sz val="9"/>
      <name val="Verdana"/>
      <family val="2"/>
    </font>
    <font>
      <i/>
      <sz val="9"/>
      <color indexed="60"/>
      <name val="Verdana"/>
      <family val="2"/>
    </font>
    <font>
      <b/>
      <sz val="9"/>
      <name val="Verdana"/>
      <family val="2"/>
    </font>
    <font>
      <b/>
      <sz val="9"/>
      <name val="Arial"/>
      <family val="2"/>
    </font>
    <font>
      <sz val="9"/>
      <name val="Arial"/>
      <family val="2"/>
    </font>
    <font>
      <sz val="11"/>
      <color rgb="FF9C650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8"/>
      <color indexed="12"/>
      <name val="Arial"/>
      <family val="2"/>
    </font>
    <font>
      <sz val="11"/>
      <name val="Arial"/>
      <family val="2"/>
    </font>
    <font>
      <b/>
      <sz val="8"/>
      <name val="Arial"/>
      <family val="2"/>
      <charset val="161"/>
    </font>
    <font>
      <u/>
      <sz val="10"/>
      <color indexed="12"/>
      <name val="Arial"/>
      <family val="2"/>
    </font>
    <font>
      <sz val="12"/>
      <color indexed="8"/>
      <name val="Times New Roman"/>
      <family val="1"/>
    </font>
    <font>
      <sz val="10"/>
      <name val="Arial Cyr"/>
      <family val="2"/>
      <charset val="204"/>
    </font>
    <font>
      <b/>
      <sz val="12"/>
      <color indexed="8"/>
      <name val="Times New Roman"/>
      <family val="1"/>
    </font>
    <font>
      <sz val="10"/>
      <name val="MS Sans Serif"/>
      <family val="2"/>
    </font>
    <font>
      <sz val="10"/>
      <name val="Times New Roman"/>
      <family val="1"/>
    </font>
    <font>
      <u/>
      <sz val="10"/>
      <color indexed="12"/>
      <name val="Times New Roman"/>
      <family val="1"/>
    </font>
    <font>
      <u/>
      <sz val="12"/>
      <color indexed="20"/>
      <name val="??"/>
      <family val="2"/>
      <charset val="134"/>
    </font>
    <font>
      <sz val="10"/>
      <color indexed="8"/>
      <name val="MS Sans Serif"/>
      <family val="2"/>
    </font>
    <font>
      <sz val="10"/>
      <name val="Myriad Pro"/>
      <family val="2"/>
    </font>
    <font>
      <b/>
      <sz val="11"/>
      <color indexed="10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sz val="8"/>
      <name val="Helv"/>
      <family val="2"/>
    </font>
    <font>
      <b/>
      <sz val="18"/>
      <color indexed="62"/>
      <name val="Cambria"/>
      <family val="2"/>
    </font>
    <font>
      <sz val="11"/>
      <color indexed="58"/>
      <name val="Calibri"/>
      <family val="3"/>
      <charset val="128"/>
      <scheme val="minor"/>
    </font>
  </fonts>
  <fills count="5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theme="8"/>
      </patternFill>
    </fill>
    <fill>
      <patternFill patternType="solid">
        <fgColor indexed="26"/>
      </patternFill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3"/>
        <bgColor indexed="64"/>
      </patternFill>
    </fill>
    <fill>
      <patternFill patternType="mediumGray">
        <fgColor indexed="9"/>
        <bgColor indexed="31"/>
      </patternFill>
    </fill>
    <fill>
      <patternFill patternType="mediumGray">
        <fgColor indexed="9"/>
        <bgColor indexed="44"/>
      </patternFill>
    </fill>
    <fill>
      <patternFill patternType="mediumGray">
        <fgColor indexed="9"/>
        <bgColor indexed="29"/>
      </patternFill>
    </fill>
    <fill>
      <patternFill patternType="mediumGray">
        <fgColor indexed="22"/>
        <bgColor indexed="31"/>
      </patternFill>
    </fill>
    <fill>
      <patternFill patternType="mediumGray">
        <fgColor indexed="22"/>
        <bgColor indexed="44"/>
      </patternFill>
    </fill>
    <fill>
      <patternFill patternType="mediumGray">
        <fgColor indexed="9"/>
        <bgColor indexed="52"/>
      </patternFill>
    </fill>
    <fill>
      <patternFill patternType="solid">
        <fgColor rgb="FFFFC7CE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darkTrellis"/>
    </fill>
    <fill>
      <patternFill patternType="solid">
        <fgColor indexed="61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9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56"/>
      </top>
      <bottom style="double">
        <color indexed="56"/>
      </bottom>
      <diagonal/>
    </border>
  </borders>
  <cellStyleXfs count="32450">
    <xf numFmtId="0" fontId="0" fillId="0" borderId="0"/>
    <xf numFmtId="0" fontId="13" fillId="0" borderId="0"/>
    <xf numFmtId="0" fontId="8" fillId="0" borderId="0"/>
    <xf numFmtId="0" fontId="2" fillId="0" borderId="0"/>
    <xf numFmtId="0" fontId="15" fillId="0" borderId="0"/>
    <xf numFmtId="0" fontId="14" fillId="0" borderId="0"/>
    <xf numFmtId="0" fontId="16" fillId="7" borderId="0" applyNumberFormat="0" applyBorder="0" applyAlignment="0" applyProtection="0"/>
    <xf numFmtId="0" fontId="17" fillId="0" borderId="0" applyNumberFormat="0" applyFill="0" applyBorder="0" applyAlignment="0" applyProtection="0"/>
    <xf numFmtId="0" fontId="18" fillId="0" borderId="8" applyNumberFormat="0" applyFill="0" applyAlignment="0" applyProtection="0"/>
    <xf numFmtId="0" fontId="17" fillId="0" borderId="9" applyNumberFormat="0" applyFill="0" applyAlignment="0" applyProtection="0"/>
    <xf numFmtId="0" fontId="3" fillId="0" borderId="0"/>
    <xf numFmtId="0" fontId="1" fillId="0" borderId="0"/>
    <xf numFmtId="0" fontId="26" fillId="9" borderId="11"/>
    <xf numFmtId="0" fontId="16" fillId="7" borderId="0"/>
    <xf numFmtId="0" fontId="3" fillId="0" borderId="0"/>
    <xf numFmtId="0" fontId="24" fillId="8" borderId="0"/>
    <xf numFmtId="0" fontId="23" fillId="0" borderId="10"/>
    <xf numFmtId="0" fontId="17" fillId="0" borderId="0"/>
    <xf numFmtId="9" fontId="1" fillId="0" borderId="0"/>
    <xf numFmtId="0" fontId="27" fillId="10" borderId="0"/>
    <xf numFmtId="0" fontId="29" fillId="0" borderId="0"/>
    <xf numFmtId="0" fontId="30" fillId="0" borderId="0">
      <alignment horizontal="left"/>
    </xf>
    <xf numFmtId="0" fontId="31" fillId="0" borderId="13">
      <alignment wrapText="1"/>
    </xf>
    <xf numFmtId="0" fontId="29" fillId="0" borderId="14">
      <alignment wrapText="1"/>
    </xf>
    <xf numFmtId="0" fontId="29" fillId="0" borderId="15">
      <alignment vertical="top" wrapText="1"/>
    </xf>
    <xf numFmtId="43" fontId="1" fillId="0" borderId="0"/>
    <xf numFmtId="0" fontId="18" fillId="0" borderId="8"/>
    <xf numFmtId="0" fontId="32" fillId="11" borderId="0"/>
    <xf numFmtId="0" fontId="17" fillId="0" borderId="9"/>
    <xf numFmtId="0" fontId="3" fillId="0" borderId="0"/>
    <xf numFmtId="0" fontId="28" fillId="0" borderId="0"/>
    <xf numFmtId="166" fontId="3" fillId="0" borderId="0"/>
    <xf numFmtId="166" fontId="28" fillId="0" borderId="0"/>
    <xf numFmtId="166" fontId="1" fillId="0" borderId="0"/>
    <xf numFmtId="166" fontId="3" fillId="0" borderId="0"/>
    <xf numFmtId="166" fontId="28" fillId="0" borderId="0"/>
    <xf numFmtId="166" fontId="1" fillId="0" borderId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8" borderId="0" applyNumberFormat="0" applyBorder="0" applyAlignment="0" applyProtection="0"/>
    <xf numFmtId="0" fontId="1" fillId="19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" fillId="0" borderId="0" applyNumberFormat="0" applyFont="0" applyFill="0" applyBorder="0" applyProtection="0">
      <alignment horizontal="left" vertical="center" indent="5"/>
    </xf>
    <xf numFmtId="0" fontId="38" fillId="22" borderId="0" applyNumberFormat="0" applyBorder="0" applyAlignment="0" applyProtection="0"/>
    <xf numFmtId="0" fontId="38" fillId="22" borderId="0" applyNumberFormat="0" applyBorder="0" applyAlignment="0" applyProtection="0"/>
    <xf numFmtId="0" fontId="38" fillId="22" borderId="0" applyNumberFormat="0" applyBorder="0" applyAlignment="0" applyProtection="0"/>
    <xf numFmtId="0" fontId="38" fillId="22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20" borderId="0" applyNumberFormat="0" applyBorder="0" applyAlignment="0" applyProtection="0"/>
    <xf numFmtId="0" fontId="38" fillId="20" borderId="0" applyNumberFormat="0" applyBorder="0" applyAlignment="0" applyProtection="0"/>
    <xf numFmtId="0" fontId="38" fillId="20" borderId="0" applyNumberFormat="0" applyBorder="0" applyAlignment="0" applyProtection="0"/>
    <xf numFmtId="0" fontId="38" fillId="20" borderId="0" applyNumberFormat="0" applyBorder="0" applyAlignment="0" applyProtection="0"/>
    <xf numFmtId="0" fontId="38" fillId="23" borderId="0" applyNumberFormat="0" applyBorder="0" applyAlignment="0" applyProtection="0"/>
    <xf numFmtId="0" fontId="38" fillId="23" borderId="0" applyNumberFormat="0" applyBorder="0" applyAlignment="0" applyProtection="0"/>
    <xf numFmtId="0" fontId="38" fillId="23" borderId="0" applyNumberFormat="0" applyBorder="0" applyAlignment="0" applyProtection="0"/>
    <xf numFmtId="0" fontId="38" fillId="2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24" borderId="0" applyNumberFormat="0" applyBorder="0" applyAlignment="0" applyProtection="0"/>
    <xf numFmtId="0" fontId="38" fillId="24" borderId="0" applyNumberFormat="0" applyBorder="0" applyAlignment="0" applyProtection="0"/>
    <xf numFmtId="0" fontId="38" fillId="24" borderId="0" applyNumberFormat="0" applyBorder="0" applyAlignment="0" applyProtection="0"/>
    <xf numFmtId="0" fontId="38" fillId="24" borderId="0" applyNumberFormat="0" applyBorder="0" applyAlignment="0" applyProtection="0"/>
    <xf numFmtId="0" fontId="38" fillId="25" borderId="0" applyNumberFormat="0" applyBorder="0" applyAlignment="0" applyProtection="0"/>
    <xf numFmtId="0" fontId="38" fillId="25" borderId="0" applyNumberFormat="0" applyBorder="0" applyAlignment="0" applyProtection="0"/>
    <xf numFmtId="0" fontId="38" fillId="25" borderId="0" applyNumberFormat="0" applyBorder="0" applyAlignment="0" applyProtection="0"/>
    <xf numFmtId="0" fontId="38" fillId="25" borderId="0" applyNumberFormat="0" applyBorder="0" applyAlignment="0" applyProtection="0"/>
    <xf numFmtId="0" fontId="38" fillId="26" borderId="0" applyNumberFormat="0" applyBorder="0" applyAlignment="0" applyProtection="0"/>
    <xf numFmtId="0" fontId="38" fillId="26" borderId="0" applyNumberFormat="0" applyBorder="0" applyAlignment="0" applyProtection="0"/>
    <xf numFmtId="0" fontId="38" fillId="26" borderId="0" applyNumberFormat="0" applyBorder="0" applyAlignment="0" applyProtection="0"/>
    <xf numFmtId="0" fontId="38" fillId="26" borderId="0" applyNumberFormat="0" applyBorder="0" applyAlignment="0" applyProtection="0"/>
    <xf numFmtId="0" fontId="38" fillId="27" borderId="0" applyNumberFormat="0" applyBorder="0" applyAlignment="0" applyProtection="0"/>
    <xf numFmtId="0" fontId="38" fillId="27" borderId="0" applyNumberFormat="0" applyBorder="0" applyAlignment="0" applyProtection="0"/>
    <xf numFmtId="0" fontId="38" fillId="27" borderId="0" applyNumberFormat="0" applyBorder="0" applyAlignment="0" applyProtection="0"/>
    <xf numFmtId="0" fontId="38" fillId="27" borderId="0" applyNumberFormat="0" applyBorder="0" applyAlignment="0" applyProtection="0"/>
    <xf numFmtId="0" fontId="38" fillId="23" borderId="0" applyNumberFormat="0" applyBorder="0" applyAlignment="0" applyProtection="0"/>
    <xf numFmtId="0" fontId="38" fillId="23" borderId="0" applyNumberFormat="0" applyBorder="0" applyAlignment="0" applyProtection="0"/>
    <xf numFmtId="0" fontId="38" fillId="23" borderId="0" applyNumberFormat="0" applyBorder="0" applyAlignment="0" applyProtection="0"/>
    <xf numFmtId="0" fontId="38" fillId="2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28" borderId="0" applyNumberFormat="0" applyBorder="0" applyAlignment="0" applyProtection="0"/>
    <xf numFmtId="0" fontId="38" fillId="28" borderId="0" applyNumberFormat="0" applyBorder="0" applyAlignment="0" applyProtection="0"/>
    <xf numFmtId="0" fontId="38" fillId="28" borderId="0" applyNumberFormat="0" applyBorder="0" applyAlignment="0" applyProtection="0"/>
    <xf numFmtId="0" fontId="38" fillId="28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40" fillId="29" borderId="16" applyNumberFormat="0" applyAlignment="0" applyProtection="0"/>
    <xf numFmtId="0" fontId="40" fillId="29" borderId="16" applyNumberFormat="0" applyAlignment="0" applyProtection="0"/>
    <xf numFmtId="0" fontId="40" fillId="29" borderId="16" applyNumberFormat="0" applyAlignment="0" applyProtection="0"/>
    <xf numFmtId="0" fontId="40" fillId="29" borderId="16" applyNumberFormat="0" applyAlignment="0" applyProtection="0"/>
    <xf numFmtId="0" fontId="41" fillId="30" borderId="17" applyNumberFormat="0" applyAlignment="0" applyProtection="0"/>
    <xf numFmtId="0" fontId="41" fillId="30" borderId="17" applyNumberFormat="0" applyAlignment="0" applyProtection="0"/>
    <xf numFmtId="0" fontId="41" fillId="30" borderId="17" applyNumberFormat="0" applyAlignment="0" applyProtection="0"/>
    <xf numFmtId="0" fontId="41" fillId="30" borderId="17" applyNumberFormat="0" applyAlignment="0" applyProtection="0"/>
    <xf numFmtId="49" fontId="3" fillId="15" borderId="18">
      <alignment vertical="top" wrapText="1"/>
    </xf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71" fontId="32" fillId="0" borderId="0" applyFont="0" applyFill="0" applyBorder="0" applyAlignment="0" applyProtection="0"/>
    <xf numFmtId="0" fontId="36" fillId="0" borderId="19">
      <alignment horizontal="left" vertical="center" wrapText="1" indent="2"/>
    </xf>
    <xf numFmtId="3" fontId="58" fillId="0" borderId="18">
      <alignment horizontal="right" vertical="top"/>
    </xf>
    <xf numFmtId="0" fontId="5" fillId="3" borderId="20">
      <alignment horizontal="centerContinuous" vertical="top" wrapText="1"/>
    </xf>
    <xf numFmtId="0" fontId="59" fillId="0" borderId="0">
      <alignment vertical="top" wrapText="1"/>
    </xf>
    <xf numFmtId="173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0" fontId="43" fillId="13" borderId="0" applyNumberFormat="0" applyBorder="0" applyAlignment="0" applyProtection="0"/>
    <xf numFmtId="0" fontId="43" fillId="13" borderId="0" applyNumberFormat="0" applyBorder="0" applyAlignment="0" applyProtection="0"/>
    <xf numFmtId="0" fontId="43" fillId="13" borderId="0" applyNumberFormat="0" applyBorder="0" applyAlignment="0" applyProtection="0"/>
    <xf numFmtId="0" fontId="24" fillId="31" borderId="0" applyNumberFormat="0" applyBorder="0" applyAlignment="0" applyProtection="0"/>
    <xf numFmtId="0" fontId="43" fillId="13" borderId="0" applyNumberFormat="0" applyBorder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5" fillId="0" borderId="22" applyNumberFormat="0" applyFill="0" applyAlignment="0" applyProtection="0"/>
    <xf numFmtId="0" fontId="45" fillId="0" borderId="22" applyNumberFormat="0" applyFill="0" applyAlignment="0" applyProtection="0"/>
    <xf numFmtId="0" fontId="45" fillId="0" borderId="22" applyNumberFormat="0" applyFill="0" applyAlignment="0" applyProtection="0"/>
    <xf numFmtId="0" fontId="45" fillId="0" borderId="22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16" borderId="16" applyNumberFormat="0" applyAlignment="0" applyProtection="0"/>
    <xf numFmtId="0" fontId="26" fillId="32" borderId="11" applyNumberFormat="0" applyAlignment="0" applyProtection="0"/>
    <xf numFmtId="0" fontId="47" fillId="16" borderId="16" applyNumberFormat="0" applyAlignment="0" applyProtection="0"/>
    <xf numFmtId="0" fontId="47" fillId="16" borderId="16" applyNumberFormat="0" applyAlignment="0" applyProtection="0"/>
    <xf numFmtId="0" fontId="47" fillId="16" borderId="16" applyNumberFormat="0" applyAlignment="0" applyProtection="0"/>
    <xf numFmtId="4" fontId="36" fillId="0" borderId="0" applyBorder="0">
      <alignment horizontal="right" vertical="center"/>
    </xf>
    <xf numFmtId="0" fontId="60" fillId="0" borderId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67" fillId="33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3" fillId="0" borderId="0"/>
    <xf numFmtId="0" fontId="1" fillId="0" borderId="0"/>
    <xf numFmtId="0" fontId="32" fillId="0" borderId="0"/>
    <xf numFmtId="0" fontId="3" fillId="0" borderId="0"/>
    <xf numFmtId="0" fontId="32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2" fillId="0" borderId="0"/>
    <xf numFmtId="0" fontId="1" fillId="0" borderId="0"/>
    <xf numFmtId="0" fontId="32" fillId="0" borderId="0"/>
    <xf numFmtId="0" fontId="32" fillId="0" borderId="0"/>
    <xf numFmtId="0" fontId="3" fillId="0" borderId="0"/>
    <xf numFmtId="0" fontId="66" fillId="0" borderId="0" applyNumberFormat="0" applyFill="0" applyBorder="0" applyAlignment="0" applyProtection="0"/>
    <xf numFmtId="0" fontId="32" fillId="0" borderId="0" applyFill="0" applyProtection="0"/>
    <xf numFmtId="0" fontId="3" fillId="0" borderId="0"/>
    <xf numFmtId="0" fontId="3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32" fillId="0" borderId="0"/>
    <xf numFmtId="0" fontId="1" fillId="0" borderId="0"/>
    <xf numFmtId="0" fontId="32" fillId="0" borderId="0"/>
    <xf numFmtId="0" fontId="3" fillId="0" borderId="0"/>
    <xf numFmtId="0" fontId="32" fillId="0" borderId="0"/>
    <xf numFmtId="0" fontId="3" fillId="0" borderId="0"/>
    <xf numFmtId="0" fontId="32" fillId="0" borderId="0"/>
    <xf numFmtId="0" fontId="3" fillId="0" borderId="0"/>
    <xf numFmtId="0" fontId="1" fillId="0" borderId="0"/>
    <xf numFmtId="0" fontId="68" fillId="0" borderId="0"/>
    <xf numFmtId="0" fontId="32" fillId="0" borderId="0"/>
    <xf numFmtId="0" fontId="3" fillId="0" borderId="0"/>
    <xf numFmtId="0" fontId="3" fillId="0" borderId="0"/>
    <xf numFmtId="0" fontId="3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4" fontId="36" fillId="0" borderId="20" applyFill="0" applyBorder="0" applyProtection="0">
      <alignment horizontal="right" vertical="center"/>
    </xf>
    <xf numFmtId="0" fontId="37" fillId="0" borderId="0" applyNumberFormat="0" applyFill="0" applyBorder="0" applyProtection="0">
      <alignment horizontal="left" vertical="center"/>
    </xf>
    <xf numFmtId="0" fontId="3" fillId="30" borderId="0" applyNumberFormat="0" applyFont="0" applyBorder="0" applyAlignment="0" applyProtection="0"/>
    <xf numFmtId="0" fontId="54" fillId="0" borderId="0"/>
    <xf numFmtId="0" fontId="32" fillId="34" borderId="25" applyNumberFormat="0" applyFont="0" applyAlignment="0" applyProtection="0"/>
    <xf numFmtId="0" fontId="3" fillId="34" borderId="25" applyNumberFormat="0" applyFont="0" applyAlignment="0" applyProtection="0"/>
    <xf numFmtId="0" fontId="3" fillId="34" borderId="25" applyNumberFormat="0" applyFont="0" applyAlignment="0" applyProtection="0"/>
    <xf numFmtId="0" fontId="3" fillId="34" borderId="25" applyNumberFormat="0" applyFont="0" applyAlignment="0" applyProtection="0"/>
    <xf numFmtId="0" fontId="3" fillId="34" borderId="25" applyNumberFormat="0" applyFont="0" applyAlignment="0" applyProtection="0"/>
    <xf numFmtId="0" fontId="3" fillId="34" borderId="25" applyNumberFormat="0" applyFont="0" applyAlignment="0" applyProtection="0"/>
    <xf numFmtId="0" fontId="3" fillId="34" borderId="25" applyNumberFormat="0" applyFont="0" applyAlignment="0" applyProtection="0"/>
    <xf numFmtId="0" fontId="3" fillId="34" borderId="25" applyNumberFormat="0" applyFont="0" applyAlignment="0" applyProtection="0"/>
    <xf numFmtId="0" fontId="3" fillId="34" borderId="25" applyNumberFormat="0" applyFont="0" applyAlignment="0" applyProtection="0"/>
    <xf numFmtId="179" fontId="61" fillId="0" borderId="0">
      <alignment horizontal="right"/>
    </xf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0" fontId="50" fillId="29" borderId="26" applyNumberFormat="0" applyAlignment="0" applyProtection="0"/>
    <xf numFmtId="0" fontId="50" fillId="29" borderId="26" applyNumberFormat="0" applyAlignment="0" applyProtection="0"/>
    <xf numFmtId="0" fontId="50" fillId="29" borderId="26" applyNumberFormat="0" applyAlignment="0" applyProtection="0"/>
    <xf numFmtId="0" fontId="50" fillId="29" borderId="26" applyNumberForma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0" fontId="59" fillId="0" borderId="0">
      <alignment vertical="top" wrapText="1"/>
    </xf>
    <xf numFmtId="0" fontId="59" fillId="0" borderId="0">
      <alignment vertical="top" wrapText="1"/>
    </xf>
    <xf numFmtId="0" fontId="59" fillId="0" borderId="0">
      <alignment vertical="top" wrapText="1"/>
    </xf>
    <xf numFmtId="0" fontId="3" fillId="0" borderId="20" applyNumberFormat="0" applyFill="0" applyProtection="0">
      <alignment horizontal="right"/>
    </xf>
    <xf numFmtId="0" fontId="3" fillId="0" borderId="20" applyNumberFormat="0" applyFill="0" applyProtection="0">
      <alignment horizontal="right"/>
    </xf>
    <xf numFmtId="0" fontId="5" fillId="35" borderId="20" applyNumberFormat="0" applyProtection="0">
      <alignment horizontal="right"/>
    </xf>
    <xf numFmtId="0" fontId="34" fillId="35" borderId="0" applyNumberFormat="0" applyBorder="0" applyProtection="0">
      <alignment horizontal="left"/>
    </xf>
    <xf numFmtId="0" fontId="5" fillId="35" borderId="20" applyNumberFormat="0" applyProtection="0">
      <alignment horizontal="left"/>
    </xf>
    <xf numFmtId="0" fontId="3" fillId="0" borderId="20" applyNumberFormat="0" applyFill="0" applyProtection="0">
      <alignment horizontal="right"/>
    </xf>
    <xf numFmtId="0" fontId="3" fillId="0" borderId="20" applyNumberFormat="0" applyFill="0" applyProtection="0">
      <alignment horizontal="right"/>
    </xf>
    <xf numFmtId="0" fontId="56" fillId="25" borderId="0" applyNumberFormat="0" applyBorder="0" applyProtection="0">
      <alignment horizontal="left"/>
    </xf>
    <xf numFmtId="180" fontId="62" fillId="36" borderId="27">
      <alignment vertical="center"/>
    </xf>
    <xf numFmtId="172" fontId="63" fillId="36" borderId="27">
      <alignment vertical="center"/>
    </xf>
    <xf numFmtId="180" fontId="64" fillId="37" borderId="27">
      <alignment vertical="center"/>
    </xf>
    <xf numFmtId="0" fontId="3" fillId="27" borderId="28" applyBorder="0">
      <alignment horizontal="left" vertical="center"/>
    </xf>
    <xf numFmtId="49" fontId="3" fillId="38" borderId="20">
      <alignment vertical="center" wrapText="1"/>
    </xf>
    <xf numFmtId="0" fontId="3" fillId="39" borderId="29">
      <alignment horizontal="left" vertical="center" wrapText="1"/>
    </xf>
    <xf numFmtId="0" fontId="65" fillId="40" borderId="20">
      <alignment horizontal="left" vertical="center" wrapText="1"/>
    </xf>
    <xf numFmtId="0" fontId="3" fillId="24" borderId="20">
      <alignment horizontal="left" vertical="center" wrapText="1"/>
    </xf>
    <xf numFmtId="0" fontId="3" fillId="41" borderId="20">
      <alignment horizontal="left" vertical="center" wrapText="1"/>
    </xf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2" fillId="0" borderId="30" applyNumberFormat="0" applyFill="0" applyAlignment="0" applyProtection="0"/>
    <xf numFmtId="0" fontId="52" fillId="0" borderId="30" applyNumberFormat="0" applyFill="0" applyAlignment="0" applyProtection="0"/>
    <xf numFmtId="0" fontId="52" fillId="0" borderId="30" applyNumberFormat="0" applyFill="0" applyAlignment="0" applyProtection="0"/>
    <xf numFmtId="0" fontId="52" fillId="0" borderId="30" applyNumberFormat="0" applyFill="0" applyAlignment="0" applyProtection="0"/>
    <xf numFmtId="177" fontId="55" fillId="0" borderId="0" applyFon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7" fillId="0" borderId="0" applyNumberFormat="0" applyFill="0" applyBorder="0" applyProtection="0"/>
    <xf numFmtId="0" fontId="3" fillId="0" borderId="0"/>
    <xf numFmtId="0" fontId="3" fillId="0" borderId="0" applyNumberFormat="0" applyFont="0" applyFill="0" applyBorder="0" applyProtection="0">
      <alignment horizontal="left" vertical="center" indent="5"/>
    </xf>
    <xf numFmtId="175" fontId="3" fillId="0" borderId="0" applyFont="0" applyFill="0" applyBorder="0" applyAlignment="0" applyProtection="0"/>
    <xf numFmtId="0" fontId="69" fillId="0" borderId="0" applyNumberFormat="0" applyFill="0" applyBorder="0">
      <protection locked="0"/>
    </xf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30" borderId="0" applyNumberFormat="0" applyFont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44" borderId="12" applyNumberFormat="0" applyFont="0" applyAlignment="0" applyProtection="0"/>
    <xf numFmtId="0" fontId="32" fillId="0" borderId="0" applyFill="0" applyProtection="0"/>
    <xf numFmtId="0" fontId="70" fillId="0" borderId="0"/>
    <xf numFmtId="181" fontId="66" fillId="0" borderId="0" applyFill="0" applyBorder="0" applyProtection="0">
      <alignment horizontal="right"/>
    </xf>
    <xf numFmtId="18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0" fontId="1" fillId="0" borderId="0"/>
    <xf numFmtId="0" fontId="3" fillId="0" borderId="0"/>
    <xf numFmtId="0" fontId="3" fillId="0" borderId="0"/>
    <xf numFmtId="0" fontId="3" fillId="0" borderId="0"/>
    <xf numFmtId="0" fontId="32" fillId="0" borderId="0"/>
    <xf numFmtId="0" fontId="3" fillId="0" borderId="0"/>
    <xf numFmtId="0" fontId="32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2" fillId="0" borderId="0"/>
    <xf numFmtId="0" fontId="32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2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3" fillId="0" borderId="0"/>
    <xf numFmtId="0" fontId="32" fillId="0" borderId="0"/>
    <xf numFmtId="0" fontId="3" fillId="0" borderId="0"/>
    <xf numFmtId="0" fontId="1" fillId="0" borderId="0"/>
    <xf numFmtId="0" fontId="3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34" borderId="25" applyNumberFormat="0" applyFont="0" applyAlignment="0" applyProtection="0"/>
    <xf numFmtId="0" fontId="3" fillId="34" borderId="25" applyNumberFormat="0" applyFont="0" applyAlignment="0" applyProtection="0"/>
    <xf numFmtId="0" fontId="3" fillId="34" borderId="25" applyNumberFormat="0" applyFont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20" applyNumberFormat="0" applyFill="0" applyProtection="0">
      <alignment horizontal="right"/>
    </xf>
    <xf numFmtId="0" fontId="3" fillId="0" borderId="20" applyNumberFormat="0" applyFill="0" applyProtection="0">
      <alignment horizontal="right"/>
    </xf>
    <xf numFmtId="0" fontId="3" fillId="0" borderId="20" applyNumberFormat="0" applyFill="0" applyProtection="0">
      <alignment horizontal="right"/>
    </xf>
    <xf numFmtId="0" fontId="3" fillId="0" borderId="20" applyNumberFormat="0" applyFill="0" applyProtection="0">
      <alignment horizontal="right"/>
    </xf>
    <xf numFmtId="0" fontId="1" fillId="0" borderId="0"/>
    <xf numFmtId="0" fontId="3" fillId="0" borderId="0"/>
    <xf numFmtId="0" fontId="1" fillId="0" borderId="0"/>
    <xf numFmtId="49" fontId="3" fillId="15" borderId="18">
      <alignment vertical="top" wrapText="1"/>
    </xf>
    <xf numFmtId="0" fontId="3" fillId="34" borderId="25" applyNumberFormat="0" applyFont="0" applyAlignment="0" applyProtection="0"/>
    <xf numFmtId="0" fontId="3" fillId="27" borderId="28" applyBorder="0">
      <alignment horizontal="left" vertical="center"/>
    </xf>
    <xf numFmtId="49" fontId="3" fillId="38" borderId="20">
      <alignment vertical="center" wrapText="1"/>
    </xf>
    <xf numFmtId="0" fontId="3" fillId="39" borderId="29">
      <alignment horizontal="left" vertical="center" wrapText="1"/>
    </xf>
    <xf numFmtId="0" fontId="3" fillId="24" borderId="20">
      <alignment horizontal="left" vertical="center" wrapText="1"/>
    </xf>
    <xf numFmtId="0" fontId="3" fillId="41" borderId="20">
      <alignment horizontal="left" vertical="center" wrapText="1"/>
    </xf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34" borderId="25" applyNumberFormat="0" applyFont="0" applyAlignment="0" applyProtection="0"/>
    <xf numFmtId="17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9" fillId="0" borderId="0" applyNumberFormat="0" applyFill="0" applyBorder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1" fillId="43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2" borderId="0" applyNumberFormat="0" applyBorder="0" applyAlignment="0" applyProtection="0"/>
    <xf numFmtId="0" fontId="32" fillId="6" borderId="0" applyNumberFormat="0" applyBorder="0" applyAlignment="0" applyProtection="0"/>
    <xf numFmtId="0" fontId="32" fillId="13" borderId="0" applyNumberFormat="0" applyBorder="0" applyAlignment="0" applyProtection="0"/>
    <xf numFmtId="0" fontId="32" fillId="14" borderId="0" applyNumberFormat="0" applyBorder="0" applyAlignment="0" applyProtection="0"/>
    <xf numFmtId="0" fontId="32" fillId="15" borderId="0" applyNumberFormat="0" applyBorder="0" applyAlignment="0" applyProtection="0"/>
    <xf numFmtId="0" fontId="32" fillId="16" borderId="0" applyNumberFormat="0" applyBorder="0" applyAlignment="0" applyProtection="0"/>
    <xf numFmtId="0" fontId="36" fillId="0" borderId="20" applyNumberFormat="0" applyFont="0" applyFill="0" applyBorder="0" applyProtection="0">
      <alignment horizontal="left" vertical="center" indent="2"/>
    </xf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17" borderId="0" applyNumberFormat="0" applyBorder="0" applyAlignment="0" applyProtection="0"/>
    <xf numFmtId="0" fontId="32" fillId="18" borderId="0" applyNumberFormat="0" applyBorder="0" applyAlignment="0" applyProtection="0"/>
    <xf numFmtId="0" fontId="32" fillId="20" borderId="0" applyNumberFormat="0" applyBorder="0" applyAlignment="0" applyProtection="0"/>
    <xf numFmtId="0" fontId="32" fillId="14" borderId="0" applyNumberFormat="0" applyBorder="0" applyAlignment="0" applyProtection="0"/>
    <xf numFmtId="0" fontId="32" fillId="17" borderId="0" applyNumberFormat="0" applyBorder="0" applyAlignment="0" applyProtection="0"/>
    <xf numFmtId="0" fontId="32" fillId="21" borderId="0" applyNumberFormat="0" applyBorder="0" applyAlignment="0" applyProtection="0"/>
    <xf numFmtId="0" fontId="38" fillId="22" borderId="0" applyNumberFormat="0" applyBorder="0" applyAlignment="0" applyProtection="0"/>
    <xf numFmtId="0" fontId="38" fillId="22" borderId="0" applyNumberFormat="0" applyBorder="0" applyAlignment="0" applyProtection="0"/>
    <xf numFmtId="0" fontId="38" fillId="22" borderId="0" applyNumberFormat="0" applyBorder="0" applyAlignment="0" applyProtection="0"/>
    <xf numFmtId="0" fontId="38" fillId="22" borderId="0" applyNumberFormat="0" applyBorder="0" applyAlignment="0" applyProtection="0"/>
    <xf numFmtId="0" fontId="38" fillId="22" borderId="0" applyNumberFormat="0" applyBorder="0" applyAlignment="0" applyProtection="0"/>
    <xf numFmtId="0" fontId="38" fillId="22" borderId="0" applyNumberFormat="0" applyBorder="0" applyAlignment="0" applyProtection="0"/>
    <xf numFmtId="0" fontId="38" fillId="22" borderId="0" applyNumberFormat="0" applyBorder="0" applyAlignment="0" applyProtection="0"/>
    <xf numFmtId="0" fontId="38" fillId="22" borderId="0" applyNumberFormat="0" applyBorder="0" applyAlignment="0" applyProtection="0"/>
    <xf numFmtId="0" fontId="38" fillId="22" borderId="0" applyNumberFormat="0" applyBorder="0" applyAlignment="0" applyProtection="0"/>
    <xf numFmtId="0" fontId="38" fillId="22" borderId="0" applyNumberFormat="0" applyBorder="0" applyAlignment="0" applyProtection="0"/>
    <xf numFmtId="0" fontId="38" fillId="22" borderId="0" applyNumberFormat="0" applyBorder="0" applyAlignment="0" applyProtection="0"/>
    <xf numFmtId="0" fontId="38" fillId="22" borderId="0" applyNumberFormat="0" applyBorder="0" applyAlignment="0" applyProtection="0"/>
    <xf numFmtId="0" fontId="38" fillId="22" borderId="0" applyNumberFormat="0" applyBorder="0" applyAlignment="0" applyProtection="0"/>
    <xf numFmtId="0" fontId="38" fillId="22" borderId="0" applyNumberFormat="0" applyBorder="0" applyAlignment="0" applyProtection="0"/>
    <xf numFmtId="0" fontId="38" fillId="22" borderId="0" applyNumberFormat="0" applyBorder="0" applyAlignment="0" applyProtection="0"/>
    <xf numFmtId="0" fontId="38" fillId="22" borderId="0" applyNumberFormat="0" applyBorder="0" applyAlignment="0" applyProtection="0"/>
    <xf numFmtId="0" fontId="38" fillId="22" borderId="0" applyNumberFormat="0" applyBorder="0" applyAlignment="0" applyProtection="0"/>
    <xf numFmtId="0" fontId="38" fillId="22" borderId="0" applyNumberFormat="0" applyBorder="0" applyAlignment="0" applyProtection="0"/>
    <xf numFmtId="0" fontId="38" fillId="22" borderId="0" applyNumberFormat="0" applyBorder="0" applyAlignment="0" applyProtection="0"/>
    <xf numFmtId="0" fontId="38" fillId="22" borderId="0" applyNumberFormat="0" applyBorder="0" applyAlignment="0" applyProtection="0"/>
    <xf numFmtId="0" fontId="38" fillId="22" borderId="0" applyNumberFormat="0" applyBorder="0" applyAlignment="0" applyProtection="0"/>
    <xf numFmtId="0" fontId="38" fillId="22" borderId="0" applyNumberFormat="0" applyBorder="0" applyAlignment="0" applyProtection="0"/>
    <xf numFmtId="0" fontId="38" fillId="22" borderId="0" applyNumberFormat="0" applyBorder="0" applyAlignment="0" applyProtection="0"/>
    <xf numFmtId="0" fontId="38" fillId="22" borderId="0" applyNumberFormat="0" applyBorder="0" applyAlignment="0" applyProtection="0"/>
    <xf numFmtId="0" fontId="38" fillId="22" borderId="0" applyNumberFormat="0" applyBorder="0" applyAlignment="0" applyProtection="0"/>
    <xf numFmtId="0" fontId="38" fillId="22" borderId="0" applyNumberFormat="0" applyBorder="0" applyAlignment="0" applyProtection="0"/>
    <xf numFmtId="0" fontId="38" fillId="22" borderId="0" applyNumberFormat="0" applyBorder="0" applyAlignment="0" applyProtection="0"/>
    <xf numFmtId="0" fontId="38" fillId="22" borderId="0" applyNumberFormat="0" applyBorder="0" applyAlignment="0" applyProtection="0"/>
    <xf numFmtId="0" fontId="38" fillId="22" borderId="0" applyNumberFormat="0" applyBorder="0" applyAlignment="0" applyProtection="0"/>
    <xf numFmtId="0" fontId="38" fillId="22" borderId="0" applyNumberFormat="0" applyBorder="0" applyAlignment="0" applyProtection="0"/>
    <xf numFmtId="0" fontId="38" fillId="22" borderId="0" applyNumberFormat="0" applyBorder="0" applyAlignment="0" applyProtection="0"/>
    <xf numFmtId="0" fontId="38" fillId="22" borderId="0" applyNumberFormat="0" applyBorder="0" applyAlignment="0" applyProtection="0"/>
    <xf numFmtId="0" fontId="38" fillId="22" borderId="0" applyNumberFormat="0" applyBorder="0" applyAlignment="0" applyProtection="0"/>
    <xf numFmtId="0" fontId="38" fillId="22" borderId="0" applyNumberFormat="0" applyBorder="0" applyAlignment="0" applyProtection="0"/>
    <xf numFmtId="0" fontId="38" fillId="22" borderId="0" applyNumberFormat="0" applyBorder="0" applyAlignment="0" applyProtection="0"/>
    <xf numFmtId="0" fontId="38" fillId="22" borderId="0" applyNumberFormat="0" applyBorder="0" applyAlignment="0" applyProtection="0"/>
    <xf numFmtId="0" fontId="38" fillId="22" borderId="0" applyNumberFormat="0" applyBorder="0" applyAlignment="0" applyProtection="0"/>
    <xf numFmtId="0" fontId="38" fillId="22" borderId="0" applyNumberFormat="0" applyBorder="0" applyAlignment="0" applyProtection="0"/>
    <xf numFmtId="0" fontId="38" fillId="22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20" borderId="0" applyNumberFormat="0" applyBorder="0" applyAlignment="0" applyProtection="0"/>
    <xf numFmtId="0" fontId="38" fillId="20" borderId="0" applyNumberFormat="0" applyBorder="0" applyAlignment="0" applyProtection="0"/>
    <xf numFmtId="0" fontId="38" fillId="20" borderId="0" applyNumberFormat="0" applyBorder="0" applyAlignment="0" applyProtection="0"/>
    <xf numFmtId="0" fontId="38" fillId="20" borderId="0" applyNumberFormat="0" applyBorder="0" applyAlignment="0" applyProtection="0"/>
    <xf numFmtId="0" fontId="38" fillId="20" borderId="0" applyNumberFormat="0" applyBorder="0" applyAlignment="0" applyProtection="0"/>
    <xf numFmtId="0" fontId="38" fillId="20" borderId="0" applyNumberFormat="0" applyBorder="0" applyAlignment="0" applyProtection="0"/>
    <xf numFmtId="0" fontId="38" fillId="20" borderId="0" applyNumberFormat="0" applyBorder="0" applyAlignment="0" applyProtection="0"/>
    <xf numFmtId="0" fontId="38" fillId="20" borderId="0" applyNumberFormat="0" applyBorder="0" applyAlignment="0" applyProtection="0"/>
    <xf numFmtId="0" fontId="38" fillId="20" borderId="0" applyNumberFormat="0" applyBorder="0" applyAlignment="0" applyProtection="0"/>
    <xf numFmtId="0" fontId="38" fillId="20" borderId="0" applyNumberFormat="0" applyBorder="0" applyAlignment="0" applyProtection="0"/>
    <xf numFmtId="0" fontId="38" fillId="20" borderId="0" applyNumberFormat="0" applyBorder="0" applyAlignment="0" applyProtection="0"/>
    <xf numFmtId="0" fontId="38" fillId="20" borderId="0" applyNumberFormat="0" applyBorder="0" applyAlignment="0" applyProtection="0"/>
    <xf numFmtId="0" fontId="38" fillId="20" borderId="0" applyNumberFormat="0" applyBorder="0" applyAlignment="0" applyProtection="0"/>
    <xf numFmtId="0" fontId="38" fillId="20" borderId="0" applyNumberFormat="0" applyBorder="0" applyAlignment="0" applyProtection="0"/>
    <xf numFmtId="0" fontId="38" fillId="20" borderId="0" applyNumberFormat="0" applyBorder="0" applyAlignment="0" applyProtection="0"/>
    <xf numFmtId="0" fontId="38" fillId="20" borderId="0" applyNumberFormat="0" applyBorder="0" applyAlignment="0" applyProtection="0"/>
    <xf numFmtId="0" fontId="38" fillId="20" borderId="0" applyNumberFormat="0" applyBorder="0" applyAlignment="0" applyProtection="0"/>
    <xf numFmtId="0" fontId="38" fillId="20" borderId="0" applyNumberFormat="0" applyBorder="0" applyAlignment="0" applyProtection="0"/>
    <xf numFmtId="0" fontId="38" fillId="20" borderId="0" applyNumberFormat="0" applyBorder="0" applyAlignment="0" applyProtection="0"/>
    <xf numFmtId="0" fontId="38" fillId="20" borderId="0" applyNumberFormat="0" applyBorder="0" applyAlignment="0" applyProtection="0"/>
    <xf numFmtId="0" fontId="38" fillId="20" borderId="0" applyNumberFormat="0" applyBorder="0" applyAlignment="0" applyProtection="0"/>
    <xf numFmtId="0" fontId="38" fillId="20" borderId="0" applyNumberFormat="0" applyBorder="0" applyAlignment="0" applyProtection="0"/>
    <xf numFmtId="0" fontId="38" fillId="20" borderId="0" applyNumberFormat="0" applyBorder="0" applyAlignment="0" applyProtection="0"/>
    <xf numFmtId="0" fontId="38" fillId="20" borderId="0" applyNumberFormat="0" applyBorder="0" applyAlignment="0" applyProtection="0"/>
    <xf numFmtId="0" fontId="38" fillId="20" borderId="0" applyNumberFormat="0" applyBorder="0" applyAlignment="0" applyProtection="0"/>
    <xf numFmtId="0" fontId="38" fillId="20" borderId="0" applyNumberFormat="0" applyBorder="0" applyAlignment="0" applyProtection="0"/>
    <xf numFmtId="0" fontId="38" fillId="20" borderId="0" applyNumberFormat="0" applyBorder="0" applyAlignment="0" applyProtection="0"/>
    <xf numFmtId="0" fontId="38" fillId="20" borderId="0" applyNumberFormat="0" applyBorder="0" applyAlignment="0" applyProtection="0"/>
    <xf numFmtId="0" fontId="38" fillId="20" borderId="0" applyNumberFormat="0" applyBorder="0" applyAlignment="0" applyProtection="0"/>
    <xf numFmtId="0" fontId="38" fillId="20" borderId="0" applyNumberFormat="0" applyBorder="0" applyAlignment="0" applyProtection="0"/>
    <xf numFmtId="0" fontId="38" fillId="20" borderId="0" applyNumberFormat="0" applyBorder="0" applyAlignment="0" applyProtection="0"/>
    <xf numFmtId="0" fontId="38" fillId="20" borderId="0" applyNumberFormat="0" applyBorder="0" applyAlignment="0" applyProtection="0"/>
    <xf numFmtId="0" fontId="38" fillId="20" borderId="0" applyNumberFormat="0" applyBorder="0" applyAlignment="0" applyProtection="0"/>
    <xf numFmtId="0" fontId="38" fillId="20" borderId="0" applyNumberFormat="0" applyBorder="0" applyAlignment="0" applyProtection="0"/>
    <xf numFmtId="0" fontId="38" fillId="20" borderId="0" applyNumberFormat="0" applyBorder="0" applyAlignment="0" applyProtection="0"/>
    <xf numFmtId="0" fontId="38" fillId="20" borderId="0" applyNumberFormat="0" applyBorder="0" applyAlignment="0" applyProtection="0"/>
    <xf numFmtId="0" fontId="38" fillId="20" borderId="0" applyNumberFormat="0" applyBorder="0" applyAlignment="0" applyProtection="0"/>
    <xf numFmtId="0" fontId="38" fillId="20" borderId="0" applyNumberFormat="0" applyBorder="0" applyAlignment="0" applyProtection="0"/>
    <xf numFmtId="0" fontId="38" fillId="20" borderId="0" applyNumberFormat="0" applyBorder="0" applyAlignment="0" applyProtection="0"/>
    <xf numFmtId="0" fontId="38" fillId="23" borderId="0" applyNumberFormat="0" applyBorder="0" applyAlignment="0" applyProtection="0"/>
    <xf numFmtId="0" fontId="38" fillId="23" borderId="0" applyNumberFormat="0" applyBorder="0" applyAlignment="0" applyProtection="0"/>
    <xf numFmtId="0" fontId="38" fillId="23" borderId="0" applyNumberFormat="0" applyBorder="0" applyAlignment="0" applyProtection="0"/>
    <xf numFmtId="0" fontId="38" fillId="23" borderId="0" applyNumberFormat="0" applyBorder="0" applyAlignment="0" applyProtection="0"/>
    <xf numFmtId="0" fontId="38" fillId="23" borderId="0" applyNumberFormat="0" applyBorder="0" applyAlignment="0" applyProtection="0"/>
    <xf numFmtId="0" fontId="38" fillId="23" borderId="0" applyNumberFormat="0" applyBorder="0" applyAlignment="0" applyProtection="0"/>
    <xf numFmtId="0" fontId="38" fillId="23" borderId="0" applyNumberFormat="0" applyBorder="0" applyAlignment="0" applyProtection="0"/>
    <xf numFmtId="0" fontId="38" fillId="23" borderId="0" applyNumberFormat="0" applyBorder="0" applyAlignment="0" applyProtection="0"/>
    <xf numFmtId="0" fontId="38" fillId="23" borderId="0" applyNumberFormat="0" applyBorder="0" applyAlignment="0" applyProtection="0"/>
    <xf numFmtId="0" fontId="38" fillId="23" borderId="0" applyNumberFormat="0" applyBorder="0" applyAlignment="0" applyProtection="0"/>
    <xf numFmtId="0" fontId="38" fillId="23" borderId="0" applyNumberFormat="0" applyBorder="0" applyAlignment="0" applyProtection="0"/>
    <xf numFmtId="0" fontId="38" fillId="23" borderId="0" applyNumberFormat="0" applyBorder="0" applyAlignment="0" applyProtection="0"/>
    <xf numFmtId="0" fontId="38" fillId="23" borderId="0" applyNumberFormat="0" applyBorder="0" applyAlignment="0" applyProtection="0"/>
    <xf numFmtId="0" fontId="38" fillId="23" borderId="0" applyNumberFormat="0" applyBorder="0" applyAlignment="0" applyProtection="0"/>
    <xf numFmtId="0" fontId="38" fillId="23" borderId="0" applyNumberFormat="0" applyBorder="0" applyAlignment="0" applyProtection="0"/>
    <xf numFmtId="0" fontId="38" fillId="23" borderId="0" applyNumberFormat="0" applyBorder="0" applyAlignment="0" applyProtection="0"/>
    <xf numFmtId="0" fontId="38" fillId="23" borderId="0" applyNumberFormat="0" applyBorder="0" applyAlignment="0" applyProtection="0"/>
    <xf numFmtId="0" fontId="38" fillId="23" borderId="0" applyNumberFormat="0" applyBorder="0" applyAlignment="0" applyProtection="0"/>
    <xf numFmtId="0" fontId="38" fillId="23" borderId="0" applyNumberFormat="0" applyBorder="0" applyAlignment="0" applyProtection="0"/>
    <xf numFmtId="0" fontId="38" fillId="23" borderId="0" applyNumberFormat="0" applyBorder="0" applyAlignment="0" applyProtection="0"/>
    <xf numFmtId="0" fontId="38" fillId="23" borderId="0" applyNumberFormat="0" applyBorder="0" applyAlignment="0" applyProtection="0"/>
    <xf numFmtId="0" fontId="38" fillId="23" borderId="0" applyNumberFormat="0" applyBorder="0" applyAlignment="0" applyProtection="0"/>
    <xf numFmtId="0" fontId="38" fillId="23" borderId="0" applyNumberFormat="0" applyBorder="0" applyAlignment="0" applyProtection="0"/>
    <xf numFmtId="0" fontId="38" fillId="23" borderId="0" applyNumberFormat="0" applyBorder="0" applyAlignment="0" applyProtection="0"/>
    <xf numFmtId="0" fontId="38" fillId="23" borderId="0" applyNumberFormat="0" applyBorder="0" applyAlignment="0" applyProtection="0"/>
    <xf numFmtId="0" fontId="38" fillId="23" borderId="0" applyNumberFormat="0" applyBorder="0" applyAlignment="0" applyProtection="0"/>
    <xf numFmtId="0" fontId="38" fillId="23" borderId="0" applyNumberFormat="0" applyBorder="0" applyAlignment="0" applyProtection="0"/>
    <xf numFmtId="0" fontId="38" fillId="23" borderId="0" applyNumberFormat="0" applyBorder="0" applyAlignment="0" applyProtection="0"/>
    <xf numFmtId="0" fontId="38" fillId="23" borderId="0" applyNumberFormat="0" applyBorder="0" applyAlignment="0" applyProtection="0"/>
    <xf numFmtId="0" fontId="38" fillId="23" borderId="0" applyNumberFormat="0" applyBorder="0" applyAlignment="0" applyProtection="0"/>
    <xf numFmtId="0" fontId="38" fillId="23" borderId="0" applyNumberFormat="0" applyBorder="0" applyAlignment="0" applyProtection="0"/>
    <xf numFmtId="0" fontId="38" fillId="23" borderId="0" applyNumberFormat="0" applyBorder="0" applyAlignment="0" applyProtection="0"/>
    <xf numFmtId="0" fontId="38" fillId="23" borderId="0" applyNumberFormat="0" applyBorder="0" applyAlignment="0" applyProtection="0"/>
    <xf numFmtId="0" fontId="38" fillId="23" borderId="0" applyNumberFormat="0" applyBorder="0" applyAlignment="0" applyProtection="0"/>
    <xf numFmtId="0" fontId="38" fillId="23" borderId="0" applyNumberFormat="0" applyBorder="0" applyAlignment="0" applyProtection="0"/>
    <xf numFmtId="0" fontId="38" fillId="23" borderId="0" applyNumberFormat="0" applyBorder="0" applyAlignment="0" applyProtection="0"/>
    <xf numFmtId="0" fontId="38" fillId="23" borderId="0" applyNumberFormat="0" applyBorder="0" applyAlignment="0" applyProtection="0"/>
    <xf numFmtId="0" fontId="38" fillId="23" borderId="0" applyNumberFormat="0" applyBorder="0" applyAlignment="0" applyProtection="0"/>
    <xf numFmtId="0" fontId="38" fillId="2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24" borderId="0" applyNumberFormat="0" applyBorder="0" applyAlignment="0" applyProtection="0"/>
    <xf numFmtId="0" fontId="38" fillId="24" borderId="0" applyNumberFormat="0" applyBorder="0" applyAlignment="0" applyProtection="0"/>
    <xf numFmtId="0" fontId="38" fillId="24" borderId="0" applyNumberFormat="0" applyBorder="0" applyAlignment="0" applyProtection="0"/>
    <xf numFmtId="0" fontId="38" fillId="24" borderId="0" applyNumberFormat="0" applyBorder="0" applyAlignment="0" applyProtection="0"/>
    <xf numFmtId="0" fontId="38" fillId="24" borderId="0" applyNumberFormat="0" applyBorder="0" applyAlignment="0" applyProtection="0"/>
    <xf numFmtId="0" fontId="38" fillId="24" borderId="0" applyNumberFormat="0" applyBorder="0" applyAlignment="0" applyProtection="0"/>
    <xf numFmtId="0" fontId="38" fillId="24" borderId="0" applyNumberFormat="0" applyBorder="0" applyAlignment="0" applyProtection="0"/>
    <xf numFmtId="0" fontId="38" fillId="24" borderId="0" applyNumberFormat="0" applyBorder="0" applyAlignment="0" applyProtection="0"/>
    <xf numFmtId="0" fontId="38" fillId="24" borderId="0" applyNumberFormat="0" applyBorder="0" applyAlignment="0" applyProtection="0"/>
    <xf numFmtId="0" fontId="38" fillId="24" borderId="0" applyNumberFormat="0" applyBorder="0" applyAlignment="0" applyProtection="0"/>
    <xf numFmtId="0" fontId="38" fillId="24" borderId="0" applyNumberFormat="0" applyBorder="0" applyAlignment="0" applyProtection="0"/>
    <xf numFmtId="0" fontId="38" fillId="24" borderId="0" applyNumberFormat="0" applyBorder="0" applyAlignment="0" applyProtection="0"/>
    <xf numFmtId="0" fontId="38" fillId="24" borderId="0" applyNumberFormat="0" applyBorder="0" applyAlignment="0" applyProtection="0"/>
    <xf numFmtId="0" fontId="38" fillId="24" borderId="0" applyNumberFormat="0" applyBorder="0" applyAlignment="0" applyProtection="0"/>
    <xf numFmtId="0" fontId="38" fillId="24" borderId="0" applyNumberFormat="0" applyBorder="0" applyAlignment="0" applyProtection="0"/>
    <xf numFmtId="0" fontId="38" fillId="24" borderId="0" applyNumberFormat="0" applyBorder="0" applyAlignment="0" applyProtection="0"/>
    <xf numFmtId="0" fontId="38" fillId="24" borderId="0" applyNumberFormat="0" applyBorder="0" applyAlignment="0" applyProtection="0"/>
    <xf numFmtId="0" fontId="38" fillId="24" borderId="0" applyNumberFormat="0" applyBorder="0" applyAlignment="0" applyProtection="0"/>
    <xf numFmtId="0" fontId="38" fillId="24" borderId="0" applyNumberFormat="0" applyBorder="0" applyAlignment="0" applyProtection="0"/>
    <xf numFmtId="0" fontId="38" fillId="24" borderId="0" applyNumberFormat="0" applyBorder="0" applyAlignment="0" applyProtection="0"/>
    <xf numFmtId="0" fontId="38" fillId="24" borderId="0" applyNumberFormat="0" applyBorder="0" applyAlignment="0" applyProtection="0"/>
    <xf numFmtId="0" fontId="38" fillId="24" borderId="0" applyNumberFormat="0" applyBorder="0" applyAlignment="0" applyProtection="0"/>
    <xf numFmtId="0" fontId="38" fillId="24" borderId="0" applyNumberFormat="0" applyBorder="0" applyAlignment="0" applyProtection="0"/>
    <xf numFmtId="0" fontId="38" fillId="24" borderId="0" applyNumberFormat="0" applyBorder="0" applyAlignment="0" applyProtection="0"/>
    <xf numFmtId="0" fontId="38" fillId="24" borderId="0" applyNumberFormat="0" applyBorder="0" applyAlignment="0" applyProtection="0"/>
    <xf numFmtId="0" fontId="38" fillId="24" borderId="0" applyNumberFormat="0" applyBorder="0" applyAlignment="0" applyProtection="0"/>
    <xf numFmtId="0" fontId="38" fillId="24" borderId="0" applyNumberFormat="0" applyBorder="0" applyAlignment="0" applyProtection="0"/>
    <xf numFmtId="0" fontId="38" fillId="24" borderId="0" applyNumberFormat="0" applyBorder="0" applyAlignment="0" applyProtection="0"/>
    <xf numFmtId="0" fontId="38" fillId="24" borderId="0" applyNumberFormat="0" applyBorder="0" applyAlignment="0" applyProtection="0"/>
    <xf numFmtId="0" fontId="38" fillId="24" borderId="0" applyNumberFormat="0" applyBorder="0" applyAlignment="0" applyProtection="0"/>
    <xf numFmtId="0" fontId="38" fillId="24" borderId="0" applyNumberFormat="0" applyBorder="0" applyAlignment="0" applyProtection="0"/>
    <xf numFmtId="0" fontId="38" fillId="24" borderId="0" applyNumberFormat="0" applyBorder="0" applyAlignment="0" applyProtection="0"/>
    <xf numFmtId="0" fontId="38" fillId="24" borderId="0" applyNumberFormat="0" applyBorder="0" applyAlignment="0" applyProtection="0"/>
    <xf numFmtId="0" fontId="38" fillId="24" borderId="0" applyNumberFormat="0" applyBorder="0" applyAlignment="0" applyProtection="0"/>
    <xf numFmtId="0" fontId="38" fillId="24" borderId="0" applyNumberFormat="0" applyBorder="0" applyAlignment="0" applyProtection="0"/>
    <xf numFmtId="0" fontId="38" fillId="24" borderId="0" applyNumberFormat="0" applyBorder="0" applyAlignment="0" applyProtection="0"/>
    <xf numFmtId="0" fontId="38" fillId="24" borderId="0" applyNumberFormat="0" applyBorder="0" applyAlignment="0" applyProtection="0"/>
    <xf numFmtId="0" fontId="38" fillId="24" borderId="0" applyNumberFormat="0" applyBorder="0" applyAlignment="0" applyProtection="0"/>
    <xf numFmtId="0" fontId="38" fillId="24" borderId="0" applyNumberFormat="0" applyBorder="0" applyAlignment="0" applyProtection="0"/>
    <xf numFmtId="0" fontId="38" fillId="22" borderId="0" applyNumberFormat="0" applyBorder="0" applyAlignment="0" applyProtection="0"/>
    <xf numFmtId="0" fontId="38" fillId="18" borderId="0" applyNumberFormat="0" applyBorder="0" applyAlignment="0" applyProtection="0"/>
    <xf numFmtId="0" fontId="38" fillId="20" borderId="0" applyNumberFormat="0" applyBorder="0" applyAlignment="0" applyProtection="0"/>
    <xf numFmtId="0" fontId="38" fillId="23" borderId="0" applyNumberFormat="0" applyBorder="0" applyAlignment="0" applyProtection="0"/>
    <xf numFmtId="0" fontId="38" fillId="3" borderId="0" applyNumberFormat="0" applyBorder="0" applyAlignment="0" applyProtection="0"/>
    <xf numFmtId="0" fontId="38" fillId="24" borderId="0" applyNumberFormat="0" applyBorder="0" applyAlignment="0" applyProtection="0"/>
    <xf numFmtId="0" fontId="38" fillId="23" borderId="0" applyNumberFormat="0" applyBorder="0" applyAlignment="0" applyProtection="0"/>
    <xf numFmtId="0" fontId="38" fillId="25" borderId="0" applyNumberFormat="0" applyBorder="0" applyAlignment="0" applyProtection="0"/>
    <xf numFmtId="0" fontId="38" fillId="25" borderId="0" applyNumberFormat="0" applyBorder="0" applyAlignment="0" applyProtection="0"/>
    <xf numFmtId="0" fontId="38" fillId="25" borderId="0" applyNumberFormat="0" applyBorder="0" applyAlignment="0" applyProtection="0"/>
    <xf numFmtId="0" fontId="38" fillId="25" borderId="0" applyNumberFormat="0" applyBorder="0" applyAlignment="0" applyProtection="0"/>
    <xf numFmtId="0" fontId="38" fillId="25" borderId="0" applyNumberFormat="0" applyBorder="0" applyAlignment="0" applyProtection="0"/>
    <xf numFmtId="0" fontId="38" fillId="25" borderId="0" applyNumberFormat="0" applyBorder="0" applyAlignment="0" applyProtection="0"/>
    <xf numFmtId="0" fontId="38" fillId="25" borderId="0" applyNumberFormat="0" applyBorder="0" applyAlignment="0" applyProtection="0"/>
    <xf numFmtId="0" fontId="38" fillId="25" borderId="0" applyNumberFormat="0" applyBorder="0" applyAlignment="0" applyProtection="0"/>
    <xf numFmtId="0" fontId="38" fillId="25" borderId="0" applyNumberFormat="0" applyBorder="0" applyAlignment="0" applyProtection="0"/>
    <xf numFmtId="0" fontId="38" fillId="25" borderId="0" applyNumberFormat="0" applyBorder="0" applyAlignment="0" applyProtection="0"/>
    <xf numFmtId="0" fontId="38" fillId="25" borderId="0" applyNumberFormat="0" applyBorder="0" applyAlignment="0" applyProtection="0"/>
    <xf numFmtId="0" fontId="38" fillId="25" borderId="0" applyNumberFormat="0" applyBorder="0" applyAlignment="0" applyProtection="0"/>
    <xf numFmtId="0" fontId="38" fillId="25" borderId="0" applyNumberFormat="0" applyBorder="0" applyAlignment="0" applyProtection="0"/>
    <xf numFmtId="0" fontId="38" fillId="25" borderId="0" applyNumberFormat="0" applyBorder="0" applyAlignment="0" applyProtection="0"/>
    <xf numFmtId="0" fontId="38" fillId="25" borderId="0" applyNumberFormat="0" applyBorder="0" applyAlignment="0" applyProtection="0"/>
    <xf numFmtId="0" fontId="38" fillId="25" borderId="0" applyNumberFormat="0" applyBorder="0" applyAlignment="0" applyProtection="0"/>
    <xf numFmtId="0" fontId="38" fillId="25" borderId="0" applyNumberFormat="0" applyBorder="0" applyAlignment="0" applyProtection="0"/>
    <xf numFmtId="0" fontId="38" fillId="25" borderId="0" applyNumberFormat="0" applyBorder="0" applyAlignment="0" applyProtection="0"/>
    <xf numFmtId="0" fontId="38" fillId="25" borderId="0" applyNumberFormat="0" applyBorder="0" applyAlignment="0" applyProtection="0"/>
    <xf numFmtId="0" fontId="38" fillId="25" borderId="0" applyNumberFormat="0" applyBorder="0" applyAlignment="0" applyProtection="0"/>
    <xf numFmtId="0" fontId="38" fillId="25" borderId="0" applyNumberFormat="0" applyBorder="0" applyAlignment="0" applyProtection="0"/>
    <xf numFmtId="0" fontId="38" fillId="25" borderId="0" applyNumberFormat="0" applyBorder="0" applyAlignment="0" applyProtection="0"/>
    <xf numFmtId="0" fontId="38" fillId="25" borderId="0" applyNumberFormat="0" applyBorder="0" applyAlignment="0" applyProtection="0"/>
    <xf numFmtId="0" fontId="38" fillId="25" borderId="0" applyNumberFormat="0" applyBorder="0" applyAlignment="0" applyProtection="0"/>
    <xf numFmtId="0" fontId="38" fillId="25" borderId="0" applyNumberFormat="0" applyBorder="0" applyAlignment="0" applyProtection="0"/>
    <xf numFmtId="0" fontId="38" fillId="25" borderId="0" applyNumberFormat="0" applyBorder="0" applyAlignment="0" applyProtection="0"/>
    <xf numFmtId="0" fontId="38" fillId="25" borderId="0" applyNumberFormat="0" applyBorder="0" applyAlignment="0" applyProtection="0"/>
    <xf numFmtId="0" fontId="38" fillId="25" borderId="0" applyNumberFormat="0" applyBorder="0" applyAlignment="0" applyProtection="0"/>
    <xf numFmtId="0" fontId="38" fillId="25" borderId="0" applyNumberFormat="0" applyBorder="0" applyAlignment="0" applyProtection="0"/>
    <xf numFmtId="0" fontId="38" fillId="25" borderId="0" applyNumberFormat="0" applyBorder="0" applyAlignment="0" applyProtection="0"/>
    <xf numFmtId="0" fontId="38" fillId="25" borderId="0" applyNumberFormat="0" applyBorder="0" applyAlignment="0" applyProtection="0"/>
    <xf numFmtId="0" fontId="38" fillId="25" borderId="0" applyNumberFormat="0" applyBorder="0" applyAlignment="0" applyProtection="0"/>
    <xf numFmtId="0" fontId="38" fillId="25" borderId="0" applyNumberFormat="0" applyBorder="0" applyAlignment="0" applyProtection="0"/>
    <xf numFmtId="0" fontId="38" fillId="25" borderId="0" applyNumberFormat="0" applyBorder="0" applyAlignment="0" applyProtection="0"/>
    <xf numFmtId="0" fontId="38" fillId="25" borderId="0" applyNumberFormat="0" applyBorder="0" applyAlignment="0" applyProtection="0"/>
    <xf numFmtId="0" fontId="38" fillId="25" borderId="0" applyNumberFormat="0" applyBorder="0" applyAlignment="0" applyProtection="0"/>
    <xf numFmtId="0" fontId="38" fillId="25" borderId="0" applyNumberFormat="0" applyBorder="0" applyAlignment="0" applyProtection="0"/>
    <xf numFmtId="0" fontId="38" fillId="25" borderId="0" applyNumberFormat="0" applyBorder="0" applyAlignment="0" applyProtection="0"/>
    <xf numFmtId="0" fontId="38" fillId="25" borderId="0" applyNumberFormat="0" applyBorder="0" applyAlignment="0" applyProtection="0"/>
    <xf numFmtId="0" fontId="38" fillId="26" borderId="0" applyNumberFormat="0" applyBorder="0" applyAlignment="0" applyProtection="0"/>
    <xf numFmtId="0" fontId="38" fillId="26" borderId="0" applyNumberFormat="0" applyBorder="0" applyAlignment="0" applyProtection="0"/>
    <xf numFmtId="0" fontId="38" fillId="26" borderId="0" applyNumberFormat="0" applyBorder="0" applyAlignment="0" applyProtection="0"/>
    <xf numFmtId="0" fontId="38" fillId="26" borderId="0" applyNumberFormat="0" applyBorder="0" applyAlignment="0" applyProtection="0"/>
    <xf numFmtId="0" fontId="38" fillId="26" borderId="0" applyNumberFormat="0" applyBorder="0" applyAlignment="0" applyProtection="0"/>
    <xf numFmtId="0" fontId="38" fillId="26" borderId="0" applyNumberFormat="0" applyBorder="0" applyAlignment="0" applyProtection="0"/>
    <xf numFmtId="0" fontId="38" fillId="26" borderId="0" applyNumberFormat="0" applyBorder="0" applyAlignment="0" applyProtection="0"/>
    <xf numFmtId="0" fontId="38" fillId="26" borderId="0" applyNumberFormat="0" applyBorder="0" applyAlignment="0" applyProtection="0"/>
    <xf numFmtId="0" fontId="38" fillId="26" borderId="0" applyNumberFormat="0" applyBorder="0" applyAlignment="0" applyProtection="0"/>
    <xf numFmtId="0" fontId="38" fillId="26" borderId="0" applyNumberFormat="0" applyBorder="0" applyAlignment="0" applyProtection="0"/>
    <xf numFmtId="0" fontId="38" fillId="26" borderId="0" applyNumberFormat="0" applyBorder="0" applyAlignment="0" applyProtection="0"/>
    <xf numFmtId="0" fontId="38" fillId="26" borderId="0" applyNumberFormat="0" applyBorder="0" applyAlignment="0" applyProtection="0"/>
    <xf numFmtId="0" fontId="38" fillId="26" borderId="0" applyNumberFormat="0" applyBorder="0" applyAlignment="0" applyProtection="0"/>
    <xf numFmtId="0" fontId="38" fillId="26" borderId="0" applyNumberFormat="0" applyBorder="0" applyAlignment="0" applyProtection="0"/>
    <xf numFmtId="0" fontId="38" fillId="26" borderId="0" applyNumberFormat="0" applyBorder="0" applyAlignment="0" applyProtection="0"/>
    <xf numFmtId="0" fontId="38" fillId="26" borderId="0" applyNumberFormat="0" applyBorder="0" applyAlignment="0" applyProtection="0"/>
    <xf numFmtId="0" fontId="38" fillId="26" borderId="0" applyNumberFormat="0" applyBorder="0" applyAlignment="0" applyProtection="0"/>
    <xf numFmtId="0" fontId="38" fillId="26" borderId="0" applyNumberFormat="0" applyBorder="0" applyAlignment="0" applyProtection="0"/>
    <xf numFmtId="0" fontId="38" fillId="26" borderId="0" applyNumberFormat="0" applyBorder="0" applyAlignment="0" applyProtection="0"/>
    <xf numFmtId="0" fontId="38" fillId="26" borderId="0" applyNumberFormat="0" applyBorder="0" applyAlignment="0" applyProtection="0"/>
    <xf numFmtId="0" fontId="38" fillId="26" borderId="0" applyNumberFormat="0" applyBorder="0" applyAlignment="0" applyProtection="0"/>
    <xf numFmtId="0" fontId="38" fillId="26" borderId="0" applyNumberFormat="0" applyBorder="0" applyAlignment="0" applyProtection="0"/>
    <xf numFmtId="0" fontId="38" fillId="26" borderId="0" applyNumberFormat="0" applyBorder="0" applyAlignment="0" applyProtection="0"/>
    <xf numFmtId="0" fontId="38" fillId="26" borderId="0" applyNumberFormat="0" applyBorder="0" applyAlignment="0" applyProtection="0"/>
    <xf numFmtId="0" fontId="38" fillId="26" borderId="0" applyNumberFormat="0" applyBorder="0" applyAlignment="0" applyProtection="0"/>
    <xf numFmtId="0" fontId="38" fillId="26" borderId="0" applyNumberFormat="0" applyBorder="0" applyAlignment="0" applyProtection="0"/>
    <xf numFmtId="0" fontId="38" fillId="26" borderId="0" applyNumberFormat="0" applyBorder="0" applyAlignment="0" applyProtection="0"/>
    <xf numFmtId="0" fontId="38" fillId="26" borderId="0" applyNumberFormat="0" applyBorder="0" applyAlignment="0" applyProtection="0"/>
    <xf numFmtId="0" fontId="38" fillId="26" borderId="0" applyNumberFormat="0" applyBorder="0" applyAlignment="0" applyProtection="0"/>
    <xf numFmtId="0" fontId="38" fillId="26" borderId="0" applyNumberFormat="0" applyBorder="0" applyAlignment="0" applyProtection="0"/>
    <xf numFmtId="0" fontId="38" fillId="26" borderId="0" applyNumberFormat="0" applyBorder="0" applyAlignment="0" applyProtection="0"/>
    <xf numFmtId="0" fontId="38" fillId="26" borderId="0" applyNumberFormat="0" applyBorder="0" applyAlignment="0" applyProtection="0"/>
    <xf numFmtId="0" fontId="38" fillId="26" borderId="0" applyNumberFormat="0" applyBorder="0" applyAlignment="0" applyProtection="0"/>
    <xf numFmtId="0" fontId="38" fillId="26" borderId="0" applyNumberFormat="0" applyBorder="0" applyAlignment="0" applyProtection="0"/>
    <xf numFmtId="0" fontId="38" fillId="26" borderId="0" applyNumberFormat="0" applyBorder="0" applyAlignment="0" applyProtection="0"/>
    <xf numFmtId="0" fontId="38" fillId="26" borderId="0" applyNumberFormat="0" applyBorder="0" applyAlignment="0" applyProtection="0"/>
    <xf numFmtId="0" fontId="38" fillId="26" borderId="0" applyNumberFormat="0" applyBorder="0" applyAlignment="0" applyProtection="0"/>
    <xf numFmtId="0" fontId="38" fillId="26" borderId="0" applyNumberFormat="0" applyBorder="0" applyAlignment="0" applyProtection="0"/>
    <xf numFmtId="0" fontId="38" fillId="26" borderId="0" applyNumberFormat="0" applyBorder="0" applyAlignment="0" applyProtection="0"/>
    <xf numFmtId="0" fontId="38" fillId="27" borderId="0" applyNumberFormat="0" applyBorder="0" applyAlignment="0" applyProtection="0"/>
    <xf numFmtId="0" fontId="38" fillId="27" borderId="0" applyNumberFormat="0" applyBorder="0" applyAlignment="0" applyProtection="0"/>
    <xf numFmtId="0" fontId="38" fillId="27" borderId="0" applyNumberFormat="0" applyBorder="0" applyAlignment="0" applyProtection="0"/>
    <xf numFmtId="0" fontId="38" fillId="27" borderId="0" applyNumberFormat="0" applyBorder="0" applyAlignment="0" applyProtection="0"/>
    <xf numFmtId="0" fontId="38" fillId="27" borderId="0" applyNumberFormat="0" applyBorder="0" applyAlignment="0" applyProtection="0"/>
    <xf numFmtId="0" fontId="38" fillId="27" borderId="0" applyNumberFormat="0" applyBorder="0" applyAlignment="0" applyProtection="0"/>
    <xf numFmtId="0" fontId="38" fillId="27" borderId="0" applyNumberFormat="0" applyBorder="0" applyAlignment="0" applyProtection="0"/>
    <xf numFmtId="0" fontId="38" fillId="27" borderId="0" applyNumberFormat="0" applyBorder="0" applyAlignment="0" applyProtection="0"/>
    <xf numFmtId="0" fontId="38" fillId="27" borderId="0" applyNumberFormat="0" applyBorder="0" applyAlignment="0" applyProtection="0"/>
    <xf numFmtId="0" fontId="38" fillId="27" borderId="0" applyNumberFormat="0" applyBorder="0" applyAlignment="0" applyProtection="0"/>
    <xf numFmtId="0" fontId="38" fillId="27" borderId="0" applyNumberFormat="0" applyBorder="0" applyAlignment="0" applyProtection="0"/>
    <xf numFmtId="0" fontId="38" fillId="27" borderId="0" applyNumberFormat="0" applyBorder="0" applyAlignment="0" applyProtection="0"/>
    <xf numFmtId="0" fontId="38" fillId="27" borderId="0" applyNumberFormat="0" applyBorder="0" applyAlignment="0" applyProtection="0"/>
    <xf numFmtId="0" fontId="38" fillId="27" borderId="0" applyNumberFormat="0" applyBorder="0" applyAlignment="0" applyProtection="0"/>
    <xf numFmtId="0" fontId="38" fillId="27" borderId="0" applyNumberFormat="0" applyBorder="0" applyAlignment="0" applyProtection="0"/>
    <xf numFmtId="0" fontId="38" fillId="27" borderId="0" applyNumberFormat="0" applyBorder="0" applyAlignment="0" applyProtection="0"/>
    <xf numFmtId="0" fontId="38" fillId="27" borderId="0" applyNumberFormat="0" applyBorder="0" applyAlignment="0" applyProtection="0"/>
    <xf numFmtId="0" fontId="38" fillId="27" borderId="0" applyNumberFormat="0" applyBorder="0" applyAlignment="0" applyProtection="0"/>
    <xf numFmtId="0" fontId="38" fillId="27" borderId="0" applyNumberFormat="0" applyBorder="0" applyAlignment="0" applyProtection="0"/>
    <xf numFmtId="0" fontId="38" fillId="27" borderId="0" applyNumberFormat="0" applyBorder="0" applyAlignment="0" applyProtection="0"/>
    <xf numFmtId="0" fontId="38" fillId="27" borderId="0" applyNumberFormat="0" applyBorder="0" applyAlignment="0" applyProtection="0"/>
    <xf numFmtId="0" fontId="38" fillId="27" borderId="0" applyNumberFormat="0" applyBorder="0" applyAlignment="0" applyProtection="0"/>
    <xf numFmtId="0" fontId="38" fillId="27" borderId="0" applyNumberFormat="0" applyBorder="0" applyAlignment="0" applyProtection="0"/>
    <xf numFmtId="0" fontId="38" fillId="27" borderId="0" applyNumberFormat="0" applyBorder="0" applyAlignment="0" applyProtection="0"/>
    <xf numFmtId="0" fontId="38" fillId="27" borderId="0" applyNumberFormat="0" applyBorder="0" applyAlignment="0" applyProtection="0"/>
    <xf numFmtId="0" fontId="38" fillId="27" borderId="0" applyNumberFormat="0" applyBorder="0" applyAlignment="0" applyProtection="0"/>
    <xf numFmtId="0" fontId="38" fillId="27" borderId="0" applyNumberFormat="0" applyBorder="0" applyAlignment="0" applyProtection="0"/>
    <xf numFmtId="0" fontId="38" fillId="27" borderId="0" applyNumberFormat="0" applyBorder="0" applyAlignment="0" applyProtection="0"/>
    <xf numFmtId="0" fontId="38" fillId="27" borderId="0" applyNumberFormat="0" applyBorder="0" applyAlignment="0" applyProtection="0"/>
    <xf numFmtId="0" fontId="38" fillId="27" borderId="0" applyNumberFormat="0" applyBorder="0" applyAlignment="0" applyProtection="0"/>
    <xf numFmtId="0" fontId="38" fillId="27" borderId="0" applyNumberFormat="0" applyBorder="0" applyAlignment="0" applyProtection="0"/>
    <xf numFmtId="0" fontId="38" fillId="27" borderId="0" applyNumberFormat="0" applyBorder="0" applyAlignment="0" applyProtection="0"/>
    <xf numFmtId="0" fontId="38" fillId="27" borderId="0" applyNumberFormat="0" applyBorder="0" applyAlignment="0" applyProtection="0"/>
    <xf numFmtId="0" fontId="38" fillId="27" borderId="0" applyNumberFormat="0" applyBorder="0" applyAlignment="0" applyProtection="0"/>
    <xf numFmtId="0" fontId="38" fillId="27" borderId="0" applyNumberFormat="0" applyBorder="0" applyAlignment="0" applyProtection="0"/>
    <xf numFmtId="0" fontId="38" fillId="27" borderId="0" applyNumberFormat="0" applyBorder="0" applyAlignment="0" applyProtection="0"/>
    <xf numFmtId="0" fontId="38" fillId="27" borderId="0" applyNumberFormat="0" applyBorder="0" applyAlignment="0" applyProtection="0"/>
    <xf numFmtId="0" fontId="38" fillId="27" borderId="0" applyNumberFormat="0" applyBorder="0" applyAlignment="0" applyProtection="0"/>
    <xf numFmtId="0" fontId="38" fillId="27" borderId="0" applyNumberFormat="0" applyBorder="0" applyAlignment="0" applyProtection="0"/>
    <xf numFmtId="0" fontId="38" fillId="23" borderId="0" applyNumberFormat="0" applyBorder="0" applyAlignment="0" applyProtection="0"/>
    <xf numFmtId="0" fontId="38" fillId="23" borderId="0" applyNumberFormat="0" applyBorder="0" applyAlignment="0" applyProtection="0"/>
    <xf numFmtId="0" fontId="38" fillId="23" borderId="0" applyNumberFormat="0" applyBorder="0" applyAlignment="0" applyProtection="0"/>
    <xf numFmtId="0" fontId="38" fillId="23" borderId="0" applyNumberFormat="0" applyBorder="0" applyAlignment="0" applyProtection="0"/>
    <xf numFmtId="0" fontId="38" fillId="23" borderId="0" applyNumberFormat="0" applyBorder="0" applyAlignment="0" applyProtection="0"/>
    <xf numFmtId="0" fontId="38" fillId="23" borderId="0" applyNumberFormat="0" applyBorder="0" applyAlignment="0" applyProtection="0"/>
    <xf numFmtId="0" fontId="38" fillId="23" borderId="0" applyNumberFormat="0" applyBorder="0" applyAlignment="0" applyProtection="0"/>
    <xf numFmtId="0" fontId="38" fillId="23" borderId="0" applyNumberFormat="0" applyBorder="0" applyAlignment="0" applyProtection="0"/>
    <xf numFmtId="0" fontId="38" fillId="23" borderId="0" applyNumberFormat="0" applyBorder="0" applyAlignment="0" applyProtection="0"/>
    <xf numFmtId="0" fontId="38" fillId="23" borderId="0" applyNumberFormat="0" applyBorder="0" applyAlignment="0" applyProtection="0"/>
    <xf numFmtId="0" fontId="38" fillId="23" borderId="0" applyNumberFormat="0" applyBorder="0" applyAlignment="0" applyProtection="0"/>
    <xf numFmtId="0" fontId="38" fillId="23" borderId="0" applyNumberFormat="0" applyBorder="0" applyAlignment="0" applyProtection="0"/>
    <xf numFmtId="0" fontId="38" fillId="23" borderId="0" applyNumberFormat="0" applyBorder="0" applyAlignment="0" applyProtection="0"/>
    <xf numFmtId="0" fontId="38" fillId="23" borderId="0" applyNumberFormat="0" applyBorder="0" applyAlignment="0" applyProtection="0"/>
    <xf numFmtId="0" fontId="38" fillId="23" borderId="0" applyNumberFormat="0" applyBorder="0" applyAlignment="0" applyProtection="0"/>
    <xf numFmtId="0" fontId="38" fillId="23" borderId="0" applyNumberFormat="0" applyBorder="0" applyAlignment="0" applyProtection="0"/>
    <xf numFmtId="0" fontId="38" fillId="23" borderId="0" applyNumberFormat="0" applyBorder="0" applyAlignment="0" applyProtection="0"/>
    <xf numFmtId="0" fontId="38" fillId="23" borderId="0" applyNumberFormat="0" applyBorder="0" applyAlignment="0" applyProtection="0"/>
    <xf numFmtId="0" fontId="38" fillId="23" borderId="0" applyNumberFormat="0" applyBorder="0" applyAlignment="0" applyProtection="0"/>
    <xf numFmtId="0" fontId="38" fillId="23" borderId="0" applyNumberFormat="0" applyBorder="0" applyAlignment="0" applyProtection="0"/>
    <xf numFmtId="0" fontId="38" fillId="23" borderId="0" applyNumberFormat="0" applyBorder="0" applyAlignment="0" applyProtection="0"/>
    <xf numFmtId="0" fontId="38" fillId="23" borderId="0" applyNumberFormat="0" applyBorder="0" applyAlignment="0" applyProtection="0"/>
    <xf numFmtId="0" fontId="38" fillId="23" borderId="0" applyNumberFormat="0" applyBorder="0" applyAlignment="0" applyProtection="0"/>
    <xf numFmtId="0" fontId="38" fillId="23" borderId="0" applyNumberFormat="0" applyBorder="0" applyAlignment="0" applyProtection="0"/>
    <xf numFmtId="0" fontId="38" fillId="23" borderId="0" applyNumberFormat="0" applyBorder="0" applyAlignment="0" applyProtection="0"/>
    <xf numFmtId="0" fontId="38" fillId="23" borderId="0" applyNumberFormat="0" applyBorder="0" applyAlignment="0" applyProtection="0"/>
    <xf numFmtId="0" fontId="38" fillId="23" borderId="0" applyNumberFormat="0" applyBorder="0" applyAlignment="0" applyProtection="0"/>
    <xf numFmtId="0" fontId="38" fillId="23" borderId="0" applyNumberFormat="0" applyBorder="0" applyAlignment="0" applyProtection="0"/>
    <xf numFmtId="0" fontId="38" fillId="23" borderId="0" applyNumberFormat="0" applyBorder="0" applyAlignment="0" applyProtection="0"/>
    <xf numFmtId="0" fontId="38" fillId="23" borderId="0" applyNumberFormat="0" applyBorder="0" applyAlignment="0" applyProtection="0"/>
    <xf numFmtId="0" fontId="38" fillId="23" borderId="0" applyNumberFormat="0" applyBorder="0" applyAlignment="0" applyProtection="0"/>
    <xf numFmtId="0" fontId="38" fillId="23" borderId="0" applyNumberFormat="0" applyBorder="0" applyAlignment="0" applyProtection="0"/>
    <xf numFmtId="0" fontId="38" fillId="23" borderId="0" applyNumberFormat="0" applyBorder="0" applyAlignment="0" applyProtection="0"/>
    <xf numFmtId="0" fontId="38" fillId="23" borderId="0" applyNumberFormat="0" applyBorder="0" applyAlignment="0" applyProtection="0"/>
    <xf numFmtId="0" fontId="38" fillId="23" borderId="0" applyNumberFormat="0" applyBorder="0" applyAlignment="0" applyProtection="0"/>
    <xf numFmtId="0" fontId="38" fillId="23" borderId="0" applyNumberFormat="0" applyBorder="0" applyAlignment="0" applyProtection="0"/>
    <xf numFmtId="0" fontId="38" fillId="23" borderId="0" applyNumberFormat="0" applyBorder="0" applyAlignment="0" applyProtection="0"/>
    <xf numFmtId="0" fontId="38" fillId="23" borderId="0" applyNumberFormat="0" applyBorder="0" applyAlignment="0" applyProtection="0"/>
    <xf numFmtId="0" fontId="38" fillId="2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28" borderId="0" applyNumberFormat="0" applyBorder="0" applyAlignment="0" applyProtection="0"/>
    <xf numFmtId="0" fontId="38" fillId="28" borderId="0" applyNumberFormat="0" applyBorder="0" applyAlignment="0" applyProtection="0"/>
    <xf numFmtId="0" fontId="38" fillId="28" borderId="0" applyNumberFormat="0" applyBorder="0" applyAlignment="0" applyProtection="0"/>
    <xf numFmtId="0" fontId="38" fillId="28" borderId="0" applyNumberFormat="0" applyBorder="0" applyAlignment="0" applyProtection="0"/>
    <xf numFmtId="0" fontId="38" fillId="28" borderId="0" applyNumberFormat="0" applyBorder="0" applyAlignment="0" applyProtection="0"/>
    <xf numFmtId="0" fontId="38" fillId="28" borderId="0" applyNumberFormat="0" applyBorder="0" applyAlignment="0" applyProtection="0"/>
    <xf numFmtId="0" fontId="38" fillId="28" borderId="0" applyNumberFormat="0" applyBorder="0" applyAlignment="0" applyProtection="0"/>
    <xf numFmtId="0" fontId="38" fillId="28" borderId="0" applyNumberFormat="0" applyBorder="0" applyAlignment="0" applyProtection="0"/>
    <xf numFmtId="0" fontId="38" fillId="28" borderId="0" applyNumberFormat="0" applyBorder="0" applyAlignment="0" applyProtection="0"/>
    <xf numFmtId="0" fontId="38" fillId="28" borderId="0" applyNumberFormat="0" applyBorder="0" applyAlignment="0" applyProtection="0"/>
    <xf numFmtId="0" fontId="38" fillId="28" borderId="0" applyNumberFormat="0" applyBorder="0" applyAlignment="0" applyProtection="0"/>
    <xf numFmtId="0" fontId="38" fillId="28" borderId="0" applyNumberFormat="0" applyBorder="0" applyAlignment="0" applyProtection="0"/>
    <xf numFmtId="0" fontId="38" fillId="28" borderId="0" applyNumberFormat="0" applyBorder="0" applyAlignment="0" applyProtection="0"/>
    <xf numFmtId="0" fontId="38" fillId="28" borderId="0" applyNumberFormat="0" applyBorder="0" applyAlignment="0" applyProtection="0"/>
    <xf numFmtId="0" fontId="38" fillId="28" borderId="0" applyNumberFormat="0" applyBorder="0" applyAlignment="0" applyProtection="0"/>
    <xf numFmtId="0" fontId="38" fillId="28" borderId="0" applyNumberFormat="0" applyBorder="0" applyAlignment="0" applyProtection="0"/>
    <xf numFmtId="0" fontId="38" fillId="28" borderId="0" applyNumberFormat="0" applyBorder="0" applyAlignment="0" applyProtection="0"/>
    <xf numFmtId="0" fontId="38" fillId="28" borderId="0" applyNumberFormat="0" applyBorder="0" applyAlignment="0" applyProtection="0"/>
    <xf numFmtId="0" fontId="38" fillId="28" borderId="0" applyNumberFormat="0" applyBorder="0" applyAlignment="0" applyProtection="0"/>
    <xf numFmtId="0" fontId="38" fillId="28" borderId="0" applyNumberFormat="0" applyBorder="0" applyAlignment="0" applyProtection="0"/>
    <xf numFmtId="0" fontId="38" fillId="28" borderId="0" applyNumberFormat="0" applyBorder="0" applyAlignment="0" applyProtection="0"/>
    <xf numFmtId="0" fontId="38" fillId="28" borderId="0" applyNumberFormat="0" applyBorder="0" applyAlignment="0" applyProtection="0"/>
    <xf numFmtId="0" fontId="38" fillId="28" borderId="0" applyNumberFormat="0" applyBorder="0" applyAlignment="0" applyProtection="0"/>
    <xf numFmtId="0" fontId="38" fillId="28" borderId="0" applyNumberFormat="0" applyBorder="0" applyAlignment="0" applyProtection="0"/>
    <xf numFmtId="0" fontId="38" fillId="28" borderId="0" applyNumberFormat="0" applyBorder="0" applyAlignment="0" applyProtection="0"/>
    <xf numFmtId="0" fontId="38" fillId="28" borderId="0" applyNumberFormat="0" applyBorder="0" applyAlignment="0" applyProtection="0"/>
    <xf numFmtId="0" fontId="38" fillId="28" borderId="0" applyNumberFormat="0" applyBorder="0" applyAlignment="0" applyProtection="0"/>
    <xf numFmtId="0" fontId="38" fillId="28" borderId="0" applyNumberFormat="0" applyBorder="0" applyAlignment="0" applyProtection="0"/>
    <xf numFmtId="0" fontId="38" fillId="28" borderId="0" applyNumberFormat="0" applyBorder="0" applyAlignment="0" applyProtection="0"/>
    <xf numFmtId="0" fontId="38" fillId="28" borderId="0" applyNumberFormat="0" applyBorder="0" applyAlignment="0" applyProtection="0"/>
    <xf numFmtId="0" fontId="38" fillId="28" borderId="0" applyNumberFormat="0" applyBorder="0" applyAlignment="0" applyProtection="0"/>
    <xf numFmtId="0" fontId="38" fillId="28" borderId="0" applyNumberFormat="0" applyBorder="0" applyAlignment="0" applyProtection="0"/>
    <xf numFmtId="0" fontId="38" fillId="28" borderId="0" applyNumberFormat="0" applyBorder="0" applyAlignment="0" applyProtection="0"/>
    <xf numFmtId="0" fontId="38" fillId="28" borderId="0" applyNumberFormat="0" applyBorder="0" applyAlignment="0" applyProtection="0"/>
    <xf numFmtId="0" fontId="38" fillId="28" borderId="0" applyNumberFormat="0" applyBorder="0" applyAlignment="0" applyProtection="0"/>
    <xf numFmtId="0" fontId="38" fillId="28" borderId="0" applyNumberFormat="0" applyBorder="0" applyAlignment="0" applyProtection="0"/>
    <xf numFmtId="0" fontId="38" fillId="28" borderId="0" applyNumberFormat="0" applyBorder="0" applyAlignment="0" applyProtection="0"/>
    <xf numFmtId="0" fontId="38" fillId="28" borderId="0" applyNumberFormat="0" applyBorder="0" applyAlignment="0" applyProtection="0"/>
    <xf numFmtId="0" fontId="38" fillId="28" borderId="0" applyNumberFormat="0" applyBorder="0" applyAlignment="0" applyProtection="0"/>
    <xf numFmtId="0" fontId="37" fillId="15" borderId="0" applyBorder="0" applyAlignment="0"/>
    <xf numFmtId="0" fontId="36" fillId="15" borderId="0" applyBorder="0">
      <alignment horizontal="right" vertical="center"/>
    </xf>
    <xf numFmtId="0" fontId="36" fillId="13" borderId="0" applyBorder="0">
      <alignment horizontal="right" vertical="center"/>
    </xf>
    <xf numFmtId="0" fontId="36" fillId="13" borderId="0" applyBorder="0">
      <alignment horizontal="right" vertical="center"/>
    </xf>
    <xf numFmtId="0" fontId="35" fillId="13" borderId="20">
      <alignment horizontal="right" vertical="center"/>
    </xf>
    <xf numFmtId="0" fontId="73" fillId="13" borderId="20">
      <alignment horizontal="right" vertical="center"/>
    </xf>
    <xf numFmtId="0" fontId="35" fillId="16" borderId="20">
      <alignment horizontal="right" vertical="center"/>
    </xf>
    <xf numFmtId="0" fontId="35" fillId="16" borderId="20">
      <alignment horizontal="right" vertical="center"/>
    </xf>
    <xf numFmtId="0" fontId="35" fillId="16" borderId="31">
      <alignment horizontal="right" vertical="center"/>
    </xf>
    <xf numFmtId="0" fontId="35" fillId="16" borderId="32">
      <alignment horizontal="right" vertical="center"/>
    </xf>
    <xf numFmtId="0" fontId="35" fillId="16" borderId="33">
      <alignment horizontal="right" vertical="center"/>
    </xf>
    <xf numFmtId="0" fontId="38" fillId="25" borderId="0" applyNumberFormat="0" applyBorder="0" applyAlignment="0" applyProtection="0"/>
    <xf numFmtId="0" fontId="38" fillId="26" borderId="0" applyNumberFormat="0" applyBorder="0" applyAlignment="0" applyProtection="0"/>
    <xf numFmtId="0" fontId="38" fillId="27" borderId="0" applyNumberFormat="0" applyBorder="0" applyAlignment="0" applyProtection="0"/>
    <xf numFmtId="0" fontId="38" fillId="23" borderId="0" applyNumberFormat="0" applyBorder="0" applyAlignment="0" applyProtection="0"/>
    <xf numFmtId="0" fontId="38" fillId="3" borderId="0" applyNumberFormat="0" applyBorder="0" applyAlignment="0" applyProtection="0"/>
    <xf numFmtId="0" fontId="38" fillId="28" borderId="0" applyNumberFormat="0" applyBorder="0" applyAlignment="0" applyProtection="0"/>
    <xf numFmtId="0" fontId="50" fillId="29" borderId="26" applyNumberFormat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25" fillId="42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40" fillId="29" borderId="16" applyNumberFormat="0" applyAlignment="0" applyProtection="0"/>
    <xf numFmtId="4" fontId="37" fillId="0" borderId="34" applyFill="0" applyBorder="0" applyProtection="0">
      <alignment horizontal="right" vertical="center"/>
    </xf>
    <xf numFmtId="0" fontId="40" fillId="29" borderId="16" applyNumberFormat="0" applyAlignment="0" applyProtection="0"/>
    <xf numFmtId="0" fontId="40" fillId="29" borderId="16" applyNumberFormat="0" applyAlignment="0" applyProtection="0"/>
    <xf numFmtId="0" fontId="40" fillId="29" borderId="16" applyNumberFormat="0" applyAlignment="0" applyProtection="0"/>
    <xf numFmtId="0" fontId="40" fillId="29" borderId="16" applyNumberFormat="0" applyAlignment="0" applyProtection="0"/>
    <xf numFmtId="0" fontId="40" fillId="29" borderId="16" applyNumberFormat="0" applyAlignment="0" applyProtection="0"/>
    <xf numFmtId="0" fontId="40" fillId="29" borderId="16" applyNumberFormat="0" applyAlignment="0" applyProtection="0"/>
    <xf numFmtId="0" fontId="40" fillId="29" borderId="16" applyNumberFormat="0" applyAlignment="0" applyProtection="0"/>
    <xf numFmtId="0" fontId="40" fillId="29" borderId="16" applyNumberFormat="0" applyAlignment="0" applyProtection="0"/>
    <xf numFmtId="0" fontId="40" fillId="29" borderId="16" applyNumberFormat="0" applyAlignment="0" applyProtection="0"/>
    <xf numFmtId="0" fontId="40" fillId="29" borderId="16" applyNumberFormat="0" applyAlignment="0" applyProtection="0"/>
    <xf numFmtId="0" fontId="40" fillId="29" borderId="16" applyNumberFormat="0" applyAlignment="0" applyProtection="0"/>
    <xf numFmtId="0" fontId="40" fillId="29" borderId="16" applyNumberFormat="0" applyAlignment="0" applyProtection="0"/>
    <xf numFmtId="0" fontId="40" fillId="29" borderId="16" applyNumberFormat="0" applyAlignment="0" applyProtection="0"/>
    <xf numFmtId="0" fontId="40" fillId="29" borderId="16" applyNumberFormat="0" applyAlignment="0" applyProtection="0"/>
    <xf numFmtId="0" fontId="40" fillId="29" borderId="16" applyNumberFormat="0" applyAlignment="0" applyProtection="0"/>
    <xf numFmtId="0" fontId="40" fillId="29" borderId="16" applyNumberFormat="0" applyAlignment="0" applyProtection="0"/>
    <xf numFmtId="0" fontId="40" fillId="29" borderId="16" applyNumberFormat="0" applyAlignment="0" applyProtection="0"/>
    <xf numFmtId="0" fontId="40" fillId="29" borderId="16" applyNumberFormat="0" applyAlignment="0" applyProtection="0"/>
    <xf numFmtId="0" fontId="40" fillId="29" borderId="16" applyNumberFormat="0" applyAlignment="0" applyProtection="0"/>
    <xf numFmtId="0" fontId="40" fillId="29" borderId="16" applyNumberFormat="0" applyAlignment="0" applyProtection="0"/>
    <xf numFmtId="0" fontId="40" fillId="29" borderId="16" applyNumberFormat="0" applyAlignment="0" applyProtection="0"/>
    <xf numFmtId="0" fontId="40" fillId="29" borderId="16" applyNumberFormat="0" applyAlignment="0" applyProtection="0"/>
    <xf numFmtId="0" fontId="40" fillId="29" borderId="16" applyNumberFormat="0" applyAlignment="0" applyProtection="0"/>
    <xf numFmtId="0" fontId="40" fillId="29" borderId="16" applyNumberFormat="0" applyAlignment="0" applyProtection="0"/>
    <xf numFmtId="0" fontId="40" fillId="29" borderId="16" applyNumberFormat="0" applyAlignment="0" applyProtection="0"/>
    <xf numFmtId="0" fontId="40" fillId="29" borderId="16" applyNumberFormat="0" applyAlignment="0" applyProtection="0"/>
    <xf numFmtId="0" fontId="40" fillId="29" borderId="16" applyNumberFormat="0" applyAlignment="0" applyProtection="0"/>
    <xf numFmtId="0" fontId="40" fillId="29" borderId="16" applyNumberFormat="0" applyAlignment="0" applyProtection="0"/>
    <xf numFmtId="0" fontId="40" fillId="29" borderId="16" applyNumberFormat="0" applyAlignment="0" applyProtection="0"/>
    <xf numFmtId="0" fontId="40" fillId="29" borderId="16" applyNumberFormat="0" applyAlignment="0" applyProtection="0"/>
    <xf numFmtId="0" fontId="40" fillId="29" borderId="16" applyNumberFormat="0" applyAlignment="0" applyProtection="0"/>
    <xf numFmtId="0" fontId="40" fillId="29" borderId="16" applyNumberFormat="0" applyAlignment="0" applyProtection="0"/>
    <xf numFmtId="0" fontId="40" fillId="29" borderId="16" applyNumberFormat="0" applyAlignment="0" applyProtection="0"/>
    <xf numFmtId="0" fontId="40" fillId="29" borderId="16" applyNumberFormat="0" applyAlignment="0" applyProtection="0"/>
    <xf numFmtId="0" fontId="40" fillId="29" borderId="16" applyNumberFormat="0" applyAlignment="0" applyProtection="0"/>
    <xf numFmtId="0" fontId="40" fillId="29" borderId="16" applyNumberFormat="0" applyAlignment="0" applyProtection="0"/>
    <xf numFmtId="0" fontId="40" fillId="29" borderId="16" applyNumberFormat="0" applyAlignment="0" applyProtection="0"/>
    <xf numFmtId="0" fontId="40" fillId="29" borderId="16" applyNumberFormat="0" applyAlignment="0" applyProtection="0"/>
    <xf numFmtId="0" fontId="40" fillId="29" borderId="16" applyNumberFormat="0" applyAlignment="0" applyProtection="0"/>
    <xf numFmtId="0" fontId="41" fillId="30" borderId="17" applyNumberFormat="0" applyAlignment="0" applyProtection="0"/>
    <xf numFmtId="0" fontId="41" fillId="30" borderId="17" applyNumberFormat="0" applyAlignment="0" applyProtection="0"/>
    <xf numFmtId="0" fontId="41" fillId="30" borderId="17" applyNumberFormat="0" applyAlignment="0" applyProtection="0"/>
    <xf numFmtId="0" fontId="41" fillId="30" borderId="17" applyNumberFormat="0" applyAlignment="0" applyProtection="0"/>
    <xf numFmtId="0" fontId="41" fillId="30" borderId="17" applyNumberFormat="0" applyAlignment="0" applyProtection="0"/>
    <xf numFmtId="0" fontId="41" fillId="30" borderId="17" applyNumberFormat="0" applyAlignment="0" applyProtection="0"/>
    <xf numFmtId="0" fontId="41" fillId="30" borderId="17" applyNumberFormat="0" applyAlignment="0" applyProtection="0"/>
    <xf numFmtId="0" fontId="41" fillId="30" borderId="17" applyNumberFormat="0" applyAlignment="0" applyProtection="0"/>
    <xf numFmtId="0" fontId="41" fillId="30" borderId="17" applyNumberFormat="0" applyAlignment="0" applyProtection="0"/>
    <xf numFmtId="0" fontId="41" fillId="30" borderId="17" applyNumberFormat="0" applyAlignment="0" applyProtection="0"/>
    <xf numFmtId="0" fontId="41" fillId="30" borderId="17" applyNumberFormat="0" applyAlignment="0" applyProtection="0"/>
    <xf numFmtId="0" fontId="41" fillId="30" borderId="17" applyNumberFormat="0" applyAlignment="0" applyProtection="0"/>
    <xf numFmtId="0" fontId="41" fillId="30" borderId="17" applyNumberFormat="0" applyAlignment="0" applyProtection="0"/>
    <xf numFmtId="0" fontId="41" fillId="30" borderId="17" applyNumberFormat="0" applyAlignment="0" applyProtection="0"/>
    <xf numFmtId="0" fontId="41" fillId="30" borderId="17" applyNumberFormat="0" applyAlignment="0" applyProtection="0"/>
    <xf numFmtId="0" fontId="41" fillId="30" borderId="17" applyNumberFormat="0" applyAlignment="0" applyProtection="0"/>
    <xf numFmtId="0" fontId="41" fillId="30" borderId="17" applyNumberFormat="0" applyAlignment="0" applyProtection="0"/>
    <xf numFmtId="0" fontId="41" fillId="30" borderId="17" applyNumberFormat="0" applyAlignment="0" applyProtection="0"/>
    <xf numFmtId="0" fontId="41" fillId="30" borderId="17" applyNumberFormat="0" applyAlignment="0" applyProtection="0"/>
    <xf numFmtId="0" fontId="41" fillId="30" borderId="17" applyNumberFormat="0" applyAlignment="0" applyProtection="0"/>
    <xf numFmtId="0" fontId="41" fillId="30" borderId="17" applyNumberFormat="0" applyAlignment="0" applyProtection="0"/>
    <xf numFmtId="0" fontId="41" fillId="30" borderId="17" applyNumberFormat="0" applyAlignment="0" applyProtection="0"/>
    <xf numFmtId="0" fontId="41" fillId="30" borderId="17" applyNumberFormat="0" applyAlignment="0" applyProtection="0"/>
    <xf numFmtId="0" fontId="41" fillId="30" borderId="17" applyNumberFormat="0" applyAlignment="0" applyProtection="0"/>
    <xf numFmtId="0" fontId="41" fillId="30" borderId="17" applyNumberFormat="0" applyAlignment="0" applyProtection="0"/>
    <xf numFmtId="0" fontId="41" fillId="30" borderId="17" applyNumberFormat="0" applyAlignment="0" applyProtection="0"/>
    <xf numFmtId="0" fontId="41" fillId="30" borderId="17" applyNumberFormat="0" applyAlignment="0" applyProtection="0"/>
    <xf numFmtId="0" fontId="41" fillId="30" borderId="17" applyNumberFormat="0" applyAlignment="0" applyProtection="0"/>
    <xf numFmtId="0" fontId="41" fillId="30" borderId="17" applyNumberFormat="0" applyAlignment="0" applyProtection="0"/>
    <xf numFmtId="0" fontId="41" fillId="30" borderId="17" applyNumberFormat="0" applyAlignment="0" applyProtection="0"/>
    <xf numFmtId="0" fontId="41" fillId="30" borderId="17" applyNumberFormat="0" applyAlignment="0" applyProtection="0"/>
    <xf numFmtId="0" fontId="41" fillId="30" borderId="17" applyNumberFormat="0" applyAlignment="0" applyProtection="0"/>
    <xf numFmtId="0" fontId="41" fillId="30" borderId="17" applyNumberFormat="0" applyAlignment="0" applyProtection="0"/>
    <xf numFmtId="0" fontId="41" fillId="30" borderId="17" applyNumberFormat="0" applyAlignment="0" applyProtection="0"/>
    <xf numFmtId="0" fontId="41" fillId="30" borderId="17" applyNumberFormat="0" applyAlignment="0" applyProtection="0"/>
    <xf numFmtId="0" fontId="41" fillId="30" borderId="17" applyNumberFormat="0" applyAlignment="0" applyProtection="0"/>
    <xf numFmtId="0" fontId="41" fillId="30" borderId="17" applyNumberFormat="0" applyAlignment="0" applyProtection="0"/>
    <xf numFmtId="0" fontId="41" fillId="30" borderId="17" applyNumberFormat="0" applyAlignment="0" applyProtection="0"/>
    <xf numFmtId="0" fontId="41" fillId="30" borderId="17" applyNumberFormat="0" applyAlignment="0" applyProtection="0"/>
    <xf numFmtId="184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5" fillId="0" borderId="0" applyNumberFormat="0">
      <alignment horizontal="right"/>
    </xf>
    <xf numFmtId="170" fontId="3" fillId="0" borderId="0" applyFont="0" applyFill="0" applyBorder="0" applyAlignment="0" applyProtection="0"/>
    <xf numFmtId="0" fontId="36" fillId="16" borderId="19">
      <alignment horizontal="left" vertical="center" wrapText="1" indent="2"/>
    </xf>
    <xf numFmtId="0" fontId="36" fillId="13" borderId="32">
      <alignment horizontal="left" vertical="center"/>
    </xf>
    <xf numFmtId="0" fontId="35" fillId="0" borderId="35">
      <alignment horizontal="left" vertical="top" wrapText="1"/>
    </xf>
    <xf numFmtId="0" fontId="47" fillId="16" borderId="16" applyNumberFormat="0" applyAlignment="0" applyProtection="0"/>
    <xf numFmtId="0" fontId="74" fillId="0" borderId="36"/>
    <xf numFmtId="0" fontId="52" fillId="0" borderId="30" applyNumberFormat="0" applyFill="0" applyAlignment="0" applyProtection="0"/>
    <xf numFmtId="0" fontId="42" fillId="0" borderId="0" applyNumberFormat="0" applyFill="0" applyBorder="0" applyAlignment="0" applyProtection="0"/>
    <xf numFmtId="0" fontId="9" fillId="0" borderId="0">
      <alignment vertical="top"/>
    </xf>
    <xf numFmtId="185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0" fontId="43" fillId="13" borderId="0" applyNumberFormat="0" applyBorder="0" applyAlignment="0" applyProtection="0"/>
    <xf numFmtId="0" fontId="43" fillId="13" borderId="0" applyNumberFormat="0" applyBorder="0" applyAlignment="0" applyProtection="0"/>
    <xf numFmtId="0" fontId="43" fillId="13" borderId="0" applyNumberFormat="0" applyBorder="0" applyAlignment="0" applyProtection="0"/>
    <xf numFmtId="0" fontId="43" fillId="13" borderId="0" applyNumberFormat="0" applyBorder="0" applyAlignment="0" applyProtection="0"/>
    <xf numFmtId="0" fontId="43" fillId="13" borderId="0" applyNumberFormat="0" applyBorder="0" applyAlignment="0" applyProtection="0"/>
    <xf numFmtId="0" fontId="43" fillId="13" borderId="0" applyNumberFormat="0" applyBorder="0" applyAlignment="0" applyProtection="0"/>
    <xf numFmtId="0" fontId="43" fillId="13" borderId="0" applyNumberFormat="0" applyBorder="0" applyAlignment="0" applyProtection="0"/>
    <xf numFmtId="0" fontId="43" fillId="13" borderId="0" applyNumberFormat="0" applyBorder="0" applyAlignment="0" applyProtection="0"/>
    <xf numFmtId="0" fontId="43" fillId="13" borderId="0" applyNumberFormat="0" applyBorder="0" applyAlignment="0" applyProtection="0"/>
    <xf numFmtId="0" fontId="43" fillId="13" borderId="0" applyNumberFormat="0" applyBorder="0" applyAlignment="0" applyProtection="0"/>
    <xf numFmtId="0" fontId="43" fillId="13" borderId="0" applyNumberFormat="0" applyBorder="0" applyAlignment="0" applyProtection="0"/>
    <xf numFmtId="0" fontId="24" fillId="31" borderId="0" applyNumberFormat="0" applyBorder="0" applyAlignment="0" applyProtection="0"/>
    <xf numFmtId="0" fontId="43" fillId="13" borderId="0" applyNumberFormat="0" applyBorder="0" applyAlignment="0" applyProtection="0"/>
    <xf numFmtId="0" fontId="43" fillId="13" borderId="0" applyNumberFormat="0" applyBorder="0" applyAlignment="0" applyProtection="0"/>
    <xf numFmtId="0" fontId="43" fillId="13" borderId="0" applyNumberFormat="0" applyBorder="0" applyAlignment="0" applyProtection="0"/>
    <xf numFmtId="0" fontId="43" fillId="13" borderId="0" applyNumberFormat="0" applyBorder="0" applyAlignment="0" applyProtection="0"/>
    <xf numFmtId="0" fontId="43" fillId="13" borderId="0" applyNumberFormat="0" applyBorder="0" applyAlignment="0" applyProtection="0"/>
    <xf numFmtId="0" fontId="43" fillId="13" borderId="0" applyNumberFormat="0" applyBorder="0" applyAlignment="0" applyProtection="0"/>
    <xf numFmtId="0" fontId="43" fillId="13" borderId="0" applyNumberFormat="0" applyBorder="0" applyAlignment="0" applyProtection="0"/>
    <xf numFmtId="0" fontId="43" fillId="13" borderId="0" applyNumberFormat="0" applyBorder="0" applyAlignment="0" applyProtection="0"/>
    <xf numFmtId="0" fontId="43" fillId="13" borderId="0" applyNumberFormat="0" applyBorder="0" applyAlignment="0" applyProtection="0"/>
    <xf numFmtId="0" fontId="43" fillId="13" borderId="0" applyNumberFormat="0" applyBorder="0" applyAlignment="0" applyProtection="0"/>
    <xf numFmtId="0" fontId="43" fillId="13" borderId="0" applyNumberFormat="0" applyBorder="0" applyAlignment="0" applyProtection="0"/>
    <xf numFmtId="0" fontId="43" fillId="13" borderId="0" applyNumberFormat="0" applyBorder="0" applyAlignment="0" applyProtection="0"/>
    <xf numFmtId="0" fontId="43" fillId="13" borderId="0" applyNumberFormat="0" applyBorder="0" applyAlignment="0" applyProtection="0"/>
    <xf numFmtId="0" fontId="43" fillId="13" borderId="0" applyNumberFormat="0" applyBorder="0" applyAlignment="0" applyProtection="0"/>
    <xf numFmtId="0" fontId="43" fillId="13" borderId="0" applyNumberFormat="0" applyBorder="0" applyAlignment="0" applyProtection="0"/>
    <xf numFmtId="0" fontId="43" fillId="13" borderId="0" applyNumberFormat="0" applyBorder="0" applyAlignment="0" applyProtection="0"/>
    <xf numFmtId="0" fontId="43" fillId="13" borderId="0" applyNumberFormat="0" applyBorder="0" applyAlignment="0" applyProtection="0"/>
    <xf numFmtId="0" fontId="43" fillId="13" borderId="0" applyNumberFormat="0" applyBorder="0" applyAlignment="0" applyProtection="0"/>
    <xf numFmtId="0" fontId="43" fillId="13" borderId="0" applyNumberFormat="0" applyBorder="0" applyAlignment="0" applyProtection="0"/>
    <xf numFmtId="0" fontId="43" fillId="13" borderId="0" applyNumberFormat="0" applyBorder="0" applyAlignment="0" applyProtection="0"/>
    <xf numFmtId="0" fontId="43" fillId="13" borderId="0" applyNumberFormat="0" applyBorder="0" applyAlignment="0" applyProtection="0"/>
    <xf numFmtId="0" fontId="43" fillId="13" borderId="0" applyNumberFormat="0" applyBorder="0" applyAlignment="0" applyProtection="0"/>
    <xf numFmtId="0" fontId="43" fillId="13" borderId="0" applyNumberFormat="0" applyBorder="0" applyAlignment="0" applyProtection="0"/>
    <xf numFmtId="0" fontId="24" fillId="31" borderId="0" applyNumberFormat="0" applyBorder="0" applyAlignment="0" applyProtection="0"/>
    <xf numFmtId="0" fontId="43" fillId="13" borderId="0" applyNumberFormat="0" applyBorder="0" applyAlignment="0" applyProtection="0"/>
    <xf numFmtId="0" fontId="43" fillId="13" borderId="0" applyNumberFormat="0" applyBorder="0" applyAlignment="0" applyProtection="0"/>
    <xf numFmtId="0" fontId="43" fillId="13" borderId="0" applyNumberFormat="0" applyBorder="0" applyAlignment="0" applyProtection="0"/>
    <xf numFmtId="0" fontId="43" fillId="13" borderId="0" applyNumberFormat="0" applyBorder="0" applyAlignment="0" applyProtection="0"/>
    <xf numFmtId="0" fontId="43" fillId="13" borderId="0" applyNumberFormat="0" applyBorder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5" fillId="0" borderId="22" applyNumberFormat="0" applyFill="0" applyAlignment="0" applyProtection="0"/>
    <xf numFmtId="0" fontId="45" fillId="0" borderId="22" applyNumberFormat="0" applyFill="0" applyAlignment="0" applyProtection="0"/>
    <xf numFmtId="0" fontId="45" fillId="0" borderId="22" applyNumberFormat="0" applyFill="0" applyAlignment="0" applyProtection="0"/>
    <xf numFmtId="0" fontId="45" fillId="0" borderId="22" applyNumberFormat="0" applyFill="0" applyAlignment="0" applyProtection="0"/>
    <xf numFmtId="0" fontId="45" fillId="0" borderId="22" applyNumberFormat="0" applyFill="0" applyAlignment="0" applyProtection="0"/>
    <xf numFmtId="0" fontId="45" fillId="0" borderId="22" applyNumberFormat="0" applyFill="0" applyAlignment="0" applyProtection="0"/>
    <xf numFmtId="0" fontId="45" fillId="0" borderId="22" applyNumberFormat="0" applyFill="0" applyAlignment="0" applyProtection="0"/>
    <xf numFmtId="0" fontId="45" fillId="0" borderId="22" applyNumberFormat="0" applyFill="0" applyAlignment="0" applyProtection="0"/>
    <xf numFmtId="0" fontId="45" fillId="0" borderId="22" applyNumberFormat="0" applyFill="0" applyAlignment="0" applyProtection="0"/>
    <xf numFmtId="0" fontId="45" fillId="0" borderId="22" applyNumberFormat="0" applyFill="0" applyAlignment="0" applyProtection="0"/>
    <xf numFmtId="0" fontId="45" fillId="0" borderId="22" applyNumberFormat="0" applyFill="0" applyAlignment="0" applyProtection="0"/>
    <xf numFmtId="0" fontId="45" fillId="0" borderId="22" applyNumberFormat="0" applyFill="0" applyAlignment="0" applyProtection="0"/>
    <xf numFmtId="0" fontId="45" fillId="0" borderId="22" applyNumberFormat="0" applyFill="0" applyAlignment="0" applyProtection="0"/>
    <xf numFmtId="0" fontId="45" fillId="0" borderId="22" applyNumberFormat="0" applyFill="0" applyAlignment="0" applyProtection="0"/>
    <xf numFmtId="0" fontId="45" fillId="0" borderId="22" applyNumberFormat="0" applyFill="0" applyAlignment="0" applyProtection="0"/>
    <xf numFmtId="0" fontId="45" fillId="0" borderId="22" applyNumberFormat="0" applyFill="0" applyAlignment="0" applyProtection="0"/>
    <xf numFmtId="0" fontId="45" fillId="0" borderId="22" applyNumberFormat="0" applyFill="0" applyAlignment="0" applyProtection="0"/>
    <xf numFmtId="0" fontId="45" fillId="0" borderId="22" applyNumberFormat="0" applyFill="0" applyAlignment="0" applyProtection="0"/>
    <xf numFmtId="0" fontId="45" fillId="0" borderId="22" applyNumberFormat="0" applyFill="0" applyAlignment="0" applyProtection="0"/>
    <xf numFmtId="0" fontId="45" fillId="0" borderId="22" applyNumberFormat="0" applyFill="0" applyAlignment="0" applyProtection="0"/>
    <xf numFmtId="0" fontId="45" fillId="0" borderId="22" applyNumberFormat="0" applyFill="0" applyAlignment="0" applyProtection="0"/>
    <xf numFmtId="0" fontId="45" fillId="0" borderId="22" applyNumberFormat="0" applyFill="0" applyAlignment="0" applyProtection="0"/>
    <xf numFmtId="0" fontId="45" fillId="0" borderId="22" applyNumberFormat="0" applyFill="0" applyAlignment="0" applyProtection="0"/>
    <xf numFmtId="0" fontId="45" fillId="0" borderId="22" applyNumberFormat="0" applyFill="0" applyAlignment="0" applyProtection="0"/>
    <xf numFmtId="0" fontId="45" fillId="0" borderId="22" applyNumberFormat="0" applyFill="0" applyAlignment="0" applyProtection="0"/>
    <xf numFmtId="0" fontId="45" fillId="0" borderId="22" applyNumberFormat="0" applyFill="0" applyAlignment="0" applyProtection="0"/>
    <xf numFmtId="0" fontId="45" fillId="0" borderId="22" applyNumberFormat="0" applyFill="0" applyAlignment="0" applyProtection="0"/>
    <xf numFmtId="0" fontId="45" fillId="0" borderId="22" applyNumberFormat="0" applyFill="0" applyAlignment="0" applyProtection="0"/>
    <xf numFmtId="0" fontId="45" fillId="0" borderId="22" applyNumberFormat="0" applyFill="0" applyAlignment="0" applyProtection="0"/>
    <xf numFmtId="0" fontId="45" fillId="0" borderId="22" applyNumberFormat="0" applyFill="0" applyAlignment="0" applyProtection="0"/>
    <xf numFmtId="0" fontId="45" fillId="0" borderId="22" applyNumberFormat="0" applyFill="0" applyAlignment="0" applyProtection="0"/>
    <xf numFmtId="0" fontId="45" fillId="0" borderId="22" applyNumberFormat="0" applyFill="0" applyAlignment="0" applyProtection="0"/>
    <xf numFmtId="0" fontId="45" fillId="0" borderId="22" applyNumberFormat="0" applyFill="0" applyAlignment="0" applyProtection="0"/>
    <xf numFmtId="0" fontId="45" fillId="0" borderId="22" applyNumberFormat="0" applyFill="0" applyAlignment="0" applyProtection="0"/>
    <xf numFmtId="0" fontId="45" fillId="0" borderId="22" applyNumberFormat="0" applyFill="0" applyAlignment="0" applyProtection="0"/>
    <xf numFmtId="0" fontId="45" fillId="0" borderId="22" applyNumberFormat="0" applyFill="0" applyAlignment="0" applyProtection="0"/>
    <xf numFmtId="0" fontId="45" fillId="0" borderId="22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72" fillId="0" borderId="0" applyNumberFormat="0" applyFill="0" applyBorder="0">
      <protection locked="0"/>
    </xf>
    <xf numFmtId="0" fontId="47" fillId="16" borderId="16" applyNumberFormat="0" applyAlignment="0" applyProtection="0"/>
    <xf numFmtId="0" fontId="47" fillId="16" borderId="16" applyNumberFormat="0" applyAlignment="0" applyProtection="0"/>
    <xf numFmtId="0" fontId="47" fillId="16" borderId="16" applyNumberFormat="0" applyAlignment="0" applyProtection="0"/>
    <xf numFmtId="0" fontId="47" fillId="16" borderId="16" applyNumberFormat="0" applyAlignment="0" applyProtection="0"/>
    <xf numFmtId="0" fontId="47" fillId="16" borderId="16" applyNumberFormat="0" applyAlignment="0" applyProtection="0"/>
    <xf numFmtId="0" fontId="47" fillId="16" borderId="16" applyNumberFormat="0" applyAlignment="0" applyProtection="0"/>
    <xf numFmtId="0" fontId="47" fillId="16" borderId="16" applyNumberFormat="0" applyAlignment="0" applyProtection="0"/>
    <xf numFmtId="0" fontId="47" fillId="16" borderId="16" applyNumberFormat="0" applyAlignment="0" applyProtection="0"/>
    <xf numFmtId="0" fontId="47" fillId="16" borderId="16" applyNumberFormat="0" applyAlignment="0" applyProtection="0"/>
    <xf numFmtId="0" fontId="47" fillId="16" borderId="16" applyNumberFormat="0" applyAlignment="0" applyProtection="0"/>
    <xf numFmtId="0" fontId="47" fillId="16" borderId="16" applyNumberFormat="0" applyAlignment="0" applyProtection="0"/>
    <xf numFmtId="0" fontId="26" fillId="32" borderId="11" applyNumberFormat="0" applyAlignment="0" applyProtection="0"/>
    <xf numFmtId="0" fontId="47" fillId="16" borderId="16" applyNumberFormat="0" applyAlignment="0" applyProtection="0"/>
    <xf numFmtId="0" fontId="47" fillId="16" borderId="16" applyNumberFormat="0" applyAlignment="0" applyProtection="0"/>
    <xf numFmtId="0" fontId="47" fillId="16" borderId="16" applyNumberFormat="0" applyAlignment="0" applyProtection="0"/>
    <xf numFmtId="0" fontId="47" fillId="16" borderId="16" applyNumberFormat="0" applyAlignment="0" applyProtection="0"/>
    <xf numFmtId="0" fontId="47" fillId="16" borderId="16" applyNumberFormat="0" applyAlignment="0" applyProtection="0"/>
    <xf numFmtId="0" fontId="47" fillId="16" borderId="16" applyNumberFormat="0" applyAlignment="0" applyProtection="0"/>
    <xf numFmtId="0" fontId="47" fillId="16" borderId="16" applyNumberFormat="0" applyAlignment="0" applyProtection="0"/>
    <xf numFmtId="0" fontId="47" fillId="16" borderId="16" applyNumberFormat="0" applyAlignment="0" applyProtection="0"/>
    <xf numFmtId="0" fontId="47" fillId="16" borderId="16" applyNumberFormat="0" applyAlignment="0" applyProtection="0"/>
    <xf numFmtId="0" fontId="47" fillId="16" borderId="16" applyNumberFormat="0" applyAlignment="0" applyProtection="0"/>
    <xf numFmtId="0" fontId="47" fillId="16" borderId="16" applyNumberFormat="0" applyAlignment="0" applyProtection="0"/>
    <xf numFmtId="0" fontId="47" fillId="16" borderId="16" applyNumberFormat="0" applyAlignment="0" applyProtection="0"/>
    <xf numFmtId="0" fontId="47" fillId="16" borderId="16" applyNumberFormat="0" applyAlignment="0" applyProtection="0"/>
    <xf numFmtId="0" fontId="47" fillId="16" borderId="16" applyNumberFormat="0" applyAlignment="0" applyProtection="0"/>
    <xf numFmtId="0" fontId="47" fillId="16" borderId="16" applyNumberFormat="0" applyAlignment="0" applyProtection="0"/>
    <xf numFmtId="0" fontId="47" fillId="16" borderId="16" applyNumberFormat="0" applyAlignment="0" applyProtection="0"/>
    <xf numFmtId="0" fontId="47" fillId="16" borderId="16" applyNumberFormat="0" applyAlignment="0" applyProtection="0"/>
    <xf numFmtId="0" fontId="47" fillId="16" borderId="16" applyNumberFormat="0" applyAlignment="0" applyProtection="0"/>
    <xf numFmtId="0" fontId="47" fillId="16" borderId="16" applyNumberFormat="0" applyAlignment="0" applyProtection="0"/>
    <xf numFmtId="0" fontId="47" fillId="16" borderId="16" applyNumberFormat="0" applyAlignment="0" applyProtection="0"/>
    <xf numFmtId="0" fontId="47" fillId="16" borderId="16" applyNumberFormat="0" applyAlignment="0" applyProtection="0"/>
    <xf numFmtId="0" fontId="47" fillId="16" borderId="16" applyNumberFormat="0" applyAlignment="0" applyProtection="0"/>
    <xf numFmtId="0" fontId="47" fillId="16" borderId="16" applyNumberFormat="0" applyAlignment="0" applyProtection="0"/>
    <xf numFmtId="0" fontId="47" fillId="16" borderId="16" applyNumberFormat="0" applyAlignment="0" applyProtection="0"/>
    <xf numFmtId="0" fontId="47" fillId="16" borderId="16" applyNumberFormat="0" applyAlignment="0" applyProtection="0"/>
    <xf numFmtId="0" fontId="47" fillId="16" borderId="16" applyNumberFormat="0" applyAlignment="0" applyProtection="0"/>
    <xf numFmtId="0" fontId="47" fillId="16" borderId="16" applyNumberFormat="0" applyAlignment="0" applyProtection="0"/>
    <xf numFmtId="0" fontId="47" fillId="16" borderId="16" applyNumberFormat="0" applyAlignment="0" applyProtection="0"/>
    <xf numFmtId="0" fontId="47" fillId="16" borderId="16" applyNumberFormat="0" applyAlignment="0" applyProtection="0"/>
    <xf numFmtId="0" fontId="47" fillId="16" borderId="16" applyNumberFormat="0" applyAlignment="0" applyProtection="0"/>
    <xf numFmtId="0" fontId="47" fillId="16" borderId="16" applyNumberFormat="0" applyAlignment="0" applyProtection="0"/>
    <xf numFmtId="0" fontId="36" fillId="0" borderId="20">
      <alignment horizontal="right" vertical="center"/>
    </xf>
    <xf numFmtId="1" fontId="75" fillId="13" borderId="0" applyBorder="0">
      <alignment horizontal="right" vertical="center"/>
    </xf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67" fillId="33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1" fillId="0" borderId="0"/>
    <xf numFmtId="0" fontId="32" fillId="0" borderId="0"/>
    <xf numFmtId="0" fontId="32" fillId="0" borderId="0"/>
    <xf numFmtId="0" fontId="3" fillId="0" borderId="0"/>
    <xf numFmtId="0" fontId="1" fillId="0" borderId="0"/>
    <xf numFmtId="0" fontId="1" fillId="0" borderId="0"/>
    <xf numFmtId="0" fontId="32" fillId="0" borderId="0"/>
    <xf numFmtId="0" fontId="3" fillId="0" borderId="0"/>
    <xf numFmtId="0" fontId="3" fillId="0" borderId="0"/>
    <xf numFmtId="0" fontId="32" fillId="0" borderId="0"/>
    <xf numFmtId="0" fontId="3" fillId="0" borderId="0"/>
    <xf numFmtId="0" fontId="32" fillId="0" borderId="0"/>
    <xf numFmtId="0" fontId="3" fillId="0" borderId="0"/>
    <xf numFmtId="0" fontId="32" fillId="0" borderId="0"/>
    <xf numFmtId="0" fontId="3" fillId="0" borderId="0"/>
    <xf numFmtId="0" fontId="32" fillId="0" borderId="0"/>
    <xf numFmtId="0" fontId="3" fillId="0" borderId="0"/>
    <xf numFmtId="0" fontId="32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70" fillId="0" borderId="0"/>
    <xf numFmtId="0" fontId="3" fillId="0" borderId="0"/>
    <xf numFmtId="0" fontId="3" fillId="0" borderId="0">
      <alignment vertical="top"/>
    </xf>
    <xf numFmtId="0" fontId="1" fillId="0" borderId="0"/>
    <xf numFmtId="0" fontId="3" fillId="0" borderId="0"/>
    <xf numFmtId="0" fontId="1" fillId="0" borderId="0"/>
    <xf numFmtId="0" fontId="32" fillId="0" borderId="0"/>
    <xf numFmtId="0" fontId="3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top"/>
    </xf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6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6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77" fillId="0" borderId="0"/>
    <xf numFmtId="0" fontId="32" fillId="0" borderId="0"/>
    <xf numFmtId="0" fontId="77" fillId="0" borderId="0"/>
    <xf numFmtId="0" fontId="3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70" fillId="0" borderId="0"/>
    <xf numFmtId="0" fontId="7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2" fillId="0" borderId="0"/>
    <xf numFmtId="0" fontId="3" fillId="0" borderId="0"/>
    <xf numFmtId="0" fontId="1" fillId="0" borderId="0"/>
    <xf numFmtId="0" fontId="32" fillId="0" borderId="0"/>
    <xf numFmtId="0" fontId="3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2" fillId="0" borderId="0"/>
    <xf numFmtId="0" fontId="4" fillId="0" borderId="0"/>
    <xf numFmtId="0" fontId="4" fillId="0" borderId="0"/>
    <xf numFmtId="0" fontId="3" fillId="0" borderId="0"/>
    <xf numFmtId="0" fontId="32" fillId="0" borderId="0"/>
    <xf numFmtId="0" fontId="1" fillId="0" borderId="0"/>
    <xf numFmtId="0" fontId="3" fillId="0" borderId="0"/>
    <xf numFmtId="0" fontId="32" fillId="0" borderId="0"/>
    <xf numFmtId="0" fontId="1" fillId="0" borderId="0"/>
    <xf numFmtId="0" fontId="3" fillId="0" borderId="0"/>
    <xf numFmtId="0" fontId="3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0" fillId="0" borderId="0"/>
    <xf numFmtId="0" fontId="32" fillId="0" borderId="0"/>
    <xf numFmtId="0" fontId="3" fillId="0" borderId="0"/>
    <xf numFmtId="0" fontId="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70" fillId="0" borderId="0"/>
    <xf numFmtId="0" fontId="70" fillId="0" borderId="0"/>
    <xf numFmtId="0" fontId="70" fillId="0" borderId="0"/>
    <xf numFmtId="0" fontId="3" fillId="0" borderId="0"/>
    <xf numFmtId="0" fontId="1" fillId="0" borderId="0"/>
    <xf numFmtId="0" fontId="3" fillId="0" borderId="0"/>
    <xf numFmtId="0" fontId="32" fillId="0" borderId="0"/>
    <xf numFmtId="0" fontId="1" fillId="0" borderId="0"/>
    <xf numFmtId="0" fontId="32" fillId="0" borderId="0"/>
    <xf numFmtId="0" fontId="3" fillId="0" borderId="0"/>
    <xf numFmtId="0" fontId="3" fillId="0" borderId="0"/>
    <xf numFmtId="0" fontId="1" fillId="0" borderId="0"/>
    <xf numFmtId="0" fontId="81" fillId="0" borderId="0"/>
    <xf numFmtId="0" fontId="1" fillId="0" borderId="0"/>
    <xf numFmtId="0" fontId="32" fillId="0" borderId="0"/>
    <xf numFmtId="0" fontId="3" fillId="0" borderId="0"/>
    <xf numFmtId="0" fontId="3" fillId="0" borderId="0"/>
    <xf numFmtId="0" fontId="32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32" fillId="0" borderId="0"/>
    <xf numFmtId="0" fontId="70" fillId="0" borderId="0"/>
    <xf numFmtId="0" fontId="3" fillId="0" borderId="0"/>
    <xf numFmtId="0" fontId="1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2" fillId="0" borderId="0"/>
    <xf numFmtId="0" fontId="3" fillId="0" borderId="0"/>
    <xf numFmtId="0" fontId="3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7" fillId="0" borderId="0"/>
    <xf numFmtId="0" fontId="3" fillId="0" borderId="0"/>
    <xf numFmtId="0" fontId="3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2" fillId="0" borderId="0"/>
    <xf numFmtId="0" fontId="32" fillId="0" borderId="0"/>
    <xf numFmtId="0" fontId="1" fillId="0" borderId="0"/>
    <xf numFmtId="0" fontId="3" fillId="0" borderId="0"/>
    <xf numFmtId="0" fontId="32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2" fillId="0" borderId="0"/>
    <xf numFmtId="0" fontId="36" fillId="0" borderId="20" applyNumberFormat="0" applyFill="0" applyAlignment="0" applyProtection="0"/>
    <xf numFmtId="0" fontId="3" fillId="34" borderId="25" applyNumberFormat="0" applyFont="0" applyAlignment="0" applyProtection="0"/>
    <xf numFmtId="0" fontId="3" fillId="34" borderId="25" applyNumberFormat="0" applyFont="0" applyAlignment="0" applyProtection="0"/>
    <xf numFmtId="0" fontId="3" fillId="34" borderId="25" applyNumberFormat="0" applyFont="0" applyAlignment="0" applyProtection="0"/>
    <xf numFmtId="0" fontId="3" fillId="34" borderId="25" applyNumberFormat="0" applyFont="0" applyAlignment="0" applyProtection="0"/>
    <xf numFmtId="0" fontId="3" fillId="34" borderId="25" applyNumberFormat="0" applyFont="0" applyAlignment="0" applyProtection="0"/>
    <xf numFmtId="0" fontId="3" fillId="34" borderId="25" applyNumberFormat="0" applyFont="0" applyAlignment="0" applyProtection="0"/>
    <xf numFmtId="0" fontId="3" fillId="34" borderId="25" applyNumberFormat="0" applyFont="0" applyAlignment="0" applyProtection="0"/>
    <xf numFmtId="0" fontId="3" fillId="34" borderId="25" applyNumberFormat="0" applyFont="0" applyAlignment="0" applyProtection="0"/>
    <xf numFmtId="0" fontId="3" fillId="34" borderId="25" applyNumberFormat="0" applyFont="0" applyAlignment="0" applyProtection="0"/>
    <xf numFmtId="0" fontId="3" fillId="34" borderId="25" applyNumberFormat="0" applyFont="0" applyAlignment="0" applyProtection="0"/>
    <xf numFmtId="0" fontId="3" fillId="34" borderId="25" applyNumberFormat="0" applyFont="0" applyAlignment="0" applyProtection="0"/>
    <xf numFmtId="0" fontId="3" fillId="34" borderId="25" applyNumberFormat="0" applyFont="0" applyAlignment="0" applyProtection="0"/>
    <xf numFmtId="0" fontId="3" fillId="34" borderId="25" applyNumberFormat="0" applyFont="0" applyAlignment="0" applyProtection="0"/>
    <xf numFmtId="0" fontId="3" fillId="34" borderId="25" applyNumberFormat="0" applyFont="0" applyAlignment="0" applyProtection="0"/>
    <xf numFmtId="0" fontId="3" fillId="34" borderId="25" applyNumberFormat="0" applyFont="0" applyAlignment="0" applyProtection="0"/>
    <xf numFmtId="0" fontId="3" fillId="34" borderId="25" applyNumberFormat="0" applyFont="0" applyAlignment="0" applyProtection="0"/>
    <xf numFmtId="0" fontId="3" fillId="34" borderId="25" applyNumberFormat="0" applyFont="0" applyAlignment="0" applyProtection="0"/>
    <xf numFmtId="0" fontId="3" fillId="34" borderId="25" applyNumberFormat="0" applyFont="0" applyAlignment="0" applyProtection="0"/>
    <xf numFmtId="0" fontId="3" fillId="34" borderId="25" applyNumberFormat="0" applyFont="0" applyAlignment="0" applyProtection="0"/>
    <xf numFmtId="0" fontId="3" fillId="34" borderId="25" applyNumberFormat="0" applyFont="0" applyAlignment="0" applyProtection="0"/>
    <xf numFmtId="0" fontId="3" fillId="34" borderId="25" applyNumberFormat="0" applyFont="0" applyAlignment="0" applyProtection="0"/>
    <xf numFmtId="0" fontId="3" fillId="34" borderId="25" applyNumberFormat="0" applyFont="0" applyAlignment="0" applyProtection="0"/>
    <xf numFmtId="0" fontId="3" fillId="34" borderId="25" applyNumberFormat="0" applyFont="0" applyAlignment="0" applyProtection="0"/>
    <xf numFmtId="0" fontId="3" fillId="34" borderId="25" applyNumberFormat="0" applyFont="0" applyAlignment="0" applyProtection="0"/>
    <xf numFmtId="0" fontId="3" fillId="34" borderId="25" applyNumberFormat="0" applyFont="0" applyAlignment="0" applyProtection="0"/>
    <xf numFmtId="0" fontId="3" fillId="34" borderId="25" applyNumberFormat="0" applyFont="0" applyAlignment="0" applyProtection="0"/>
    <xf numFmtId="0" fontId="3" fillId="34" borderId="25" applyNumberFormat="0" applyFont="0" applyAlignment="0" applyProtection="0"/>
    <xf numFmtId="0" fontId="3" fillId="34" borderId="25" applyNumberFormat="0" applyFont="0" applyAlignment="0" applyProtection="0"/>
    <xf numFmtId="0" fontId="3" fillId="34" borderId="25" applyNumberFormat="0" applyFont="0" applyAlignment="0" applyProtection="0"/>
    <xf numFmtId="0" fontId="3" fillId="34" borderId="25" applyNumberFormat="0" applyFont="0" applyAlignment="0" applyProtection="0"/>
    <xf numFmtId="0" fontId="3" fillId="34" borderId="25" applyNumberFormat="0" applyFont="0" applyAlignment="0" applyProtection="0"/>
    <xf numFmtId="0" fontId="32" fillId="34" borderId="25" applyNumberFormat="0" applyFont="0" applyAlignment="0" applyProtection="0"/>
    <xf numFmtId="0" fontId="3" fillId="34" borderId="25" applyNumberFormat="0" applyFont="0" applyAlignment="0" applyProtection="0"/>
    <xf numFmtId="0" fontId="3" fillId="34" borderId="25" applyNumberFormat="0" applyFont="0" applyAlignment="0" applyProtection="0"/>
    <xf numFmtId="0" fontId="3" fillId="34" borderId="25" applyNumberFormat="0" applyFont="0" applyAlignment="0" applyProtection="0"/>
    <xf numFmtId="0" fontId="3" fillId="34" borderId="25" applyNumberFormat="0" applyFont="0" applyAlignment="0" applyProtection="0"/>
    <xf numFmtId="0" fontId="3" fillId="34" borderId="25" applyNumberFormat="0" applyFont="0" applyAlignment="0" applyProtection="0"/>
    <xf numFmtId="0" fontId="3" fillId="34" borderId="25" applyNumberFormat="0" applyFont="0" applyAlignment="0" applyProtection="0"/>
    <xf numFmtId="0" fontId="3" fillId="34" borderId="25" applyNumberFormat="0" applyFont="0" applyAlignment="0" applyProtection="0"/>
    <xf numFmtId="0" fontId="3" fillId="34" borderId="25" applyNumberFormat="0" applyFont="0" applyAlignment="0" applyProtection="0"/>
    <xf numFmtId="0" fontId="3" fillId="34" borderId="25" applyNumberFormat="0" applyFont="0" applyAlignment="0" applyProtection="0"/>
    <xf numFmtId="0" fontId="3" fillId="34" borderId="25" applyNumberFormat="0" applyFont="0" applyAlignment="0" applyProtection="0"/>
    <xf numFmtId="0" fontId="3" fillId="34" borderId="25" applyNumberFormat="0" applyFont="0" applyAlignment="0" applyProtection="0"/>
    <xf numFmtId="0" fontId="3" fillId="34" borderId="25" applyNumberFormat="0" applyFont="0" applyAlignment="0" applyProtection="0"/>
    <xf numFmtId="0" fontId="3" fillId="34" borderId="25" applyNumberFormat="0" applyFont="0" applyAlignment="0" applyProtection="0"/>
    <xf numFmtId="0" fontId="32" fillId="34" borderId="25" applyNumberFormat="0" applyFont="0" applyAlignment="0" applyProtection="0"/>
    <xf numFmtId="0" fontId="32" fillId="34" borderId="25" applyNumberFormat="0" applyFont="0" applyAlignment="0" applyProtection="0"/>
    <xf numFmtId="0" fontId="32" fillId="34" borderId="25" applyNumberFormat="0" applyFont="0" applyAlignment="0" applyProtection="0"/>
    <xf numFmtId="0" fontId="3" fillId="34" borderId="25" applyNumberFormat="0" applyFont="0" applyAlignment="0" applyProtection="0"/>
    <xf numFmtId="0" fontId="32" fillId="34" borderId="25" applyNumberFormat="0" applyFont="0" applyAlignment="0" applyProtection="0"/>
    <xf numFmtId="0" fontId="3" fillId="34" borderId="25" applyNumberFormat="0" applyFont="0" applyAlignment="0" applyProtection="0"/>
    <xf numFmtId="0" fontId="3" fillId="34" borderId="25" applyNumberFormat="0" applyFont="0" applyAlignment="0" applyProtection="0"/>
    <xf numFmtId="0" fontId="3" fillId="34" borderId="25" applyNumberFormat="0" applyFont="0" applyAlignment="0" applyProtection="0"/>
    <xf numFmtId="0" fontId="3" fillId="34" borderId="25" applyNumberFormat="0" applyFont="0" applyAlignment="0" applyProtection="0"/>
    <xf numFmtId="0" fontId="3" fillId="34" borderId="25" applyNumberFormat="0" applyFont="0" applyAlignment="0" applyProtection="0"/>
    <xf numFmtId="0" fontId="3" fillId="34" borderId="25" applyNumberFormat="0" applyFont="0" applyAlignment="0" applyProtection="0"/>
    <xf numFmtId="0" fontId="3" fillId="34" borderId="25" applyNumberFormat="0" applyFont="0" applyAlignment="0" applyProtection="0"/>
    <xf numFmtId="0" fontId="3" fillId="34" borderId="25" applyNumberFormat="0" applyFont="0" applyAlignment="0" applyProtection="0"/>
    <xf numFmtId="0" fontId="3" fillId="34" borderId="25" applyNumberFormat="0" applyFont="0" applyAlignment="0" applyProtection="0"/>
    <xf numFmtId="0" fontId="3" fillId="34" borderId="25" applyNumberFormat="0" applyFont="0" applyAlignment="0" applyProtection="0"/>
    <xf numFmtId="0" fontId="3" fillId="34" borderId="25" applyNumberFormat="0" applyFont="0" applyAlignment="0" applyProtection="0"/>
    <xf numFmtId="0" fontId="3" fillId="34" borderId="25" applyNumberFormat="0" applyFont="0" applyAlignment="0" applyProtection="0"/>
    <xf numFmtId="0" fontId="3" fillId="34" borderId="25" applyNumberFormat="0" applyFont="0" applyAlignment="0" applyProtection="0"/>
    <xf numFmtId="0" fontId="3" fillId="34" borderId="25" applyNumberFormat="0" applyFont="0" applyAlignment="0" applyProtection="0"/>
    <xf numFmtId="0" fontId="3" fillId="34" borderId="25" applyNumberFormat="0" applyFont="0" applyAlignment="0" applyProtection="0"/>
    <xf numFmtId="0" fontId="32" fillId="34" borderId="25" applyNumberFormat="0" applyFont="0" applyAlignment="0" applyProtection="0"/>
    <xf numFmtId="0" fontId="3" fillId="34" borderId="25" applyNumberFormat="0" applyFont="0" applyAlignment="0" applyProtection="0"/>
    <xf numFmtId="0" fontId="3" fillId="34" borderId="25" applyNumberFormat="0" applyFont="0" applyAlignment="0" applyProtection="0"/>
    <xf numFmtId="0" fontId="3" fillId="34" borderId="25" applyNumberFormat="0" applyFont="0" applyAlignment="0" applyProtection="0"/>
    <xf numFmtId="0" fontId="3" fillId="34" borderId="25" applyNumberFormat="0" applyFont="0" applyAlignment="0" applyProtection="0"/>
    <xf numFmtId="0" fontId="3" fillId="34" borderId="25" applyNumberFormat="0" applyFont="0" applyAlignment="0" applyProtection="0"/>
    <xf numFmtId="0" fontId="3" fillId="34" borderId="25" applyNumberFormat="0" applyFont="0" applyAlignment="0" applyProtection="0"/>
    <xf numFmtId="0" fontId="3" fillId="34" borderId="25" applyNumberFormat="0" applyFont="0" applyAlignment="0" applyProtection="0"/>
    <xf numFmtId="0" fontId="3" fillId="34" borderId="25" applyNumberFormat="0" applyFont="0" applyAlignment="0" applyProtection="0"/>
    <xf numFmtId="0" fontId="32" fillId="34" borderId="25" applyNumberFormat="0" applyFont="0" applyAlignment="0" applyProtection="0"/>
    <xf numFmtId="0" fontId="3" fillId="34" borderId="25" applyNumberFormat="0" applyFont="0" applyAlignment="0" applyProtection="0"/>
    <xf numFmtId="0" fontId="3" fillId="34" borderId="25" applyNumberFormat="0" applyFont="0" applyAlignment="0" applyProtection="0"/>
    <xf numFmtId="0" fontId="3" fillId="34" borderId="25" applyNumberFormat="0" applyFont="0" applyAlignment="0" applyProtection="0"/>
    <xf numFmtId="0" fontId="3" fillId="34" borderId="25" applyNumberFormat="0" applyFont="0" applyAlignment="0" applyProtection="0"/>
    <xf numFmtId="0" fontId="3" fillId="34" borderId="25" applyNumberFormat="0" applyFont="0" applyAlignment="0" applyProtection="0"/>
    <xf numFmtId="0" fontId="3" fillId="34" borderId="25" applyNumberFormat="0" applyFont="0" applyAlignment="0" applyProtection="0"/>
    <xf numFmtId="0" fontId="32" fillId="34" borderId="25" applyNumberFormat="0" applyFont="0" applyAlignment="0" applyProtection="0"/>
    <xf numFmtId="0" fontId="3" fillId="34" borderId="25" applyNumberFormat="0" applyFont="0" applyAlignment="0" applyProtection="0"/>
    <xf numFmtId="0" fontId="3" fillId="34" borderId="25" applyNumberFormat="0" applyFont="0" applyAlignment="0" applyProtection="0"/>
    <xf numFmtId="0" fontId="3" fillId="34" borderId="25" applyNumberFormat="0" applyFont="0" applyAlignment="0" applyProtection="0"/>
    <xf numFmtId="0" fontId="3" fillId="34" borderId="25" applyNumberFormat="0" applyFont="0" applyAlignment="0" applyProtection="0"/>
    <xf numFmtId="0" fontId="3" fillId="34" borderId="25" applyNumberFormat="0" applyFont="0" applyAlignment="0" applyProtection="0"/>
    <xf numFmtId="0" fontId="3" fillId="34" borderId="25" applyNumberFormat="0" applyFont="0" applyAlignment="0" applyProtection="0"/>
    <xf numFmtId="0" fontId="32" fillId="34" borderId="25" applyNumberFormat="0" applyFont="0" applyAlignment="0" applyProtection="0"/>
    <xf numFmtId="0" fontId="3" fillId="34" borderId="25" applyNumberFormat="0" applyFont="0" applyAlignment="0" applyProtection="0"/>
    <xf numFmtId="0" fontId="3" fillId="34" borderId="25" applyNumberFormat="0" applyFont="0" applyAlignment="0" applyProtection="0"/>
    <xf numFmtId="0" fontId="3" fillId="34" borderId="25" applyNumberFormat="0" applyFont="0" applyAlignment="0" applyProtection="0"/>
    <xf numFmtId="0" fontId="3" fillId="34" borderId="25" applyNumberFormat="0" applyFont="0" applyAlignment="0" applyProtection="0"/>
    <xf numFmtId="0" fontId="3" fillId="34" borderId="25" applyNumberFormat="0" applyFont="0" applyAlignment="0" applyProtection="0"/>
    <xf numFmtId="0" fontId="3" fillId="34" borderId="25" applyNumberFormat="0" applyFont="0" applyAlignment="0" applyProtection="0"/>
    <xf numFmtId="0" fontId="32" fillId="34" borderId="25" applyNumberFormat="0" applyFont="0" applyAlignment="0" applyProtection="0"/>
    <xf numFmtId="0" fontId="3" fillId="34" borderId="25" applyNumberFormat="0" applyFont="0" applyAlignment="0" applyProtection="0"/>
    <xf numFmtId="0" fontId="3" fillId="34" borderId="25" applyNumberFormat="0" applyFont="0" applyAlignment="0" applyProtection="0"/>
    <xf numFmtId="0" fontId="3" fillId="34" borderId="25" applyNumberFormat="0" applyFont="0" applyAlignment="0" applyProtection="0"/>
    <xf numFmtId="0" fontId="3" fillId="34" borderId="25" applyNumberFormat="0" applyFont="0" applyAlignment="0" applyProtection="0"/>
    <xf numFmtId="0" fontId="3" fillId="34" borderId="25" applyNumberFormat="0" applyFont="0" applyAlignment="0" applyProtection="0"/>
    <xf numFmtId="0" fontId="3" fillId="34" borderId="25" applyNumberFormat="0" applyFont="0" applyAlignment="0" applyProtection="0"/>
    <xf numFmtId="0" fontId="32" fillId="34" borderId="25" applyNumberFormat="0" applyFont="0" applyAlignment="0" applyProtection="0"/>
    <xf numFmtId="0" fontId="3" fillId="34" borderId="25" applyNumberFormat="0" applyFont="0" applyAlignment="0" applyProtection="0"/>
    <xf numFmtId="0" fontId="3" fillId="34" borderId="25" applyNumberFormat="0" applyFont="0" applyAlignment="0" applyProtection="0"/>
    <xf numFmtId="0" fontId="3" fillId="34" borderId="25" applyNumberFormat="0" applyFont="0" applyAlignment="0" applyProtection="0"/>
    <xf numFmtId="0" fontId="3" fillId="34" borderId="25" applyNumberFormat="0" applyFont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0" fontId="50" fillId="29" borderId="26" applyNumberFormat="0" applyAlignment="0" applyProtection="0"/>
    <xf numFmtId="0" fontId="50" fillId="29" borderId="26" applyNumberFormat="0" applyAlignment="0" applyProtection="0"/>
    <xf numFmtId="0" fontId="50" fillId="29" borderId="26" applyNumberFormat="0" applyAlignment="0" applyProtection="0"/>
    <xf numFmtId="0" fontId="50" fillId="29" borderId="26" applyNumberFormat="0" applyAlignment="0" applyProtection="0"/>
    <xf numFmtId="0" fontId="50" fillId="29" borderId="26" applyNumberFormat="0" applyAlignment="0" applyProtection="0"/>
    <xf numFmtId="0" fontId="50" fillId="29" borderId="26" applyNumberFormat="0" applyAlignment="0" applyProtection="0"/>
    <xf numFmtId="0" fontId="50" fillId="29" borderId="26" applyNumberFormat="0" applyAlignment="0" applyProtection="0"/>
    <xf numFmtId="0" fontId="50" fillId="29" borderId="26" applyNumberFormat="0" applyAlignment="0" applyProtection="0"/>
    <xf numFmtId="0" fontId="50" fillId="29" borderId="26" applyNumberFormat="0" applyAlignment="0" applyProtection="0"/>
    <xf numFmtId="0" fontId="50" fillId="29" borderId="26" applyNumberFormat="0" applyAlignment="0" applyProtection="0"/>
    <xf numFmtId="0" fontId="50" fillId="29" borderId="26" applyNumberFormat="0" applyAlignment="0" applyProtection="0"/>
    <xf numFmtId="0" fontId="50" fillId="29" borderId="26" applyNumberFormat="0" applyAlignment="0" applyProtection="0"/>
    <xf numFmtId="0" fontId="50" fillId="29" borderId="26" applyNumberFormat="0" applyAlignment="0" applyProtection="0"/>
    <xf numFmtId="0" fontId="50" fillId="29" borderId="26" applyNumberFormat="0" applyAlignment="0" applyProtection="0"/>
    <xf numFmtId="0" fontId="50" fillId="29" borderId="26" applyNumberFormat="0" applyAlignment="0" applyProtection="0"/>
    <xf numFmtId="0" fontId="50" fillId="29" borderId="26" applyNumberFormat="0" applyAlignment="0" applyProtection="0"/>
    <xf numFmtId="0" fontId="50" fillId="29" borderId="26" applyNumberFormat="0" applyAlignment="0" applyProtection="0"/>
    <xf numFmtId="0" fontId="50" fillId="29" borderId="26" applyNumberFormat="0" applyAlignment="0" applyProtection="0"/>
    <xf numFmtId="0" fontId="50" fillId="29" borderId="26" applyNumberFormat="0" applyAlignment="0" applyProtection="0"/>
    <xf numFmtId="0" fontId="50" fillId="29" borderId="26" applyNumberFormat="0" applyAlignment="0" applyProtection="0"/>
    <xf numFmtId="0" fontId="50" fillId="29" borderId="26" applyNumberFormat="0" applyAlignment="0" applyProtection="0"/>
    <xf numFmtId="0" fontId="50" fillId="29" borderId="26" applyNumberFormat="0" applyAlignment="0" applyProtection="0"/>
    <xf numFmtId="0" fontId="50" fillId="29" borderId="26" applyNumberFormat="0" applyAlignment="0" applyProtection="0"/>
    <xf numFmtId="0" fontId="50" fillId="29" borderId="26" applyNumberFormat="0" applyAlignment="0" applyProtection="0"/>
    <xf numFmtId="0" fontId="50" fillId="29" borderId="26" applyNumberFormat="0" applyAlignment="0" applyProtection="0"/>
    <xf numFmtId="0" fontId="50" fillId="29" borderId="26" applyNumberFormat="0" applyAlignment="0" applyProtection="0"/>
    <xf numFmtId="0" fontId="50" fillId="29" borderId="26" applyNumberFormat="0" applyAlignment="0" applyProtection="0"/>
    <xf numFmtId="0" fontId="50" fillId="29" borderId="26" applyNumberFormat="0" applyAlignment="0" applyProtection="0"/>
    <xf numFmtId="0" fontId="50" fillId="29" borderId="26" applyNumberFormat="0" applyAlignment="0" applyProtection="0"/>
    <xf numFmtId="0" fontId="50" fillId="29" borderId="26" applyNumberFormat="0" applyAlignment="0" applyProtection="0"/>
    <xf numFmtId="0" fontId="50" fillId="29" borderId="26" applyNumberFormat="0" applyAlignment="0" applyProtection="0"/>
    <xf numFmtId="0" fontId="50" fillId="29" borderId="26" applyNumberFormat="0" applyAlignment="0" applyProtection="0"/>
    <xf numFmtId="0" fontId="50" fillId="29" borderId="26" applyNumberFormat="0" applyAlignment="0" applyProtection="0"/>
    <xf numFmtId="0" fontId="50" fillId="29" borderId="26" applyNumberFormat="0" applyAlignment="0" applyProtection="0"/>
    <xf numFmtId="0" fontId="50" fillId="29" borderId="26" applyNumberFormat="0" applyAlignment="0" applyProtection="0"/>
    <xf numFmtId="0" fontId="50" fillId="29" borderId="26" applyNumberFormat="0" applyAlignment="0" applyProtection="0"/>
    <xf numFmtId="0" fontId="50" fillId="29" borderId="26" applyNumberFormat="0" applyAlignment="0" applyProtection="0"/>
    <xf numFmtId="0" fontId="50" fillId="29" borderId="26" applyNumberFormat="0" applyAlignment="0" applyProtection="0"/>
    <xf numFmtId="0" fontId="50" fillId="29" borderId="26" applyNumberFormat="0" applyAlignment="0" applyProtection="0"/>
    <xf numFmtId="0" fontId="36" fillId="45" borderId="20" applyNumberFormat="0" applyFont="0" applyBorder="0" applyProtection="0"/>
    <xf numFmtId="9" fontId="3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0" fontId="39" fillId="6" borderId="0" applyNumberFormat="0" applyBorder="0" applyAlignment="0" applyProtection="0"/>
    <xf numFmtId="0" fontId="36" fillId="30" borderId="20"/>
    <xf numFmtId="0" fontId="80" fillId="0" borderId="0"/>
    <xf numFmtId="0" fontId="3" fillId="0" borderId="0"/>
    <xf numFmtId="0" fontId="3" fillId="0" borderId="0"/>
    <xf numFmtId="0" fontId="3" fillId="0" borderId="0"/>
    <xf numFmtId="0" fontId="9" fillId="0" borderId="0">
      <alignment vertical="top"/>
    </xf>
    <xf numFmtId="49" fontId="3" fillId="0" borderId="20" applyFill="0" applyProtection="0">
      <alignment horizontal="right"/>
    </xf>
    <xf numFmtId="49" fontId="3" fillId="0" borderId="20" applyFill="0" applyProtection="0">
      <alignment horizontal="right"/>
    </xf>
    <xf numFmtId="49" fontId="3" fillId="0" borderId="20" applyFill="0" applyProtection="0">
      <alignment horizontal="right"/>
    </xf>
    <xf numFmtId="49" fontId="3" fillId="0" borderId="20" applyFill="0" applyProtection="0">
      <alignment horizontal="right"/>
    </xf>
    <xf numFmtId="49" fontId="3" fillId="0" borderId="20" applyFill="0" applyProtection="0">
      <alignment horizontal="right"/>
    </xf>
    <xf numFmtId="49" fontId="3" fillId="0" borderId="20" applyFill="0" applyProtection="0">
      <alignment horizontal="right"/>
    </xf>
    <xf numFmtId="0" fontId="5" fillId="35" borderId="20" applyNumberFormat="0" applyProtection="0">
      <alignment horizontal="right"/>
    </xf>
    <xf numFmtId="0" fontId="5" fillId="35" borderId="20" applyNumberFormat="0" applyProtection="0">
      <alignment horizontal="right"/>
    </xf>
    <xf numFmtId="0" fontId="34" fillId="35" borderId="0" applyNumberFormat="0" applyBorder="0" applyProtection="0">
      <alignment horizontal="left"/>
    </xf>
    <xf numFmtId="0" fontId="34" fillId="35" borderId="0" applyNumberFormat="0" applyBorder="0" applyProtection="0">
      <alignment horizontal="left"/>
    </xf>
    <xf numFmtId="0" fontId="5" fillId="35" borderId="20" applyNumberFormat="0" applyProtection="0">
      <alignment horizontal="left"/>
    </xf>
    <xf numFmtId="0" fontId="5" fillId="35" borderId="20" applyNumberFormat="0" applyProtection="0">
      <alignment horizontal="left"/>
    </xf>
    <xf numFmtId="0" fontId="3" fillId="0" borderId="20" applyNumberFormat="0" applyFill="0" applyProtection="0">
      <alignment horizontal="right"/>
    </xf>
    <xf numFmtId="0" fontId="3" fillId="0" borderId="20" applyNumberFormat="0" applyFill="0" applyProtection="0">
      <alignment horizontal="right"/>
    </xf>
    <xf numFmtId="0" fontId="3" fillId="0" borderId="20" applyNumberFormat="0" applyFill="0" applyProtection="0">
      <alignment horizontal="right"/>
    </xf>
    <xf numFmtId="0" fontId="56" fillId="25" borderId="0" applyNumberFormat="0" applyBorder="0" applyProtection="0">
      <alignment horizontal="left"/>
    </xf>
    <xf numFmtId="0" fontId="56" fillId="25" borderId="0" applyNumberFormat="0" applyBorder="0" applyProtection="0">
      <alignment horizontal="left"/>
    </xf>
    <xf numFmtId="0" fontId="71" fillId="46" borderId="0" applyNumberFormat="0" applyBorder="0" applyProtection="0">
      <alignment horizontal="left"/>
    </xf>
    <xf numFmtId="0" fontId="71" fillId="46" borderId="0" applyNumberFormat="0" applyBorder="0" applyProtection="0">
      <alignment horizontal="left"/>
    </xf>
    <xf numFmtId="49" fontId="3" fillId="0" borderId="20" applyFill="0" applyProtection="0">
      <alignment horizontal="right"/>
    </xf>
    <xf numFmtId="49" fontId="3" fillId="0" borderId="20" applyFill="0" applyProtection="0">
      <alignment horizontal="right"/>
    </xf>
    <xf numFmtId="49" fontId="3" fillId="0" borderId="20" applyFill="0" applyProtection="0">
      <alignment horizontal="right"/>
    </xf>
    <xf numFmtId="49" fontId="3" fillId="0" borderId="20" applyFill="0" applyProtection="0">
      <alignment horizontal="right"/>
    </xf>
    <xf numFmtId="49" fontId="3" fillId="0" borderId="20" applyFill="0" applyProtection="0">
      <alignment horizontal="right"/>
    </xf>
    <xf numFmtId="49" fontId="3" fillId="0" borderId="20" applyFill="0" applyProtection="0">
      <alignment horizontal="right"/>
    </xf>
    <xf numFmtId="0" fontId="5" fillId="35" borderId="20" applyNumberFormat="0" applyProtection="0">
      <alignment horizontal="right"/>
    </xf>
    <xf numFmtId="0" fontId="5" fillId="35" borderId="20" applyNumberFormat="0" applyProtection="0">
      <alignment horizontal="right"/>
    </xf>
    <xf numFmtId="0" fontId="34" fillId="35" borderId="0" applyNumberFormat="0" applyBorder="0" applyProtection="0">
      <alignment horizontal="left"/>
    </xf>
    <xf numFmtId="0" fontId="34" fillId="35" borderId="0" applyNumberFormat="0" applyBorder="0" applyProtection="0">
      <alignment horizontal="left"/>
    </xf>
    <xf numFmtId="0" fontId="5" fillId="35" borderId="20" applyNumberFormat="0" applyProtection="0">
      <alignment horizontal="left"/>
    </xf>
    <xf numFmtId="0" fontId="5" fillId="35" borderId="20" applyNumberFormat="0" applyProtection="0">
      <alignment horizontal="left"/>
    </xf>
    <xf numFmtId="0" fontId="3" fillId="0" borderId="20" applyNumberFormat="0" applyFill="0" applyProtection="0">
      <alignment horizontal="right"/>
    </xf>
    <xf numFmtId="0" fontId="3" fillId="0" borderId="20" applyNumberFormat="0" applyFill="0" applyProtection="0">
      <alignment horizontal="right"/>
    </xf>
    <xf numFmtId="0" fontId="3" fillId="0" borderId="20" applyNumberFormat="0" applyFill="0" applyProtection="0">
      <alignment horizontal="right"/>
    </xf>
    <xf numFmtId="0" fontId="56" fillId="25" borderId="0" applyNumberFormat="0" applyBorder="0" applyProtection="0">
      <alignment horizontal="left"/>
    </xf>
    <xf numFmtId="0" fontId="56" fillId="25" borderId="0" applyNumberFormat="0" applyBorder="0" applyProtection="0">
      <alignment horizontal="left"/>
    </xf>
    <xf numFmtId="0" fontId="71" fillId="46" borderId="0" applyNumberFormat="0" applyBorder="0" applyProtection="0">
      <alignment horizontal="left"/>
    </xf>
    <xf numFmtId="0" fontId="71" fillId="46" borderId="0" applyNumberFormat="0" applyBorder="0" applyProtection="0">
      <alignment horizontal="left"/>
    </xf>
    <xf numFmtId="49" fontId="3" fillId="0" borderId="20" applyFill="0" applyProtection="0">
      <alignment horizontal="right"/>
    </xf>
    <xf numFmtId="49" fontId="3" fillId="0" borderId="20" applyFill="0" applyProtection="0">
      <alignment horizontal="right"/>
    </xf>
    <xf numFmtId="49" fontId="3" fillId="0" borderId="20" applyFill="0" applyProtection="0">
      <alignment horizontal="right"/>
    </xf>
    <xf numFmtId="0" fontId="5" fillId="35" borderId="20" applyNumberFormat="0" applyProtection="0">
      <alignment horizontal="right"/>
    </xf>
    <xf numFmtId="0" fontId="5" fillId="35" borderId="20" applyNumberFormat="0" applyProtection="0">
      <alignment horizontal="right"/>
    </xf>
    <xf numFmtId="0" fontId="34" fillId="35" borderId="0" applyNumberFormat="0" applyBorder="0" applyProtection="0">
      <alignment horizontal="left"/>
    </xf>
    <xf numFmtId="0" fontId="34" fillId="35" borderId="0" applyNumberFormat="0" applyBorder="0" applyProtection="0">
      <alignment horizontal="left"/>
    </xf>
    <xf numFmtId="0" fontId="5" fillId="35" borderId="20" applyNumberFormat="0" applyProtection="0">
      <alignment horizontal="left"/>
    </xf>
    <xf numFmtId="0" fontId="5" fillId="35" borderId="20" applyNumberFormat="0" applyProtection="0">
      <alignment horizontal="left"/>
    </xf>
    <xf numFmtId="0" fontId="3" fillId="0" borderId="20" applyNumberFormat="0" applyFill="0" applyProtection="0">
      <alignment horizontal="right"/>
    </xf>
    <xf numFmtId="0" fontId="3" fillId="0" borderId="20" applyNumberFormat="0" applyFill="0" applyProtection="0">
      <alignment horizontal="right"/>
    </xf>
    <xf numFmtId="0" fontId="3" fillId="0" borderId="20" applyNumberFormat="0" applyFill="0" applyProtection="0">
      <alignment horizontal="right"/>
    </xf>
    <xf numFmtId="0" fontId="56" fillId="25" borderId="0" applyNumberFormat="0" applyBorder="0" applyProtection="0">
      <alignment horizontal="left"/>
    </xf>
    <xf numFmtId="0" fontId="56" fillId="25" borderId="0" applyNumberFormat="0" applyBorder="0" applyProtection="0">
      <alignment horizontal="left"/>
    </xf>
    <xf numFmtId="0" fontId="71" fillId="46" borderId="0" applyNumberFormat="0" applyBorder="0" applyProtection="0">
      <alignment horizontal="left"/>
    </xf>
    <xf numFmtId="0" fontId="71" fillId="46" borderId="0" applyNumberFormat="0" applyBorder="0" applyProtection="0">
      <alignment horizontal="left"/>
    </xf>
    <xf numFmtId="49" fontId="3" fillId="0" borderId="20" applyFill="0" applyProtection="0">
      <alignment horizontal="right"/>
    </xf>
    <xf numFmtId="49" fontId="3" fillId="0" borderId="20" applyFill="0" applyProtection="0">
      <alignment horizontal="right"/>
    </xf>
    <xf numFmtId="49" fontId="3" fillId="0" borderId="20" applyFill="0" applyProtection="0">
      <alignment horizontal="right"/>
    </xf>
    <xf numFmtId="0" fontId="5" fillId="35" borderId="20" applyNumberFormat="0" applyProtection="0">
      <alignment horizontal="right"/>
    </xf>
    <xf numFmtId="0" fontId="5" fillId="35" borderId="20" applyNumberFormat="0" applyProtection="0">
      <alignment horizontal="right"/>
    </xf>
    <xf numFmtId="0" fontId="34" fillId="35" borderId="0" applyNumberFormat="0" applyBorder="0" applyProtection="0">
      <alignment horizontal="left"/>
    </xf>
    <xf numFmtId="0" fontId="34" fillId="35" borderId="0" applyNumberFormat="0" applyBorder="0" applyProtection="0">
      <alignment horizontal="left"/>
    </xf>
    <xf numFmtId="0" fontId="5" fillId="35" borderId="20" applyNumberFormat="0" applyProtection="0">
      <alignment horizontal="left"/>
    </xf>
    <xf numFmtId="0" fontId="5" fillId="35" borderId="20" applyNumberFormat="0" applyProtection="0">
      <alignment horizontal="left"/>
    </xf>
    <xf numFmtId="0" fontId="3" fillId="0" borderId="20" applyNumberFormat="0" applyFill="0" applyProtection="0">
      <alignment horizontal="right"/>
    </xf>
    <xf numFmtId="0" fontId="3" fillId="0" borderId="20" applyNumberFormat="0" applyFill="0" applyProtection="0">
      <alignment horizontal="right"/>
    </xf>
    <xf numFmtId="0" fontId="3" fillId="0" borderId="20" applyNumberFormat="0" applyFill="0" applyProtection="0">
      <alignment horizontal="right"/>
    </xf>
    <xf numFmtId="0" fontId="56" fillId="25" borderId="0" applyNumberFormat="0" applyBorder="0" applyProtection="0">
      <alignment horizontal="left"/>
    </xf>
    <xf numFmtId="0" fontId="56" fillId="25" borderId="0" applyNumberFormat="0" applyBorder="0" applyProtection="0">
      <alignment horizontal="left"/>
    </xf>
    <xf numFmtId="0" fontId="71" fillId="46" borderId="0" applyNumberFormat="0" applyBorder="0" applyProtection="0">
      <alignment horizontal="left"/>
    </xf>
    <xf numFmtId="0" fontId="71" fillId="46" borderId="0" applyNumberFormat="0" applyBorder="0" applyProtection="0">
      <alignment horizontal="left"/>
    </xf>
    <xf numFmtId="49" fontId="3" fillId="0" borderId="20" applyFill="0" applyProtection="0">
      <alignment horizontal="right"/>
    </xf>
    <xf numFmtId="49" fontId="3" fillId="0" borderId="20" applyFill="0" applyProtection="0">
      <alignment horizontal="right"/>
    </xf>
    <xf numFmtId="49" fontId="3" fillId="0" borderId="20" applyFill="0" applyProtection="0">
      <alignment horizontal="right"/>
    </xf>
    <xf numFmtId="0" fontId="5" fillId="35" borderId="20" applyNumberFormat="0" applyProtection="0">
      <alignment horizontal="right"/>
    </xf>
    <xf numFmtId="0" fontId="5" fillId="35" borderId="20" applyNumberFormat="0" applyProtection="0">
      <alignment horizontal="right"/>
    </xf>
    <xf numFmtId="0" fontId="34" fillId="35" borderId="0" applyNumberFormat="0" applyBorder="0" applyProtection="0">
      <alignment horizontal="left"/>
    </xf>
    <xf numFmtId="0" fontId="34" fillId="35" borderId="0" applyNumberFormat="0" applyBorder="0" applyProtection="0">
      <alignment horizontal="left"/>
    </xf>
    <xf numFmtId="0" fontId="5" fillId="35" borderId="20" applyNumberFormat="0" applyProtection="0">
      <alignment horizontal="left"/>
    </xf>
    <xf numFmtId="0" fontId="5" fillId="35" borderId="20" applyNumberFormat="0" applyProtection="0">
      <alignment horizontal="left"/>
    </xf>
    <xf numFmtId="0" fontId="3" fillId="0" borderId="20" applyNumberFormat="0" applyFill="0" applyProtection="0">
      <alignment horizontal="right"/>
    </xf>
    <xf numFmtId="0" fontId="3" fillId="0" borderId="20" applyNumberFormat="0" applyFill="0" applyProtection="0">
      <alignment horizontal="right"/>
    </xf>
    <xf numFmtId="0" fontId="3" fillId="0" borderId="20" applyNumberFormat="0" applyFill="0" applyProtection="0">
      <alignment horizontal="right"/>
    </xf>
    <xf numFmtId="0" fontId="56" fillId="25" borderId="0" applyNumberFormat="0" applyBorder="0" applyProtection="0">
      <alignment horizontal="left"/>
    </xf>
    <xf numFmtId="0" fontId="56" fillId="25" borderId="0" applyNumberFormat="0" applyBorder="0" applyProtection="0">
      <alignment horizontal="left"/>
    </xf>
    <xf numFmtId="0" fontId="71" fillId="46" borderId="0" applyNumberFormat="0" applyBorder="0" applyProtection="0">
      <alignment horizontal="left"/>
    </xf>
    <xf numFmtId="0" fontId="71" fillId="46" borderId="0" applyNumberFormat="0" applyBorder="0" applyProtection="0">
      <alignment horizontal="left"/>
    </xf>
    <xf numFmtId="49" fontId="3" fillId="0" borderId="20" applyFill="0" applyProtection="0">
      <alignment horizontal="right"/>
    </xf>
    <xf numFmtId="49" fontId="3" fillId="0" borderId="20" applyFill="0" applyProtection="0">
      <alignment horizontal="right"/>
    </xf>
    <xf numFmtId="49" fontId="3" fillId="0" borderId="20" applyFill="0" applyProtection="0">
      <alignment horizontal="right"/>
    </xf>
    <xf numFmtId="0" fontId="5" fillId="35" borderId="20" applyNumberFormat="0" applyProtection="0">
      <alignment horizontal="right"/>
    </xf>
    <xf numFmtId="0" fontId="5" fillId="35" borderId="20" applyNumberFormat="0" applyProtection="0">
      <alignment horizontal="right"/>
    </xf>
    <xf numFmtId="0" fontId="34" fillId="35" borderId="0" applyNumberFormat="0" applyBorder="0" applyProtection="0">
      <alignment horizontal="left"/>
    </xf>
    <xf numFmtId="0" fontId="34" fillId="35" borderId="0" applyNumberFormat="0" applyBorder="0" applyProtection="0">
      <alignment horizontal="left"/>
    </xf>
    <xf numFmtId="0" fontId="5" fillId="35" borderId="20" applyNumberFormat="0" applyProtection="0">
      <alignment horizontal="left"/>
    </xf>
    <xf numFmtId="0" fontId="5" fillId="35" borderId="20" applyNumberFormat="0" applyProtection="0">
      <alignment horizontal="left"/>
    </xf>
    <xf numFmtId="0" fontId="3" fillId="0" borderId="20" applyNumberFormat="0" applyFill="0" applyProtection="0">
      <alignment horizontal="right"/>
    </xf>
    <xf numFmtId="0" fontId="3" fillId="0" borderId="20" applyNumberFormat="0" applyFill="0" applyProtection="0">
      <alignment horizontal="right"/>
    </xf>
    <xf numFmtId="0" fontId="3" fillId="0" borderId="20" applyNumberFormat="0" applyFill="0" applyProtection="0">
      <alignment horizontal="right"/>
    </xf>
    <xf numFmtId="0" fontId="56" fillId="25" borderId="0" applyNumberFormat="0" applyBorder="0" applyProtection="0">
      <alignment horizontal="left"/>
    </xf>
    <xf numFmtId="0" fontId="56" fillId="25" borderId="0" applyNumberFormat="0" applyBorder="0" applyProtection="0">
      <alignment horizontal="left"/>
    </xf>
    <xf numFmtId="0" fontId="71" fillId="46" borderId="0" applyNumberFormat="0" applyBorder="0" applyProtection="0">
      <alignment horizontal="left"/>
    </xf>
    <xf numFmtId="0" fontId="71" fillId="46" borderId="0" applyNumberFormat="0" applyBorder="0" applyProtection="0">
      <alignment horizontal="left"/>
    </xf>
    <xf numFmtId="49" fontId="3" fillId="0" borderId="20" applyFill="0" applyProtection="0">
      <alignment horizontal="right"/>
    </xf>
    <xf numFmtId="49" fontId="3" fillId="0" borderId="20" applyFill="0" applyProtection="0">
      <alignment horizontal="right"/>
    </xf>
    <xf numFmtId="0" fontId="3" fillId="0" borderId="20" applyNumberFormat="0" applyFill="0" applyProtection="0">
      <alignment horizontal="right"/>
    </xf>
    <xf numFmtId="49" fontId="3" fillId="0" borderId="20" applyFill="0" applyProtection="0">
      <alignment horizontal="right"/>
    </xf>
    <xf numFmtId="0" fontId="3" fillId="0" borderId="20" applyNumberFormat="0" applyFill="0" applyProtection="0">
      <alignment horizontal="right"/>
    </xf>
    <xf numFmtId="0" fontId="5" fillId="35" borderId="20" applyNumberFormat="0" applyProtection="0">
      <alignment horizontal="right"/>
    </xf>
    <xf numFmtId="0" fontId="5" fillId="35" borderId="20" applyNumberFormat="0" applyProtection="0">
      <alignment horizontal="right"/>
    </xf>
    <xf numFmtId="0" fontId="34" fillId="35" borderId="0" applyNumberFormat="0" applyBorder="0" applyProtection="0">
      <alignment horizontal="left"/>
    </xf>
    <xf numFmtId="0" fontId="34" fillId="35" borderId="0" applyNumberFormat="0" applyBorder="0" applyProtection="0">
      <alignment horizontal="left"/>
    </xf>
    <xf numFmtId="0" fontId="5" fillId="35" borderId="20" applyNumberFormat="0" applyProtection="0">
      <alignment horizontal="left"/>
    </xf>
    <xf numFmtId="0" fontId="5" fillId="35" borderId="20" applyNumberFormat="0" applyProtection="0">
      <alignment horizontal="left"/>
    </xf>
    <xf numFmtId="0" fontId="3" fillId="0" borderId="20" applyNumberFormat="0" applyFill="0" applyProtection="0">
      <alignment horizontal="right"/>
    </xf>
    <xf numFmtId="0" fontId="3" fillId="0" borderId="20" applyNumberFormat="0" applyFill="0" applyProtection="0">
      <alignment horizontal="right"/>
    </xf>
    <xf numFmtId="0" fontId="56" fillId="25" borderId="0" applyNumberFormat="0" applyBorder="0" applyProtection="0">
      <alignment horizontal="left"/>
    </xf>
    <xf numFmtId="0" fontId="56" fillId="25" borderId="0" applyNumberFormat="0" applyBorder="0" applyProtection="0">
      <alignment horizontal="left"/>
    </xf>
    <xf numFmtId="0" fontId="71" fillId="46" borderId="0" applyNumberFormat="0" applyBorder="0" applyProtection="0">
      <alignment horizontal="left"/>
    </xf>
    <xf numFmtId="0" fontId="71" fillId="46" borderId="0" applyNumberFormat="0" applyBorder="0" applyProtection="0">
      <alignment horizontal="left"/>
    </xf>
    <xf numFmtId="49" fontId="3" fillId="0" borderId="20" applyFill="0" applyProtection="0">
      <alignment horizontal="right"/>
    </xf>
    <xf numFmtId="49" fontId="3" fillId="0" borderId="20" applyFill="0" applyProtection="0">
      <alignment horizontal="right"/>
    </xf>
    <xf numFmtId="49" fontId="3" fillId="0" borderId="20" applyFill="0" applyProtection="0">
      <alignment horizontal="right"/>
    </xf>
    <xf numFmtId="0" fontId="5" fillId="35" borderId="20" applyNumberFormat="0" applyProtection="0">
      <alignment horizontal="right"/>
    </xf>
    <xf numFmtId="0" fontId="5" fillId="35" borderId="20" applyNumberFormat="0" applyProtection="0">
      <alignment horizontal="right"/>
    </xf>
    <xf numFmtId="0" fontId="34" fillId="35" borderId="0" applyNumberFormat="0" applyBorder="0" applyProtection="0">
      <alignment horizontal="left"/>
    </xf>
    <xf numFmtId="0" fontId="34" fillId="35" borderId="0" applyNumberFormat="0" applyBorder="0" applyProtection="0">
      <alignment horizontal="left"/>
    </xf>
    <xf numFmtId="0" fontId="5" fillId="35" borderId="20" applyNumberFormat="0" applyProtection="0">
      <alignment horizontal="left"/>
    </xf>
    <xf numFmtId="0" fontId="5" fillId="35" borderId="20" applyNumberFormat="0" applyProtection="0">
      <alignment horizontal="left"/>
    </xf>
    <xf numFmtId="0" fontId="3" fillId="0" borderId="20" applyNumberFormat="0" applyFill="0" applyProtection="0">
      <alignment horizontal="right"/>
    </xf>
    <xf numFmtId="0" fontId="3" fillId="0" borderId="20" applyNumberFormat="0" applyFill="0" applyProtection="0">
      <alignment horizontal="right"/>
    </xf>
    <xf numFmtId="0" fontId="3" fillId="0" borderId="20" applyNumberFormat="0" applyFill="0" applyProtection="0">
      <alignment horizontal="right"/>
    </xf>
    <xf numFmtId="0" fontId="56" fillId="25" borderId="0" applyNumberFormat="0" applyBorder="0" applyProtection="0">
      <alignment horizontal="left"/>
    </xf>
    <xf numFmtId="0" fontId="56" fillId="25" borderId="0" applyNumberFormat="0" applyBorder="0" applyProtection="0">
      <alignment horizontal="left"/>
    </xf>
    <xf numFmtId="0" fontId="71" fillId="46" borderId="0" applyNumberFormat="0" applyBorder="0" applyProtection="0">
      <alignment horizontal="left"/>
    </xf>
    <xf numFmtId="0" fontId="71" fillId="46" borderId="0" applyNumberFormat="0" applyBorder="0" applyProtection="0">
      <alignment horizontal="left"/>
    </xf>
    <xf numFmtId="49" fontId="3" fillId="0" borderId="20" applyFill="0" applyProtection="0">
      <alignment horizontal="right"/>
    </xf>
    <xf numFmtId="49" fontId="3" fillId="0" borderId="20" applyFill="0" applyProtection="0">
      <alignment horizontal="right"/>
    </xf>
    <xf numFmtId="49" fontId="3" fillId="0" borderId="20" applyFill="0" applyProtection="0">
      <alignment horizontal="right"/>
    </xf>
    <xf numFmtId="0" fontId="5" fillId="35" borderId="20" applyNumberFormat="0" applyProtection="0">
      <alignment horizontal="right"/>
    </xf>
    <xf numFmtId="0" fontId="5" fillId="35" borderId="20" applyNumberFormat="0" applyProtection="0">
      <alignment horizontal="right"/>
    </xf>
    <xf numFmtId="0" fontId="34" fillId="35" borderId="0" applyNumberFormat="0" applyBorder="0" applyProtection="0">
      <alignment horizontal="left"/>
    </xf>
    <xf numFmtId="0" fontId="34" fillId="35" borderId="0" applyNumberFormat="0" applyBorder="0" applyProtection="0">
      <alignment horizontal="left"/>
    </xf>
    <xf numFmtId="0" fontId="5" fillId="35" borderId="20" applyNumberFormat="0" applyProtection="0">
      <alignment horizontal="left"/>
    </xf>
    <xf numFmtId="0" fontId="5" fillId="35" borderId="20" applyNumberFormat="0" applyProtection="0">
      <alignment horizontal="left"/>
    </xf>
    <xf numFmtId="0" fontId="3" fillId="0" borderId="20" applyNumberFormat="0" applyFill="0" applyProtection="0">
      <alignment horizontal="right"/>
    </xf>
    <xf numFmtId="0" fontId="3" fillId="0" borderId="20" applyNumberFormat="0" applyFill="0" applyProtection="0">
      <alignment horizontal="right"/>
    </xf>
    <xf numFmtId="0" fontId="3" fillId="0" borderId="20" applyNumberFormat="0" applyFill="0" applyProtection="0">
      <alignment horizontal="right"/>
    </xf>
    <xf numFmtId="0" fontId="56" fillId="25" borderId="0" applyNumberFormat="0" applyBorder="0" applyProtection="0">
      <alignment horizontal="left"/>
    </xf>
    <xf numFmtId="0" fontId="56" fillId="25" borderId="0" applyNumberFormat="0" applyBorder="0" applyProtection="0">
      <alignment horizontal="left"/>
    </xf>
    <xf numFmtId="0" fontId="71" fillId="46" borderId="0" applyNumberFormat="0" applyBorder="0" applyProtection="0">
      <alignment horizontal="left"/>
    </xf>
    <xf numFmtId="0" fontId="71" fillId="46" borderId="0" applyNumberFormat="0" applyBorder="0" applyProtection="0">
      <alignment horizontal="left"/>
    </xf>
    <xf numFmtId="49" fontId="3" fillId="0" borderId="20" applyFill="0" applyProtection="0">
      <alignment horizontal="right"/>
    </xf>
    <xf numFmtId="49" fontId="3" fillId="0" borderId="20" applyFill="0" applyProtection="0">
      <alignment horizontal="right"/>
    </xf>
    <xf numFmtId="49" fontId="3" fillId="0" borderId="20" applyFill="0" applyProtection="0">
      <alignment horizontal="right"/>
    </xf>
    <xf numFmtId="0" fontId="5" fillId="35" borderId="20" applyNumberFormat="0" applyProtection="0">
      <alignment horizontal="right"/>
    </xf>
    <xf numFmtId="0" fontId="5" fillId="35" borderId="20" applyNumberFormat="0" applyProtection="0">
      <alignment horizontal="right"/>
    </xf>
    <xf numFmtId="0" fontId="34" fillId="35" borderId="0" applyNumberFormat="0" applyBorder="0" applyProtection="0">
      <alignment horizontal="left"/>
    </xf>
    <xf numFmtId="0" fontId="34" fillId="35" borderId="0" applyNumberFormat="0" applyBorder="0" applyProtection="0">
      <alignment horizontal="left"/>
    </xf>
    <xf numFmtId="0" fontId="5" fillId="35" borderId="20" applyNumberFormat="0" applyProtection="0">
      <alignment horizontal="left"/>
    </xf>
    <xf numFmtId="0" fontId="5" fillId="35" borderId="20" applyNumberFormat="0" applyProtection="0">
      <alignment horizontal="left"/>
    </xf>
    <xf numFmtId="0" fontId="3" fillId="0" borderId="20" applyNumberFormat="0" applyFill="0" applyProtection="0">
      <alignment horizontal="right"/>
    </xf>
    <xf numFmtId="0" fontId="3" fillId="0" borderId="20" applyNumberFormat="0" applyFill="0" applyProtection="0">
      <alignment horizontal="right"/>
    </xf>
    <xf numFmtId="0" fontId="3" fillId="0" borderId="20" applyNumberFormat="0" applyFill="0" applyProtection="0">
      <alignment horizontal="right"/>
    </xf>
    <xf numFmtId="0" fontId="56" fillId="25" borderId="0" applyNumberFormat="0" applyBorder="0" applyProtection="0">
      <alignment horizontal="left"/>
    </xf>
    <xf numFmtId="0" fontId="56" fillId="25" borderId="0" applyNumberFormat="0" applyBorder="0" applyProtection="0">
      <alignment horizontal="left"/>
    </xf>
    <xf numFmtId="0" fontId="71" fillId="46" borderId="0" applyNumberFormat="0" applyBorder="0" applyProtection="0">
      <alignment horizontal="left"/>
    </xf>
    <xf numFmtId="0" fontId="71" fillId="46" borderId="0" applyNumberFormat="0" applyBorder="0" applyProtection="0">
      <alignment horizontal="left"/>
    </xf>
    <xf numFmtId="49" fontId="3" fillId="0" borderId="20" applyFill="0" applyProtection="0">
      <alignment horizontal="right"/>
    </xf>
    <xf numFmtId="49" fontId="3" fillId="0" borderId="20" applyFill="0" applyProtection="0">
      <alignment horizontal="right"/>
    </xf>
    <xf numFmtId="49" fontId="3" fillId="0" borderId="20" applyFill="0" applyProtection="0">
      <alignment horizontal="right"/>
    </xf>
    <xf numFmtId="0" fontId="5" fillId="35" borderId="20" applyNumberFormat="0" applyProtection="0">
      <alignment horizontal="right"/>
    </xf>
    <xf numFmtId="0" fontId="5" fillId="35" borderId="20" applyNumberFormat="0" applyProtection="0">
      <alignment horizontal="right"/>
    </xf>
    <xf numFmtId="0" fontId="34" fillId="35" borderId="0" applyNumberFormat="0" applyBorder="0" applyProtection="0">
      <alignment horizontal="left"/>
    </xf>
    <xf numFmtId="0" fontId="34" fillId="35" borderId="0" applyNumberFormat="0" applyBorder="0" applyProtection="0">
      <alignment horizontal="left"/>
    </xf>
    <xf numFmtId="0" fontId="5" fillId="35" borderId="20" applyNumberFormat="0" applyProtection="0">
      <alignment horizontal="left"/>
    </xf>
    <xf numFmtId="0" fontId="5" fillId="35" borderId="20" applyNumberFormat="0" applyProtection="0">
      <alignment horizontal="left"/>
    </xf>
    <xf numFmtId="0" fontId="3" fillId="0" borderId="20" applyNumberFormat="0" applyFill="0" applyProtection="0">
      <alignment horizontal="right"/>
    </xf>
    <xf numFmtId="0" fontId="3" fillId="0" borderId="20" applyNumberFormat="0" applyFill="0" applyProtection="0">
      <alignment horizontal="right"/>
    </xf>
    <xf numFmtId="0" fontId="3" fillId="0" borderId="20" applyNumberFormat="0" applyFill="0" applyProtection="0">
      <alignment horizontal="right"/>
    </xf>
    <xf numFmtId="0" fontId="56" fillId="25" borderId="0" applyNumberFormat="0" applyBorder="0" applyProtection="0">
      <alignment horizontal="left"/>
    </xf>
    <xf numFmtId="0" fontId="56" fillId="25" borderId="0" applyNumberFormat="0" applyBorder="0" applyProtection="0">
      <alignment horizontal="left"/>
    </xf>
    <xf numFmtId="0" fontId="71" fillId="46" borderId="0" applyNumberFormat="0" applyBorder="0" applyProtection="0">
      <alignment horizontal="left"/>
    </xf>
    <xf numFmtId="0" fontId="71" fillId="46" borderId="0" applyNumberFormat="0" applyBorder="0" applyProtection="0">
      <alignment horizontal="left"/>
    </xf>
    <xf numFmtId="49" fontId="3" fillId="0" borderId="20" applyFill="0" applyProtection="0">
      <alignment horizontal="right"/>
    </xf>
    <xf numFmtId="49" fontId="3" fillId="0" borderId="20" applyFill="0" applyProtection="0">
      <alignment horizontal="right"/>
    </xf>
    <xf numFmtId="49" fontId="3" fillId="0" borderId="20" applyFill="0" applyProtection="0">
      <alignment horizontal="right"/>
    </xf>
    <xf numFmtId="49" fontId="3" fillId="0" borderId="20" applyFill="0" applyProtection="0">
      <alignment horizontal="right"/>
    </xf>
    <xf numFmtId="49" fontId="3" fillId="0" borderId="20" applyFill="0" applyProtection="0">
      <alignment horizontal="right"/>
    </xf>
    <xf numFmtId="49" fontId="3" fillId="0" borderId="20" applyFill="0" applyProtection="0">
      <alignment horizontal="right"/>
    </xf>
    <xf numFmtId="0" fontId="5" fillId="35" borderId="20" applyNumberFormat="0" applyProtection="0">
      <alignment horizontal="right"/>
    </xf>
    <xf numFmtId="0" fontId="5" fillId="35" borderId="20" applyNumberFormat="0" applyProtection="0">
      <alignment horizontal="right"/>
    </xf>
    <xf numFmtId="0" fontId="34" fillId="35" borderId="0" applyNumberFormat="0" applyBorder="0" applyProtection="0">
      <alignment horizontal="left"/>
    </xf>
    <xf numFmtId="0" fontId="34" fillId="35" borderId="0" applyNumberFormat="0" applyBorder="0" applyProtection="0">
      <alignment horizontal="left"/>
    </xf>
    <xf numFmtId="0" fontId="5" fillId="35" borderId="20" applyNumberFormat="0" applyProtection="0">
      <alignment horizontal="left"/>
    </xf>
    <xf numFmtId="0" fontId="5" fillId="35" borderId="20" applyNumberFormat="0" applyProtection="0">
      <alignment horizontal="left"/>
    </xf>
    <xf numFmtId="0" fontId="3" fillId="0" borderId="20" applyNumberFormat="0" applyFill="0" applyProtection="0">
      <alignment horizontal="right"/>
    </xf>
    <xf numFmtId="0" fontId="3" fillId="0" borderId="20" applyNumberFormat="0" applyFill="0" applyProtection="0">
      <alignment horizontal="right"/>
    </xf>
    <xf numFmtId="0" fontId="3" fillId="0" borderId="20" applyNumberFormat="0" applyFill="0" applyProtection="0">
      <alignment horizontal="right"/>
    </xf>
    <xf numFmtId="0" fontId="56" fillId="25" borderId="0" applyNumberFormat="0" applyBorder="0" applyProtection="0">
      <alignment horizontal="left"/>
    </xf>
    <xf numFmtId="0" fontId="56" fillId="25" borderId="0" applyNumberFormat="0" applyBorder="0" applyProtection="0">
      <alignment horizontal="left"/>
    </xf>
    <xf numFmtId="0" fontId="71" fillId="46" borderId="0" applyNumberFormat="0" applyBorder="0" applyProtection="0">
      <alignment horizontal="left"/>
    </xf>
    <xf numFmtId="0" fontId="71" fillId="46" borderId="0" applyNumberFormat="0" applyBorder="0" applyProtection="0">
      <alignment horizontal="left"/>
    </xf>
    <xf numFmtId="49" fontId="3" fillId="0" borderId="20" applyFill="0" applyProtection="0">
      <alignment horizontal="right"/>
    </xf>
    <xf numFmtId="49" fontId="3" fillId="0" borderId="20" applyFill="0" applyProtection="0">
      <alignment horizontal="right"/>
    </xf>
    <xf numFmtId="49" fontId="3" fillId="0" borderId="20" applyFill="0" applyProtection="0">
      <alignment horizontal="right"/>
    </xf>
    <xf numFmtId="0" fontId="5" fillId="35" borderId="20" applyNumberFormat="0" applyProtection="0">
      <alignment horizontal="right"/>
    </xf>
    <xf numFmtId="0" fontId="5" fillId="35" borderId="20" applyNumberFormat="0" applyProtection="0">
      <alignment horizontal="right"/>
    </xf>
    <xf numFmtId="0" fontId="34" fillId="35" borderId="0" applyNumberFormat="0" applyBorder="0" applyProtection="0">
      <alignment horizontal="left"/>
    </xf>
    <xf numFmtId="0" fontId="34" fillId="35" borderId="0" applyNumberFormat="0" applyBorder="0" applyProtection="0">
      <alignment horizontal="left"/>
    </xf>
    <xf numFmtId="0" fontId="5" fillId="35" borderId="20" applyNumberFormat="0" applyProtection="0">
      <alignment horizontal="left"/>
    </xf>
    <xf numFmtId="0" fontId="5" fillId="35" borderId="20" applyNumberFormat="0" applyProtection="0">
      <alignment horizontal="left"/>
    </xf>
    <xf numFmtId="0" fontId="3" fillId="0" borderId="20" applyNumberFormat="0" applyFill="0" applyProtection="0">
      <alignment horizontal="right"/>
    </xf>
    <xf numFmtId="0" fontId="3" fillId="0" borderId="20" applyNumberFormat="0" applyFill="0" applyProtection="0">
      <alignment horizontal="right"/>
    </xf>
    <xf numFmtId="0" fontId="3" fillId="0" borderId="20" applyNumberFormat="0" applyFill="0" applyProtection="0">
      <alignment horizontal="right"/>
    </xf>
    <xf numFmtId="0" fontId="56" fillId="25" borderId="0" applyNumberFormat="0" applyBorder="0" applyProtection="0">
      <alignment horizontal="left"/>
    </xf>
    <xf numFmtId="0" fontId="56" fillId="25" borderId="0" applyNumberFormat="0" applyBorder="0" applyProtection="0">
      <alignment horizontal="left"/>
    </xf>
    <xf numFmtId="0" fontId="71" fillId="46" borderId="0" applyNumberFormat="0" applyBorder="0" applyProtection="0">
      <alignment horizontal="left"/>
    </xf>
    <xf numFmtId="0" fontId="71" fillId="46" borderId="0" applyNumberFormat="0" applyBorder="0" applyProtection="0">
      <alignment horizontal="left"/>
    </xf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2" fillId="0" borderId="30" applyNumberFormat="0" applyFill="0" applyAlignment="0" applyProtection="0"/>
    <xf numFmtId="0" fontId="52" fillId="0" borderId="30" applyNumberFormat="0" applyFill="0" applyAlignment="0" applyProtection="0"/>
    <xf numFmtId="0" fontId="52" fillId="0" borderId="30" applyNumberFormat="0" applyFill="0" applyAlignment="0" applyProtection="0"/>
    <xf numFmtId="0" fontId="52" fillId="0" borderId="30" applyNumberFormat="0" applyFill="0" applyAlignment="0" applyProtection="0"/>
    <xf numFmtId="0" fontId="52" fillId="0" borderId="30" applyNumberFormat="0" applyFill="0" applyAlignment="0" applyProtection="0"/>
    <xf numFmtId="0" fontId="52" fillId="0" borderId="30" applyNumberFormat="0" applyFill="0" applyAlignment="0" applyProtection="0"/>
    <xf numFmtId="0" fontId="52" fillId="0" borderId="30" applyNumberFormat="0" applyFill="0" applyAlignment="0" applyProtection="0"/>
    <xf numFmtId="0" fontId="52" fillId="0" borderId="30" applyNumberFormat="0" applyFill="0" applyAlignment="0" applyProtection="0"/>
    <xf numFmtId="0" fontId="52" fillId="0" borderId="30" applyNumberFormat="0" applyFill="0" applyAlignment="0" applyProtection="0"/>
    <xf numFmtId="0" fontId="52" fillId="0" borderId="30" applyNumberFormat="0" applyFill="0" applyAlignment="0" applyProtection="0"/>
    <xf numFmtId="0" fontId="52" fillId="0" borderId="30" applyNumberFormat="0" applyFill="0" applyAlignment="0" applyProtection="0"/>
    <xf numFmtId="0" fontId="52" fillId="0" borderId="30" applyNumberFormat="0" applyFill="0" applyAlignment="0" applyProtection="0"/>
    <xf numFmtId="0" fontId="52" fillId="0" borderId="30" applyNumberFormat="0" applyFill="0" applyAlignment="0" applyProtection="0"/>
    <xf numFmtId="0" fontId="52" fillId="0" borderId="30" applyNumberFormat="0" applyFill="0" applyAlignment="0" applyProtection="0"/>
    <xf numFmtId="0" fontId="52" fillId="0" borderId="30" applyNumberFormat="0" applyFill="0" applyAlignment="0" applyProtection="0"/>
    <xf numFmtId="0" fontId="52" fillId="0" borderId="30" applyNumberFormat="0" applyFill="0" applyAlignment="0" applyProtection="0"/>
    <xf numFmtId="0" fontId="52" fillId="0" borderId="30" applyNumberFormat="0" applyFill="0" applyAlignment="0" applyProtection="0"/>
    <xf numFmtId="0" fontId="52" fillId="0" borderId="30" applyNumberFormat="0" applyFill="0" applyAlignment="0" applyProtection="0"/>
    <xf numFmtId="0" fontId="52" fillId="0" borderId="30" applyNumberFormat="0" applyFill="0" applyAlignment="0" applyProtection="0"/>
    <xf numFmtId="0" fontId="52" fillId="0" borderId="30" applyNumberFormat="0" applyFill="0" applyAlignment="0" applyProtection="0"/>
    <xf numFmtId="0" fontId="52" fillId="0" borderId="30" applyNumberFormat="0" applyFill="0" applyAlignment="0" applyProtection="0"/>
    <xf numFmtId="0" fontId="52" fillId="0" borderId="30" applyNumberFormat="0" applyFill="0" applyAlignment="0" applyProtection="0"/>
    <xf numFmtId="0" fontId="52" fillId="0" borderId="30" applyNumberFormat="0" applyFill="0" applyAlignment="0" applyProtection="0"/>
    <xf numFmtId="0" fontId="52" fillId="0" borderId="30" applyNumberFormat="0" applyFill="0" applyAlignment="0" applyProtection="0"/>
    <xf numFmtId="0" fontId="52" fillId="0" borderId="30" applyNumberFormat="0" applyFill="0" applyAlignment="0" applyProtection="0"/>
    <xf numFmtId="0" fontId="52" fillId="0" borderId="30" applyNumberFormat="0" applyFill="0" applyAlignment="0" applyProtection="0"/>
    <xf numFmtId="0" fontId="52" fillId="0" borderId="30" applyNumberFormat="0" applyFill="0" applyAlignment="0" applyProtection="0"/>
    <xf numFmtId="0" fontId="52" fillId="0" borderId="30" applyNumberFormat="0" applyFill="0" applyAlignment="0" applyProtection="0"/>
    <xf numFmtId="0" fontId="52" fillId="0" borderId="30" applyNumberFormat="0" applyFill="0" applyAlignment="0" applyProtection="0"/>
    <xf numFmtId="0" fontId="52" fillId="0" borderId="30" applyNumberFormat="0" applyFill="0" applyAlignment="0" applyProtection="0"/>
    <xf numFmtId="0" fontId="52" fillId="0" borderId="30" applyNumberFormat="0" applyFill="0" applyAlignment="0" applyProtection="0"/>
    <xf numFmtId="0" fontId="52" fillId="0" borderId="30" applyNumberFormat="0" applyFill="0" applyAlignment="0" applyProtection="0"/>
    <xf numFmtId="0" fontId="52" fillId="0" borderId="30" applyNumberFormat="0" applyFill="0" applyAlignment="0" applyProtection="0"/>
    <xf numFmtId="0" fontId="52" fillId="0" borderId="30" applyNumberFormat="0" applyFill="0" applyAlignment="0" applyProtection="0"/>
    <xf numFmtId="0" fontId="52" fillId="0" borderId="30" applyNumberFormat="0" applyFill="0" applyAlignment="0" applyProtection="0"/>
    <xf numFmtId="0" fontId="52" fillId="0" borderId="30" applyNumberFormat="0" applyFill="0" applyAlignment="0" applyProtection="0"/>
    <xf numFmtId="0" fontId="52" fillId="0" borderId="30" applyNumberFormat="0" applyFill="0" applyAlignment="0" applyProtection="0"/>
    <xf numFmtId="0" fontId="52" fillId="0" borderId="30" applyNumberFormat="0" applyFill="0" applyAlignment="0" applyProtection="0"/>
    <xf numFmtId="0" fontId="51" fillId="0" borderId="0" applyNumberFormat="0" applyFill="0" applyBorder="0" applyAlignment="0" applyProtection="0"/>
    <xf numFmtId="0" fontId="44" fillId="0" borderId="21" applyNumberFormat="0" applyFill="0" applyAlignment="0" applyProtection="0"/>
    <xf numFmtId="0" fontId="45" fillId="0" borderId="22" applyNumberFormat="0" applyFill="0" applyAlignment="0" applyProtection="0"/>
    <xf numFmtId="0" fontId="46" fillId="0" borderId="23" applyNumberFormat="0" applyFill="0" applyAlignment="0" applyProtection="0"/>
    <xf numFmtId="0" fontId="46" fillId="0" borderId="0" applyNumberFormat="0" applyFill="0" applyBorder="0" applyAlignment="0" applyProtection="0"/>
    <xf numFmtId="0" fontId="48" fillId="0" borderId="24" applyNumberFormat="0" applyFill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41" fillId="30" borderId="17" applyNumberFormat="0" applyAlignment="0" applyProtection="0"/>
    <xf numFmtId="0" fontId="78" fillId="0" borderId="0" applyNumberFormat="0" applyFill="0" applyBorder="0" applyAlignment="0" applyProtection="0"/>
    <xf numFmtId="0" fontId="36" fillId="0" borderId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34" borderId="0" applyNumberFormat="0" applyBorder="0" applyAlignment="0" applyProtection="0"/>
    <xf numFmtId="0" fontId="32" fillId="34" borderId="0" applyNumberFormat="0" applyBorder="0" applyAlignment="0" applyProtection="0"/>
    <xf numFmtId="0" fontId="32" fillId="34" borderId="0" applyNumberFormat="0" applyBorder="0" applyAlignment="0" applyProtection="0"/>
    <xf numFmtId="0" fontId="32" fillId="34" borderId="0" applyNumberFormat="0" applyBorder="0" applyAlignment="0" applyProtection="0"/>
    <xf numFmtId="0" fontId="32" fillId="34" borderId="0" applyNumberFormat="0" applyBorder="0" applyAlignment="0" applyProtection="0"/>
    <xf numFmtId="0" fontId="32" fillId="34" borderId="0" applyNumberFormat="0" applyBorder="0" applyAlignment="0" applyProtection="0"/>
    <xf numFmtId="0" fontId="32" fillId="34" borderId="0" applyNumberFormat="0" applyBorder="0" applyAlignment="0" applyProtection="0"/>
    <xf numFmtId="0" fontId="32" fillId="34" borderId="0" applyNumberFormat="0" applyBorder="0" applyAlignment="0" applyProtection="0"/>
    <xf numFmtId="0" fontId="32" fillId="34" borderId="0" applyNumberFormat="0" applyBorder="0" applyAlignment="0" applyProtection="0"/>
    <xf numFmtId="0" fontId="32" fillId="34" borderId="0" applyNumberFormat="0" applyBorder="0" applyAlignment="0" applyProtection="0"/>
    <xf numFmtId="0" fontId="32" fillId="34" borderId="0" applyNumberFormat="0" applyBorder="0" applyAlignment="0" applyProtection="0"/>
    <xf numFmtId="0" fontId="32" fillId="34" borderId="0" applyNumberFormat="0" applyBorder="0" applyAlignment="0" applyProtection="0"/>
    <xf numFmtId="0" fontId="32" fillId="34" borderId="0" applyNumberFormat="0" applyBorder="0" applyAlignment="0" applyProtection="0"/>
    <xf numFmtId="0" fontId="32" fillId="34" borderId="0" applyNumberFormat="0" applyBorder="0" applyAlignment="0" applyProtection="0"/>
    <xf numFmtId="0" fontId="32" fillId="34" borderId="0" applyNumberFormat="0" applyBorder="0" applyAlignment="0" applyProtection="0"/>
    <xf numFmtId="0" fontId="32" fillId="34" borderId="0" applyNumberFormat="0" applyBorder="0" applyAlignment="0" applyProtection="0"/>
    <xf numFmtId="0" fontId="32" fillId="34" borderId="0" applyNumberFormat="0" applyBorder="0" applyAlignment="0" applyProtection="0"/>
    <xf numFmtId="0" fontId="32" fillId="34" borderId="0" applyNumberFormat="0" applyBorder="0" applyAlignment="0" applyProtection="0"/>
    <xf numFmtId="0" fontId="32" fillId="34" borderId="0" applyNumberFormat="0" applyBorder="0" applyAlignment="0" applyProtection="0"/>
    <xf numFmtId="0" fontId="32" fillId="34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34" borderId="0" applyNumberFormat="0" applyBorder="0" applyAlignment="0" applyProtection="0"/>
    <xf numFmtId="0" fontId="32" fillId="34" borderId="0" applyNumberFormat="0" applyBorder="0" applyAlignment="0" applyProtection="0"/>
    <xf numFmtId="0" fontId="32" fillId="34" borderId="0" applyNumberFormat="0" applyBorder="0" applyAlignment="0" applyProtection="0"/>
    <xf numFmtId="0" fontId="32" fillId="34" borderId="0" applyNumberFormat="0" applyBorder="0" applyAlignment="0" applyProtection="0"/>
    <xf numFmtId="0" fontId="32" fillId="34" borderId="0" applyNumberFormat="0" applyBorder="0" applyAlignment="0" applyProtection="0"/>
    <xf numFmtId="0" fontId="32" fillId="34" borderId="0" applyNumberFormat="0" applyBorder="0" applyAlignment="0" applyProtection="0"/>
    <xf numFmtId="0" fontId="32" fillId="34" borderId="0" applyNumberFormat="0" applyBorder="0" applyAlignment="0" applyProtection="0"/>
    <xf numFmtId="0" fontId="32" fillId="34" borderId="0" applyNumberFormat="0" applyBorder="0" applyAlignment="0" applyProtection="0"/>
    <xf numFmtId="0" fontId="32" fillId="34" borderId="0" applyNumberFormat="0" applyBorder="0" applyAlignment="0" applyProtection="0"/>
    <xf numFmtId="0" fontId="32" fillId="34" borderId="0" applyNumberFormat="0" applyBorder="0" applyAlignment="0" applyProtection="0"/>
    <xf numFmtId="0" fontId="32" fillId="34" borderId="0" applyNumberFormat="0" applyBorder="0" applyAlignment="0" applyProtection="0"/>
    <xf numFmtId="0" fontId="32" fillId="34" borderId="0" applyNumberFormat="0" applyBorder="0" applyAlignment="0" applyProtection="0"/>
    <xf numFmtId="0" fontId="32" fillId="34" borderId="0" applyNumberFormat="0" applyBorder="0" applyAlignment="0" applyProtection="0"/>
    <xf numFmtId="0" fontId="32" fillId="34" borderId="0" applyNumberFormat="0" applyBorder="0" applyAlignment="0" applyProtection="0"/>
    <xf numFmtId="0" fontId="32" fillId="34" borderId="0" applyNumberFormat="0" applyBorder="0" applyAlignment="0" applyProtection="0"/>
    <xf numFmtId="0" fontId="32" fillId="34" borderId="0" applyNumberFormat="0" applyBorder="0" applyAlignment="0" applyProtection="0"/>
    <xf numFmtId="0" fontId="32" fillId="34" borderId="0" applyNumberFormat="0" applyBorder="0" applyAlignment="0" applyProtection="0"/>
    <xf numFmtId="0" fontId="32" fillId="34" borderId="0" applyNumberFormat="0" applyBorder="0" applyAlignment="0" applyProtection="0"/>
    <xf numFmtId="0" fontId="32" fillId="34" borderId="0" applyNumberFormat="0" applyBorder="0" applyAlignment="0" applyProtection="0"/>
    <xf numFmtId="0" fontId="32" fillId="34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34" borderId="0" applyNumberFormat="0" applyBorder="0" applyAlignment="0" applyProtection="0"/>
    <xf numFmtId="0" fontId="32" fillId="34" borderId="0" applyNumberFormat="0" applyBorder="0" applyAlignment="0" applyProtection="0"/>
    <xf numFmtId="0" fontId="32" fillId="34" borderId="0" applyNumberFormat="0" applyBorder="0" applyAlignment="0" applyProtection="0"/>
    <xf numFmtId="0" fontId="32" fillId="34" borderId="0" applyNumberFormat="0" applyBorder="0" applyAlignment="0" applyProtection="0"/>
    <xf numFmtId="0" fontId="32" fillId="34" borderId="0" applyNumberFormat="0" applyBorder="0" applyAlignment="0" applyProtection="0"/>
    <xf numFmtId="0" fontId="32" fillId="34" borderId="0" applyNumberFormat="0" applyBorder="0" applyAlignment="0" applyProtection="0"/>
    <xf numFmtId="0" fontId="32" fillId="34" borderId="0" applyNumberFormat="0" applyBorder="0" applyAlignment="0" applyProtection="0"/>
    <xf numFmtId="0" fontId="32" fillId="34" borderId="0" applyNumberFormat="0" applyBorder="0" applyAlignment="0" applyProtection="0"/>
    <xf numFmtId="0" fontId="32" fillId="34" borderId="0" applyNumberFormat="0" applyBorder="0" applyAlignment="0" applyProtection="0"/>
    <xf numFmtId="0" fontId="32" fillId="34" borderId="0" applyNumberFormat="0" applyBorder="0" applyAlignment="0" applyProtection="0"/>
    <xf numFmtId="0" fontId="32" fillId="34" borderId="0" applyNumberFormat="0" applyBorder="0" applyAlignment="0" applyProtection="0"/>
    <xf numFmtId="0" fontId="32" fillId="34" borderId="0" applyNumberFormat="0" applyBorder="0" applyAlignment="0" applyProtection="0"/>
    <xf numFmtId="0" fontId="32" fillId="34" borderId="0" applyNumberFormat="0" applyBorder="0" applyAlignment="0" applyProtection="0"/>
    <xf numFmtId="0" fontId="32" fillId="34" borderId="0" applyNumberFormat="0" applyBorder="0" applyAlignment="0" applyProtection="0"/>
    <xf numFmtId="0" fontId="32" fillId="34" borderId="0" applyNumberFormat="0" applyBorder="0" applyAlignment="0" applyProtection="0"/>
    <xf numFmtId="0" fontId="32" fillId="34" borderId="0" applyNumberFormat="0" applyBorder="0" applyAlignment="0" applyProtection="0"/>
    <xf numFmtId="0" fontId="32" fillId="34" borderId="0" applyNumberFormat="0" applyBorder="0" applyAlignment="0" applyProtection="0"/>
    <xf numFmtId="0" fontId="32" fillId="34" borderId="0" applyNumberFormat="0" applyBorder="0" applyAlignment="0" applyProtection="0"/>
    <xf numFmtId="0" fontId="32" fillId="34" borderId="0" applyNumberFormat="0" applyBorder="0" applyAlignment="0" applyProtection="0"/>
    <xf numFmtId="0" fontId="32" fillId="34" borderId="0" applyNumberFormat="0" applyBorder="0" applyAlignment="0" applyProtection="0"/>
    <xf numFmtId="0" fontId="38" fillId="15" borderId="0" applyNumberFormat="0" applyBorder="0" applyAlignment="0" applyProtection="0"/>
    <xf numFmtId="0" fontId="38" fillId="15" borderId="0" applyNumberFormat="0" applyBorder="0" applyAlignment="0" applyProtection="0"/>
    <xf numFmtId="0" fontId="38" fillId="15" borderId="0" applyNumberFormat="0" applyBorder="0" applyAlignment="0" applyProtection="0"/>
    <xf numFmtId="0" fontId="38" fillId="15" borderId="0" applyNumberFormat="0" applyBorder="0" applyAlignment="0" applyProtection="0"/>
    <xf numFmtId="0" fontId="38" fillId="15" borderId="0" applyNumberFormat="0" applyBorder="0" applyAlignment="0" applyProtection="0"/>
    <xf numFmtId="0" fontId="38" fillId="15" borderId="0" applyNumberFormat="0" applyBorder="0" applyAlignment="0" applyProtection="0"/>
    <xf numFmtId="0" fontId="38" fillId="15" borderId="0" applyNumberFormat="0" applyBorder="0" applyAlignment="0" applyProtection="0"/>
    <xf numFmtId="0" fontId="38" fillId="15" borderId="0" applyNumberFormat="0" applyBorder="0" applyAlignment="0" applyProtection="0"/>
    <xf numFmtId="0" fontId="38" fillId="15" borderId="0" applyNumberFormat="0" applyBorder="0" applyAlignment="0" applyProtection="0"/>
    <xf numFmtId="0" fontId="38" fillId="15" borderId="0" applyNumberFormat="0" applyBorder="0" applyAlignment="0" applyProtection="0"/>
    <xf numFmtId="0" fontId="38" fillId="28" borderId="0" applyNumberFormat="0" applyBorder="0" applyAlignment="0" applyProtection="0"/>
    <xf numFmtId="0" fontId="38" fillId="28" borderId="0" applyNumberFormat="0" applyBorder="0" applyAlignment="0" applyProtection="0"/>
    <xf numFmtId="0" fontId="38" fillId="28" borderId="0" applyNumberFormat="0" applyBorder="0" applyAlignment="0" applyProtection="0"/>
    <xf numFmtId="0" fontId="38" fillId="28" borderId="0" applyNumberFormat="0" applyBorder="0" applyAlignment="0" applyProtection="0"/>
    <xf numFmtId="0" fontId="38" fillId="28" borderId="0" applyNumberFormat="0" applyBorder="0" applyAlignment="0" applyProtection="0"/>
    <xf numFmtId="0" fontId="38" fillId="28" borderId="0" applyNumberFormat="0" applyBorder="0" applyAlignment="0" applyProtection="0"/>
    <xf numFmtId="0" fontId="38" fillId="28" borderId="0" applyNumberFormat="0" applyBorder="0" applyAlignment="0" applyProtection="0"/>
    <xf numFmtId="0" fontId="38" fillId="28" borderId="0" applyNumberFormat="0" applyBorder="0" applyAlignment="0" applyProtection="0"/>
    <xf numFmtId="0" fontId="38" fillId="28" borderId="0" applyNumberFormat="0" applyBorder="0" applyAlignment="0" applyProtection="0"/>
    <xf numFmtId="0" fontId="38" fillId="28" borderId="0" applyNumberFormat="0" applyBorder="0" applyAlignment="0" applyProtection="0"/>
    <xf numFmtId="0" fontId="38" fillId="21" borderId="0" applyNumberFormat="0" applyBorder="0" applyAlignment="0" applyProtection="0"/>
    <xf numFmtId="0" fontId="38" fillId="21" borderId="0" applyNumberFormat="0" applyBorder="0" applyAlignment="0" applyProtection="0"/>
    <xf numFmtId="0" fontId="38" fillId="21" borderId="0" applyNumberFormat="0" applyBorder="0" applyAlignment="0" applyProtection="0"/>
    <xf numFmtId="0" fontId="38" fillId="21" borderId="0" applyNumberFormat="0" applyBorder="0" applyAlignment="0" applyProtection="0"/>
    <xf numFmtId="0" fontId="38" fillId="21" borderId="0" applyNumberFormat="0" applyBorder="0" applyAlignment="0" applyProtection="0"/>
    <xf numFmtId="0" fontId="38" fillId="21" borderId="0" applyNumberFormat="0" applyBorder="0" applyAlignment="0" applyProtection="0"/>
    <xf numFmtId="0" fontId="38" fillId="21" borderId="0" applyNumberFormat="0" applyBorder="0" applyAlignment="0" applyProtection="0"/>
    <xf numFmtId="0" fontId="38" fillId="21" borderId="0" applyNumberFormat="0" applyBorder="0" applyAlignment="0" applyProtection="0"/>
    <xf numFmtId="0" fontId="38" fillId="21" borderId="0" applyNumberFormat="0" applyBorder="0" applyAlignment="0" applyProtection="0"/>
    <xf numFmtId="0" fontId="38" fillId="21" borderId="0" applyNumberFormat="0" applyBorder="0" applyAlignment="0" applyProtection="0"/>
    <xf numFmtId="0" fontId="38" fillId="6" borderId="0" applyNumberFormat="0" applyBorder="0" applyAlignment="0" applyProtection="0"/>
    <xf numFmtId="0" fontId="38" fillId="6" borderId="0" applyNumberFormat="0" applyBorder="0" applyAlignment="0" applyProtection="0"/>
    <xf numFmtId="0" fontId="38" fillId="6" borderId="0" applyNumberFormat="0" applyBorder="0" applyAlignment="0" applyProtection="0"/>
    <xf numFmtId="0" fontId="38" fillId="6" borderId="0" applyNumberFormat="0" applyBorder="0" applyAlignment="0" applyProtection="0"/>
    <xf numFmtId="0" fontId="38" fillId="6" borderId="0" applyNumberFormat="0" applyBorder="0" applyAlignment="0" applyProtection="0"/>
    <xf numFmtId="0" fontId="38" fillId="6" borderId="0" applyNumberFormat="0" applyBorder="0" applyAlignment="0" applyProtection="0"/>
    <xf numFmtId="0" fontId="38" fillId="6" borderId="0" applyNumberFormat="0" applyBorder="0" applyAlignment="0" applyProtection="0"/>
    <xf numFmtId="0" fontId="38" fillId="6" borderId="0" applyNumberFormat="0" applyBorder="0" applyAlignment="0" applyProtection="0"/>
    <xf numFmtId="0" fontId="38" fillId="6" borderId="0" applyNumberFormat="0" applyBorder="0" applyAlignment="0" applyProtection="0"/>
    <xf numFmtId="0" fontId="38" fillId="6" borderId="0" applyNumberFormat="0" applyBorder="0" applyAlignment="0" applyProtection="0"/>
    <xf numFmtId="0" fontId="38" fillId="15" borderId="0" applyNumberFormat="0" applyBorder="0" applyAlignment="0" applyProtection="0"/>
    <xf numFmtId="0" fontId="38" fillId="15" borderId="0" applyNumberFormat="0" applyBorder="0" applyAlignment="0" applyProtection="0"/>
    <xf numFmtId="0" fontId="38" fillId="15" borderId="0" applyNumberFormat="0" applyBorder="0" applyAlignment="0" applyProtection="0"/>
    <xf numFmtId="0" fontId="38" fillId="15" borderId="0" applyNumberFormat="0" applyBorder="0" applyAlignment="0" applyProtection="0"/>
    <xf numFmtId="0" fontId="38" fillId="15" borderId="0" applyNumberFormat="0" applyBorder="0" applyAlignment="0" applyProtection="0"/>
    <xf numFmtId="0" fontId="38" fillId="15" borderId="0" applyNumberFormat="0" applyBorder="0" applyAlignment="0" applyProtection="0"/>
    <xf numFmtId="0" fontId="38" fillId="15" borderId="0" applyNumberFormat="0" applyBorder="0" applyAlignment="0" applyProtection="0"/>
    <xf numFmtId="0" fontId="38" fillId="15" borderId="0" applyNumberFormat="0" applyBorder="0" applyAlignment="0" applyProtection="0"/>
    <xf numFmtId="0" fontId="38" fillId="15" borderId="0" applyNumberFormat="0" applyBorder="0" applyAlignment="0" applyProtection="0"/>
    <xf numFmtId="0" fontId="38" fillId="15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28" borderId="0" applyNumberFormat="0" applyBorder="0" applyAlignment="0" applyProtection="0"/>
    <xf numFmtId="0" fontId="38" fillId="28" borderId="0" applyNumberFormat="0" applyBorder="0" applyAlignment="0" applyProtection="0"/>
    <xf numFmtId="0" fontId="38" fillId="28" borderId="0" applyNumberFormat="0" applyBorder="0" applyAlignment="0" applyProtection="0"/>
    <xf numFmtId="0" fontId="38" fillId="28" borderId="0" applyNumberFormat="0" applyBorder="0" applyAlignment="0" applyProtection="0"/>
    <xf numFmtId="0" fontId="38" fillId="28" borderId="0" applyNumberFormat="0" applyBorder="0" applyAlignment="0" applyProtection="0"/>
    <xf numFmtId="0" fontId="38" fillId="28" borderId="0" applyNumberFormat="0" applyBorder="0" applyAlignment="0" applyProtection="0"/>
    <xf numFmtId="0" fontId="38" fillId="28" borderId="0" applyNumberFormat="0" applyBorder="0" applyAlignment="0" applyProtection="0"/>
    <xf numFmtId="0" fontId="38" fillId="28" borderId="0" applyNumberFormat="0" applyBorder="0" applyAlignment="0" applyProtection="0"/>
    <xf numFmtId="0" fontId="38" fillId="28" borderId="0" applyNumberFormat="0" applyBorder="0" applyAlignment="0" applyProtection="0"/>
    <xf numFmtId="0" fontId="38" fillId="28" borderId="0" applyNumberFormat="0" applyBorder="0" applyAlignment="0" applyProtection="0"/>
    <xf numFmtId="0" fontId="38" fillId="21" borderId="0" applyNumberFormat="0" applyBorder="0" applyAlignment="0" applyProtection="0"/>
    <xf numFmtId="0" fontId="38" fillId="21" borderId="0" applyNumberFormat="0" applyBorder="0" applyAlignment="0" applyProtection="0"/>
    <xf numFmtId="0" fontId="38" fillId="21" borderId="0" applyNumberFormat="0" applyBorder="0" applyAlignment="0" applyProtection="0"/>
    <xf numFmtId="0" fontId="38" fillId="21" borderId="0" applyNumberFormat="0" applyBorder="0" applyAlignment="0" applyProtection="0"/>
    <xf numFmtId="0" fontId="38" fillId="21" borderId="0" applyNumberFormat="0" applyBorder="0" applyAlignment="0" applyProtection="0"/>
    <xf numFmtId="0" fontId="38" fillId="21" borderId="0" applyNumberFormat="0" applyBorder="0" applyAlignment="0" applyProtection="0"/>
    <xf numFmtId="0" fontId="38" fillId="21" borderId="0" applyNumberFormat="0" applyBorder="0" applyAlignment="0" applyProtection="0"/>
    <xf numFmtId="0" fontId="38" fillId="21" borderId="0" applyNumberFormat="0" applyBorder="0" applyAlignment="0" applyProtection="0"/>
    <xf numFmtId="0" fontId="38" fillId="21" borderId="0" applyNumberFormat="0" applyBorder="0" applyAlignment="0" applyProtection="0"/>
    <xf numFmtId="0" fontId="38" fillId="21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26" borderId="0" applyNumberFormat="0" applyBorder="0" applyAlignment="0" applyProtection="0"/>
    <xf numFmtId="0" fontId="38" fillId="26" borderId="0" applyNumberFormat="0" applyBorder="0" applyAlignment="0" applyProtection="0"/>
    <xf numFmtId="0" fontId="38" fillId="26" borderId="0" applyNumberFormat="0" applyBorder="0" applyAlignment="0" applyProtection="0"/>
    <xf numFmtId="0" fontId="38" fillId="26" borderId="0" applyNumberFormat="0" applyBorder="0" applyAlignment="0" applyProtection="0"/>
    <xf numFmtId="0" fontId="38" fillId="26" borderId="0" applyNumberFormat="0" applyBorder="0" applyAlignment="0" applyProtection="0"/>
    <xf numFmtId="0" fontId="38" fillId="26" borderId="0" applyNumberFormat="0" applyBorder="0" applyAlignment="0" applyProtection="0"/>
    <xf numFmtId="0" fontId="38" fillId="26" borderId="0" applyNumberFormat="0" applyBorder="0" applyAlignment="0" applyProtection="0"/>
    <xf numFmtId="0" fontId="38" fillId="26" borderId="0" applyNumberFormat="0" applyBorder="0" applyAlignment="0" applyProtection="0"/>
    <xf numFmtId="0" fontId="38" fillId="26" borderId="0" applyNumberFormat="0" applyBorder="0" applyAlignment="0" applyProtection="0"/>
    <xf numFmtId="0" fontId="38" fillId="26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82" fillId="49" borderId="16" applyNumberFormat="0" applyAlignment="0" applyProtection="0"/>
    <xf numFmtId="0" fontId="82" fillId="49" borderId="16" applyNumberFormat="0" applyAlignment="0" applyProtection="0"/>
    <xf numFmtId="0" fontId="82" fillId="49" borderId="16" applyNumberFormat="0" applyAlignment="0" applyProtection="0"/>
    <xf numFmtId="0" fontId="82" fillId="49" borderId="16" applyNumberFormat="0" applyAlignment="0" applyProtection="0"/>
    <xf numFmtId="0" fontId="82" fillId="49" borderId="16" applyNumberFormat="0" applyAlignment="0" applyProtection="0"/>
    <xf numFmtId="0" fontId="82" fillId="49" borderId="16" applyNumberFormat="0" applyAlignment="0" applyProtection="0"/>
    <xf numFmtId="0" fontId="82" fillId="49" borderId="16" applyNumberFormat="0" applyAlignment="0" applyProtection="0"/>
    <xf numFmtId="0" fontId="82" fillId="49" borderId="16" applyNumberFormat="0" applyAlignment="0" applyProtection="0"/>
    <xf numFmtId="0" fontId="82" fillId="49" borderId="16" applyNumberFormat="0" applyAlignment="0" applyProtection="0"/>
    <xf numFmtId="0" fontId="82" fillId="49" borderId="16" applyNumberFormat="0" applyAlignment="0" applyProtection="0"/>
    <xf numFmtId="0" fontId="41" fillId="30" borderId="17" applyNumberFormat="0" applyAlignment="0" applyProtection="0"/>
    <xf numFmtId="0" fontId="41" fillId="30" borderId="17" applyNumberFormat="0" applyAlignment="0" applyProtection="0"/>
    <xf numFmtId="0" fontId="41" fillId="30" borderId="17" applyNumberFormat="0" applyAlignment="0" applyProtection="0"/>
    <xf numFmtId="0" fontId="41" fillId="30" borderId="17" applyNumberFormat="0" applyAlignment="0" applyProtection="0"/>
    <xf numFmtId="0" fontId="41" fillId="30" borderId="17" applyNumberFormat="0" applyAlignment="0" applyProtection="0"/>
    <xf numFmtId="0" fontId="41" fillId="30" borderId="17" applyNumberFormat="0" applyAlignment="0" applyProtection="0"/>
    <xf numFmtId="0" fontId="41" fillId="30" borderId="17" applyNumberFormat="0" applyAlignment="0" applyProtection="0"/>
    <xf numFmtId="0" fontId="41" fillId="30" borderId="17" applyNumberFormat="0" applyAlignment="0" applyProtection="0"/>
    <xf numFmtId="0" fontId="41" fillId="30" borderId="17" applyNumberFormat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0" fontId="76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0" fontId="76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86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0" fontId="43" fillId="15" borderId="0" applyNumberFormat="0" applyBorder="0" applyAlignment="0" applyProtection="0"/>
    <xf numFmtId="0" fontId="43" fillId="15" borderId="0" applyNumberFormat="0" applyBorder="0" applyAlignment="0" applyProtection="0"/>
    <xf numFmtId="0" fontId="43" fillId="15" borderId="0" applyNumberFormat="0" applyBorder="0" applyAlignment="0" applyProtection="0"/>
    <xf numFmtId="0" fontId="43" fillId="15" borderId="0" applyNumberFormat="0" applyBorder="0" applyAlignment="0" applyProtection="0"/>
    <xf numFmtId="0" fontId="43" fillId="15" borderId="0" applyNumberFormat="0" applyBorder="0" applyAlignment="0" applyProtection="0"/>
    <xf numFmtId="0" fontId="43" fillId="15" borderId="0" applyNumberFormat="0" applyBorder="0" applyAlignment="0" applyProtection="0"/>
    <xf numFmtId="0" fontId="43" fillId="15" borderId="0" applyNumberFormat="0" applyBorder="0" applyAlignment="0" applyProtection="0"/>
    <xf numFmtId="0" fontId="43" fillId="15" borderId="0" applyNumberFormat="0" applyBorder="0" applyAlignment="0" applyProtection="0"/>
    <xf numFmtId="0" fontId="43" fillId="15" borderId="0" applyNumberFormat="0" applyBorder="0" applyAlignment="0" applyProtection="0"/>
    <xf numFmtId="0" fontId="43" fillId="15" borderId="0" applyNumberFormat="0" applyBorder="0" applyAlignment="0" applyProtection="0"/>
    <xf numFmtId="0" fontId="83" fillId="0" borderId="37" applyNumberFormat="0" applyFill="0" applyAlignment="0" applyProtection="0"/>
    <xf numFmtId="0" fontId="83" fillId="0" borderId="37" applyNumberFormat="0" applyFill="0" applyAlignment="0" applyProtection="0"/>
    <xf numFmtId="0" fontId="83" fillId="0" borderId="37" applyNumberFormat="0" applyFill="0" applyAlignment="0" applyProtection="0"/>
    <xf numFmtId="0" fontId="83" fillId="0" borderId="37" applyNumberFormat="0" applyFill="0" applyAlignment="0" applyProtection="0"/>
    <xf numFmtId="0" fontId="83" fillId="0" borderId="37" applyNumberFormat="0" applyFill="0" applyAlignment="0" applyProtection="0"/>
    <xf numFmtId="0" fontId="83" fillId="0" borderId="37" applyNumberFormat="0" applyFill="0" applyAlignment="0" applyProtection="0"/>
    <xf numFmtId="0" fontId="83" fillId="0" borderId="37" applyNumberFormat="0" applyFill="0" applyAlignment="0" applyProtection="0"/>
    <xf numFmtId="0" fontId="83" fillId="0" borderId="37" applyNumberFormat="0" applyFill="0" applyAlignment="0" applyProtection="0"/>
    <xf numFmtId="0" fontId="83" fillId="0" borderId="37" applyNumberFormat="0" applyFill="0" applyAlignment="0" applyProtection="0"/>
    <xf numFmtId="0" fontId="83" fillId="0" borderId="37" applyNumberFormat="0" applyFill="0" applyAlignment="0" applyProtection="0"/>
    <xf numFmtId="0" fontId="84" fillId="0" borderId="38" applyNumberFormat="0" applyFill="0" applyAlignment="0" applyProtection="0"/>
    <xf numFmtId="0" fontId="84" fillId="0" borderId="38" applyNumberFormat="0" applyFill="0" applyAlignment="0" applyProtection="0"/>
    <xf numFmtId="0" fontId="84" fillId="0" borderId="38" applyNumberFormat="0" applyFill="0" applyAlignment="0" applyProtection="0"/>
    <xf numFmtId="0" fontId="84" fillId="0" borderId="38" applyNumberFormat="0" applyFill="0" applyAlignment="0" applyProtection="0"/>
    <xf numFmtId="0" fontId="84" fillId="0" borderId="38" applyNumberFormat="0" applyFill="0" applyAlignment="0" applyProtection="0"/>
    <xf numFmtId="0" fontId="84" fillId="0" borderId="38" applyNumberFormat="0" applyFill="0" applyAlignment="0" applyProtection="0"/>
    <xf numFmtId="0" fontId="84" fillId="0" borderId="38" applyNumberFormat="0" applyFill="0" applyAlignment="0" applyProtection="0"/>
    <xf numFmtId="0" fontId="84" fillId="0" borderId="38" applyNumberFormat="0" applyFill="0" applyAlignment="0" applyProtection="0"/>
    <xf numFmtId="0" fontId="84" fillId="0" borderId="38" applyNumberFormat="0" applyFill="0" applyAlignment="0" applyProtection="0"/>
    <xf numFmtId="0" fontId="84" fillId="0" borderId="38" applyNumberFormat="0" applyFill="0" applyAlignment="0" applyProtection="0"/>
    <xf numFmtId="0" fontId="85" fillId="0" borderId="39" applyNumberFormat="0" applyFill="0" applyAlignment="0" applyProtection="0"/>
    <xf numFmtId="0" fontId="85" fillId="0" borderId="39" applyNumberFormat="0" applyFill="0" applyAlignment="0" applyProtection="0"/>
    <xf numFmtId="0" fontId="85" fillId="0" borderId="39" applyNumberFormat="0" applyFill="0" applyAlignment="0" applyProtection="0"/>
    <xf numFmtId="0" fontId="85" fillId="0" borderId="39" applyNumberFormat="0" applyFill="0" applyAlignment="0" applyProtection="0"/>
    <xf numFmtId="0" fontId="85" fillId="0" borderId="39" applyNumberFormat="0" applyFill="0" applyAlignment="0" applyProtection="0"/>
    <xf numFmtId="0" fontId="85" fillId="0" borderId="39" applyNumberFormat="0" applyFill="0" applyAlignment="0" applyProtection="0"/>
    <xf numFmtId="0" fontId="85" fillId="0" borderId="39" applyNumberFormat="0" applyFill="0" applyAlignment="0" applyProtection="0"/>
    <xf numFmtId="0" fontId="85" fillId="0" borderId="39" applyNumberFormat="0" applyFill="0" applyAlignment="0" applyProtection="0"/>
    <xf numFmtId="0" fontId="85" fillId="0" borderId="39" applyNumberFormat="0" applyFill="0" applyAlignment="0" applyProtection="0"/>
    <xf numFmtId="0" fontId="85" fillId="0" borderId="39" applyNumberFormat="0" applyFill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47" fillId="5" borderId="16" applyNumberFormat="0" applyAlignment="0" applyProtection="0"/>
    <xf numFmtId="0" fontId="47" fillId="5" borderId="16" applyNumberFormat="0" applyAlignment="0" applyProtection="0"/>
    <xf numFmtId="0" fontId="47" fillId="5" borderId="16" applyNumberFormat="0" applyAlignment="0" applyProtection="0"/>
    <xf numFmtId="0" fontId="47" fillId="5" borderId="16" applyNumberFormat="0" applyAlignment="0" applyProtection="0"/>
    <xf numFmtId="0" fontId="47" fillId="5" borderId="16" applyNumberFormat="0" applyAlignment="0" applyProtection="0"/>
    <xf numFmtId="0" fontId="47" fillId="5" borderId="16" applyNumberFormat="0" applyAlignment="0" applyProtection="0"/>
    <xf numFmtId="0" fontId="47" fillId="5" borderId="16" applyNumberFormat="0" applyAlignment="0" applyProtection="0"/>
    <xf numFmtId="0" fontId="47" fillId="5" borderId="16" applyNumberFormat="0" applyAlignment="0" applyProtection="0"/>
    <xf numFmtId="0" fontId="47" fillId="5" borderId="16" applyNumberFormat="0" applyAlignment="0" applyProtection="0"/>
    <xf numFmtId="0" fontId="47" fillId="5" borderId="16" applyNumberFormat="0" applyAlignment="0" applyProtection="0"/>
    <xf numFmtId="0" fontId="53" fillId="0" borderId="40" applyNumberFormat="0" applyFill="0" applyAlignment="0" applyProtection="0"/>
    <xf numFmtId="0" fontId="53" fillId="0" borderId="40" applyNumberFormat="0" applyFill="0" applyAlignment="0" applyProtection="0"/>
    <xf numFmtId="0" fontId="53" fillId="0" borderId="40" applyNumberFormat="0" applyFill="0" applyAlignment="0" applyProtection="0"/>
    <xf numFmtId="0" fontId="53" fillId="0" borderId="40" applyNumberFormat="0" applyFill="0" applyAlignment="0" applyProtection="0"/>
    <xf numFmtId="0" fontId="53" fillId="0" borderId="40" applyNumberFormat="0" applyFill="0" applyAlignment="0" applyProtection="0"/>
    <xf numFmtId="0" fontId="53" fillId="0" borderId="40" applyNumberFormat="0" applyFill="0" applyAlignment="0" applyProtection="0"/>
    <xf numFmtId="0" fontId="53" fillId="0" borderId="40" applyNumberFormat="0" applyFill="0" applyAlignment="0" applyProtection="0"/>
    <xf numFmtId="0" fontId="53" fillId="0" borderId="40" applyNumberFormat="0" applyFill="0" applyAlignment="0" applyProtection="0"/>
    <xf numFmtId="0" fontId="53" fillId="0" borderId="40" applyNumberFormat="0" applyFill="0" applyAlignment="0" applyProtection="0"/>
    <xf numFmtId="0" fontId="53" fillId="0" borderId="40" applyNumberFormat="0" applyFill="0" applyAlignment="0" applyProtection="0"/>
    <xf numFmtId="184" fontId="3" fillId="0" borderId="0" applyFont="0" applyFill="0" applyBorder="0" applyAlignment="0" applyProtection="0"/>
    <xf numFmtId="0" fontId="86" fillId="5" borderId="0" applyNumberFormat="0" applyBorder="0" applyAlignment="0" applyProtection="0"/>
    <xf numFmtId="0" fontId="86" fillId="5" borderId="0" applyNumberFormat="0" applyBorder="0" applyAlignment="0" applyProtection="0"/>
    <xf numFmtId="0" fontId="86" fillId="5" borderId="0" applyNumberFormat="0" applyBorder="0" applyAlignment="0" applyProtection="0"/>
    <xf numFmtId="0" fontId="86" fillId="5" borderId="0" applyNumberFormat="0" applyBorder="0" applyAlignment="0" applyProtection="0"/>
    <xf numFmtId="0" fontId="86" fillId="5" borderId="0" applyNumberFormat="0" applyBorder="0" applyAlignment="0" applyProtection="0"/>
    <xf numFmtId="0" fontId="86" fillId="5" borderId="0" applyNumberFormat="0" applyBorder="0" applyAlignment="0" applyProtection="0"/>
    <xf numFmtId="0" fontId="86" fillId="5" borderId="0" applyNumberFormat="0" applyBorder="0" applyAlignment="0" applyProtection="0"/>
    <xf numFmtId="0" fontId="86" fillId="5" borderId="0" applyNumberFormat="0" applyBorder="0" applyAlignment="0" applyProtection="0"/>
    <xf numFmtId="0" fontId="86" fillId="5" borderId="0" applyNumberFormat="0" applyBorder="0" applyAlignment="0" applyProtection="0"/>
    <xf numFmtId="0" fontId="86" fillId="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169" fontId="87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169" fontId="87" fillId="0" borderId="0">
      <alignment vertical="center"/>
    </xf>
    <xf numFmtId="169" fontId="87" fillId="0" borderId="0">
      <alignment vertical="center"/>
    </xf>
    <xf numFmtId="169" fontId="87" fillId="0" borderId="0">
      <alignment vertical="center"/>
    </xf>
    <xf numFmtId="169" fontId="87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87" fillId="0" borderId="0">
      <alignment vertical="center"/>
    </xf>
    <xf numFmtId="169" fontId="87" fillId="0" borderId="0">
      <alignment vertical="center"/>
    </xf>
    <xf numFmtId="169" fontId="87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169" fontId="87" fillId="0" borderId="0">
      <alignment vertical="center"/>
    </xf>
    <xf numFmtId="169" fontId="87" fillId="0" borderId="0">
      <alignment vertical="center"/>
    </xf>
    <xf numFmtId="169" fontId="87" fillId="0" borderId="0">
      <alignment vertical="center"/>
    </xf>
    <xf numFmtId="169" fontId="87" fillId="0" borderId="0">
      <alignment vertical="center"/>
    </xf>
    <xf numFmtId="0" fontId="1" fillId="0" borderId="0"/>
    <xf numFmtId="172" fontId="87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172" fontId="87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187" fontId="87" fillId="0" borderId="0">
      <alignment vertical="center"/>
    </xf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34" borderId="25" applyNumberFormat="0" applyFont="0" applyAlignment="0" applyProtection="0"/>
    <xf numFmtId="0" fontId="3" fillId="34" borderId="25" applyNumberFormat="0" applyFont="0" applyAlignment="0" applyProtection="0"/>
    <xf numFmtId="0" fontId="3" fillId="34" borderId="25" applyNumberFormat="0" applyFont="0" applyAlignment="0" applyProtection="0"/>
    <xf numFmtId="0" fontId="3" fillId="34" borderId="25" applyNumberFormat="0" applyFont="0" applyAlignment="0" applyProtection="0"/>
    <xf numFmtId="0" fontId="3" fillId="34" borderId="25" applyNumberFormat="0" applyFont="0" applyAlignment="0" applyProtection="0"/>
    <xf numFmtId="0" fontId="3" fillId="34" borderId="25" applyNumberFormat="0" applyFont="0" applyAlignment="0" applyProtection="0"/>
    <xf numFmtId="0" fontId="3" fillId="34" borderId="25" applyNumberFormat="0" applyFont="0" applyAlignment="0" applyProtection="0"/>
    <xf numFmtId="0" fontId="3" fillId="34" borderId="25" applyNumberFormat="0" applyFont="0" applyAlignment="0" applyProtection="0"/>
    <xf numFmtId="0" fontId="3" fillId="34" borderId="25" applyNumberFormat="0" applyFont="0" applyAlignment="0" applyProtection="0"/>
    <xf numFmtId="0" fontId="3" fillId="34" borderId="25" applyNumberFormat="0" applyFont="0" applyAlignment="0" applyProtection="0"/>
    <xf numFmtId="0" fontId="3" fillId="34" borderId="25" applyNumberFormat="0" applyFont="0" applyAlignment="0" applyProtection="0"/>
    <xf numFmtId="0" fontId="50" fillId="49" borderId="26" applyNumberFormat="0" applyAlignment="0" applyProtection="0"/>
    <xf numFmtId="0" fontId="50" fillId="49" borderId="26" applyNumberFormat="0" applyAlignment="0" applyProtection="0"/>
    <xf numFmtId="0" fontId="50" fillId="49" borderId="26" applyNumberFormat="0" applyAlignment="0" applyProtection="0"/>
    <xf numFmtId="0" fontId="50" fillId="49" borderId="26" applyNumberFormat="0" applyAlignment="0" applyProtection="0"/>
    <xf numFmtId="0" fontId="50" fillId="49" borderId="26" applyNumberFormat="0" applyAlignment="0" applyProtection="0"/>
    <xf numFmtId="0" fontId="50" fillId="49" borderId="26" applyNumberFormat="0" applyAlignment="0" applyProtection="0"/>
    <xf numFmtId="0" fontId="50" fillId="49" borderId="26" applyNumberFormat="0" applyAlignment="0" applyProtection="0"/>
    <xf numFmtId="0" fontId="50" fillId="49" borderId="26" applyNumberFormat="0" applyAlignment="0" applyProtection="0"/>
    <xf numFmtId="0" fontId="50" fillId="49" borderId="26" applyNumberFormat="0" applyAlignment="0" applyProtection="0"/>
    <xf numFmtId="0" fontId="50" fillId="49" borderId="26" applyNumberForma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20" applyNumberFormat="0" applyFill="0" applyProtection="0">
      <alignment horizontal="right"/>
    </xf>
    <xf numFmtId="0" fontId="3" fillId="0" borderId="20" applyNumberFormat="0" applyFill="0" applyProtection="0">
      <alignment horizontal="right"/>
    </xf>
    <xf numFmtId="0" fontId="3" fillId="0" borderId="20" applyNumberFormat="0" applyFill="0" applyProtection="0">
      <alignment horizontal="right"/>
    </xf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52" fillId="0" borderId="41" applyNumberFormat="0" applyFill="0" applyAlignment="0" applyProtection="0"/>
    <xf numFmtId="0" fontId="52" fillId="0" borderId="41" applyNumberFormat="0" applyFill="0" applyAlignment="0" applyProtection="0"/>
    <xf numFmtId="0" fontId="52" fillId="0" borderId="41" applyNumberFormat="0" applyFill="0" applyAlignment="0" applyProtection="0"/>
    <xf numFmtId="0" fontId="52" fillId="0" borderId="41" applyNumberFormat="0" applyFill="0" applyAlignment="0" applyProtection="0"/>
    <xf numFmtId="0" fontId="52" fillId="0" borderId="41" applyNumberFormat="0" applyFill="0" applyAlignment="0" applyProtection="0"/>
    <xf numFmtId="0" fontId="52" fillId="0" borderId="41" applyNumberFormat="0" applyFill="0" applyAlignment="0" applyProtection="0"/>
    <xf numFmtId="0" fontId="52" fillId="0" borderId="41" applyNumberFormat="0" applyFill="0" applyAlignment="0" applyProtection="0"/>
    <xf numFmtId="0" fontId="52" fillId="0" borderId="41" applyNumberFormat="0" applyFill="0" applyAlignment="0" applyProtection="0"/>
    <xf numFmtId="0" fontId="52" fillId="0" borderId="41" applyNumberFormat="0" applyFill="0" applyAlignment="0" applyProtection="0"/>
    <xf numFmtId="0" fontId="52" fillId="0" borderId="41" applyNumberFormat="0" applyFill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1" fillId="0" borderId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7" borderId="0" applyNumberFormat="0" applyBorder="0" applyAlignment="0" applyProtection="0"/>
    <xf numFmtId="0" fontId="32" fillId="12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18" borderId="0" applyNumberFormat="0" applyBorder="0" applyAlignment="0" applyProtection="0"/>
    <xf numFmtId="0" fontId="32" fillId="6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34" borderId="0" applyNumberFormat="0" applyBorder="0" applyAlignment="0" applyProtection="0"/>
    <xf numFmtId="0" fontId="32" fillId="13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6" borderId="0" applyNumberFormat="0" applyBorder="0" applyAlignment="0" applyProtection="0"/>
    <xf numFmtId="0" fontId="32" fillId="14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34" borderId="0" applyNumberFormat="0" applyBorder="0" applyAlignment="0" applyProtection="0"/>
    <xf numFmtId="0" fontId="1" fillId="43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5" borderId="0" applyNumberFormat="0" applyBorder="0" applyAlignment="0" applyProtection="0"/>
    <xf numFmtId="0" fontId="32" fillId="17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5" borderId="0" applyNumberFormat="0" applyBorder="0" applyAlignment="0" applyProtection="0"/>
    <xf numFmtId="0" fontId="32" fillId="20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6" borderId="0" applyNumberFormat="0" applyBorder="0" applyAlignment="0" applyProtection="0"/>
    <xf numFmtId="0" fontId="32" fillId="14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5" borderId="0" applyNumberFormat="0" applyBorder="0" applyAlignment="0" applyProtection="0"/>
    <xf numFmtId="0" fontId="32" fillId="17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34" borderId="0" applyNumberFormat="0" applyBorder="0" applyAlignment="0" applyProtection="0"/>
    <xf numFmtId="0" fontId="32" fillId="21" borderId="0" applyNumberFormat="0" applyBorder="0" applyAlignment="0" applyProtection="0"/>
    <xf numFmtId="0" fontId="38" fillId="22" borderId="0" applyNumberFormat="0" applyBorder="0" applyAlignment="0" applyProtection="0"/>
    <xf numFmtId="0" fontId="38" fillId="15" borderId="0" applyNumberFormat="0" applyBorder="0" applyAlignment="0" applyProtection="0"/>
    <xf numFmtId="0" fontId="38" fillId="22" borderId="0" applyNumberFormat="0" applyBorder="0" applyAlignment="0" applyProtection="0"/>
    <xf numFmtId="0" fontId="38" fillId="22" borderId="0" applyNumberFormat="0" applyBorder="0" applyAlignment="0" applyProtection="0"/>
    <xf numFmtId="0" fontId="38" fillId="22" borderId="0" applyNumberFormat="0" applyBorder="0" applyAlignment="0" applyProtection="0"/>
    <xf numFmtId="0" fontId="38" fillId="18" borderId="0" applyNumberFormat="0" applyBorder="0" applyAlignment="0" applyProtection="0"/>
    <xf numFmtId="0" fontId="38" fillId="28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20" borderId="0" applyNumberFormat="0" applyBorder="0" applyAlignment="0" applyProtection="0"/>
    <xf numFmtId="0" fontId="38" fillId="21" borderId="0" applyNumberFormat="0" applyBorder="0" applyAlignment="0" applyProtection="0"/>
    <xf numFmtId="0" fontId="38" fillId="20" borderId="0" applyNumberFormat="0" applyBorder="0" applyAlignment="0" applyProtection="0"/>
    <xf numFmtId="0" fontId="38" fillId="20" borderId="0" applyNumberFormat="0" applyBorder="0" applyAlignment="0" applyProtection="0"/>
    <xf numFmtId="0" fontId="38" fillId="20" borderId="0" applyNumberFormat="0" applyBorder="0" applyAlignment="0" applyProtection="0"/>
    <xf numFmtId="0" fontId="38" fillId="23" borderId="0" applyNumberFormat="0" applyBorder="0" applyAlignment="0" applyProtection="0"/>
    <xf numFmtId="0" fontId="38" fillId="6" borderId="0" applyNumberFormat="0" applyBorder="0" applyAlignment="0" applyProtection="0"/>
    <xf numFmtId="0" fontId="38" fillId="23" borderId="0" applyNumberFormat="0" applyBorder="0" applyAlignment="0" applyProtection="0"/>
    <xf numFmtId="0" fontId="38" fillId="23" borderId="0" applyNumberFormat="0" applyBorder="0" applyAlignment="0" applyProtection="0"/>
    <xf numFmtId="0" fontId="38" fillId="23" borderId="0" applyNumberFormat="0" applyBorder="0" applyAlignment="0" applyProtection="0"/>
    <xf numFmtId="0" fontId="38" fillId="3" borderId="0" applyNumberFormat="0" applyBorder="0" applyAlignment="0" applyProtection="0"/>
    <xf numFmtId="0" fontId="38" fillId="15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24" borderId="0" applyNumberFormat="0" applyBorder="0" applyAlignment="0" applyProtection="0"/>
    <xf numFmtId="0" fontId="38" fillId="18" borderId="0" applyNumberFormat="0" applyBorder="0" applyAlignment="0" applyProtection="0"/>
    <xf numFmtId="0" fontId="38" fillId="24" borderId="0" applyNumberFormat="0" applyBorder="0" applyAlignment="0" applyProtection="0"/>
    <xf numFmtId="0" fontId="38" fillId="24" borderId="0" applyNumberFormat="0" applyBorder="0" applyAlignment="0" applyProtection="0"/>
    <xf numFmtId="0" fontId="38" fillId="24" borderId="0" applyNumberFormat="0" applyBorder="0" applyAlignment="0" applyProtection="0"/>
    <xf numFmtId="0" fontId="38" fillId="25" borderId="0" applyNumberFormat="0" applyBorder="0" applyAlignment="0" applyProtection="0"/>
    <xf numFmtId="0" fontId="38" fillId="47" borderId="0" applyNumberFormat="0" applyBorder="0" applyAlignment="0" applyProtection="0"/>
    <xf numFmtId="0" fontId="38" fillId="25" borderId="0" applyNumberFormat="0" applyBorder="0" applyAlignment="0" applyProtection="0"/>
    <xf numFmtId="0" fontId="38" fillId="25" borderId="0" applyNumberFormat="0" applyBorder="0" applyAlignment="0" applyProtection="0"/>
    <xf numFmtId="0" fontId="38" fillId="25" borderId="0" applyNumberFormat="0" applyBorder="0" applyAlignment="0" applyProtection="0"/>
    <xf numFmtId="0" fontId="38" fillId="26" borderId="0" applyNumberFormat="0" applyBorder="0" applyAlignment="0" applyProtection="0"/>
    <xf numFmtId="0" fontId="38" fillId="28" borderId="0" applyNumberFormat="0" applyBorder="0" applyAlignment="0" applyProtection="0"/>
    <xf numFmtId="0" fontId="38" fillId="26" borderId="0" applyNumberFormat="0" applyBorder="0" applyAlignment="0" applyProtection="0"/>
    <xf numFmtId="0" fontId="38" fillId="26" borderId="0" applyNumberFormat="0" applyBorder="0" applyAlignment="0" applyProtection="0"/>
    <xf numFmtId="0" fontId="38" fillId="26" borderId="0" applyNumberFormat="0" applyBorder="0" applyAlignment="0" applyProtection="0"/>
    <xf numFmtId="0" fontId="38" fillId="27" borderId="0" applyNumberFormat="0" applyBorder="0" applyAlignment="0" applyProtection="0"/>
    <xf numFmtId="0" fontId="38" fillId="21" borderId="0" applyNumberFormat="0" applyBorder="0" applyAlignment="0" applyProtection="0"/>
    <xf numFmtId="0" fontId="38" fillId="27" borderId="0" applyNumberFormat="0" applyBorder="0" applyAlignment="0" applyProtection="0"/>
    <xf numFmtId="0" fontId="38" fillId="27" borderId="0" applyNumberFormat="0" applyBorder="0" applyAlignment="0" applyProtection="0"/>
    <xf numFmtId="0" fontId="38" fillId="27" borderId="0" applyNumberFormat="0" applyBorder="0" applyAlignment="0" applyProtection="0"/>
    <xf numFmtId="0" fontId="38" fillId="23" borderId="0" applyNumberFormat="0" applyBorder="0" applyAlignment="0" applyProtection="0"/>
    <xf numFmtId="0" fontId="38" fillId="48" borderId="0" applyNumberFormat="0" applyBorder="0" applyAlignment="0" applyProtection="0"/>
    <xf numFmtId="0" fontId="38" fillId="23" borderId="0" applyNumberFormat="0" applyBorder="0" applyAlignment="0" applyProtection="0"/>
    <xf numFmtId="0" fontId="38" fillId="23" borderId="0" applyNumberFormat="0" applyBorder="0" applyAlignment="0" applyProtection="0"/>
    <xf numFmtId="0" fontId="38" fillId="2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28" borderId="0" applyNumberFormat="0" applyBorder="0" applyAlignment="0" applyProtection="0"/>
    <xf numFmtId="0" fontId="38" fillId="26" borderId="0" applyNumberFormat="0" applyBorder="0" applyAlignment="0" applyProtection="0"/>
    <xf numFmtId="0" fontId="38" fillId="28" borderId="0" applyNumberFormat="0" applyBorder="0" applyAlignment="0" applyProtection="0"/>
    <xf numFmtId="0" fontId="38" fillId="28" borderId="0" applyNumberFormat="0" applyBorder="0" applyAlignment="0" applyProtection="0"/>
    <xf numFmtId="0" fontId="38" fillId="28" borderId="0" applyNumberFormat="0" applyBorder="0" applyAlignment="0" applyProtection="0"/>
    <xf numFmtId="0" fontId="39" fillId="6" borderId="0" applyNumberFormat="0" applyBorder="0" applyAlignment="0" applyProtection="0"/>
    <xf numFmtId="0" fontId="39" fillId="14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40" fillId="29" borderId="16" applyNumberFormat="0" applyAlignment="0" applyProtection="0"/>
    <xf numFmtId="0" fontId="82" fillId="49" borderId="16" applyNumberFormat="0" applyAlignment="0" applyProtection="0"/>
    <xf numFmtId="0" fontId="40" fillId="29" borderId="16" applyNumberFormat="0" applyAlignment="0" applyProtection="0"/>
    <xf numFmtId="0" fontId="40" fillId="29" borderId="16" applyNumberFormat="0" applyAlignment="0" applyProtection="0"/>
    <xf numFmtId="0" fontId="40" fillId="29" borderId="16" applyNumberFormat="0" applyAlignment="0" applyProtection="0"/>
    <xf numFmtId="0" fontId="41" fillId="30" borderId="17" applyNumberFormat="0" applyAlignment="0" applyProtection="0"/>
    <xf numFmtId="0" fontId="41" fillId="30" borderId="17" applyNumberFormat="0" applyAlignment="0" applyProtection="0"/>
    <xf numFmtId="0" fontId="41" fillId="30" borderId="17" applyNumberFormat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13" borderId="0" applyNumberFormat="0" applyBorder="0" applyAlignment="0" applyProtection="0"/>
    <xf numFmtId="0" fontId="24" fillId="31" borderId="0" applyNumberFormat="0" applyBorder="0" applyAlignment="0" applyProtection="0"/>
    <xf numFmtId="0" fontId="43" fillId="13" borderId="0" applyNumberFormat="0" applyBorder="0" applyAlignment="0" applyProtection="0"/>
    <xf numFmtId="0" fontId="43" fillId="15" borderId="0" applyNumberFormat="0" applyBorder="0" applyAlignment="0" applyProtection="0"/>
    <xf numFmtId="0" fontId="43" fillId="13" borderId="0" applyNumberFormat="0" applyBorder="0" applyAlignment="0" applyProtection="0"/>
    <xf numFmtId="0" fontId="43" fillId="13" borderId="0" applyNumberFormat="0" applyBorder="0" applyAlignment="0" applyProtection="0"/>
    <xf numFmtId="0" fontId="43" fillId="13" borderId="0" applyNumberFormat="0" applyBorder="0" applyAlignment="0" applyProtection="0"/>
    <xf numFmtId="0" fontId="44" fillId="0" borderId="21" applyNumberFormat="0" applyFill="0" applyAlignment="0" applyProtection="0"/>
    <xf numFmtId="0" fontId="83" fillId="0" borderId="37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5" fillId="0" borderId="22" applyNumberFormat="0" applyFill="0" applyAlignment="0" applyProtection="0"/>
    <xf numFmtId="0" fontId="84" fillId="0" borderId="38" applyNumberFormat="0" applyFill="0" applyAlignment="0" applyProtection="0"/>
    <xf numFmtId="0" fontId="45" fillId="0" borderId="22" applyNumberFormat="0" applyFill="0" applyAlignment="0" applyProtection="0"/>
    <xf numFmtId="0" fontId="45" fillId="0" borderId="22" applyNumberFormat="0" applyFill="0" applyAlignment="0" applyProtection="0"/>
    <xf numFmtId="0" fontId="45" fillId="0" borderId="22" applyNumberFormat="0" applyFill="0" applyAlignment="0" applyProtection="0"/>
    <xf numFmtId="0" fontId="46" fillId="0" borderId="23" applyNumberFormat="0" applyFill="0" applyAlignment="0" applyProtection="0"/>
    <xf numFmtId="0" fontId="85" fillId="0" borderId="39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47" fillId="16" borderId="16" applyNumberFormat="0" applyAlignment="0" applyProtection="0"/>
    <xf numFmtId="0" fontId="26" fillId="32" borderId="11" applyNumberFormat="0" applyAlignment="0" applyProtection="0"/>
    <xf numFmtId="0" fontId="47" fillId="16" borderId="16" applyNumberFormat="0" applyAlignment="0" applyProtection="0"/>
    <xf numFmtId="0" fontId="47" fillId="5" borderId="16" applyNumberFormat="0" applyAlignment="0" applyProtection="0"/>
    <xf numFmtId="0" fontId="47" fillId="16" borderId="16" applyNumberFormat="0" applyAlignment="0" applyProtection="0"/>
    <xf numFmtId="0" fontId="48" fillId="0" borderId="24" applyNumberFormat="0" applyFill="0" applyAlignment="0" applyProtection="0"/>
    <xf numFmtId="0" fontId="53" fillId="0" borderId="40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9" fillId="5" borderId="0" applyNumberFormat="0" applyBorder="0" applyAlignment="0" applyProtection="0"/>
    <xf numFmtId="0" fontId="86" fillId="5" borderId="0" applyNumberFormat="0" applyBorder="0" applyAlignment="0" applyProtection="0"/>
    <xf numFmtId="0" fontId="67" fillId="33" borderId="0" applyNumberFormat="0" applyBorder="0" applyAlignment="0" applyProtection="0"/>
    <xf numFmtId="0" fontId="67" fillId="33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1" fillId="0" borderId="0"/>
    <xf numFmtId="0" fontId="3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2" fillId="0" borderId="0"/>
    <xf numFmtId="0" fontId="3" fillId="0" borderId="0"/>
    <xf numFmtId="0" fontId="3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 applyNumberFormat="0" applyFont="0" applyFill="0" applyBorder="0" applyAlignment="0" applyProtection="0"/>
    <xf numFmtId="0" fontId="3" fillId="0" borderId="0"/>
    <xf numFmtId="0" fontId="3" fillId="0" borderId="0" applyNumberFormat="0" applyFont="0" applyFill="0" applyBorder="0" applyAlignment="0" applyProtection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34" borderId="25" applyNumberFormat="0" applyFont="0" applyAlignment="0" applyProtection="0"/>
    <xf numFmtId="0" fontId="3" fillId="34" borderId="25" applyNumberFormat="0" applyFont="0" applyAlignment="0" applyProtection="0"/>
    <xf numFmtId="0" fontId="3" fillId="34" borderId="25" applyNumberFormat="0" applyFont="0" applyAlignment="0" applyProtection="0"/>
    <xf numFmtId="0" fontId="32" fillId="34" borderId="25" applyNumberFormat="0" applyFont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0" fontId="50" fillId="29" borderId="26" applyNumberFormat="0" applyAlignment="0" applyProtection="0"/>
    <xf numFmtId="0" fontId="50" fillId="49" borderId="26" applyNumberFormat="0" applyAlignment="0" applyProtection="0"/>
    <xf numFmtId="0" fontId="50" fillId="29" borderId="26" applyNumberFormat="0" applyAlignment="0" applyProtection="0"/>
    <xf numFmtId="0" fontId="50" fillId="29" borderId="26" applyNumberFormat="0" applyAlignment="0" applyProtection="0"/>
    <xf numFmtId="0" fontId="50" fillId="29" borderId="26" applyNumberFormat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0" fontId="3" fillId="0" borderId="0"/>
    <xf numFmtId="0" fontId="32" fillId="12" borderId="0" applyNumberFormat="0" applyBorder="0" applyAlignment="0" applyProtection="0"/>
    <xf numFmtId="0" fontId="32" fillId="17" borderId="0" applyNumberFormat="0" applyBorder="0" applyAlignment="0" applyProtection="0"/>
    <xf numFmtId="0" fontId="32" fillId="12" borderId="0" applyNumberFormat="0" applyBorder="0" applyAlignment="0" applyProtection="0"/>
    <xf numFmtId="0" fontId="32" fillId="6" borderId="0" applyNumberFormat="0" applyBorder="0" applyAlignment="0" applyProtection="0"/>
    <xf numFmtId="0" fontId="32" fillId="18" borderId="0" applyNumberFormat="0" applyBorder="0" applyAlignment="0" applyProtection="0"/>
    <xf numFmtId="0" fontId="32" fillId="6" borderId="0" applyNumberFormat="0" applyBorder="0" applyAlignment="0" applyProtection="0"/>
    <xf numFmtId="0" fontId="32" fillId="13" borderId="0" applyNumberFormat="0" applyBorder="0" applyAlignment="0" applyProtection="0"/>
    <xf numFmtId="0" fontId="32" fillId="34" borderId="0" applyNumberFormat="0" applyBorder="0" applyAlignment="0" applyProtection="0"/>
    <xf numFmtId="0" fontId="32" fillId="13" borderId="0" applyNumberFormat="0" applyBorder="0" applyAlignment="0" applyProtection="0"/>
    <xf numFmtId="0" fontId="32" fillId="14" borderId="0" applyNumberFormat="0" applyBorder="0" applyAlignment="0" applyProtection="0"/>
    <xf numFmtId="0" fontId="32" fillId="16" borderId="0" applyNumberFormat="0" applyBorder="0" applyAlignment="0" applyProtection="0"/>
    <xf numFmtId="0" fontId="32" fillId="14" borderId="0" applyNumberFormat="0" applyBorder="0" applyAlignment="0" applyProtection="0"/>
    <xf numFmtId="0" fontId="32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34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0" fontId="32" fillId="15" borderId="0" applyNumberFormat="0" applyBorder="0" applyAlignment="0" applyProtection="0"/>
    <xf numFmtId="0" fontId="32" fillId="17" borderId="0" applyNumberFormat="0" applyBorder="0" applyAlignment="0" applyProtection="0"/>
    <xf numFmtId="0" fontId="32" fillId="18" borderId="0" applyNumberFormat="0" applyBorder="0" applyAlignment="0" applyProtection="0"/>
    <xf numFmtId="0" fontId="32" fillId="20" borderId="0" applyNumberFormat="0" applyBorder="0" applyAlignment="0" applyProtection="0"/>
    <xf numFmtId="0" fontId="32" fillId="5" borderId="0" applyNumberFormat="0" applyBorder="0" applyAlignment="0" applyProtection="0"/>
    <xf numFmtId="0" fontId="32" fillId="20" borderId="0" applyNumberFormat="0" applyBorder="0" applyAlignment="0" applyProtection="0"/>
    <xf numFmtId="0" fontId="32" fillId="14" borderId="0" applyNumberFormat="0" applyBorder="0" applyAlignment="0" applyProtection="0"/>
    <xf numFmtId="0" fontId="32" fillId="6" borderId="0" applyNumberFormat="0" applyBorder="0" applyAlignment="0" applyProtection="0"/>
    <xf numFmtId="0" fontId="32" fillId="14" borderId="0" applyNumberFormat="0" applyBorder="0" applyAlignment="0" applyProtection="0"/>
    <xf numFmtId="0" fontId="32" fillId="17" borderId="0" applyNumberFormat="0" applyBorder="0" applyAlignment="0" applyProtection="0"/>
    <xf numFmtId="0" fontId="32" fillId="15" borderId="0" applyNumberFormat="0" applyBorder="0" applyAlignment="0" applyProtection="0"/>
    <xf numFmtId="0" fontId="32" fillId="17" borderId="0" applyNumberFormat="0" applyBorder="0" applyAlignment="0" applyProtection="0"/>
    <xf numFmtId="0" fontId="32" fillId="21" borderId="0" applyNumberFormat="0" applyBorder="0" applyAlignment="0" applyProtection="0"/>
    <xf numFmtId="0" fontId="32" fillId="34" borderId="0" applyNumberFormat="0" applyBorder="0" applyAlignment="0" applyProtection="0"/>
    <xf numFmtId="0" fontId="32" fillId="21" borderId="0" applyNumberFormat="0" applyBorder="0" applyAlignment="0" applyProtection="0"/>
    <xf numFmtId="0" fontId="38" fillId="22" borderId="0" applyNumberFormat="0" applyBorder="0" applyAlignment="0" applyProtection="0"/>
    <xf numFmtId="0" fontId="38" fillId="15" borderId="0" applyNumberFormat="0" applyBorder="0" applyAlignment="0" applyProtection="0"/>
    <xf numFmtId="0" fontId="38" fillId="22" borderId="0" applyNumberFormat="0" applyBorder="0" applyAlignment="0" applyProtection="0"/>
    <xf numFmtId="0" fontId="38" fillId="18" borderId="0" applyNumberFormat="0" applyBorder="0" applyAlignment="0" applyProtection="0"/>
    <xf numFmtId="0" fontId="38" fillId="28" borderId="0" applyNumberFormat="0" applyBorder="0" applyAlignment="0" applyProtection="0"/>
    <xf numFmtId="0" fontId="38" fillId="18" borderId="0" applyNumberFormat="0" applyBorder="0" applyAlignment="0" applyProtection="0"/>
    <xf numFmtId="0" fontId="38" fillId="20" borderId="0" applyNumberFormat="0" applyBorder="0" applyAlignment="0" applyProtection="0"/>
    <xf numFmtId="0" fontId="38" fillId="21" borderId="0" applyNumberFormat="0" applyBorder="0" applyAlignment="0" applyProtection="0"/>
    <xf numFmtId="0" fontId="38" fillId="20" borderId="0" applyNumberFormat="0" applyBorder="0" applyAlignment="0" applyProtection="0"/>
    <xf numFmtId="0" fontId="38" fillId="23" borderId="0" applyNumberFormat="0" applyBorder="0" applyAlignment="0" applyProtection="0"/>
    <xf numFmtId="0" fontId="38" fillId="6" borderId="0" applyNumberFormat="0" applyBorder="0" applyAlignment="0" applyProtection="0"/>
    <xf numFmtId="0" fontId="38" fillId="23" borderId="0" applyNumberFormat="0" applyBorder="0" applyAlignment="0" applyProtection="0"/>
    <xf numFmtId="0" fontId="38" fillId="3" borderId="0" applyNumberFormat="0" applyBorder="0" applyAlignment="0" applyProtection="0"/>
    <xf numFmtId="0" fontId="38" fillId="15" borderId="0" applyNumberFormat="0" applyBorder="0" applyAlignment="0" applyProtection="0"/>
    <xf numFmtId="0" fontId="38" fillId="3" borderId="0" applyNumberFormat="0" applyBorder="0" applyAlignment="0" applyProtection="0"/>
    <xf numFmtId="0" fontId="38" fillId="24" borderId="0" applyNumberFormat="0" applyBorder="0" applyAlignment="0" applyProtection="0"/>
    <xf numFmtId="0" fontId="38" fillId="18" borderId="0" applyNumberFormat="0" applyBorder="0" applyAlignment="0" applyProtection="0"/>
    <xf numFmtId="0" fontId="38" fillId="24" borderId="0" applyNumberFormat="0" applyBorder="0" applyAlignment="0" applyProtection="0"/>
    <xf numFmtId="0" fontId="38" fillId="25" borderId="0" applyNumberFormat="0" applyBorder="0" applyAlignment="0" applyProtection="0"/>
    <xf numFmtId="0" fontId="38" fillId="47" borderId="0" applyNumberFormat="0" applyBorder="0" applyAlignment="0" applyProtection="0"/>
    <xf numFmtId="0" fontId="38" fillId="25" borderId="0" applyNumberFormat="0" applyBorder="0" applyAlignment="0" applyProtection="0"/>
    <xf numFmtId="0" fontId="38" fillId="26" borderId="0" applyNumberFormat="0" applyBorder="0" applyAlignment="0" applyProtection="0"/>
    <xf numFmtId="0" fontId="38" fillId="28" borderId="0" applyNumberFormat="0" applyBorder="0" applyAlignment="0" applyProtection="0"/>
    <xf numFmtId="0" fontId="38" fillId="26" borderId="0" applyNumberFormat="0" applyBorder="0" applyAlignment="0" applyProtection="0"/>
    <xf numFmtId="0" fontId="38" fillId="27" borderId="0" applyNumberFormat="0" applyBorder="0" applyAlignment="0" applyProtection="0"/>
    <xf numFmtId="0" fontId="38" fillId="21" borderId="0" applyNumberFormat="0" applyBorder="0" applyAlignment="0" applyProtection="0"/>
    <xf numFmtId="0" fontId="38" fillId="27" borderId="0" applyNumberFormat="0" applyBorder="0" applyAlignment="0" applyProtection="0"/>
    <xf numFmtId="0" fontId="38" fillId="23" borderId="0" applyNumberFormat="0" applyBorder="0" applyAlignment="0" applyProtection="0"/>
    <xf numFmtId="0" fontId="38" fillId="48" borderId="0" applyNumberFormat="0" applyBorder="0" applyAlignment="0" applyProtection="0"/>
    <xf numFmtId="0" fontId="38" fillId="23" borderId="0" applyNumberFormat="0" applyBorder="0" applyAlignment="0" applyProtection="0"/>
    <xf numFmtId="0" fontId="38" fillId="3" borderId="0" applyNumberFormat="0" applyBorder="0" applyAlignment="0" applyProtection="0"/>
    <xf numFmtId="0" fontId="38" fillId="28" borderId="0" applyNumberFormat="0" applyBorder="0" applyAlignment="0" applyProtection="0"/>
    <xf numFmtId="0" fontId="38" fillId="26" borderId="0" applyNumberFormat="0" applyBorder="0" applyAlignment="0" applyProtection="0"/>
    <xf numFmtId="0" fontId="38" fillId="28" borderId="0" applyNumberFormat="0" applyBorder="0" applyAlignment="0" applyProtection="0"/>
    <xf numFmtId="0" fontId="39" fillId="6" borderId="0" applyNumberFormat="0" applyBorder="0" applyAlignment="0" applyProtection="0"/>
    <xf numFmtId="0" fontId="39" fillId="14" borderId="0" applyNumberFormat="0" applyBorder="0" applyAlignment="0" applyProtection="0"/>
    <xf numFmtId="0" fontId="25" fillId="42" borderId="0" applyNumberFormat="0" applyBorder="0" applyAlignment="0" applyProtection="0"/>
    <xf numFmtId="0" fontId="39" fillId="6" borderId="0" applyNumberFormat="0" applyBorder="0" applyAlignment="0" applyProtection="0"/>
    <xf numFmtId="0" fontId="40" fillId="29" borderId="16" applyNumberFormat="0" applyAlignment="0" applyProtection="0"/>
    <xf numFmtId="0" fontId="82" fillId="49" borderId="16" applyNumberFormat="0" applyAlignment="0" applyProtection="0"/>
    <xf numFmtId="0" fontId="40" fillId="29" borderId="16" applyNumberFormat="0" applyAlignment="0" applyProtection="0"/>
    <xf numFmtId="0" fontId="41" fillId="30" borderId="17" applyNumberFormat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71" fontId="32" fillId="0" borderId="0" applyFont="0" applyFill="0" applyBorder="0" applyAlignment="0" applyProtection="0"/>
    <xf numFmtId="178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0" fontId="42" fillId="0" borderId="0" applyNumberFormat="0" applyFill="0" applyBorder="0" applyAlignment="0" applyProtection="0"/>
    <xf numFmtId="0" fontId="89" fillId="31" borderId="0" applyNumberFormat="0" applyBorder="0" applyAlignment="0" applyProtection="0"/>
    <xf numFmtId="0" fontId="89" fillId="31" borderId="0" applyNumberFormat="0" applyBorder="0" applyAlignment="0" applyProtection="0"/>
    <xf numFmtId="0" fontId="43" fillId="15" borderId="0" applyNumberFormat="0" applyBorder="0" applyAlignment="0" applyProtection="0"/>
    <xf numFmtId="0" fontId="43" fillId="13" borderId="0" applyNumberFormat="0" applyBorder="0" applyAlignment="0" applyProtection="0"/>
    <xf numFmtId="0" fontId="24" fillId="31" borderId="0" applyNumberFormat="0" applyBorder="0" applyAlignment="0" applyProtection="0"/>
    <xf numFmtId="0" fontId="43" fillId="13" borderId="0" applyNumberFormat="0" applyBorder="0" applyAlignment="0" applyProtection="0"/>
    <xf numFmtId="0" fontId="43" fillId="15" borderId="0" applyNumberFormat="0" applyBorder="0" applyAlignment="0" applyProtection="0"/>
    <xf numFmtId="0" fontId="43" fillId="13" borderId="0" applyNumberFormat="0" applyBorder="0" applyAlignment="0" applyProtection="0"/>
    <xf numFmtId="0" fontId="24" fillId="31" borderId="0" applyNumberFormat="0" applyBorder="0" applyAlignment="0" applyProtection="0"/>
    <xf numFmtId="0" fontId="44" fillId="0" borderId="21" applyNumberFormat="0" applyFill="0" applyAlignment="0" applyProtection="0"/>
    <xf numFmtId="0" fontId="83" fillId="0" borderId="37" applyNumberFormat="0" applyFill="0" applyAlignment="0" applyProtection="0"/>
    <xf numFmtId="0" fontId="44" fillId="0" borderId="21" applyNumberFormat="0" applyFill="0" applyAlignment="0" applyProtection="0"/>
    <xf numFmtId="0" fontId="45" fillId="0" borderId="22" applyNumberFormat="0" applyFill="0" applyAlignment="0" applyProtection="0"/>
    <xf numFmtId="0" fontId="84" fillId="0" borderId="38" applyNumberFormat="0" applyFill="0" applyAlignment="0" applyProtection="0"/>
    <xf numFmtId="0" fontId="45" fillId="0" borderId="22" applyNumberFormat="0" applyFill="0" applyAlignment="0" applyProtection="0"/>
    <xf numFmtId="0" fontId="46" fillId="0" borderId="23" applyNumberFormat="0" applyFill="0" applyAlignment="0" applyProtection="0"/>
    <xf numFmtId="0" fontId="85" fillId="0" borderId="39" applyNumberFormat="0" applyFill="0" applyAlignment="0" applyProtection="0"/>
    <xf numFmtId="0" fontId="46" fillId="0" borderId="23" applyNumberFormat="0" applyFill="0" applyAlignment="0" applyProtection="0"/>
    <xf numFmtId="0" fontId="46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26" fillId="5" borderId="11" applyNumberFormat="0" applyAlignment="0" applyProtection="0"/>
    <xf numFmtId="0" fontId="26" fillId="5" borderId="11" applyNumberFormat="0" applyAlignment="0" applyProtection="0"/>
    <xf numFmtId="0" fontId="47" fillId="5" borderId="16" applyNumberFormat="0" applyAlignment="0" applyProtection="0"/>
    <xf numFmtId="0" fontId="47" fillId="16" borderId="16" applyNumberFormat="0" applyAlignment="0" applyProtection="0"/>
    <xf numFmtId="0" fontId="26" fillId="32" borderId="11" applyNumberFormat="0" applyAlignment="0" applyProtection="0"/>
    <xf numFmtId="0" fontId="47" fillId="16" borderId="16" applyNumberFormat="0" applyAlignment="0" applyProtection="0"/>
    <xf numFmtId="0" fontId="47" fillId="5" borderId="16" applyNumberFormat="0" applyAlignment="0" applyProtection="0"/>
    <xf numFmtId="0" fontId="26" fillId="32" borderId="11" applyNumberFormat="0" applyAlignment="0" applyProtection="0"/>
    <xf numFmtId="0" fontId="48" fillId="0" borderId="24" applyNumberFormat="0" applyFill="0" applyAlignment="0" applyProtection="0"/>
    <xf numFmtId="0" fontId="53" fillId="0" borderId="40" applyNumberFormat="0" applyFill="0" applyAlignment="0" applyProtection="0"/>
    <xf numFmtId="0" fontId="48" fillId="0" borderId="24" applyNumberFormat="0" applyFill="0" applyAlignment="0" applyProtection="0"/>
    <xf numFmtId="0" fontId="49" fillId="5" borderId="0" applyNumberFormat="0" applyBorder="0" applyAlignment="0" applyProtection="0"/>
    <xf numFmtId="0" fontId="67" fillId="33" borderId="0" applyNumberFormat="0" applyBorder="0" applyAlignment="0" applyProtection="0"/>
    <xf numFmtId="0" fontId="49" fillId="5" borderId="0" applyNumberFormat="0" applyBorder="0" applyAlignment="0" applyProtection="0"/>
    <xf numFmtId="0" fontId="1" fillId="0" borderId="0"/>
    <xf numFmtId="0" fontId="32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76" fillId="0" borderId="0"/>
    <xf numFmtId="0" fontId="32" fillId="0" borderId="0"/>
    <xf numFmtId="0" fontId="76" fillId="0" borderId="0"/>
    <xf numFmtId="0" fontId="3" fillId="0" borderId="0"/>
    <xf numFmtId="0" fontId="76" fillId="0" borderId="0"/>
    <xf numFmtId="0" fontId="7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0" fillId="0" borderId="0"/>
    <xf numFmtId="0" fontId="3" fillId="0" borderId="0"/>
    <xf numFmtId="0" fontId="7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4" fillId="0" borderId="0"/>
    <xf numFmtId="0" fontId="1" fillId="0" borderId="0"/>
    <xf numFmtId="0" fontId="32" fillId="0" borderId="0"/>
    <xf numFmtId="0" fontId="4" fillId="0" borderId="0"/>
    <xf numFmtId="0" fontId="4" fillId="0" borderId="0"/>
    <xf numFmtId="0" fontId="32" fillId="0" borderId="0"/>
    <xf numFmtId="0" fontId="3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70" fillId="0" borderId="0"/>
    <xf numFmtId="0" fontId="70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81" fillId="0" borderId="0"/>
    <xf numFmtId="0" fontId="8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2" fillId="0" borderId="0"/>
    <xf numFmtId="0" fontId="3" fillId="0" borderId="0"/>
    <xf numFmtId="0" fontId="1" fillId="0" borderId="0"/>
    <xf numFmtId="0" fontId="1" fillId="0" borderId="0"/>
    <xf numFmtId="0" fontId="70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34" borderId="25" applyNumberFormat="0" applyFont="0" applyAlignment="0" applyProtection="0"/>
    <xf numFmtId="0" fontId="3" fillId="34" borderId="25" applyNumberFormat="0" applyFont="0" applyAlignment="0" applyProtection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</cellStyleXfs>
  <cellXfs count="49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5" fillId="2" borderId="1" xfId="0" applyFont="1" applyFill="1" applyBorder="1"/>
    <xf numFmtId="9" fontId="5" fillId="2" borderId="2" xfId="0" applyNumberFormat="1" applyFont="1" applyFill="1" applyBorder="1"/>
    <xf numFmtId="0" fontId="5" fillId="2" borderId="3" xfId="0" applyFont="1" applyFill="1" applyBorder="1"/>
    <xf numFmtId="0" fontId="5" fillId="3" borderId="2" xfId="0" applyFont="1" applyFill="1" applyBorder="1"/>
    <xf numFmtId="9" fontId="5" fillId="3" borderId="2" xfId="0" applyNumberFormat="1" applyFont="1" applyFill="1" applyBorder="1"/>
    <xf numFmtId="0" fontId="5" fillId="4" borderId="1" xfId="0" applyFont="1" applyFill="1" applyBorder="1"/>
    <xf numFmtId="9" fontId="5" fillId="4" borderId="2" xfId="0" applyNumberFormat="1" applyFont="1" applyFill="1" applyBorder="1"/>
    <xf numFmtId="0" fontId="5" fillId="4" borderId="3" xfId="0" applyFont="1" applyFill="1" applyBorder="1"/>
    <xf numFmtId="2" fontId="8" fillId="0" borderId="0" xfId="0" applyNumberFormat="1" applyFont="1"/>
    <xf numFmtId="0" fontId="8" fillId="0" borderId="0" xfId="0" quotePrefix="1" applyFont="1" applyAlignment="1">
      <alignment horizontal="left"/>
    </xf>
    <xf numFmtId="9" fontId="8" fillId="0" borderId="0" xfId="0" applyNumberFormat="1" applyFont="1"/>
    <xf numFmtId="9" fontId="5" fillId="0" borderId="0" xfId="0" applyNumberFormat="1" applyFont="1"/>
    <xf numFmtId="0" fontId="8" fillId="0" borderId="0" xfId="0" applyFont="1" applyAlignment="1">
      <alignment horizontal="right"/>
    </xf>
    <xf numFmtId="0" fontId="5" fillId="2" borderId="2" xfId="0" applyFont="1" applyFill="1" applyBorder="1"/>
    <xf numFmtId="0" fontId="8" fillId="0" borderId="0" xfId="0" applyFont="1" applyAlignment="1">
      <alignment horizontal="center" wrapText="1"/>
    </xf>
    <xf numFmtId="0" fontId="8" fillId="5" borderId="4" xfId="0" applyFont="1" applyFill="1" applyBorder="1" applyAlignment="1">
      <alignment horizontal="center" wrapText="1"/>
    </xf>
    <xf numFmtId="0" fontId="10" fillId="0" borderId="0" xfId="0" applyFont="1"/>
    <xf numFmtId="0" fontId="11" fillId="0" borderId="0" xfId="0" applyFont="1"/>
    <xf numFmtId="0" fontId="9" fillId="0" borderId="0" xfId="0" applyFont="1"/>
    <xf numFmtId="0" fontId="3" fillId="0" borderId="0" xfId="0" applyFont="1"/>
    <xf numFmtId="168" fontId="8" fillId="0" borderId="0" xfId="0" applyNumberFormat="1" applyFont="1"/>
    <xf numFmtId="168" fontId="5" fillId="2" borderId="0" xfId="0" applyNumberFormat="1" applyFont="1" applyFill="1"/>
    <xf numFmtId="168" fontId="12" fillId="0" borderId="0" xfId="0" applyNumberFormat="1" applyFont="1"/>
    <xf numFmtId="168" fontId="5" fillId="5" borderId="5" xfId="0" applyNumberFormat="1" applyFont="1" applyFill="1" applyBorder="1"/>
    <xf numFmtId="168" fontId="5" fillId="5" borderId="6" xfId="0" applyNumberFormat="1" applyFont="1" applyFill="1" applyBorder="1"/>
    <xf numFmtId="168" fontId="5" fillId="5" borderId="7" xfId="0" applyNumberFormat="1" applyFont="1" applyFill="1" applyBorder="1"/>
    <xf numFmtId="168" fontId="8" fillId="6" borderId="0" xfId="0" applyNumberFormat="1" applyFont="1" applyFill="1"/>
    <xf numFmtId="168" fontId="3" fillId="6" borderId="0" xfId="0" applyNumberFormat="1" applyFont="1" applyFill="1"/>
    <xf numFmtId="0" fontId="3" fillId="5" borderId="4" xfId="0" applyFont="1" applyFill="1" applyBorder="1" applyAlignment="1">
      <alignment horizontal="center" wrapText="1"/>
    </xf>
    <xf numFmtId="168" fontId="3" fillId="0" borderId="0" xfId="0" applyNumberFormat="1" applyFont="1"/>
    <xf numFmtId="0" fontId="3" fillId="5" borderId="4" xfId="0" applyFont="1" applyFill="1" applyBorder="1" applyAlignment="1">
      <alignment horizontal="right" wrapText="1"/>
    </xf>
    <xf numFmtId="0" fontId="16" fillId="7" borderId="0" xfId="6"/>
    <xf numFmtId="0" fontId="16" fillId="7" borderId="0" xfId="6" quotePrefix="1"/>
    <xf numFmtId="0" fontId="17" fillId="0" borderId="0" xfId="7"/>
    <xf numFmtId="2" fontId="0" fillId="0" borderId="0" xfId="0" applyNumberFormat="1"/>
    <xf numFmtId="167" fontId="0" fillId="0" borderId="0" xfId="0" applyNumberFormat="1"/>
    <xf numFmtId="0" fontId="18" fillId="0" borderId="8" xfId="8"/>
    <xf numFmtId="0" fontId="17" fillId="0" borderId="9" xfId="9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17" fillId="0" borderId="0" xfId="9" applyFill="1" applyBorder="1"/>
  </cellXfs>
  <cellStyles count="32450">
    <cellStyle name="???????" xfId="604" xr:uid="{94E28741-EA8C-4BD7-A3E6-5A311B0729FD}"/>
    <cellStyle name="20% - Accent1 10" xfId="605" xr:uid="{AE2A9B3F-A4F7-46A8-9EBD-EC7D012139ED}"/>
    <cellStyle name="20% - Accent1 10 2" xfId="4959" xr:uid="{956A2423-C9A9-4B80-B708-73C65E0F63AD}"/>
    <cellStyle name="20% - Accent1 11" xfId="606" xr:uid="{04B0CFEC-2DE0-480A-8F56-AA43F247171E}"/>
    <cellStyle name="20% - Accent1 11 2" xfId="4960" xr:uid="{1B93D17E-145E-4835-ADD0-EAB5FE48FED2}"/>
    <cellStyle name="20% - Accent1 12" xfId="607" xr:uid="{05B44F81-7527-43FE-AD9A-DF3452AB56A6}"/>
    <cellStyle name="20% - Accent1 13" xfId="608" xr:uid="{FDC640CD-E5F1-471F-97F8-B2365BDDB558}"/>
    <cellStyle name="20% - Accent1 14" xfId="609" xr:uid="{EB69FD26-8429-40F7-B92D-96BD095363E3}"/>
    <cellStyle name="20% - Accent1 15" xfId="610" xr:uid="{9A0C4A34-EF25-47CC-AB47-CB40344F3012}"/>
    <cellStyle name="20% - Accent1 16" xfId="611" xr:uid="{FDCF19AC-B160-4E15-ABFD-51A1FD18A1F7}"/>
    <cellStyle name="20% - Accent1 17" xfId="612" xr:uid="{618E8EBB-1B8E-4198-9553-C3D9CCCACDA7}"/>
    <cellStyle name="20% - Accent1 18" xfId="613" xr:uid="{853E4F7D-06FB-4DB2-82E4-95ED6542EC83}"/>
    <cellStyle name="20% - Accent1 19" xfId="614" xr:uid="{1C7B19BA-68B7-4513-869E-DBB048094FC8}"/>
    <cellStyle name="20% - Accent1 2" xfId="37" xr:uid="{0A05DBB0-F149-48C0-83BB-F50F684D7C03}"/>
    <cellStyle name="20% - Accent1 2 10" xfId="3517" xr:uid="{69B5A2EB-4A9C-4AEB-8CB4-12F2A8CC2139}"/>
    <cellStyle name="20% - Accent1 2 11" xfId="3518" xr:uid="{CCAEC4B8-1BC7-4059-8E26-4D7DBC8E958D}"/>
    <cellStyle name="20% - Accent1 2 12" xfId="3519" xr:uid="{DFC78C56-35BE-4593-9DDC-3A696C68D505}"/>
    <cellStyle name="20% - Accent1 2 13" xfId="3520" xr:uid="{92703F3F-23BD-47BE-B842-1D5ABC561264}"/>
    <cellStyle name="20% - Accent1 2 14" xfId="3521" xr:uid="{E4011BB0-CF3F-4CA0-93C4-53C5708D6421}"/>
    <cellStyle name="20% - Accent1 2 15" xfId="3522" xr:uid="{6E903F36-2B30-410F-9FE9-96E4C9EA411E}"/>
    <cellStyle name="20% - Accent1 2 16" xfId="4961" xr:uid="{A5157FC9-AF23-44D4-86DC-9189EC3C7EEE}"/>
    <cellStyle name="20% - Accent1 2 2" xfId="3523" xr:uid="{4D135D31-2B33-448B-BA4F-4CD44A3DF6FD}"/>
    <cellStyle name="20% - Accent1 2 3" xfId="3524" xr:uid="{3B87E6C6-D0E4-442D-AAE9-2F74E4F2A4AC}"/>
    <cellStyle name="20% - Accent1 2 4" xfId="3525" xr:uid="{B8722157-F5D0-4F45-A7D7-CEAB62167A44}"/>
    <cellStyle name="20% - Accent1 2 5" xfId="3526" xr:uid="{8291B391-C193-4D31-BF7A-C8AD6949FF57}"/>
    <cellStyle name="20% - Accent1 2 6" xfId="3527" xr:uid="{E2EA20D0-03C3-4713-AA5E-E7E7720214B3}"/>
    <cellStyle name="20% - Accent1 2 7" xfId="3528" xr:uid="{9129A0B4-F3FF-435B-9EA6-02A44B6E2D14}"/>
    <cellStyle name="20% - Accent1 2 8" xfId="3529" xr:uid="{6614209B-9C82-4D12-996F-84DFBDE143D2}"/>
    <cellStyle name="20% - Accent1 2 9" xfId="3530" xr:uid="{B66F4828-F7B7-4552-8C66-77480B819672}"/>
    <cellStyle name="20% - Accent1 20" xfId="615" xr:uid="{88F216BC-2D9A-4F08-A219-856ABF8364AC}"/>
    <cellStyle name="20% - Accent1 21" xfId="616" xr:uid="{BFE50EA6-B64B-412B-AD57-D255B6E09732}"/>
    <cellStyle name="20% - Accent1 22" xfId="617" xr:uid="{96319B4F-B9D5-4813-98A1-524DD5D07B23}"/>
    <cellStyle name="20% - Accent1 23" xfId="618" xr:uid="{CF2945E2-9043-4DD6-BAFF-07647B4A63E8}"/>
    <cellStyle name="20% - Accent1 24" xfId="619" xr:uid="{5CF1AFFC-5217-43C6-8BB3-F7B8F61AB10D}"/>
    <cellStyle name="20% - Accent1 25" xfId="620" xr:uid="{6A96CBB4-1F2F-4C0D-B079-2DF03104FCE6}"/>
    <cellStyle name="20% - Accent1 26" xfId="621" xr:uid="{43596316-90C6-4C42-B720-F6E57E41AC10}"/>
    <cellStyle name="20% - Accent1 27" xfId="622" xr:uid="{A097302E-40C4-4415-A4A7-222F8FBF910E}"/>
    <cellStyle name="20% - Accent1 28" xfId="623" xr:uid="{3EF9E013-A0CB-4994-B59B-26A5E2990C3C}"/>
    <cellStyle name="20% - Accent1 29" xfId="624" xr:uid="{980383A6-5D00-4562-AAA1-F6AFC56C35A1}"/>
    <cellStyle name="20% - Accent1 3" xfId="38" xr:uid="{B963EA60-36E7-426F-9EA1-2BA0D036169A}"/>
    <cellStyle name="20% - Accent1 3 2" xfId="625" xr:uid="{50DE1B9E-9E21-4A03-B8D1-F04ECEB6CB0A}"/>
    <cellStyle name="20% - Accent1 3 2 2" xfId="4962" xr:uid="{ADBB2B91-087A-487E-830D-85B9B9AD2EF3}"/>
    <cellStyle name="20% - Accent1 3 2 2 2" xfId="22620" xr:uid="{2CFD7466-3E3C-456F-8E47-5CFF9F21D18D}"/>
    <cellStyle name="20% - Accent1 3 2 2 3" xfId="22619" xr:uid="{5937AACD-7DEF-46C6-A42F-24248287B0DD}"/>
    <cellStyle name="20% - Accent1 3 3" xfId="3531" xr:uid="{F9C86B0E-09C9-4B2E-81F5-DF66E06E0646}"/>
    <cellStyle name="20% - Accent1 30" xfId="626" xr:uid="{015B8887-C1EA-4693-A3EF-2B1DABFEADC2}"/>
    <cellStyle name="20% - Accent1 31" xfId="627" xr:uid="{13FCF156-CC4E-47B6-9C63-660C165551A1}"/>
    <cellStyle name="20% - Accent1 32" xfId="628" xr:uid="{F47F117F-93BD-4599-A0CE-3B9AF58A45A2}"/>
    <cellStyle name="20% - Accent1 33" xfId="629" xr:uid="{8C2537CB-3465-45CD-B0C7-B80F98617433}"/>
    <cellStyle name="20% - Accent1 34" xfId="630" xr:uid="{A0BA46E8-3983-4059-9E44-873904A3C35F}"/>
    <cellStyle name="20% - Accent1 35" xfId="631" xr:uid="{5EC01DED-7DF9-47AD-A40B-37813E97EF36}"/>
    <cellStyle name="20% - Accent1 36" xfId="632" xr:uid="{C4C748BD-A05A-4458-B479-C05AC0BC80B5}"/>
    <cellStyle name="20% - Accent1 37" xfId="633" xr:uid="{E9343C80-5B46-4BC4-A05B-A8428E8CE5B2}"/>
    <cellStyle name="20% - Accent1 38" xfId="634" xr:uid="{A7085B58-83BE-45A3-8FD5-B129D93823A8}"/>
    <cellStyle name="20% - Accent1 39" xfId="635" xr:uid="{9EE7ABBA-2093-4D8A-9DC5-1AA538EBB80B}"/>
    <cellStyle name="20% - Accent1 4" xfId="39" xr:uid="{F24F7366-A017-4E4F-B68A-929544C728E4}"/>
    <cellStyle name="20% - Accent1 4 2" xfId="3532" xr:uid="{FCA6AC6F-783A-4901-B569-E5B4BBD9AD68}"/>
    <cellStyle name="20% - Accent1 40" xfId="636" xr:uid="{F52A9578-9CFE-4AAB-A3A8-95A8DDCB97B8}"/>
    <cellStyle name="20% - Accent1 41" xfId="637" xr:uid="{26AA1A60-785E-4DC8-872B-3E1EF33DF312}"/>
    <cellStyle name="20% - Accent1 42" xfId="638" xr:uid="{7402C8CC-F2E7-4C8E-919E-E14E021205D4}"/>
    <cellStyle name="20% - Accent1 43" xfId="639" xr:uid="{3EC6DF73-6381-45C2-B1C8-CBD3A5A05A13}"/>
    <cellStyle name="20% - Accent1 44" xfId="22621" xr:uid="{971E2F20-2CFB-4C70-A977-E05B18744E9F}"/>
    <cellStyle name="20% - Accent1 5" xfId="40" xr:uid="{2F67FC28-71D1-4F88-9862-1057B79B5E8E}"/>
    <cellStyle name="20% - Accent1 5 2" xfId="3533" xr:uid="{5281AC8F-A8C7-46A7-85A2-023A84397E97}"/>
    <cellStyle name="20% - Accent1 6" xfId="640" xr:uid="{A4494181-3B6C-476E-BC71-5EE3F1508025}"/>
    <cellStyle name="20% - Accent1 6 2" xfId="3534" xr:uid="{AB3ACE26-4626-460E-B528-F6E0A3DC462A}"/>
    <cellStyle name="20% - Accent1 7" xfId="641" xr:uid="{CE6069F3-479F-43D9-B80D-9E4C02B0BF88}"/>
    <cellStyle name="20% - Accent1 7 2" xfId="3535" xr:uid="{23CDF1BC-624A-41D0-869E-F18C41233E74}"/>
    <cellStyle name="20% - Accent1 8" xfId="642" xr:uid="{0CE42592-BA33-4EBA-9ACF-226E1BE0F76E}"/>
    <cellStyle name="20% - Accent1 8 2" xfId="3536" xr:uid="{66A659C8-686F-44BB-A7D2-636F55758BBB}"/>
    <cellStyle name="20% - Accent1 9" xfId="643" xr:uid="{A844D238-60F1-4C00-9DCF-960D5D87B223}"/>
    <cellStyle name="20% - Accent1 9 2" xfId="4963" xr:uid="{70FF93AA-D15A-4F08-A975-E166569C4C04}"/>
    <cellStyle name="20% - Accent2 10" xfId="644" xr:uid="{C002F78D-CE95-4418-BB99-5C01816957BE}"/>
    <cellStyle name="20% - Accent2 10 2" xfId="4964" xr:uid="{B66F6459-3D97-4C5E-98FF-F86E2E580E22}"/>
    <cellStyle name="20% - Accent2 11" xfId="645" xr:uid="{4ACC40CD-F468-496D-B430-E8A32E2B22F5}"/>
    <cellStyle name="20% - Accent2 11 2" xfId="4965" xr:uid="{0C598D86-1181-4EE8-9983-EC8C55C6966D}"/>
    <cellStyle name="20% - Accent2 12" xfId="646" xr:uid="{4CD5879C-3930-4CC9-BCD7-92CED6A3C40C}"/>
    <cellStyle name="20% - Accent2 13" xfId="647" xr:uid="{2B45CB12-67DB-41B4-8C4B-631550B64EEA}"/>
    <cellStyle name="20% - Accent2 14" xfId="648" xr:uid="{84530CA3-E533-47A4-8C00-26E8818DEE97}"/>
    <cellStyle name="20% - Accent2 15" xfId="649" xr:uid="{F1DB7815-C61B-4736-BCBE-1C76F5921C37}"/>
    <cellStyle name="20% - Accent2 16" xfId="650" xr:uid="{3895114C-08D5-4BFB-BA79-CE66F6E360D0}"/>
    <cellStyle name="20% - Accent2 17" xfId="651" xr:uid="{18828EA0-025D-441A-80AF-822032F3A3AD}"/>
    <cellStyle name="20% - Accent2 18" xfId="652" xr:uid="{04C220E2-DCCC-43FA-B480-86C2E87C9D5A}"/>
    <cellStyle name="20% - Accent2 19" xfId="653" xr:uid="{E99235DF-CF45-48A7-869A-ECEC7DD94D9B}"/>
    <cellStyle name="20% - Accent2 2" xfId="41" xr:uid="{8B47081D-A4A6-4556-8A47-3B7D931741D5}"/>
    <cellStyle name="20% - Accent2 2 10" xfId="3537" xr:uid="{A9BCE827-C634-418F-8A0C-E155C5697E17}"/>
    <cellStyle name="20% - Accent2 2 11" xfId="3538" xr:uid="{B2D34E71-3B15-4757-9493-7BC47F3351A5}"/>
    <cellStyle name="20% - Accent2 2 12" xfId="3539" xr:uid="{588AAFCD-8A7F-4EA3-A2E9-1B1FA26DBD37}"/>
    <cellStyle name="20% - Accent2 2 13" xfId="3540" xr:uid="{FAB11C48-BD56-4097-BCDB-D5D05B781C77}"/>
    <cellStyle name="20% - Accent2 2 14" xfId="3541" xr:uid="{207D732E-7AA7-485A-BDFE-F3FC8073BCEF}"/>
    <cellStyle name="20% - Accent2 2 15" xfId="3542" xr:uid="{18D2A811-BAE8-40F6-A83B-DCFA95EB2874}"/>
    <cellStyle name="20% - Accent2 2 16" xfId="4966" xr:uid="{B8365E67-A506-48E2-AF4D-F0A62CCE879D}"/>
    <cellStyle name="20% - Accent2 2 2" xfId="3543" xr:uid="{F8FF2A0D-E6A8-463D-9DBF-42639C5F91DE}"/>
    <cellStyle name="20% - Accent2 2 3" xfId="3544" xr:uid="{265A0AEB-6948-4001-BC39-A43A3B331BEB}"/>
    <cellStyle name="20% - Accent2 2 4" xfId="3545" xr:uid="{F6A2FE6E-9F47-4545-96F8-A5C45DB07366}"/>
    <cellStyle name="20% - Accent2 2 5" xfId="3546" xr:uid="{72704BD6-6408-4B2A-9C7D-A09E958ECA5E}"/>
    <cellStyle name="20% - Accent2 2 6" xfId="3547" xr:uid="{F94DBBB1-3D3D-4CCA-878D-444445D520E2}"/>
    <cellStyle name="20% - Accent2 2 7" xfId="3548" xr:uid="{B81ECE45-8168-4DA8-8E41-3EC0A04ADDD9}"/>
    <cellStyle name="20% - Accent2 2 8" xfId="3549" xr:uid="{4D9B9E97-143E-4427-B7AC-5163591712B9}"/>
    <cellStyle name="20% - Accent2 2 9" xfId="3550" xr:uid="{6A5C1481-15A6-462A-8371-67CB73DE5206}"/>
    <cellStyle name="20% - Accent2 20" xfId="654" xr:uid="{591E55D5-363E-47D9-B4AE-1E2258B3AAD8}"/>
    <cellStyle name="20% - Accent2 21" xfId="655" xr:uid="{FA9BE26E-C61C-44CD-ABBC-2053B3496B07}"/>
    <cellStyle name="20% - Accent2 22" xfId="656" xr:uid="{D2F68FDE-5F81-4B5D-9D07-CBAC392F34DE}"/>
    <cellStyle name="20% - Accent2 23" xfId="657" xr:uid="{85901AD6-6AF4-4133-9497-B17940D9C75A}"/>
    <cellStyle name="20% - Accent2 24" xfId="658" xr:uid="{CF3FFF18-9F0E-4015-A636-C5764FD123F4}"/>
    <cellStyle name="20% - Accent2 25" xfId="659" xr:uid="{DC161D2A-7D53-416B-8BD1-E5F67CAD45DB}"/>
    <cellStyle name="20% - Accent2 26" xfId="660" xr:uid="{443AE1D8-E3AA-4C18-A9D7-F5C6363F5A73}"/>
    <cellStyle name="20% - Accent2 27" xfId="661" xr:uid="{FEB98CEB-FCE9-429F-8F82-64EC3AD82942}"/>
    <cellStyle name="20% - Accent2 28" xfId="662" xr:uid="{75A5FF14-81A6-4AD0-9F64-52BB747019D1}"/>
    <cellStyle name="20% - Accent2 29" xfId="663" xr:uid="{40211A32-CCC3-4CD7-8EA1-5D129E22A30D}"/>
    <cellStyle name="20% - Accent2 3" xfId="42" xr:uid="{C52A291E-E49A-44C1-83B9-EB428A4A64C7}"/>
    <cellStyle name="20% - Accent2 3 2" xfId="664" xr:uid="{4A72E337-3C17-41AB-9B78-9A6731862F0F}"/>
    <cellStyle name="20% - Accent2 3 2 2" xfId="4967" xr:uid="{393039F9-AA91-4467-95DE-3EBC918C7ED9}"/>
    <cellStyle name="20% - Accent2 3 2 2 2" xfId="22623" xr:uid="{48A175AD-6A29-480A-9C27-A2E04CC9CD0B}"/>
    <cellStyle name="20% - Accent2 3 2 2 3" xfId="22622" xr:uid="{B8CA21A7-5639-45B2-9DBF-18679AD539A3}"/>
    <cellStyle name="20% - Accent2 3 3" xfId="3551" xr:uid="{1C3DB869-DFFB-43BD-B83A-969C374787EC}"/>
    <cellStyle name="20% - Accent2 30" xfId="665" xr:uid="{573479C5-27BB-4B6A-B73E-90117E7E8F15}"/>
    <cellStyle name="20% - Accent2 31" xfId="666" xr:uid="{45D5E2DE-D973-46D2-BF6B-61A0FC1899B5}"/>
    <cellStyle name="20% - Accent2 32" xfId="667" xr:uid="{83DE1F70-9873-464F-A37A-F45B1E30DB43}"/>
    <cellStyle name="20% - Accent2 33" xfId="668" xr:uid="{D4D32531-3170-42C9-90E7-80FAE0F7F5C2}"/>
    <cellStyle name="20% - Accent2 34" xfId="669" xr:uid="{00EB9083-7E18-4E6C-8860-82AB736AD22F}"/>
    <cellStyle name="20% - Accent2 35" xfId="670" xr:uid="{2E8FE72B-23D3-4E1E-BAE0-53F74E754262}"/>
    <cellStyle name="20% - Accent2 36" xfId="671" xr:uid="{85247FBB-CE82-441F-B29F-52119B7D993A}"/>
    <cellStyle name="20% - Accent2 37" xfId="672" xr:uid="{D066E9D0-9894-487B-8104-CD70459AD56B}"/>
    <cellStyle name="20% - Accent2 38" xfId="673" xr:uid="{73F49BDE-DD25-4384-B469-0D690203211C}"/>
    <cellStyle name="20% - Accent2 39" xfId="674" xr:uid="{9DDAB540-D925-42B4-91FC-0FC5A554CC1B}"/>
    <cellStyle name="20% - Accent2 4" xfId="43" xr:uid="{B9B24A5F-C8AD-4171-9551-D3C08961229B}"/>
    <cellStyle name="20% - Accent2 4 2" xfId="3552" xr:uid="{AFCED524-B164-4A46-9038-0B7E7A56603B}"/>
    <cellStyle name="20% - Accent2 40" xfId="675" xr:uid="{1E07E77B-95AC-41FD-B03A-5559D789A022}"/>
    <cellStyle name="20% - Accent2 41" xfId="676" xr:uid="{CDCEF14E-F661-4BEB-8790-5023B551AF27}"/>
    <cellStyle name="20% - Accent2 42" xfId="677" xr:uid="{82513E0F-0EC5-45FC-9266-CC8855CB6532}"/>
    <cellStyle name="20% - Accent2 43" xfId="678" xr:uid="{C788B30E-53E6-4F3E-AFDF-A2EAC5215A4D}"/>
    <cellStyle name="20% - Accent2 44" xfId="22624" xr:uid="{A11ADC2A-BD7C-4BC2-9DB4-01015F3E7C0D}"/>
    <cellStyle name="20% - Accent2 5" xfId="44" xr:uid="{CA7F643A-66BC-4EFF-9244-47A59B4916B9}"/>
    <cellStyle name="20% - Accent2 5 2" xfId="3553" xr:uid="{06BBE8E6-4495-4E30-BDB7-B0C732CF68F5}"/>
    <cellStyle name="20% - Accent2 6" xfId="679" xr:uid="{652E251B-3C16-4DCE-A1DC-FE8B9B3DE2BE}"/>
    <cellStyle name="20% - Accent2 6 2" xfId="3554" xr:uid="{237CB07D-4B5A-4C69-AF0E-F787D03FEE9B}"/>
    <cellStyle name="20% - Accent2 7" xfId="680" xr:uid="{48500867-A699-4299-B5B2-ACCE28E120BF}"/>
    <cellStyle name="20% - Accent2 7 2" xfId="3555" xr:uid="{BEA14698-CA64-446B-B485-763023B3DB9F}"/>
    <cellStyle name="20% - Accent2 8" xfId="681" xr:uid="{265C7B4D-A755-4406-B550-4B9EDBECFD33}"/>
    <cellStyle name="20% - Accent2 8 2" xfId="3556" xr:uid="{12FCC88E-CE1A-4B92-A0B8-BB0227D3EC84}"/>
    <cellStyle name="20% - Accent2 9" xfId="682" xr:uid="{21D39BB9-2D9A-4A2A-BCA5-F9C8E48D498D}"/>
    <cellStyle name="20% - Accent2 9 2" xfId="4968" xr:uid="{A9060694-284A-4C31-8F89-61A6C880AE1F}"/>
    <cellStyle name="20% - Accent3 10" xfId="683" xr:uid="{DCAC9207-A945-4BE4-B516-7822AC7190A7}"/>
    <cellStyle name="20% - Accent3 10 2" xfId="4969" xr:uid="{C515C57D-70B7-4A6A-958B-81AC4BF2DFBB}"/>
    <cellStyle name="20% - Accent3 11" xfId="684" xr:uid="{E8F332AD-F729-451A-878C-202524EE6FE8}"/>
    <cellStyle name="20% - Accent3 11 2" xfId="4970" xr:uid="{9D3B6571-BE2B-4202-9330-5843C80239F9}"/>
    <cellStyle name="20% - Accent3 12" xfId="685" xr:uid="{3D334B03-AB47-495B-8810-A812B79D4B44}"/>
    <cellStyle name="20% - Accent3 13" xfId="686" xr:uid="{C0726E1B-4F33-4763-9E6F-BD2339AAE154}"/>
    <cellStyle name="20% - Accent3 14" xfId="687" xr:uid="{D9B5061E-8B84-4B4C-8B2A-E586F792422F}"/>
    <cellStyle name="20% - Accent3 15" xfId="688" xr:uid="{51BD020B-053D-4BC2-A5B9-BBDE62B533A2}"/>
    <cellStyle name="20% - Accent3 16" xfId="689" xr:uid="{E57D201F-79B4-4C70-8F1B-9A6465F3145F}"/>
    <cellStyle name="20% - Accent3 17" xfId="690" xr:uid="{991DA4F2-9079-4D53-A5A9-CEE7499C8458}"/>
    <cellStyle name="20% - Accent3 18" xfId="691" xr:uid="{66968842-572A-4039-9E83-5727C9F1DF04}"/>
    <cellStyle name="20% - Accent3 19" xfId="692" xr:uid="{06FD3E41-8D53-4F6D-9B67-F6A4BC93BA32}"/>
    <cellStyle name="20% - Accent3 2" xfId="45" xr:uid="{77AB88AE-B412-4C61-A23C-50F7CE5C5EBB}"/>
    <cellStyle name="20% - Accent3 2 10" xfId="3557" xr:uid="{D3127D6B-13B0-4933-8A67-3EFE1A99A87D}"/>
    <cellStyle name="20% - Accent3 2 11" xfId="3558" xr:uid="{259D30CA-082E-4D24-AD11-4038A81C4CF5}"/>
    <cellStyle name="20% - Accent3 2 12" xfId="3559" xr:uid="{083CB032-CB70-41E3-A8EA-61BEEB84E17C}"/>
    <cellStyle name="20% - Accent3 2 13" xfId="3560" xr:uid="{7E8B0262-474A-47E4-9920-0B257D7AA2E9}"/>
    <cellStyle name="20% - Accent3 2 14" xfId="3561" xr:uid="{3FD465CD-CC67-4128-9FDD-1C0DD18B5405}"/>
    <cellStyle name="20% - Accent3 2 15" xfId="3562" xr:uid="{CCF44309-F7FD-41B8-9CF1-34CF677B6067}"/>
    <cellStyle name="20% - Accent3 2 16" xfId="4971" xr:uid="{40FE9B49-EE7B-4630-90AB-47FA9DA7B7BA}"/>
    <cellStyle name="20% - Accent3 2 2" xfId="3563" xr:uid="{12C1DA7D-9C99-48E5-ADFD-05769D219440}"/>
    <cellStyle name="20% - Accent3 2 3" xfId="3564" xr:uid="{892F8555-0C6B-4170-ACEB-C5ED84872708}"/>
    <cellStyle name="20% - Accent3 2 4" xfId="3565" xr:uid="{F404CC97-D79A-4DBC-81E1-6D17F1778B97}"/>
    <cellStyle name="20% - Accent3 2 5" xfId="3566" xr:uid="{1F5E8810-E45E-438C-B477-495BC2FA7E59}"/>
    <cellStyle name="20% - Accent3 2 6" xfId="3567" xr:uid="{5901CA16-39D6-4F85-BB1C-8D094E3EFDD9}"/>
    <cellStyle name="20% - Accent3 2 7" xfId="3568" xr:uid="{73D88C61-D58D-4DE9-890F-10BF347E10FA}"/>
    <cellStyle name="20% - Accent3 2 8" xfId="3569" xr:uid="{09A97C9D-EF3E-43A1-83BE-F8C6D0D25901}"/>
    <cellStyle name="20% - Accent3 2 9" xfId="3570" xr:uid="{2A25D3CA-0961-409C-91A9-D7506247F19F}"/>
    <cellStyle name="20% - Accent3 20" xfId="693" xr:uid="{5B7810F7-E73A-4715-9ADD-9F5E0EE62447}"/>
    <cellStyle name="20% - Accent3 21" xfId="694" xr:uid="{163E14F7-3A6D-45FA-AA15-847A664CFD12}"/>
    <cellStyle name="20% - Accent3 22" xfId="695" xr:uid="{E65D94A3-4287-4A30-9216-25EF5064CC59}"/>
    <cellStyle name="20% - Accent3 23" xfId="696" xr:uid="{A3998F5C-6589-45CC-8006-03AFABE97C89}"/>
    <cellStyle name="20% - Accent3 24" xfId="697" xr:uid="{11CF62A5-B8D9-43D7-825E-1EEC67330291}"/>
    <cellStyle name="20% - Accent3 25" xfId="698" xr:uid="{0ABC2570-39AC-4239-8F84-929ED3E828B4}"/>
    <cellStyle name="20% - Accent3 26" xfId="699" xr:uid="{72F54573-28E7-4F76-A033-79D1E6F332F5}"/>
    <cellStyle name="20% - Accent3 27" xfId="700" xr:uid="{665B13CC-7DC4-486B-9162-510B0E560996}"/>
    <cellStyle name="20% - Accent3 28" xfId="701" xr:uid="{79FC98B8-88C3-40BC-934E-6693283E683B}"/>
    <cellStyle name="20% - Accent3 29" xfId="702" xr:uid="{6CB127C9-90F0-481F-B2B1-0BF68D53DBCE}"/>
    <cellStyle name="20% - Accent3 3" xfId="46" xr:uid="{49643662-DF2B-472B-9EB2-8E1C6ABC0792}"/>
    <cellStyle name="20% - Accent3 3 2" xfId="27" xr:uid="{70F80B24-2A29-40E0-8C7D-EADA0C81C0C7}"/>
    <cellStyle name="20% - Accent3 3 2 2" xfId="4972" xr:uid="{B219C2B2-9F14-484C-A492-66C57A99CACE}"/>
    <cellStyle name="20% - Accent3 3 2 2 2" xfId="22626" xr:uid="{EB5F2EA2-21B8-4A96-A7D2-0AAF6290D084}"/>
    <cellStyle name="20% - Accent3 3 2 2 3" xfId="22625" xr:uid="{60434B7C-C12D-4AE6-88E6-AAE726B32FDD}"/>
    <cellStyle name="20% - Accent3 3 2 3" xfId="703" xr:uid="{DDB4F5C7-0F36-4424-AEB2-77034189527A}"/>
    <cellStyle name="20% - Accent3 3 3" xfId="3571" xr:uid="{1D221183-1151-4CEE-A85D-7992EFB9617C}"/>
    <cellStyle name="20% - Accent3 30" xfId="704" xr:uid="{3ED6FE70-2856-43DA-99EE-E48DEFE949B1}"/>
    <cellStyle name="20% - Accent3 31" xfId="705" xr:uid="{DA593EC9-A86B-4F7A-8299-01682F509806}"/>
    <cellStyle name="20% - Accent3 32" xfId="706" xr:uid="{0D9A39A9-01E2-410D-9BFE-DB76EC4617FE}"/>
    <cellStyle name="20% - Accent3 33" xfId="707" xr:uid="{11D1E071-0B7F-40E6-AB9C-19AAE6EDB5C7}"/>
    <cellStyle name="20% - Accent3 34" xfId="708" xr:uid="{8562C8B9-2845-4BA6-96BD-F58FB3D68B27}"/>
    <cellStyle name="20% - Accent3 35" xfId="709" xr:uid="{DC125678-F9D2-4FF3-8463-DA8AA40CA22F}"/>
    <cellStyle name="20% - Accent3 36" xfId="710" xr:uid="{73B9B798-12F3-400D-8FCE-A8E989C3B880}"/>
    <cellStyle name="20% - Accent3 37" xfId="711" xr:uid="{BAF010FF-511C-4EDD-A679-055CE1421E8D}"/>
    <cellStyle name="20% - Accent3 38" xfId="712" xr:uid="{39B318F3-507A-4D22-ADEA-C72E667E22CC}"/>
    <cellStyle name="20% - Accent3 39" xfId="713" xr:uid="{9AFE2ADD-734B-4D85-B126-9B2FC695CFEC}"/>
    <cellStyle name="20% - Accent3 4" xfId="47" xr:uid="{6C4A1936-583E-499B-82B5-BC92A09AA290}"/>
    <cellStyle name="20% - Accent3 4 2" xfId="3572" xr:uid="{2543A03E-4313-46E4-9365-359738FC28F8}"/>
    <cellStyle name="20% - Accent3 40" xfId="714" xr:uid="{0C58F090-6FF6-49A5-A783-19DD5A0403C4}"/>
    <cellStyle name="20% - Accent3 41" xfId="715" xr:uid="{D38378F2-864F-4092-9462-92DFC82685B4}"/>
    <cellStyle name="20% - Accent3 42" xfId="716" xr:uid="{70E85842-377F-4763-8E59-C031A3866F99}"/>
    <cellStyle name="20% - Accent3 43" xfId="717" xr:uid="{898C00D2-433D-4F90-8CC1-D3A9266DA8BF}"/>
    <cellStyle name="20% - Accent3 44" xfId="22627" xr:uid="{F05B8BF3-32DA-4538-9FB8-51600B95E622}"/>
    <cellStyle name="20% - Accent3 5" xfId="48" xr:uid="{CD956FF7-14A7-4DC9-BCA3-83601497B341}"/>
    <cellStyle name="20% - Accent3 5 2" xfId="3573" xr:uid="{EEA60FE9-1B53-4659-BCBE-6F99AD401C3B}"/>
    <cellStyle name="20% - Accent3 6" xfId="718" xr:uid="{E175E6CC-5B10-4B86-9594-0C25EA280582}"/>
    <cellStyle name="20% - Accent3 6 2" xfId="3574" xr:uid="{CC524020-0E1B-44C5-8DE5-70196F7B87EB}"/>
    <cellStyle name="20% - Accent3 7" xfId="719" xr:uid="{3775AFDD-2CB5-4B84-89A4-B123753B9FA1}"/>
    <cellStyle name="20% - Accent3 7 2" xfId="3575" xr:uid="{E8FEE114-832B-4B5C-B503-113BBF891D24}"/>
    <cellStyle name="20% - Accent3 8" xfId="720" xr:uid="{7B36240C-562F-4A74-822D-36CC8CCFA38F}"/>
    <cellStyle name="20% - Accent3 8 2" xfId="3576" xr:uid="{EB500048-A74F-4789-AC7C-4F50FC2A67F0}"/>
    <cellStyle name="20% - Accent3 9" xfId="721" xr:uid="{9016ED72-DDDE-4FDD-BDBD-8CBB59D726BF}"/>
    <cellStyle name="20% - Accent3 9 2" xfId="4973" xr:uid="{32B7117E-212D-45C7-95F1-0D59BEEBD2FC}"/>
    <cellStyle name="20% - Accent4 10" xfId="722" xr:uid="{BF21F4C1-9B2A-41EC-BA41-969E6F3E0860}"/>
    <cellStyle name="20% - Accent4 10 2" xfId="4974" xr:uid="{97869E10-2D4A-44EC-9729-716ECA220CF2}"/>
    <cellStyle name="20% - Accent4 11" xfId="723" xr:uid="{57104713-1E08-4B2E-8F72-6B4069C0FD84}"/>
    <cellStyle name="20% - Accent4 11 2" xfId="4975" xr:uid="{6C0B0A55-BEE2-44EF-84BF-5411BD6AF6AC}"/>
    <cellStyle name="20% - Accent4 12" xfId="724" xr:uid="{EF668251-E497-4FC0-A032-6589E1B8F142}"/>
    <cellStyle name="20% - Accent4 13" xfId="725" xr:uid="{E761D992-9C95-465F-902D-699AB2A3A749}"/>
    <cellStyle name="20% - Accent4 14" xfId="726" xr:uid="{916A1F5F-0888-459D-837E-E47453CF1A68}"/>
    <cellStyle name="20% - Accent4 15" xfId="727" xr:uid="{02156CDA-B59F-428D-A80B-7472649882DC}"/>
    <cellStyle name="20% - Accent4 16" xfId="728" xr:uid="{400BE832-E7C5-47CE-929A-D6FDDDC3705D}"/>
    <cellStyle name="20% - Accent4 17" xfId="729" xr:uid="{9D3B21F7-A8D5-4114-B55E-27775A0231C4}"/>
    <cellStyle name="20% - Accent4 18" xfId="730" xr:uid="{B0938F4A-03F7-4138-A3FE-ED94A39E2E6A}"/>
    <cellStyle name="20% - Accent4 19" xfId="731" xr:uid="{C76D6C69-A74D-4EF2-A916-675BFAB6230E}"/>
    <cellStyle name="20% - Accent4 2" xfId="49" xr:uid="{18BC9D25-6DEF-4375-A273-44496DC6BBB3}"/>
    <cellStyle name="20% - Accent4 2 10" xfId="3577" xr:uid="{D76337FF-45CF-44D1-974F-60F36A0D7715}"/>
    <cellStyle name="20% - Accent4 2 11" xfId="3578" xr:uid="{C10F902A-F493-4885-ADC0-F0F5D1ACFC50}"/>
    <cellStyle name="20% - Accent4 2 12" xfId="3579" xr:uid="{D3CB1E79-A71D-4972-90E1-1CE35E0064C7}"/>
    <cellStyle name="20% - Accent4 2 13" xfId="3580" xr:uid="{9C06E68F-197A-4E75-B173-F4F402019BD8}"/>
    <cellStyle name="20% - Accent4 2 14" xfId="3581" xr:uid="{0313E2FE-83E1-4EF6-A86E-F411EABDE613}"/>
    <cellStyle name="20% - Accent4 2 15" xfId="3582" xr:uid="{B8DF7AA9-D00C-4BCA-B46E-AA869BBB5916}"/>
    <cellStyle name="20% - Accent4 2 16" xfId="4976" xr:uid="{B089851C-A724-430A-B7E9-4E73C4C9A18A}"/>
    <cellStyle name="20% - Accent4 2 2" xfId="3583" xr:uid="{029E6F84-9296-4750-A8A2-4A410BDFEBEC}"/>
    <cellStyle name="20% - Accent4 2 3" xfId="3584" xr:uid="{0838C2B8-4317-435D-B8A6-CD858EDB2FC4}"/>
    <cellStyle name="20% - Accent4 2 4" xfId="3585" xr:uid="{25EFCBBF-D957-447B-A50E-7101E7784E69}"/>
    <cellStyle name="20% - Accent4 2 5" xfId="3586" xr:uid="{BED4AB40-0274-4720-AAFC-AD1C7D710B66}"/>
    <cellStyle name="20% - Accent4 2 6" xfId="3587" xr:uid="{29BE6BD0-2907-43CC-A34D-A4F5B4AB5A97}"/>
    <cellStyle name="20% - Accent4 2 7" xfId="3588" xr:uid="{3496FA4E-C0B8-4B90-8040-588DB644F0A3}"/>
    <cellStyle name="20% - Accent4 2 8" xfId="3589" xr:uid="{B47427AB-C000-42D3-A7E4-7B21A97DA349}"/>
    <cellStyle name="20% - Accent4 2 9" xfId="3590" xr:uid="{8846BA94-2BEF-474B-94ED-FCC664C9BFA1}"/>
    <cellStyle name="20% - Accent4 20" xfId="732" xr:uid="{49BE52B0-E9D0-4E72-9318-778D133A8E71}"/>
    <cellStyle name="20% - Accent4 21" xfId="733" xr:uid="{EFD99C8C-C60A-4A13-9B77-C16BA9449A94}"/>
    <cellStyle name="20% - Accent4 22" xfId="734" xr:uid="{4658EAD2-3F02-4C6A-96A4-5E4ECBA3561B}"/>
    <cellStyle name="20% - Accent4 23" xfId="735" xr:uid="{5518B737-B7DA-447E-A753-E2335274521B}"/>
    <cellStyle name="20% - Accent4 24" xfId="736" xr:uid="{D3C7CD29-6AB3-47AB-B52C-052A23DE4704}"/>
    <cellStyle name="20% - Accent4 25" xfId="737" xr:uid="{2035F764-C0B4-4C8C-9457-6C2687137FBC}"/>
    <cellStyle name="20% - Accent4 26" xfId="738" xr:uid="{1760C171-A4C1-4EFF-9AF5-8E1B355DED57}"/>
    <cellStyle name="20% - Accent4 27" xfId="739" xr:uid="{9716B2C7-19E1-424D-8750-839A50791605}"/>
    <cellStyle name="20% - Accent4 28" xfId="740" xr:uid="{23274A1F-470C-4FF4-8F15-CA9C4422C2CE}"/>
    <cellStyle name="20% - Accent4 29" xfId="741" xr:uid="{20634D20-4844-4525-B934-486CC9AEB423}"/>
    <cellStyle name="20% - Accent4 3" xfId="50" xr:uid="{96AA4786-10C8-41B0-BD2E-37BD7AC3F510}"/>
    <cellStyle name="20% - Accent4 3 2" xfId="742" xr:uid="{F568D66B-7B43-4D54-B612-0D93678EDA94}"/>
    <cellStyle name="20% - Accent4 3 2 2" xfId="4977" xr:uid="{42D34CCA-50A6-4D72-8BE7-870C3852B1E0}"/>
    <cellStyle name="20% - Accent4 3 2 2 2" xfId="22629" xr:uid="{A7562FBA-7D9E-4EA6-BF1C-52BFBE12FF76}"/>
    <cellStyle name="20% - Accent4 3 2 2 3" xfId="22628" xr:uid="{6EC0DCD1-C3B4-4A2D-ABF4-73F1BFB5745F}"/>
    <cellStyle name="20% - Accent4 3 3" xfId="3591" xr:uid="{E1CA1451-5160-4D73-819C-BC47B0318B61}"/>
    <cellStyle name="20% - Accent4 30" xfId="743" xr:uid="{CCCAFBFA-42F7-4E48-9E49-827C23A705DE}"/>
    <cellStyle name="20% - Accent4 31" xfId="744" xr:uid="{3DE9A3CF-A164-40DE-AA67-4915998A74DF}"/>
    <cellStyle name="20% - Accent4 32" xfId="745" xr:uid="{66EBD3E0-F0DF-4D40-B003-253CCF818A39}"/>
    <cellStyle name="20% - Accent4 33" xfId="746" xr:uid="{A778D197-8790-4FA2-BE06-2CAAE0A2FE0C}"/>
    <cellStyle name="20% - Accent4 34" xfId="747" xr:uid="{77A95E32-0EE2-485F-BF3A-5B9AE26D027D}"/>
    <cellStyle name="20% - Accent4 35" xfId="748" xr:uid="{6CA278B6-1B3F-4A2D-8001-A61D50B1ABCE}"/>
    <cellStyle name="20% - Accent4 36" xfId="749" xr:uid="{9037416F-1384-47CE-9E77-046B76FAA9E9}"/>
    <cellStyle name="20% - Accent4 37" xfId="750" xr:uid="{06D622ED-B4F5-43CC-A4C0-336BBB63B74C}"/>
    <cellStyle name="20% - Accent4 38" xfId="751" xr:uid="{7CA5E1E8-FEA1-4AFC-81B6-DEA4E89144DF}"/>
    <cellStyle name="20% - Accent4 39" xfId="752" xr:uid="{4C14251F-9B49-4098-A84D-F1FF94DAAC30}"/>
    <cellStyle name="20% - Accent4 4" xfId="51" xr:uid="{027F86EC-8C37-4F05-8E9C-45ED789275A6}"/>
    <cellStyle name="20% - Accent4 4 2" xfId="3592" xr:uid="{F246F269-6A5C-4366-A23F-0AB866FC0EBC}"/>
    <cellStyle name="20% - Accent4 40" xfId="753" xr:uid="{CAC9824F-1E35-40C7-8350-009B3B3F91F3}"/>
    <cellStyle name="20% - Accent4 41" xfId="754" xr:uid="{AC39DCD6-6CDB-4FDC-926B-388280C22E16}"/>
    <cellStyle name="20% - Accent4 42" xfId="755" xr:uid="{A228A408-3336-41E7-BE06-598DFA26F860}"/>
    <cellStyle name="20% - Accent4 43" xfId="756" xr:uid="{74A9CFD2-CE39-4556-BE40-942B1BF09BD6}"/>
    <cellStyle name="20% - Accent4 44" xfId="22630" xr:uid="{F690E363-638A-406D-BE5C-9214EF314A90}"/>
    <cellStyle name="20% - Accent4 5" xfId="52" xr:uid="{C3B660CD-72A8-4E70-B649-AF6E0AC98F43}"/>
    <cellStyle name="20% - Accent4 5 2" xfId="3593" xr:uid="{FC6ED795-46EB-4D2E-945F-93EB487CBEF8}"/>
    <cellStyle name="20% - Accent4 6" xfId="757" xr:uid="{934A07C0-4D72-4082-87FA-A6FFEE138A53}"/>
    <cellStyle name="20% - Accent4 6 2" xfId="3594" xr:uid="{6C139DE7-15D6-496F-906F-321CD2A7AEF2}"/>
    <cellStyle name="20% - Accent4 7" xfId="758" xr:uid="{41434785-D6A8-4554-851A-28DEA8B5D682}"/>
    <cellStyle name="20% - Accent4 7 2" xfId="3595" xr:uid="{B9C728CF-FB50-40C2-8860-9CFA105E4395}"/>
    <cellStyle name="20% - Accent4 8" xfId="759" xr:uid="{3E595F3E-7A7A-4E9A-B020-057FCEC3ECEB}"/>
    <cellStyle name="20% - Accent4 8 2" xfId="3596" xr:uid="{38B68876-8817-4C4D-8115-AE88AF9F2046}"/>
    <cellStyle name="20% - Accent4 9" xfId="760" xr:uid="{37871C89-B005-4BD7-9885-19360CB025C8}"/>
    <cellStyle name="20% - Accent4 9 2" xfId="4978" xr:uid="{B2C640DB-34DF-45FB-ADB5-6802729B8AD5}"/>
    <cellStyle name="20% - Accent5 10" xfId="761" xr:uid="{D506AD3F-5E4C-4706-A08B-08AA12CC25EF}"/>
    <cellStyle name="20% - Accent5 10 2" xfId="4979" xr:uid="{CFB5FE35-9F14-4E48-B4C5-BD1D666A4605}"/>
    <cellStyle name="20% - Accent5 11" xfId="762" xr:uid="{FA40ECAB-8EBC-4662-B38C-B383C1B7A111}"/>
    <cellStyle name="20% - Accent5 11 2" xfId="4980" xr:uid="{BF534F4A-C53E-43FD-9FDB-2CC4EB435742}"/>
    <cellStyle name="20% - Accent5 12" xfId="763" xr:uid="{95380764-E3C4-4F8E-B455-509B5DED6F11}"/>
    <cellStyle name="20% - Accent5 13" xfId="764" xr:uid="{D4C27489-2E9E-4AF2-910C-0DFF14C5C085}"/>
    <cellStyle name="20% - Accent5 14" xfId="765" xr:uid="{470E16C0-6999-4154-9075-2B9B7AA155F5}"/>
    <cellStyle name="20% - Accent5 15" xfId="766" xr:uid="{12C8CD6C-AD62-409C-9204-36EBEC4AACDF}"/>
    <cellStyle name="20% - Accent5 16" xfId="767" xr:uid="{23F4C5C7-3AA1-4508-B5E4-7A67301EECAC}"/>
    <cellStyle name="20% - Accent5 17" xfId="768" xr:uid="{476AE84E-802F-449C-A356-A578210F0CAA}"/>
    <cellStyle name="20% - Accent5 18" xfId="769" xr:uid="{62C6A99D-B303-4D78-934D-B7FE66A58F97}"/>
    <cellStyle name="20% - Accent5 19" xfId="770" xr:uid="{CC21E4A3-42F2-49C1-8855-BCD91603ECD3}"/>
    <cellStyle name="20% - Accent5 2" xfId="53" xr:uid="{04AD91CD-BB14-4323-B655-95E50074A3F1}"/>
    <cellStyle name="20% - Accent5 2 10" xfId="3597" xr:uid="{BD760F2D-4577-4EEC-BC4B-F919EE01A092}"/>
    <cellStyle name="20% - Accent5 2 11" xfId="3598" xr:uid="{B4DF1ECA-A756-4428-97C9-7FEA1B835DD5}"/>
    <cellStyle name="20% - Accent5 2 12" xfId="3599" xr:uid="{6627AF87-098F-494B-B1FA-C5B5E9268B94}"/>
    <cellStyle name="20% - Accent5 2 13" xfId="3600" xr:uid="{91EE72F1-0D7E-427C-9877-DE3EB9EEB52E}"/>
    <cellStyle name="20% - Accent5 2 14" xfId="3601" xr:uid="{CD1ABF72-7E49-4F94-A54F-960F26AB7090}"/>
    <cellStyle name="20% - Accent5 2 15" xfId="3602" xr:uid="{48A73DE0-65A2-4FB2-9DAA-0D76B82519BF}"/>
    <cellStyle name="20% - Accent5 2 2" xfId="3603" xr:uid="{FD0C96E9-E1E1-4315-89DE-F5B4F21F8FAB}"/>
    <cellStyle name="20% - Accent5 2 3" xfId="3604" xr:uid="{A02A5319-FD9E-4813-9774-6D8C2EE882E7}"/>
    <cellStyle name="20% - Accent5 2 4" xfId="3605" xr:uid="{5C9FB1BA-071D-416D-8361-E8F2DE2C0503}"/>
    <cellStyle name="20% - Accent5 2 5" xfId="3606" xr:uid="{F5C45A61-B091-4D1A-806A-E52E6ECDA6AF}"/>
    <cellStyle name="20% - Accent5 2 6" xfId="3607" xr:uid="{9B2172B8-E8FB-4A97-A536-09D5F898BCA2}"/>
    <cellStyle name="20% - Accent5 2 7" xfId="3608" xr:uid="{96AA38B8-3F78-4C66-B4E5-13BB039BFE77}"/>
    <cellStyle name="20% - Accent5 2 8" xfId="3609" xr:uid="{2E16D063-9CD4-40CC-A8EC-E132C182A387}"/>
    <cellStyle name="20% - Accent5 2 9" xfId="3610" xr:uid="{2149655C-A053-4019-88E8-D2B838B2B379}"/>
    <cellStyle name="20% - Accent5 20" xfId="771" xr:uid="{9686BEBB-0BCF-4586-8CD5-9A96D61EA128}"/>
    <cellStyle name="20% - Accent5 21" xfId="772" xr:uid="{C6B33D2D-DF5F-465B-89C2-CA9269D5F825}"/>
    <cellStyle name="20% - Accent5 22" xfId="773" xr:uid="{9044BFC2-6408-4B25-BA98-860C38AD6791}"/>
    <cellStyle name="20% - Accent5 23" xfId="774" xr:uid="{9DCC5CC6-7A1F-4C27-BDF9-BB203F7BBF8F}"/>
    <cellStyle name="20% - Accent5 24" xfId="775" xr:uid="{96AD53E4-7E60-4969-BFA5-D45EBE45AD00}"/>
    <cellStyle name="20% - Accent5 25" xfId="776" xr:uid="{05078B75-4569-43CA-B601-02AC018F664B}"/>
    <cellStyle name="20% - Accent5 26" xfId="777" xr:uid="{491C1F50-5A41-4D27-B978-55F3B3E7E989}"/>
    <cellStyle name="20% - Accent5 27" xfId="778" xr:uid="{0890FD41-AE51-49BF-8C6C-8AFFE6E777D5}"/>
    <cellStyle name="20% - Accent5 28" xfId="779" xr:uid="{E1C14F97-0B87-4A66-884E-A9F6CF189315}"/>
    <cellStyle name="20% - Accent5 29" xfId="780" xr:uid="{38A23C9A-FC98-4B72-A889-3487D7C6943E}"/>
    <cellStyle name="20% - Accent5 3" xfId="54" xr:uid="{51BEE811-F935-48B9-8027-3448A727A573}"/>
    <cellStyle name="20% - Accent5 3 2" xfId="781" xr:uid="{05342C65-9EFD-427A-A5E1-382D7F721142}"/>
    <cellStyle name="20% - Accent5 30" xfId="782" xr:uid="{E2F123CC-023F-4AF4-B873-FFFDEAA5019D}"/>
    <cellStyle name="20% - Accent5 31" xfId="783" xr:uid="{0CF05604-F85E-49CA-82BB-9D40858E2327}"/>
    <cellStyle name="20% - Accent5 32" xfId="784" xr:uid="{2148CFA8-1F2A-4FD9-A744-1F8F4C94501B}"/>
    <cellStyle name="20% - Accent5 33" xfId="785" xr:uid="{33255345-E129-4223-BAE1-6947518779FB}"/>
    <cellStyle name="20% - Accent5 34" xfId="786" xr:uid="{3B7C7572-3CA2-4AB4-B740-67C58025CB88}"/>
    <cellStyle name="20% - Accent5 35" xfId="787" xr:uid="{8C3B666B-FADB-42DC-812A-FFD68EE2B630}"/>
    <cellStyle name="20% - Accent5 36" xfId="788" xr:uid="{19ECC7CF-10D3-4F86-8BB5-8A9FD9F016B2}"/>
    <cellStyle name="20% - Accent5 37" xfId="789" xr:uid="{87F12E6A-9E41-40F4-AAD5-62B2E44265EE}"/>
    <cellStyle name="20% - Accent5 38" xfId="790" xr:uid="{AAC2D684-98A4-4F5D-A8BF-0AB57E71BEF2}"/>
    <cellStyle name="20% - Accent5 39" xfId="791" xr:uid="{C8B1628A-64B8-4B98-A000-E207590F31C3}"/>
    <cellStyle name="20% - Accent5 4" xfId="55" xr:uid="{E86C98DF-F6DB-4E80-8482-EB2BCB9EFD6D}"/>
    <cellStyle name="20% - Accent5 40" xfId="792" xr:uid="{CA35E667-1CF4-42BB-85E7-3A6A647072A1}"/>
    <cellStyle name="20% - Accent5 41" xfId="793" xr:uid="{6161D0F3-8F07-4D00-A42D-5DD01B79B6A0}"/>
    <cellStyle name="20% - Accent5 42" xfId="794" xr:uid="{58C43D46-7D69-4E3A-9D33-65135BBF57E5}"/>
    <cellStyle name="20% - Accent5 43" xfId="795" xr:uid="{BB03D6D7-5399-4B59-832C-C196672C7E1E}"/>
    <cellStyle name="20% - Accent5 44" xfId="22631" xr:uid="{0CBBE21F-0D11-4FFE-8900-2C197EADF2F9}"/>
    <cellStyle name="20% - Accent5 5" xfId="56" xr:uid="{67EC3790-B370-4FD6-B065-D9ECDF006174}"/>
    <cellStyle name="20% - Accent5 6" xfId="796" xr:uid="{679F6EDE-3170-4270-B284-DE087DCE0132}"/>
    <cellStyle name="20% - Accent5 7" xfId="797" xr:uid="{F25C9F02-BE9B-443C-B251-6BA401C863D8}"/>
    <cellStyle name="20% - Accent5 8" xfId="798" xr:uid="{F328EC98-C6B4-4ADC-8AD6-566CDEC9698A}"/>
    <cellStyle name="20% - Accent5 9" xfId="799" xr:uid="{CE3A1C80-A6D3-4607-9423-C361CB660B6C}"/>
    <cellStyle name="20% - Accent5 9 2" xfId="4981" xr:uid="{F70672C2-EABD-4F1A-A7FF-0CE90D4EE462}"/>
    <cellStyle name="20% - Accent6 10" xfId="800" xr:uid="{0C5266D8-72D5-4D03-93EB-3B3950ADCBD3}"/>
    <cellStyle name="20% - Accent6 10 2" xfId="4982" xr:uid="{CF847A40-4311-40DD-B77A-0F0513B506F4}"/>
    <cellStyle name="20% - Accent6 11" xfId="801" xr:uid="{2A4B6EFB-7857-4277-B755-5BECE2C15476}"/>
    <cellStyle name="20% - Accent6 11 2" xfId="4983" xr:uid="{D851D780-E02F-4ED6-BDD0-DF36132B3E2C}"/>
    <cellStyle name="20% - Accent6 12" xfId="802" xr:uid="{A643EF06-8EC7-49B0-B867-15CBEF9EC24C}"/>
    <cellStyle name="20% - Accent6 13" xfId="803" xr:uid="{2B8D8B37-9CF4-4033-9BFB-52897590E8BA}"/>
    <cellStyle name="20% - Accent6 14" xfId="804" xr:uid="{A395FF32-2DBB-4A91-92CC-1A547B9C1CF3}"/>
    <cellStyle name="20% - Accent6 15" xfId="805" xr:uid="{7E39C2D6-C8C0-455C-A2F4-628F73EB4B4C}"/>
    <cellStyle name="20% - Accent6 16" xfId="806" xr:uid="{36D5E8E7-E5B6-4A2F-9E31-1160E856D68C}"/>
    <cellStyle name="20% - Accent6 17" xfId="807" xr:uid="{FD726B1A-4ED3-4A00-8FA6-F9B47E1F6414}"/>
    <cellStyle name="20% - Accent6 18" xfId="808" xr:uid="{01AFF465-BA1A-4B93-BB9A-DCCF9FB731D1}"/>
    <cellStyle name="20% - Accent6 19" xfId="809" xr:uid="{B62F6D0A-61C0-4B49-9A79-F438EE7BD50A}"/>
    <cellStyle name="20% - Accent6 2" xfId="57" xr:uid="{D41A93B5-EE22-404E-A702-7664357D434A}"/>
    <cellStyle name="20% - Accent6 2 10" xfId="3611" xr:uid="{2FD68B49-597B-4161-B4AF-DAFF788150DF}"/>
    <cellStyle name="20% - Accent6 2 11" xfId="3612" xr:uid="{68685F1F-31E4-4621-BC15-7DF777956187}"/>
    <cellStyle name="20% - Accent6 2 12" xfId="3613" xr:uid="{D75E4FB6-3949-4D9A-8111-E31F715E256F}"/>
    <cellStyle name="20% - Accent6 2 13" xfId="3614" xr:uid="{47017602-B94B-4057-B27A-D6AA5A34F76D}"/>
    <cellStyle name="20% - Accent6 2 14" xfId="3615" xr:uid="{D3B27420-06F6-4177-806E-A88FBF4559E9}"/>
    <cellStyle name="20% - Accent6 2 15" xfId="3616" xr:uid="{DADC732F-3F41-4DAD-AAB0-B27313FFB6F5}"/>
    <cellStyle name="20% - Accent6 2 16" xfId="4984" xr:uid="{F4BBFC9E-23A0-46C6-A5A8-38D796C6C0B5}"/>
    <cellStyle name="20% - Accent6 2 2" xfId="3617" xr:uid="{A5C7B957-88A3-4B3B-ACDA-0DC8ABE2A8D0}"/>
    <cellStyle name="20% - Accent6 2 3" xfId="3618" xr:uid="{19D0F659-AEEC-4F5B-B6F5-681F3A242A3A}"/>
    <cellStyle name="20% - Accent6 2 4" xfId="3619" xr:uid="{BA0CBEBF-5091-47E0-A376-7C76EB9F1640}"/>
    <cellStyle name="20% - Accent6 2 5" xfId="3620" xr:uid="{44F315E0-BDF9-4A4F-9786-A9889FB9C887}"/>
    <cellStyle name="20% - Accent6 2 6" xfId="3621" xr:uid="{7B0DBA61-679C-40B8-A969-98D6514BD4CD}"/>
    <cellStyle name="20% - Accent6 2 7" xfId="3622" xr:uid="{47FA28E7-FF9D-428C-A756-2121794D5A0D}"/>
    <cellStyle name="20% - Accent6 2 8" xfId="3623" xr:uid="{23D33F0A-850F-4D03-BEC8-EBAF36B115CE}"/>
    <cellStyle name="20% - Accent6 2 9" xfId="3624" xr:uid="{44088EC1-FADC-4118-B323-A354203AC6B4}"/>
    <cellStyle name="20% - Accent6 20" xfId="810" xr:uid="{934409D2-28FD-43F1-A49F-17465D435E6E}"/>
    <cellStyle name="20% - Accent6 21" xfId="811" xr:uid="{53804A4A-1C40-4EDA-A7D6-8C48A18D8A42}"/>
    <cellStyle name="20% - Accent6 22" xfId="812" xr:uid="{19082058-B3CB-42D0-A09B-7E63C10677BF}"/>
    <cellStyle name="20% - Accent6 23" xfId="813" xr:uid="{08E950C5-C47F-4E17-8835-0A905DA57DB6}"/>
    <cellStyle name="20% - Accent6 24" xfId="814" xr:uid="{97E2F303-9FA5-4CB9-8EAB-8D3EFDFE252E}"/>
    <cellStyle name="20% - Accent6 25" xfId="815" xr:uid="{E4100864-A80E-49BF-A04C-4E9E1B50D600}"/>
    <cellStyle name="20% - Accent6 26" xfId="816" xr:uid="{A51E28A6-197C-40B5-B1CC-3C123A16E0A1}"/>
    <cellStyle name="20% - Accent6 27" xfId="817" xr:uid="{921CBB8B-C14F-4DF7-853D-D87DF65DA6F3}"/>
    <cellStyle name="20% - Accent6 28" xfId="818" xr:uid="{E7E3C889-CC3A-42F8-8857-8230270386DB}"/>
    <cellStyle name="20% - Accent6 29" xfId="819" xr:uid="{A8F1CFED-85FC-4A10-A6BC-8BCEC6461CCA}"/>
    <cellStyle name="20% - Accent6 3" xfId="58" xr:uid="{9D7DCE1E-8197-44BF-8318-6EB85A607D99}"/>
    <cellStyle name="20% - Accent6 3 2" xfId="820" xr:uid="{0F16FBF8-2E00-406A-89B7-6A554B84F280}"/>
    <cellStyle name="20% - Accent6 3 2 2" xfId="4985" xr:uid="{D1891E42-F8FB-4684-98A8-071D498C52F3}"/>
    <cellStyle name="20% - Accent6 3 2 2 2" xfId="22633" xr:uid="{6C2BDB09-6348-48B8-9B36-9C123F988CCC}"/>
    <cellStyle name="20% - Accent6 3 2 2 3" xfId="22632" xr:uid="{C23F7F0A-B349-4075-8F2F-A777DDD23D1A}"/>
    <cellStyle name="20% - Accent6 3 3" xfId="3625" xr:uid="{9507EA48-3874-4162-B872-265CFC6FA8E7}"/>
    <cellStyle name="20% - Accent6 30" xfId="821" xr:uid="{7DB53B54-3FAD-49C9-937C-7056F697FF00}"/>
    <cellStyle name="20% - Accent6 31" xfId="822" xr:uid="{E915624A-27C9-4D20-A5FF-79A9EBD184BA}"/>
    <cellStyle name="20% - Accent6 32" xfId="823" xr:uid="{87592924-80C5-4C86-B371-4278CBE4D214}"/>
    <cellStyle name="20% - Accent6 33" xfId="824" xr:uid="{ACBC3F4E-DAB6-4EF2-AD4B-8854913C1A4C}"/>
    <cellStyle name="20% - Accent6 34" xfId="825" xr:uid="{2960B36D-DC67-4868-8279-82D3F8B0DD2A}"/>
    <cellStyle name="20% - Accent6 35" xfId="826" xr:uid="{CB61A0FF-1DF2-4B84-9173-78F269B9BB68}"/>
    <cellStyle name="20% - Accent6 36" xfId="827" xr:uid="{93806F32-8EEC-48CA-B56F-30A9A3F4AE0E}"/>
    <cellStyle name="20% - Accent6 37" xfId="828" xr:uid="{C8AADB0B-1E61-4678-A362-459D81454964}"/>
    <cellStyle name="20% - Accent6 38" xfId="829" xr:uid="{AC7461B6-310C-44E5-91F0-2C2C34A5E338}"/>
    <cellStyle name="20% - Accent6 39" xfId="830" xr:uid="{BAF965AB-17E3-42CB-995B-9F71DFE0D670}"/>
    <cellStyle name="20% - Accent6 4" xfId="59" xr:uid="{30ECCA5C-D81D-4F12-B51B-B12A778653F8}"/>
    <cellStyle name="20% - Accent6 4 2" xfId="3626" xr:uid="{ADCDCA72-55D5-437D-A4CB-509FAE9D3F41}"/>
    <cellStyle name="20% - Accent6 40" xfId="831" xr:uid="{CFF91B2F-4DDA-42DB-91EA-E214F6B49154}"/>
    <cellStyle name="20% - Accent6 41" xfId="832" xr:uid="{04520F15-7308-4FD1-B78F-153412795D2E}"/>
    <cellStyle name="20% - Accent6 42" xfId="833" xr:uid="{1FE61EB4-FB68-464C-87EB-951EB2B09B70}"/>
    <cellStyle name="20% - Accent6 43" xfId="834" xr:uid="{534AAF85-0CCF-4049-A7FA-2AFB5BC85038}"/>
    <cellStyle name="20% - Accent6 44" xfId="835" xr:uid="{F8900ECF-6094-474B-99A1-D63FAA5D322E}"/>
    <cellStyle name="20% - Accent6 44 2" xfId="4986" xr:uid="{F01AC1C8-0A73-440E-8101-3A2426247AD8}"/>
    <cellStyle name="20% - Accent6 44 2 2" xfId="22635" xr:uid="{C75976D4-37C0-4874-A64E-B2599E8A5DBE}"/>
    <cellStyle name="20% - Accent6 44 3" xfId="22634" xr:uid="{6E57EFB0-A8C2-4B0F-90D8-96004ABF2923}"/>
    <cellStyle name="20% - Accent6 45" xfId="22636" xr:uid="{4942315D-01E3-4871-B7D1-46C1E22A13D7}"/>
    <cellStyle name="20% - Accent6 5" xfId="60" xr:uid="{69BCBF61-5196-4217-8212-E34B14C213D8}"/>
    <cellStyle name="20% - Accent6 5 2" xfId="3627" xr:uid="{9105DBE2-C405-4A79-88A0-FC503850E101}"/>
    <cellStyle name="20% - Accent6 6" xfId="836" xr:uid="{D7D62408-F3D3-41D0-98AB-358310291CFC}"/>
    <cellStyle name="20% - Accent6 6 2" xfId="3628" xr:uid="{A23F7441-8F2A-4F5A-967E-7BB3DAA02BC5}"/>
    <cellStyle name="20% - Accent6 7" xfId="837" xr:uid="{AEBC4838-E2F1-497F-A357-66585B1E5E6B}"/>
    <cellStyle name="20% - Accent6 7 2" xfId="3629" xr:uid="{47DE0840-1C61-4463-A6B0-2D7A7C0E6313}"/>
    <cellStyle name="20% - Accent6 8" xfId="838" xr:uid="{E6E02AAA-8475-407E-952B-32A008D67665}"/>
    <cellStyle name="20% - Accent6 8 2" xfId="3630" xr:uid="{A5A34B8A-F749-4BE0-831F-086DDDEFF6F3}"/>
    <cellStyle name="20% - Accent6 9" xfId="839" xr:uid="{111CD4A8-8B72-4895-9200-025E13EC1449}"/>
    <cellStyle name="20% - Accent6 9 2" xfId="4987" xr:uid="{CE7C0311-39E3-47F7-8730-A25CCDCCAD1E}"/>
    <cellStyle name="20% - Akzent1" xfId="840" xr:uid="{461CEEAA-B5C0-43E9-928F-BFCEF1F25427}"/>
    <cellStyle name="20% - Akzent2" xfId="841" xr:uid="{B17AA6DD-DF8E-486A-AE44-CD13A4238B82}"/>
    <cellStyle name="20% - Akzent3" xfId="842" xr:uid="{D450A3E9-4EB6-4582-8A0A-8282A8FBCE87}"/>
    <cellStyle name="20% - Akzent4" xfId="843" xr:uid="{1048F344-0850-4513-A6EC-078EBEF853F6}"/>
    <cellStyle name="20% - Akzent5" xfId="844" xr:uid="{8C1CA6E0-1439-47F0-9F0B-063139E91C71}"/>
    <cellStyle name="20% - Akzent6" xfId="845" xr:uid="{984917FC-044D-42DF-8F50-22EFC5D9387A}"/>
    <cellStyle name="2x indented GHG Textfiels" xfId="846" xr:uid="{8840A8B2-B599-4B41-BC57-EB22628D7569}"/>
    <cellStyle name="40% - Accent1 10" xfId="847" xr:uid="{CAF62A3B-FCD2-4AAB-98AD-F30763807615}"/>
    <cellStyle name="40% - Accent1 10 2" xfId="4988" xr:uid="{13D554BC-3DF8-4679-81F9-5CE2C58E1093}"/>
    <cellStyle name="40% - Accent1 11" xfId="848" xr:uid="{775305F7-95F4-4FBD-ADEA-4C1A760B8FAD}"/>
    <cellStyle name="40% - Accent1 11 2" xfId="4989" xr:uid="{C966DA70-EE09-4FF5-8BDA-2A950B38BD56}"/>
    <cellStyle name="40% - Accent1 12" xfId="849" xr:uid="{F55A6437-6949-4878-9817-A74418B81E00}"/>
    <cellStyle name="40% - Accent1 13" xfId="850" xr:uid="{AAE90ED9-CDC6-4D35-87BF-533A9D0025AD}"/>
    <cellStyle name="40% - Accent1 14" xfId="851" xr:uid="{F9BB8B3A-1FB0-453F-BAB9-086364C3081E}"/>
    <cellStyle name="40% - Accent1 15" xfId="852" xr:uid="{AD74D6CA-899E-47DF-8617-A370899FE68D}"/>
    <cellStyle name="40% - Accent1 16" xfId="853" xr:uid="{69931C15-EF6D-4C01-A24C-662C4853BDD8}"/>
    <cellStyle name="40% - Accent1 17" xfId="854" xr:uid="{41C58AF9-291C-4EBF-9D4C-AE069502F7E0}"/>
    <cellStyle name="40% - Accent1 18" xfId="855" xr:uid="{1079DB2E-4CE4-41D3-AED8-4906EF67C2B8}"/>
    <cellStyle name="40% - Accent1 19" xfId="856" xr:uid="{7EAE54E3-FFEB-4932-A4AB-33981E32FFD2}"/>
    <cellStyle name="40% - Accent1 2" xfId="61" xr:uid="{A2F187F5-27FE-4442-8D57-D96645D839D2}"/>
    <cellStyle name="40% - Accent1 2 10" xfId="3631" xr:uid="{0304CAB3-81D1-4786-9970-BFD2BF12138B}"/>
    <cellStyle name="40% - Accent1 2 11" xfId="3632" xr:uid="{86D28C2A-733C-4316-A00D-507A1835CC0D}"/>
    <cellStyle name="40% - Accent1 2 12" xfId="3633" xr:uid="{19691F23-561A-47FA-9A81-3A61FBA1979B}"/>
    <cellStyle name="40% - Accent1 2 13" xfId="3634" xr:uid="{2428F7AC-6785-4F6A-BA4E-7EF64552EE56}"/>
    <cellStyle name="40% - Accent1 2 14" xfId="3635" xr:uid="{89F027AB-27CB-43A9-8BF3-98FA10F0EF9E}"/>
    <cellStyle name="40% - Accent1 2 15" xfId="3636" xr:uid="{0C0363B9-F927-41B2-B5CA-17D6E9070D8D}"/>
    <cellStyle name="40% - Accent1 2 16" xfId="4990" xr:uid="{558A8BDF-B3AB-4844-AEEF-14811C7CB0FF}"/>
    <cellStyle name="40% - Accent1 2 2" xfId="3637" xr:uid="{01649C1B-AA42-4EC2-9AE5-F0C8B1DE0A07}"/>
    <cellStyle name="40% - Accent1 2 3" xfId="3638" xr:uid="{84ADBE2B-0985-4C9E-AA36-435F9B3FB700}"/>
    <cellStyle name="40% - Accent1 2 4" xfId="3639" xr:uid="{D75C51AC-1A62-4C5F-963B-07DFC60707EC}"/>
    <cellStyle name="40% - Accent1 2 5" xfId="3640" xr:uid="{A51D139D-DE5F-4359-912D-BCBE77FA148B}"/>
    <cellStyle name="40% - Accent1 2 6" xfId="3641" xr:uid="{B6F97B49-610D-4A95-9754-AA541CB13B8B}"/>
    <cellStyle name="40% - Accent1 2 7" xfId="3642" xr:uid="{81374705-E09E-442E-85FC-F40B6C9C53B0}"/>
    <cellStyle name="40% - Accent1 2 8" xfId="3643" xr:uid="{2CA38B8E-E911-4853-83E0-1F14FE7FA8DC}"/>
    <cellStyle name="40% - Accent1 2 9" xfId="3644" xr:uid="{653D1943-DBF8-4168-ADE7-14690429FDF8}"/>
    <cellStyle name="40% - Accent1 20" xfId="857" xr:uid="{2CB5170B-B052-4B38-AB45-231D97533CF3}"/>
    <cellStyle name="40% - Accent1 21" xfId="858" xr:uid="{4BAF06EB-15CF-4506-8E63-727B050743C3}"/>
    <cellStyle name="40% - Accent1 22" xfId="859" xr:uid="{B67F0F5F-505A-4B19-9AF1-D8CCE46FA41F}"/>
    <cellStyle name="40% - Accent1 23" xfId="860" xr:uid="{E37B3E10-62F5-4976-AAD7-BC053B2865A7}"/>
    <cellStyle name="40% - Accent1 24" xfId="861" xr:uid="{19958DA6-1C10-4AA0-90BE-40BA66B6CB92}"/>
    <cellStyle name="40% - Accent1 25" xfId="862" xr:uid="{A2DBC922-5972-4D0A-BE9B-8A90B0D32BD7}"/>
    <cellStyle name="40% - Accent1 26" xfId="863" xr:uid="{FA4BE0BA-B935-4783-A9FE-6B8B52415D9B}"/>
    <cellStyle name="40% - Accent1 27" xfId="864" xr:uid="{B67CFA52-32E5-4CD8-80BF-3B7F15A78D99}"/>
    <cellStyle name="40% - Accent1 28" xfId="865" xr:uid="{FE73AD62-4C38-4366-A7FF-1DBD6EEB57FE}"/>
    <cellStyle name="40% - Accent1 29" xfId="866" xr:uid="{DBDADC33-8774-4D62-A45C-59581EFAA377}"/>
    <cellStyle name="40% - Accent1 3" xfId="62" xr:uid="{5EADA853-C3AB-4761-BFB1-9A889B9AD1E0}"/>
    <cellStyle name="40% - Accent1 3 2" xfId="867" xr:uid="{22204EB1-7974-41B3-AE8C-FEAC80A0DDEE}"/>
    <cellStyle name="40% - Accent1 3 2 2" xfId="4991" xr:uid="{93D6477D-C996-4A8B-9F15-D903F49E9C7F}"/>
    <cellStyle name="40% - Accent1 3 2 2 2" xfId="22638" xr:uid="{DC2A244C-7B4F-4E7A-AE35-9BAAC7BE4278}"/>
    <cellStyle name="40% - Accent1 3 2 2 3" xfId="22637" xr:uid="{0C9BD323-9BBD-4CD6-8EAD-6DADC16B0389}"/>
    <cellStyle name="40% - Accent1 3 3" xfId="3645" xr:uid="{CD3A876A-BE32-477A-934B-D746BEEBEC7E}"/>
    <cellStyle name="40% - Accent1 30" xfId="868" xr:uid="{B80358AE-535E-4CF3-98BA-857DF5E689A4}"/>
    <cellStyle name="40% - Accent1 31" xfId="869" xr:uid="{C80A88CC-A897-4F16-86FC-48F42F67EEFF}"/>
    <cellStyle name="40% - Accent1 32" xfId="870" xr:uid="{A9D4E30B-EF43-479C-B48F-80C6EFD11EAC}"/>
    <cellStyle name="40% - Accent1 33" xfId="871" xr:uid="{EED6F68E-E125-49A4-9BF2-459D00660FAB}"/>
    <cellStyle name="40% - Accent1 34" xfId="872" xr:uid="{E9573CBE-5A33-4367-97CB-3DF307A4FA07}"/>
    <cellStyle name="40% - Accent1 35" xfId="873" xr:uid="{310BC60C-F846-4A58-A983-B66B7E7009B7}"/>
    <cellStyle name="40% - Accent1 36" xfId="874" xr:uid="{A9E21F26-B87A-4EDD-9297-A431A7B27FED}"/>
    <cellStyle name="40% - Accent1 37" xfId="875" xr:uid="{AFBD48AD-F007-4301-982D-6A3241444EC8}"/>
    <cellStyle name="40% - Accent1 38" xfId="876" xr:uid="{3AA3E0C2-D5DF-4BFF-AF6C-A01CB2CA09EB}"/>
    <cellStyle name="40% - Accent1 39" xfId="877" xr:uid="{8372C3FF-8B90-4E32-AC54-61B6F893F371}"/>
    <cellStyle name="40% - Accent1 4" xfId="63" xr:uid="{CA26EEC9-5F2A-4CAA-B35D-6FE7F1F0B623}"/>
    <cellStyle name="40% - Accent1 4 2" xfId="3646" xr:uid="{2867450F-AC97-413B-B3EE-08CDA72742C0}"/>
    <cellStyle name="40% - Accent1 40" xfId="878" xr:uid="{92BD969B-4FFD-4499-AD46-59E680D77985}"/>
    <cellStyle name="40% - Accent1 41" xfId="879" xr:uid="{1935C9D1-9B39-4E24-9E69-A553C634CE4D}"/>
    <cellStyle name="40% - Accent1 42" xfId="880" xr:uid="{26D01D97-D1A3-492E-BABE-8EE3BF12DA4F}"/>
    <cellStyle name="40% - Accent1 43" xfId="881" xr:uid="{512C4BAB-7742-4FAC-A12F-D6202A74D7F5}"/>
    <cellStyle name="40% - Accent1 44" xfId="22639" xr:uid="{DDC30F23-0A88-48CB-986D-3D066AA167E2}"/>
    <cellStyle name="40% - Accent1 5" xfId="64" xr:uid="{A17AC406-696C-43F7-ACAF-E43EA3D10BFE}"/>
    <cellStyle name="40% - Accent1 5 2" xfId="3647" xr:uid="{3EB90978-4852-4EA1-89C6-FC470F826957}"/>
    <cellStyle name="40% - Accent1 6" xfId="882" xr:uid="{A7FB5A76-00AF-4A1F-A48F-64A7EA8D5ED4}"/>
    <cellStyle name="40% - Accent1 6 2" xfId="3648" xr:uid="{246E358D-053B-4EAD-8C36-277262497A1F}"/>
    <cellStyle name="40% - Accent1 7" xfId="883" xr:uid="{9DA96BE0-9D5E-4836-AFD2-3C3E8F58AB24}"/>
    <cellStyle name="40% - Accent1 7 2" xfId="3649" xr:uid="{DB931090-2DEC-4ABB-8DC9-3024C700A9B2}"/>
    <cellStyle name="40% - Accent1 8" xfId="884" xr:uid="{65E9B512-0B35-4F0A-BE0B-EF08644A5D9E}"/>
    <cellStyle name="40% - Accent1 8 2" xfId="3650" xr:uid="{67426129-2429-4F8E-98A9-F197385E7A1D}"/>
    <cellStyle name="40% - Accent1 9" xfId="885" xr:uid="{09B377FA-7E40-43D4-BA53-00F4E1D47B2A}"/>
    <cellStyle name="40% - Accent1 9 2" xfId="4992" xr:uid="{EE94AFA0-8AFF-4F7C-A3B0-96E9B13B5EDD}"/>
    <cellStyle name="40% - Accent2 10" xfId="886" xr:uid="{D9747B36-77D9-40BA-8813-389AE73289BE}"/>
    <cellStyle name="40% - Accent2 10 2" xfId="4993" xr:uid="{AF3D4B0B-4E66-45B2-869B-D70D078DFB86}"/>
    <cellStyle name="40% - Accent2 11" xfId="887" xr:uid="{69FECB74-595A-4E31-B671-697CE446CEC2}"/>
    <cellStyle name="40% - Accent2 11 2" xfId="4994" xr:uid="{CCFC046C-5955-4310-AF07-933AD84EBB3B}"/>
    <cellStyle name="40% - Accent2 12" xfId="888" xr:uid="{867B4ADD-8811-43D6-BEF2-4B9262676E43}"/>
    <cellStyle name="40% - Accent2 13" xfId="889" xr:uid="{599253AF-2174-438E-B01F-73DE76FB3E23}"/>
    <cellStyle name="40% - Accent2 14" xfId="890" xr:uid="{1BD23ED6-0936-4894-97B0-B104B05DC62C}"/>
    <cellStyle name="40% - Accent2 15" xfId="891" xr:uid="{E81D5050-45DF-41FA-96A0-1164D7F449B2}"/>
    <cellStyle name="40% - Accent2 16" xfId="892" xr:uid="{05280F68-06B7-4931-9DE4-99CE8BB374D2}"/>
    <cellStyle name="40% - Accent2 17" xfId="893" xr:uid="{76239259-DD48-4C3E-BD19-CE1772F7C080}"/>
    <cellStyle name="40% - Accent2 18" xfId="894" xr:uid="{50D84EC5-CBD1-476E-B10E-FBC9500B692E}"/>
    <cellStyle name="40% - Accent2 19" xfId="895" xr:uid="{5A165672-A9AF-4C4B-B319-132FEFFAF4B3}"/>
    <cellStyle name="40% - Accent2 2" xfId="65" xr:uid="{44957747-3789-4169-B301-760CBE3C19F0}"/>
    <cellStyle name="40% - Accent2 2 10" xfId="3651" xr:uid="{209DA4AA-D3AE-45A5-A549-D532B0631CCF}"/>
    <cellStyle name="40% - Accent2 2 11" xfId="3652" xr:uid="{29292384-AD47-472D-8FDB-CF16D8E27EB9}"/>
    <cellStyle name="40% - Accent2 2 12" xfId="3653" xr:uid="{7AD4D6DF-3284-4D0D-B91C-778569F0C7DD}"/>
    <cellStyle name="40% - Accent2 2 13" xfId="3654" xr:uid="{B5F9B93A-439B-417E-9823-63A12ABACD9D}"/>
    <cellStyle name="40% - Accent2 2 14" xfId="3655" xr:uid="{12EBBB5F-E868-420F-902B-04FADB93BDF2}"/>
    <cellStyle name="40% - Accent2 2 15" xfId="3656" xr:uid="{11065527-4B76-4EE0-B33F-083CA444F592}"/>
    <cellStyle name="40% - Accent2 2 2" xfId="66" xr:uid="{39A3B031-2DC9-4CE1-AF41-1BB9284A707E}"/>
    <cellStyle name="40% - Accent2 2 2 2" xfId="3657" xr:uid="{E72A885F-0349-430D-B43E-2BDF56506A5E}"/>
    <cellStyle name="40% - Accent2 2 3" xfId="3658" xr:uid="{17E0197E-EAD7-426D-B9E5-33BF239ABF62}"/>
    <cellStyle name="40% - Accent2 2 4" xfId="3659" xr:uid="{8D16FF6F-FB8C-4FCA-9F5A-947FB4711198}"/>
    <cellStyle name="40% - Accent2 2 5" xfId="3660" xr:uid="{8E3DA4C1-817E-4500-B202-56D42560283E}"/>
    <cellStyle name="40% - Accent2 2 6" xfId="3661" xr:uid="{3623FB5C-7764-4058-8DE9-7AED56238481}"/>
    <cellStyle name="40% - Accent2 2 7" xfId="3662" xr:uid="{73B6195D-1810-40D5-A825-7E795BEE6BEE}"/>
    <cellStyle name="40% - Accent2 2 8" xfId="3663" xr:uid="{9C8D610B-CD01-4FDD-881B-9E14A0860252}"/>
    <cellStyle name="40% - Accent2 2 9" xfId="3664" xr:uid="{8439C35E-2181-4DAB-9FFE-1557376D916A}"/>
    <cellStyle name="40% - Accent2 20" xfId="896" xr:uid="{0D25B688-181C-452C-8791-34480223AB25}"/>
    <cellStyle name="40% - Accent2 21" xfId="897" xr:uid="{791AA33A-CA05-4C53-859A-190AEA32B184}"/>
    <cellStyle name="40% - Accent2 22" xfId="898" xr:uid="{5F66B6AA-6475-4C94-A0FF-BCF50520CB06}"/>
    <cellStyle name="40% - Accent2 23" xfId="899" xr:uid="{1C093F16-24BC-48D5-8678-F03C307428EF}"/>
    <cellStyle name="40% - Accent2 24" xfId="900" xr:uid="{A43020D4-C7B2-4EBD-97E9-97F3FAAA744C}"/>
    <cellStyle name="40% - Accent2 25" xfId="901" xr:uid="{2240FAE3-7599-4680-8783-97EA59F71F4A}"/>
    <cellStyle name="40% - Accent2 26" xfId="902" xr:uid="{2512CFF4-A2E5-44BF-857A-67C3825EE83D}"/>
    <cellStyle name="40% - Accent2 27" xfId="903" xr:uid="{EFEF6237-5EBB-48E1-A1F7-29BA1C33CA06}"/>
    <cellStyle name="40% - Accent2 28" xfId="904" xr:uid="{0656D383-A0E1-4371-8824-FB6E8C6D32C3}"/>
    <cellStyle name="40% - Accent2 29" xfId="905" xr:uid="{178EBD24-194D-430F-A8AD-5506A7A0E09D}"/>
    <cellStyle name="40% - Accent2 3" xfId="67" xr:uid="{A57AA19C-0A47-442B-B087-A4B9ECBED5B9}"/>
    <cellStyle name="40% - Accent2 3 2" xfId="906" xr:uid="{0ACC4A39-F2E4-4A91-AC68-A23EB6477116}"/>
    <cellStyle name="40% - Accent2 30" xfId="907" xr:uid="{7CCF91B6-8059-4A6F-B1D1-6546350CA6DB}"/>
    <cellStyle name="40% - Accent2 31" xfId="908" xr:uid="{65E40E59-E64F-4326-9640-0709D2F3A799}"/>
    <cellStyle name="40% - Accent2 32" xfId="909" xr:uid="{F70AA402-3D91-4185-8A61-97426F2B5483}"/>
    <cellStyle name="40% - Accent2 33" xfId="910" xr:uid="{0DBD84F7-7D2D-4273-AE82-3C31711FAB1B}"/>
    <cellStyle name="40% - Accent2 34" xfId="911" xr:uid="{79E1958E-6F67-4C33-A60C-A504A0B325A9}"/>
    <cellStyle name="40% - Accent2 35" xfId="912" xr:uid="{42D472CD-016D-4956-AC7F-493A4CDFD2E9}"/>
    <cellStyle name="40% - Accent2 36" xfId="913" xr:uid="{63AF99B3-820E-43F3-A0EA-AB13A6308405}"/>
    <cellStyle name="40% - Accent2 37" xfId="914" xr:uid="{F0AF0AF0-6E67-413F-B0D9-2C5B6B79356B}"/>
    <cellStyle name="40% - Accent2 38" xfId="915" xr:uid="{E30249DA-FECB-444C-8202-C61DCCAC8A63}"/>
    <cellStyle name="40% - Accent2 39" xfId="916" xr:uid="{2C63B91A-6E3A-4A44-B00D-84A1FF2AE42A}"/>
    <cellStyle name="40% - Accent2 4" xfId="68" xr:uid="{79A45C81-ADFF-40AF-BEA3-D05FAAD94B35}"/>
    <cellStyle name="40% - Accent2 40" xfId="917" xr:uid="{043737C5-8FC7-42CE-83FD-61ECDFFD0ED1}"/>
    <cellStyle name="40% - Accent2 41" xfId="918" xr:uid="{4E86A98A-C44D-4054-B3FE-F29C07B25D7D}"/>
    <cellStyle name="40% - Accent2 42" xfId="919" xr:uid="{CBEBDFD2-FF45-44F5-B8EC-9246DC8299E2}"/>
    <cellStyle name="40% - Accent2 43" xfId="920" xr:uid="{29A73FCE-5193-4D5F-A629-833A32308341}"/>
    <cellStyle name="40% - Accent2 44" xfId="22640" xr:uid="{E80C767A-1DA1-40E0-804A-4CB56A08D19C}"/>
    <cellStyle name="40% - Accent2 5" xfId="69" xr:uid="{FB8037CE-3E68-43D5-A02D-36A8B5D7F4E3}"/>
    <cellStyle name="40% - Accent2 6" xfId="921" xr:uid="{D2BE9ADC-10C3-4C58-A778-FF3AE6274087}"/>
    <cellStyle name="40% - Accent2 7" xfId="922" xr:uid="{1AB6011A-114A-47EC-9D0C-7D6661ED5AEF}"/>
    <cellStyle name="40% - Accent2 8" xfId="923" xr:uid="{2220BF57-DC7B-4B9D-AD2D-F958482ACEF3}"/>
    <cellStyle name="40% - Accent2 9" xfId="924" xr:uid="{AEE78166-2041-4CA4-930E-EBEDC7B463BB}"/>
    <cellStyle name="40% - Accent2 9 2" xfId="4995" xr:uid="{00F4FA5D-0B09-4707-91D5-BC8735BF1BE5}"/>
    <cellStyle name="40% - Accent3 10" xfId="925" xr:uid="{37BE9EBE-C609-43AD-8BC2-34F39A6C912E}"/>
    <cellStyle name="40% - Accent3 10 2" xfId="4996" xr:uid="{764FE8BD-EDFA-44E3-9C75-906E46B88054}"/>
    <cellStyle name="40% - Accent3 11" xfId="926" xr:uid="{E4269B89-D1E8-448B-8663-9339D4E3FC32}"/>
    <cellStyle name="40% - Accent3 11 2" xfId="4997" xr:uid="{D9B3C20E-DD74-4710-91CA-0FA597858C76}"/>
    <cellStyle name="40% - Accent3 12" xfId="927" xr:uid="{3182BA99-B334-40BF-8575-8859D58AA488}"/>
    <cellStyle name="40% - Accent3 13" xfId="928" xr:uid="{9BFAC5EB-25FE-4D5C-B455-80973CDC4F92}"/>
    <cellStyle name="40% - Accent3 14" xfId="929" xr:uid="{0C0C5E58-972E-48BA-A2BB-F6B86688DD22}"/>
    <cellStyle name="40% - Accent3 15" xfId="930" xr:uid="{F0A2009D-8298-4A49-8EF5-14933C1080D9}"/>
    <cellStyle name="40% - Accent3 16" xfId="931" xr:uid="{1BE0355E-A424-46BD-B037-2375447ADD51}"/>
    <cellStyle name="40% - Accent3 17" xfId="932" xr:uid="{C2A21B72-43C7-4B5F-963C-C6F62018750D}"/>
    <cellStyle name="40% - Accent3 18" xfId="933" xr:uid="{55CDDE3D-1A8D-477B-8212-2C328EEC1088}"/>
    <cellStyle name="40% - Accent3 19" xfId="934" xr:uid="{2380D42F-91CC-4D04-9053-9FF82FA7280E}"/>
    <cellStyle name="40% - Accent3 2" xfId="70" xr:uid="{87706E77-5F82-4A33-8AAB-005924CFA3B5}"/>
    <cellStyle name="40% - Accent3 2 10" xfId="3665" xr:uid="{AD81B502-1806-4DC9-89BB-0FB0A4AAC9E4}"/>
    <cellStyle name="40% - Accent3 2 11" xfId="3666" xr:uid="{B48F8856-1DAD-4F15-9BBD-B9ABD96D4E4F}"/>
    <cellStyle name="40% - Accent3 2 12" xfId="3667" xr:uid="{A28F2054-5F41-4705-B0A9-7FF350B9C0B3}"/>
    <cellStyle name="40% - Accent3 2 13" xfId="3668" xr:uid="{98EE63C8-FBF2-45F8-A89F-498CE1C82EB1}"/>
    <cellStyle name="40% - Accent3 2 14" xfId="3669" xr:uid="{53B39DE1-387A-431F-8916-FBC0D0E3A5D0}"/>
    <cellStyle name="40% - Accent3 2 15" xfId="3670" xr:uid="{1BFF4C18-AEB1-4C13-9F30-483928618CE7}"/>
    <cellStyle name="40% - Accent3 2 16" xfId="4998" xr:uid="{1F22FE5C-5386-46C3-B7FD-AA6D3ED0D0CB}"/>
    <cellStyle name="40% - Accent3 2 2" xfId="3671" xr:uid="{EBF296A4-8994-42FC-91CA-96C34A4CEE51}"/>
    <cellStyle name="40% - Accent3 2 3" xfId="3672" xr:uid="{E5D8B356-8103-4662-BF68-FD2BBFE71B1B}"/>
    <cellStyle name="40% - Accent3 2 4" xfId="3673" xr:uid="{6F0144D8-E438-4D8D-AF80-2490670DFCC4}"/>
    <cellStyle name="40% - Accent3 2 5" xfId="3674" xr:uid="{7D551C9A-2C7A-40D6-8237-EFD55F7EA318}"/>
    <cellStyle name="40% - Accent3 2 6" xfId="3675" xr:uid="{65B294CC-DCBC-4CAF-8FC0-B8626079E699}"/>
    <cellStyle name="40% - Accent3 2 7" xfId="3676" xr:uid="{ACF6002D-6566-4D1A-B19D-19EB71D67D3D}"/>
    <cellStyle name="40% - Accent3 2 8" xfId="3677" xr:uid="{E0026280-EBDB-4D06-9CEA-6DA5A374EDDE}"/>
    <cellStyle name="40% - Accent3 2 9" xfId="3678" xr:uid="{8842BD6F-5360-45ED-8199-8D896B2D95C7}"/>
    <cellStyle name="40% - Accent3 20" xfId="935" xr:uid="{785E035F-4D30-4C62-B3BD-BB961160C344}"/>
    <cellStyle name="40% - Accent3 21" xfId="936" xr:uid="{15C72BDB-C2EC-4A90-9D96-B1A80BA4480A}"/>
    <cellStyle name="40% - Accent3 22" xfId="937" xr:uid="{20670A83-77C2-4392-93A0-0DF655866A1B}"/>
    <cellStyle name="40% - Accent3 23" xfId="938" xr:uid="{39E94678-2B98-444C-BA9D-5AECE46A7F42}"/>
    <cellStyle name="40% - Accent3 24" xfId="939" xr:uid="{EDBBBC29-CA1A-4996-BBC0-64A1B78BACF7}"/>
    <cellStyle name="40% - Accent3 25" xfId="940" xr:uid="{07A2352A-F305-43A0-A131-6F908BD13C67}"/>
    <cellStyle name="40% - Accent3 26" xfId="941" xr:uid="{D8EF04EE-5E97-434A-95FD-7193DC9CD3FF}"/>
    <cellStyle name="40% - Accent3 27" xfId="942" xr:uid="{62D2B91B-9C02-4298-B1F6-0A5DE466E48C}"/>
    <cellStyle name="40% - Accent3 28" xfId="943" xr:uid="{ACC8AE58-18E0-4AB2-9DB4-FE1E0B2C156A}"/>
    <cellStyle name="40% - Accent3 29" xfId="944" xr:uid="{A66714CC-5192-4C40-816A-283BE79A33A9}"/>
    <cellStyle name="40% - Accent3 3" xfId="71" xr:uid="{EA6F138A-8B59-44FA-AD42-C3FFA01FD1B4}"/>
    <cellStyle name="40% - Accent3 3 2" xfId="945" xr:uid="{809E64F0-4D73-49A9-A83F-35ECA13B2BE4}"/>
    <cellStyle name="40% - Accent3 3 2 2" xfId="4999" xr:uid="{0E6541AF-D50B-4669-B5EB-593C37E2A417}"/>
    <cellStyle name="40% - Accent3 3 2 2 2" xfId="22642" xr:uid="{A9018B91-1DA1-40A9-80DD-A94CD668C238}"/>
    <cellStyle name="40% - Accent3 3 2 2 3" xfId="22641" xr:uid="{DAC74432-4A4C-45FA-9B93-B9F6C5CE85EB}"/>
    <cellStyle name="40% - Accent3 3 3" xfId="3679" xr:uid="{DD33D147-299A-4A16-A341-9883826E7038}"/>
    <cellStyle name="40% - Accent3 30" xfId="946" xr:uid="{D871EBC7-C7C8-48F1-AE8F-7F7AFBD33382}"/>
    <cellStyle name="40% - Accent3 31" xfId="947" xr:uid="{BEAE5119-7AC1-47E3-83D4-0FCC700434C5}"/>
    <cellStyle name="40% - Accent3 32" xfId="948" xr:uid="{29262547-C53D-413A-8C8E-314615C3F0F1}"/>
    <cellStyle name="40% - Accent3 33" xfId="949" xr:uid="{6EDC19A0-F879-448E-88AA-8B58D56B6506}"/>
    <cellStyle name="40% - Accent3 34" xfId="950" xr:uid="{10DE5546-F4CC-4C4C-A15D-1917D8C7C4AB}"/>
    <cellStyle name="40% - Accent3 35" xfId="951" xr:uid="{BB0A8614-C88C-4690-AD16-9742BBF99CC0}"/>
    <cellStyle name="40% - Accent3 36" xfId="952" xr:uid="{3F0A1E3B-A648-4DDE-8B8F-16281E53FB81}"/>
    <cellStyle name="40% - Accent3 37" xfId="953" xr:uid="{986F337A-0374-4F51-8051-F7BAEAF611D1}"/>
    <cellStyle name="40% - Accent3 38" xfId="954" xr:uid="{0361E212-FDD2-4A0F-BC71-8931E8A9D1EA}"/>
    <cellStyle name="40% - Accent3 39" xfId="955" xr:uid="{461257E8-BBBE-4F37-A74E-FD7411634CC0}"/>
    <cellStyle name="40% - Accent3 4" xfId="72" xr:uid="{CB446C1F-3DEE-47A8-AB4F-0693909DC8DA}"/>
    <cellStyle name="40% - Accent3 4 2" xfId="3680" xr:uid="{E5C2E55D-D7B2-40D7-9082-E6D08E9BE58A}"/>
    <cellStyle name="40% - Accent3 40" xfId="956" xr:uid="{3E518F97-6C60-487F-AD31-A6A6AC02397D}"/>
    <cellStyle name="40% - Accent3 41" xfId="957" xr:uid="{EB497367-46B3-4266-901F-DC260850631C}"/>
    <cellStyle name="40% - Accent3 42" xfId="958" xr:uid="{8710F674-5674-4A22-8544-6EA1377B4467}"/>
    <cellStyle name="40% - Accent3 43" xfId="959" xr:uid="{B1CAC405-0BE2-4703-9CFE-47C6442D0826}"/>
    <cellStyle name="40% - Accent3 44" xfId="22643" xr:uid="{C873C354-0DEF-4B0E-8C23-FFCBFF54D5F9}"/>
    <cellStyle name="40% - Accent3 5" xfId="73" xr:uid="{D64BD3AA-4EC2-4364-94DB-58B9E2B0A6D5}"/>
    <cellStyle name="40% - Accent3 5 2" xfId="3681" xr:uid="{0F811AF6-E864-43E6-A9F5-B31739672C2C}"/>
    <cellStyle name="40% - Accent3 6" xfId="960" xr:uid="{1B7ED11D-50E6-4D15-A2D2-BB9A0D533A04}"/>
    <cellStyle name="40% - Accent3 6 2" xfId="3682" xr:uid="{63933699-0FE5-4601-9AAC-FFB8181C4D0F}"/>
    <cellStyle name="40% - Accent3 7" xfId="961" xr:uid="{8013370C-D08C-4E50-8817-6BAF0748AC32}"/>
    <cellStyle name="40% - Accent3 7 2" xfId="3683" xr:uid="{E5770CEC-9176-4ABD-8D0D-443D39519A06}"/>
    <cellStyle name="40% - Accent3 8" xfId="962" xr:uid="{A9F8B026-E796-432F-A21C-C4FCE7ECA345}"/>
    <cellStyle name="40% - Accent3 8 2" xfId="3684" xr:uid="{A42F2574-7189-432B-BF03-7F6443314F78}"/>
    <cellStyle name="40% - Accent3 9" xfId="963" xr:uid="{BFF13298-B209-426C-9A15-1CCD9578C43E}"/>
    <cellStyle name="40% - Accent3 9 2" xfId="5000" xr:uid="{D99BDA4F-906E-4A00-ADD8-6BCF08086D24}"/>
    <cellStyle name="40% - Accent4 10" xfId="964" xr:uid="{B9EE675E-7145-48BE-8F26-072F8A241062}"/>
    <cellStyle name="40% - Accent4 10 2" xfId="5001" xr:uid="{D7F6ECA1-68FD-4DC7-A889-2BEB71F00868}"/>
    <cellStyle name="40% - Accent4 11" xfId="965" xr:uid="{A767A331-F30E-4ABE-9351-A741EE453A67}"/>
    <cellStyle name="40% - Accent4 11 2" xfId="5002" xr:uid="{4AFB5E76-F1D6-42B3-8CA9-3341B2525C1D}"/>
    <cellStyle name="40% - Accent4 12" xfId="966" xr:uid="{E3781A31-9397-479D-B8E3-ACBB9EB28E0D}"/>
    <cellStyle name="40% - Accent4 13" xfId="967" xr:uid="{E89ED011-88EB-4CD3-8B55-E95395BCA102}"/>
    <cellStyle name="40% - Accent4 14" xfId="968" xr:uid="{0109B3B0-B9DF-4B21-9C52-55BFE83F63AC}"/>
    <cellStyle name="40% - Accent4 15" xfId="969" xr:uid="{56304DE8-0447-41F3-8BE2-5891AFFE5E78}"/>
    <cellStyle name="40% - Accent4 16" xfId="970" xr:uid="{DDBD6875-74AE-475C-A60A-29EA2146FD70}"/>
    <cellStyle name="40% - Accent4 17" xfId="971" xr:uid="{36E16118-8A83-40EE-A988-C2C42787F6F5}"/>
    <cellStyle name="40% - Accent4 18" xfId="972" xr:uid="{F15E1585-0EB5-44C3-AFC5-5A96FFC7A883}"/>
    <cellStyle name="40% - Accent4 19" xfId="973" xr:uid="{8D6FD17E-53FB-47DF-A528-6C39B33B5482}"/>
    <cellStyle name="40% - Accent4 2" xfId="74" xr:uid="{D51D05BA-491B-468C-B31B-0DBD16C1AF43}"/>
    <cellStyle name="40% - Accent4 2 10" xfId="3685" xr:uid="{3FD6D8A9-E755-4411-9BD6-7FA5007F5430}"/>
    <cellStyle name="40% - Accent4 2 11" xfId="3686" xr:uid="{16A1A26B-5552-48EA-95CB-6513FE89A8DD}"/>
    <cellStyle name="40% - Accent4 2 12" xfId="3687" xr:uid="{CA9734BA-1EFC-4AAF-9103-686C8D2B6A79}"/>
    <cellStyle name="40% - Accent4 2 13" xfId="3688" xr:uid="{FB5FB72A-0A4E-48E1-A71C-93263F9B9F67}"/>
    <cellStyle name="40% - Accent4 2 14" xfId="3689" xr:uid="{5691D98E-DFFB-4B5E-9EA4-98EF8A28421A}"/>
    <cellStyle name="40% - Accent4 2 15" xfId="3690" xr:uid="{0E0A7575-8D33-4E0D-8497-BD3067FADE0C}"/>
    <cellStyle name="40% - Accent4 2 16" xfId="5003" xr:uid="{E43073EC-8C01-4586-80A3-1236AA6E50BC}"/>
    <cellStyle name="40% - Accent4 2 2" xfId="3691" xr:uid="{95E254DF-C6D0-4151-B0A6-FB81A088FADF}"/>
    <cellStyle name="40% - Accent4 2 3" xfId="3692" xr:uid="{CE77FB3C-6D89-4BC6-A47B-124B4BF2FC04}"/>
    <cellStyle name="40% - Accent4 2 4" xfId="3693" xr:uid="{A5D159DC-0A08-429D-BDD2-CA599F247E39}"/>
    <cellStyle name="40% - Accent4 2 5" xfId="3694" xr:uid="{A1B2E4F1-F0FE-4603-8F5E-686B258C0E92}"/>
    <cellStyle name="40% - Accent4 2 6" xfId="3695" xr:uid="{82DE0C70-2950-4642-8B3C-FD81F05E1E36}"/>
    <cellStyle name="40% - Accent4 2 7" xfId="3696" xr:uid="{34DF77C9-0B5A-40F6-B779-9CB78B42AB9E}"/>
    <cellStyle name="40% - Accent4 2 8" xfId="3697" xr:uid="{0D199ADA-CD8E-4B6F-92F5-BD6AC48A1FF2}"/>
    <cellStyle name="40% - Accent4 2 9" xfId="3698" xr:uid="{FCCE636D-5DA0-43AF-B765-C31D09F6FD6E}"/>
    <cellStyle name="40% - Accent4 20" xfId="974" xr:uid="{2DAD27A4-3486-487C-B5E4-A7516B86B787}"/>
    <cellStyle name="40% - Accent4 21" xfId="975" xr:uid="{C2D49710-E73B-4F39-B18C-D51CBE31D17D}"/>
    <cellStyle name="40% - Accent4 22" xfId="976" xr:uid="{A57287F0-5879-4AF7-963C-884065396561}"/>
    <cellStyle name="40% - Accent4 23" xfId="977" xr:uid="{16051D35-A8DC-4E37-94E1-E84874C0B871}"/>
    <cellStyle name="40% - Accent4 24" xfId="978" xr:uid="{18F5D9D8-E32B-4F80-9FE3-326D879B77FF}"/>
    <cellStyle name="40% - Accent4 25" xfId="979" xr:uid="{178F1B86-60A6-4D33-A9EF-3FB6635C0A82}"/>
    <cellStyle name="40% - Accent4 26" xfId="980" xr:uid="{1ED64D7E-B1FF-437D-B93B-1990F0027EBA}"/>
    <cellStyle name="40% - Accent4 27" xfId="981" xr:uid="{D2E28E16-3AA2-4D3E-A9F8-A32AC60BC850}"/>
    <cellStyle name="40% - Accent4 28" xfId="982" xr:uid="{BF3899C3-5DCC-4B07-8443-B9E24691A277}"/>
    <cellStyle name="40% - Accent4 29" xfId="983" xr:uid="{52DE857D-7E39-4C29-BD5B-EEBAC3702079}"/>
    <cellStyle name="40% - Accent4 3" xfId="75" xr:uid="{284CF27E-0338-4323-9FA3-B206EB78AF18}"/>
    <cellStyle name="40% - Accent4 3 2" xfId="984" xr:uid="{8FFB0A5C-4890-49EA-BBAA-7599B4C16896}"/>
    <cellStyle name="40% - Accent4 3 2 2" xfId="5004" xr:uid="{48C4D155-F0D6-4FE4-9C59-E819F351CABF}"/>
    <cellStyle name="40% - Accent4 3 2 2 2" xfId="22645" xr:uid="{7E0CF56F-9A9B-4339-B085-3C0740BD1FDF}"/>
    <cellStyle name="40% - Accent4 3 2 2 3" xfId="22644" xr:uid="{079D5BBC-C3E3-46F4-BB16-D84F55968DF9}"/>
    <cellStyle name="40% - Accent4 3 3" xfId="3699" xr:uid="{BA920F51-5225-4BC4-876A-2FC3B4A408C5}"/>
    <cellStyle name="40% - Accent4 30" xfId="985" xr:uid="{18B9F0E3-703A-452F-898B-9DD0467D348D}"/>
    <cellStyle name="40% - Accent4 31" xfId="986" xr:uid="{A83B0F98-1CF6-433E-BF29-15A6AB7148B7}"/>
    <cellStyle name="40% - Accent4 32" xfId="987" xr:uid="{8BB0A631-535B-4E0B-9586-27DBCC5E1BFF}"/>
    <cellStyle name="40% - Accent4 33" xfId="988" xr:uid="{6EFA0FFA-77D8-4619-9EC6-8774DC2A3C1E}"/>
    <cellStyle name="40% - Accent4 34" xfId="989" xr:uid="{4F11FAC1-8058-4ED5-B5B7-32AEAD4789EC}"/>
    <cellStyle name="40% - Accent4 35" xfId="990" xr:uid="{80A95A26-5C8D-4A91-BB75-7B9C3C97BB63}"/>
    <cellStyle name="40% - Accent4 36" xfId="991" xr:uid="{BD828FB3-DAF7-4554-B2B3-76B16ED314EE}"/>
    <cellStyle name="40% - Accent4 37" xfId="992" xr:uid="{4BEF9B15-1F25-45D3-B8F1-0EF9A2C1101F}"/>
    <cellStyle name="40% - Accent4 38" xfId="993" xr:uid="{5B3DDDFE-ED6C-4D2D-9D9D-3E173335A9FE}"/>
    <cellStyle name="40% - Accent4 39" xfId="994" xr:uid="{34DC4262-F248-45AE-9689-3A96CD6D51CB}"/>
    <cellStyle name="40% - Accent4 4" xfId="76" xr:uid="{FBB48D39-1386-46D3-820B-0BC95AD1C8C6}"/>
    <cellStyle name="40% - Accent4 4 2" xfId="3700" xr:uid="{02AAB203-F748-41EA-BD14-5EE8617B9AF4}"/>
    <cellStyle name="40% - Accent4 40" xfId="995" xr:uid="{205BC10D-3A26-4C6B-9F0C-DF5F40614ABC}"/>
    <cellStyle name="40% - Accent4 41" xfId="996" xr:uid="{DB14A181-4151-4320-97E1-E6E385770C50}"/>
    <cellStyle name="40% - Accent4 42" xfId="997" xr:uid="{F79E895C-C862-41FD-848C-AC9D32E3EEB0}"/>
    <cellStyle name="40% - Accent4 43" xfId="998" xr:uid="{2F141822-B831-414E-AF91-5CF06C039CE9}"/>
    <cellStyle name="40% - Accent4 44" xfId="22646" xr:uid="{A8475A63-A5D0-4473-8DDB-614D83144993}"/>
    <cellStyle name="40% - Accent4 5" xfId="77" xr:uid="{7CFD8E48-5F46-4F8B-A8FB-D0B02B898056}"/>
    <cellStyle name="40% - Accent4 5 2" xfId="3701" xr:uid="{419BCA8C-1CE5-435A-9842-829FAF64CE1A}"/>
    <cellStyle name="40% - Accent4 6" xfId="999" xr:uid="{F846B7B5-8D80-4FAA-99D6-C8CE645504FE}"/>
    <cellStyle name="40% - Accent4 6 2" xfId="3702" xr:uid="{04904081-2311-4D3D-8DE7-C109447A330A}"/>
    <cellStyle name="40% - Accent4 7" xfId="1000" xr:uid="{DFA14090-7CFA-486B-B2AB-460B8B4D279C}"/>
    <cellStyle name="40% - Accent4 7 2" xfId="3703" xr:uid="{49299F91-1978-445C-9CFF-4C5BA0C2895D}"/>
    <cellStyle name="40% - Accent4 8" xfId="1001" xr:uid="{0A1C78CA-50A1-4560-B06F-7F393A2A85A3}"/>
    <cellStyle name="40% - Accent4 8 2" xfId="3704" xr:uid="{FD48DEE8-CA73-4159-B7EC-D98F99D69590}"/>
    <cellStyle name="40% - Accent4 9" xfId="1002" xr:uid="{DB272473-75BC-4A71-857D-1D7E0C207421}"/>
    <cellStyle name="40% - Accent4 9 2" xfId="5005" xr:uid="{8DCD2C41-55BF-4EB4-BB9D-9A5E5F628CB8}"/>
    <cellStyle name="40% - Accent5 10" xfId="1003" xr:uid="{F4FB457E-4661-4AD5-B238-8CD78E5889C4}"/>
    <cellStyle name="40% - Accent5 10 2" xfId="5006" xr:uid="{962679FE-5603-4C48-BE26-F0CD4DAEDBBD}"/>
    <cellStyle name="40% - Accent5 11" xfId="1004" xr:uid="{B5387655-F0C8-4F58-9B30-72D1869DB6BA}"/>
    <cellStyle name="40% - Accent5 11 2" xfId="5007" xr:uid="{897DBDBB-D595-4615-A9E1-108F7561B9D5}"/>
    <cellStyle name="40% - Accent5 12" xfId="1005" xr:uid="{7C0DF5F4-B479-4F90-8DD9-51B3B6AEFDB2}"/>
    <cellStyle name="40% - Accent5 13" xfId="1006" xr:uid="{D8E9BC85-B75C-4454-974E-F01968EA510A}"/>
    <cellStyle name="40% - Accent5 14" xfId="1007" xr:uid="{49EA4C08-2153-4904-86FA-E6885D09A481}"/>
    <cellStyle name="40% - Accent5 15" xfId="1008" xr:uid="{07171190-0EB1-44B3-BCCE-D18423340246}"/>
    <cellStyle name="40% - Accent5 16" xfId="1009" xr:uid="{54BC1C4E-1CA8-4AB9-8640-864B1AE1E8E0}"/>
    <cellStyle name="40% - Accent5 17" xfId="1010" xr:uid="{743D1FBB-3468-4B98-9C3B-C3DE62B574EC}"/>
    <cellStyle name="40% - Accent5 18" xfId="1011" xr:uid="{DE25C781-12AA-4963-A32F-89111278F92F}"/>
    <cellStyle name="40% - Accent5 19" xfId="1012" xr:uid="{2F27AAB6-656F-4591-A85B-D88978BECCE9}"/>
    <cellStyle name="40% - Accent5 2" xfId="78" xr:uid="{F95054A0-194E-4E03-9B31-CF3AF098C131}"/>
    <cellStyle name="40% - Accent5 2 10" xfId="3705" xr:uid="{24E77A11-E143-488E-A8FA-4D4037423076}"/>
    <cellStyle name="40% - Accent5 2 11" xfId="3706" xr:uid="{7CBC6B0D-2438-4DB1-A7F9-7C0A52E9A868}"/>
    <cellStyle name="40% - Accent5 2 12" xfId="3707" xr:uid="{BF418107-442E-4D1C-8548-FD498DD7B1EF}"/>
    <cellStyle name="40% - Accent5 2 13" xfId="3708" xr:uid="{AF1A91C2-6F7D-43DF-8AFB-6C3A50FDFD51}"/>
    <cellStyle name="40% - Accent5 2 14" xfId="3709" xr:uid="{4A96AB30-61C6-4000-9888-4272C1B8E4CA}"/>
    <cellStyle name="40% - Accent5 2 15" xfId="3710" xr:uid="{5DC9E9EC-5F81-4A6D-87D0-60898A669F45}"/>
    <cellStyle name="40% - Accent5 2 16" xfId="5008" xr:uid="{3DF9FD54-5BB2-4807-BEC4-6A1F86717DE8}"/>
    <cellStyle name="40% - Accent5 2 2" xfId="3711" xr:uid="{BA3F3C9F-0B0C-47A2-8CC4-6A2543FDE368}"/>
    <cellStyle name="40% - Accent5 2 3" xfId="3712" xr:uid="{9D2FD2F0-E3C5-41A7-9F51-90438EA6CFBB}"/>
    <cellStyle name="40% - Accent5 2 4" xfId="3713" xr:uid="{3134CDC0-93B9-4EAA-937B-BEBA86DBAE9A}"/>
    <cellStyle name="40% - Accent5 2 5" xfId="3714" xr:uid="{6FD850FB-8E3F-4010-AC34-D27D5D8819A7}"/>
    <cellStyle name="40% - Accent5 2 6" xfId="3715" xr:uid="{D0D1FE44-F9A4-48C2-B482-1E38CD51C1EE}"/>
    <cellStyle name="40% - Accent5 2 7" xfId="3716" xr:uid="{A9A6AEA7-399E-4A7E-8727-167A420DE199}"/>
    <cellStyle name="40% - Accent5 2 8" xfId="3717" xr:uid="{DF2E70A6-A0AA-414C-AED7-5E4DCB48F595}"/>
    <cellStyle name="40% - Accent5 2 9" xfId="3718" xr:uid="{520514F2-E164-42B0-834D-1B83EFBAADAA}"/>
    <cellStyle name="40% - Accent5 20" xfId="1013" xr:uid="{6131E549-A50D-44BD-BDE9-1B8B4E866B95}"/>
    <cellStyle name="40% - Accent5 21" xfId="1014" xr:uid="{DCC930D1-7E23-4C5E-94F4-642F1FC4F88C}"/>
    <cellStyle name="40% - Accent5 22" xfId="1015" xr:uid="{A743662A-20FB-4B44-B1B2-CBE452265B1A}"/>
    <cellStyle name="40% - Accent5 23" xfId="1016" xr:uid="{739312BE-393C-48B7-AC80-137CD67074E0}"/>
    <cellStyle name="40% - Accent5 24" xfId="1017" xr:uid="{E412473D-5EC7-4EBA-861E-DC2F3B319703}"/>
    <cellStyle name="40% - Accent5 25" xfId="1018" xr:uid="{344CD1F1-CF3B-437E-91F7-13334615AFEA}"/>
    <cellStyle name="40% - Accent5 26" xfId="1019" xr:uid="{28979424-D79B-4B66-8818-1DAA46EC638A}"/>
    <cellStyle name="40% - Accent5 27" xfId="1020" xr:uid="{6F38385A-DE63-4356-BBDF-4E26A7513334}"/>
    <cellStyle name="40% - Accent5 28" xfId="1021" xr:uid="{85452496-EB87-4D45-9E8A-6D8E6B9043B6}"/>
    <cellStyle name="40% - Accent5 29" xfId="1022" xr:uid="{024C46FE-8B67-4CE2-B9BF-DA61B1B464C1}"/>
    <cellStyle name="40% - Accent5 3" xfId="79" xr:uid="{3878F929-DFF5-4209-9D4E-0BCB2F06E86A}"/>
    <cellStyle name="40% - Accent5 3 2" xfId="1023" xr:uid="{FB35F6DD-C30A-4AEB-825F-C7624C2D0A00}"/>
    <cellStyle name="40% - Accent5 3 2 2" xfId="5009" xr:uid="{BF5422FA-484C-4A42-9A67-554276AE775B}"/>
    <cellStyle name="40% - Accent5 3 2 2 2" xfId="22648" xr:uid="{A3347B3D-C5D2-40D5-9ABA-5FD17A8B91A9}"/>
    <cellStyle name="40% - Accent5 3 2 2 3" xfId="22647" xr:uid="{00627306-8EAB-4969-832C-2A2D09A4CE9C}"/>
    <cellStyle name="40% - Accent5 3 3" xfId="3719" xr:uid="{54D2F38A-91AA-41C1-9C3B-05C23307B37E}"/>
    <cellStyle name="40% - Accent5 30" xfId="1024" xr:uid="{8C7C2242-AD14-4FFD-BD5F-4BBBB8E5CAA8}"/>
    <cellStyle name="40% - Accent5 31" xfId="1025" xr:uid="{61828210-B573-4887-B85A-01320E9E98A0}"/>
    <cellStyle name="40% - Accent5 32" xfId="1026" xr:uid="{EABBE976-2FB9-449F-B58E-37BBFDD95155}"/>
    <cellStyle name="40% - Accent5 33" xfId="1027" xr:uid="{4C9B63C9-749D-4030-A9AC-0BD57E03F459}"/>
    <cellStyle name="40% - Accent5 34" xfId="1028" xr:uid="{954F1F6B-B229-41A8-B9DE-C257AAD3F66D}"/>
    <cellStyle name="40% - Accent5 35" xfId="1029" xr:uid="{7D95F1C3-78BA-48E9-8CDD-C739A8A7CACA}"/>
    <cellStyle name="40% - Accent5 36" xfId="1030" xr:uid="{8633DD56-EEEF-4B80-8C10-B6D1C64F104C}"/>
    <cellStyle name="40% - Accent5 37" xfId="1031" xr:uid="{24EB1B12-FF6C-4CD5-961E-9647379752A0}"/>
    <cellStyle name="40% - Accent5 38" xfId="1032" xr:uid="{32CFC606-8BBA-43EE-A616-670DC47D5B9A}"/>
    <cellStyle name="40% - Accent5 39" xfId="1033" xr:uid="{ABFECA05-8D2C-4604-A28B-DA762629745E}"/>
    <cellStyle name="40% - Accent5 4" xfId="80" xr:uid="{9A5D1345-B7CA-4CD6-B88A-572B71DBA525}"/>
    <cellStyle name="40% - Accent5 4 2" xfId="3720" xr:uid="{A55DBDEB-F8E6-45C8-93F0-883F138A0597}"/>
    <cellStyle name="40% - Accent5 40" xfId="1034" xr:uid="{5C752DCD-D929-49EB-9264-D739FE376EAA}"/>
    <cellStyle name="40% - Accent5 41" xfId="1035" xr:uid="{3336BCFC-D6BF-4F0A-8FA3-8067558F5D41}"/>
    <cellStyle name="40% - Accent5 42" xfId="1036" xr:uid="{54E7D63D-CD3B-421A-A1EF-E23F97A34F1D}"/>
    <cellStyle name="40% - Accent5 43" xfId="1037" xr:uid="{293B90D2-B2A8-48C2-A213-6C0CC86C2EFA}"/>
    <cellStyle name="40% - Accent5 44" xfId="22649" xr:uid="{A1AB448E-C3D2-4C6B-9898-B55CDE7FEBD5}"/>
    <cellStyle name="40% - Accent5 5" xfId="81" xr:uid="{9EE6BC3D-FE22-4938-BFB3-B5E661AF49AF}"/>
    <cellStyle name="40% - Accent5 5 2" xfId="3721" xr:uid="{B33D7A58-5097-4B0D-8D8C-3F0A79F564B0}"/>
    <cellStyle name="40% - Accent5 6" xfId="1038" xr:uid="{529322FB-73CD-4FEE-BA71-9880A2A8C8CB}"/>
    <cellStyle name="40% - Accent5 6 2" xfId="3722" xr:uid="{21D4724D-A5C1-42E8-964E-611D791821AE}"/>
    <cellStyle name="40% - Accent5 7" xfId="1039" xr:uid="{A054C0A0-B7B1-46BC-9049-5977964AAF18}"/>
    <cellStyle name="40% - Accent5 7 2" xfId="3723" xr:uid="{80E6E2BD-B109-47E8-BCBE-57DB34633964}"/>
    <cellStyle name="40% - Accent5 8" xfId="1040" xr:uid="{0CB7879C-14CF-45A9-8A13-917F6CD645E1}"/>
    <cellStyle name="40% - Accent5 8 2" xfId="3724" xr:uid="{DC71B9E4-DE28-41D0-809B-64EA7A6D0B83}"/>
    <cellStyle name="40% - Accent5 9" xfId="1041" xr:uid="{DF6E2A50-F2E8-4EE4-8B3C-51BAA8DAE6E2}"/>
    <cellStyle name="40% - Accent5 9 2" xfId="5010" xr:uid="{4D26CF23-7005-4CF9-BD53-9869EC9E2A79}"/>
    <cellStyle name="40% - Accent6 10" xfId="1042" xr:uid="{143DE885-BBC2-4B5B-9931-F985EA78FCD5}"/>
    <cellStyle name="40% - Accent6 10 2" xfId="5011" xr:uid="{F9E42C6D-35C8-42A7-9198-71E7AEC527BB}"/>
    <cellStyle name="40% - Accent6 11" xfId="1043" xr:uid="{AC070F8C-1840-4298-86F5-7E8EF3C58D1C}"/>
    <cellStyle name="40% - Accent6 11 2" xfId="5012" xr:uid="{8CD4B11E-20E6-46C9-B1D3-886A7F5101A5}"/>
    <cellStyle name="40% - Accent6 12" xfId="1044" xr:uid="{348DE6D0-3962-4829-A6C4-2F6045DD5858}"/>
    <cellStyle name="40% - Accent6 13" xfId="1045" xr:uid="{239AFF92-D161-4A7B-AD53-7FF294343E6E}"/>
    <cellStyle name="40% - Accent6 14" xfId="1046" xr:uid="{70B76FDD-EEB4-4C14-BB3B-DDA438259B59}"/>
    <cellStyle name="40% - Accent6 15" xfId="1047" xr:uid="{A6FF6089-2117-49F0-A076-5C0A9C83399C}"/>
    <cellStyle name="40% - Accent6 16" xfId="1048" xr:uid="{91D98FDB-0F94-4C07-8182-941997184841}"/>
    <cellStyle name="40% - Accent6 17" xfId="1049" xr:uid="{BEEEB3F2-D1E7-4A99-9F7F-2B2C0DEFA380}"/>
    <cellStyle name="40% - Accent6 18" xfId="1050" xr:uid="{B1F78728-3331-432B-8638-6F47DBFBA3A5}"/>
    <cellStyle name="40% - Accent6 19" xfId="1051" xr:uid="{98CB8826-BE41-407C-87A4-CDD81E5ED193}"/>
    <cellStyle name="40% - Accent6 2" xfId="82" xr:uid="{6AA971CF-34D2-48F9-94C4-DC31547F3A7C}"/>
    <cellStyle name="40% - Accent6 2 10" xfId="3725" xr:uid="{5BACDCD9-A089-49AC-B79C-8F61E7A544A9}"/>
    <cellStyle name="40% - Accent6 2 11" xfId="3726" xr:uid="{1A22CA41-04DA-42AD-A1FA-10696B3EBB0D}"/>
    <cellStyle name="40% - Accent6 2 12" xfId="3727" xr:uid="{05569959-D932-4C41-9A06-E5DDF20FC69E}"/>
    <cellStyle name="40% - Accent6 2 13" xfId="3728" xr:uid="{2FC9D174-9D56-4038-9717-5DC5E591F313}"/>
    <cellStyle name="40% - Accent6 2 14" xfId="3729" xr:uid="{8899E8B7-F446-4361-88A2-F56784030E68}"/>
    <cellStyle name="40% - Accent6 2 15" xfId="3730" xr:uid="{84DEACB9-651F-414A-A303-016464A9642C}"/>
    <cellStyle name="40% - Accent6 2 16" xfId="5013" xr:uid="{D6EAC4C8-3E48-4E3B-9024-21A66E14A86F}"/>
    <cellStyle name="40% - Accent6 2 2" xfId="3731" xr:uid="{C27B87DE-0984-4F0D-B57D-79799A96C6A3}"/>
    <cellStyle name="40% - Accent6 2 3" xfId="3732" xr:uid="{077CB41E-A183-4641-940B-BBFD56651157}"/>
    <cellStyle name="40% - Accent6 2 4" xfId="3733" xr:uid="{C5A80D48-E6E6-4468-90F2-F0FA969A3F25}"/>
    <cellStyle name="40% - Accent6 2 5" xfId="3734" xr:uid="{67A0D74B-3D74-43F6-8B14-552466ADC530}"/>
    <cellStyle name="40% - Accent6 2 6" xfId="3735" xr:uid="{089F7239-A6E4-476D-B0AD-B25CC57D5193}"/>
    <cellStyle name="40% - Accent6 2 7" xfId="3736" xr:uid="{8AA70327-01A1-4203-BDF8-7B09BBFD27FE}"/>
    <cellStyle name="40% - Accent6 2 8" xfId="3737" xr:uid="{A93184E5-8815-4671-B1F2-759C913CEF06}"/>
    <cellStyle name="40% - Accent6 2 9" xfId="3738" xr:uid="{7946541A-7F8F-4C73-9973-7D81A89B5B59}"/>
    <cellStyle name="40% - Accent6 20" xfId="1052" xr:uid="{6D043D48-7512-41D7-A7D7-D49D337C0901}"/>
    <cellStyle name="40% - Accent6 21" xfId="1053" xr:uid="{C8B4D576-542A-4851-861F-64F0A907E006}"/>
    <cellStyle name="40% - Accent6 22" xfId="1054" xr:uid="{73109672-9976-4655-8968-EAE6221BD4A5}"/>
    <cellStyle name="40% - Accent6 23" xfId="1055" xr:uid="{7C23DEB7-D9AE-44B3-8BFB-733C6FE8D189}"/>
    <cellStyle name="40% - Accent6 24" xfId="1056" xr:uid="{3B99E700-8D24-4FC0-86F3-93C3A7DE08B7}"/>
    <cellStyle name="40% - Accent6 25" xfId="1057" xr:uid="{EB3DA78E-B29F-4D6A-BEC3-E5550AB8B018}"/>
    <cellStyle name="40% - Accent6 26" xfId="1058" xr:uid="{7862F48D-ED17-41A4-A1A3-0E39CB3B16F2}"/>
    <cellStyle name="40% - Accent6 27" xfId="1059" xr:uid="{2CD17506-BB3B-4D2A-A45C-972E2AB40A80}"/>
    <cellStyle name="40% - Accent6 28" xfId="1060" xr:uid="{1EE8A6C4-4757-4170-9379-57F8841AA283}"/>
    <cellStyle name="40% - Accent6 29" xfId="1061" xr:uid="{E9617CC9-8AA1-41AF-B873-5C8FDC7AA789}"/>
    <cellStyle name="40% - Accent6 3" xfId="83" xr:uid="{2329F8A1-D23F-494A-8206-63D7E69FD7A7}"/>
    <cellStyle name="40% - Accent6 3 2" xfId="1062" xr:uid="{38944DCD-8E9F-4EC0-9B4C-2E4C33306BEB}"/>
    <cellStyle name="40% - Accent6 3 2 2" xfId="5014" xr:uid="{3C1AF8E8-D291-4663-BA3A-E32AC77089B1}"/>
    <cellStyle name="40% - Accent6 3 2 2 2" xfId="22651" xr:uid="{31682E46-B9FE-4F85-9620-4CDC2310019D}"/>
    <cellStyle name="40% - Accent6 3 2 2 3" xfId="22650" xr:uid="{23E1511D-F37E-44E9-8684-A20AA60D10C7}"/>
    <cellStyle name="40% - Accent6 3 3" xfId="3739" xr:uid="{4405ED97-0406-409D-AEC7-ACEB8A3C4697}"/>
    <cellStyle name="40% - Accent6 30" xfId="1063" xr:uid="{44BD2ABA-5755-4A24-B60E-D3BD46681CFF}"/>
    <cellStyle name="40% - Accent6 31" xfId="1064" xr:uid="{5367942D-3EF8-42E6-B1F7-F470FF4AFDED}"/>
    <cellStyle name="40% - Accent6 32" xfId="1065" xr:uid="{4C0AD8C3-17CE-42E2-B6E6-973FFD5C6048}"/>
    <cellStyle name="40% - Accent6 33" xfId="1066" xr:uid="{95BCE341-69E5-4E6B-A49F-FF309F5B04EF}"/>
    <cellStyle name="40% - Accent6 34" xfId="1067" xr:uid="{D2869B7A-9B6F-43FA-B5AD-129C9652FEF3}"/>
    <cellStyle name="40% - Accent6 35" xfId="1068" xr:uid="{405AC33C-E15B-4A9B-8D56-725795D854F1}"/>
    <cellStyle name="40% - Accent6 36" xfId="1069" xr:uid="{004FE883-9107-4561-AE9B-A23246A7B5D3}"/>
    <cellStyle name="40% - Accent6 37" xfId="1070" xr:uid="{C83C97FE-2030-4699-A939-A3EB9306EAEE}"/>
    <cellStyle name="40% - Accent6 38" xfId="1071" xr:uid="{7B3E2AE5-56DE-4CF3-97E3-9E2E12859E6B}"/>
    <cellStyle name="40% - Accent6 39" xfId="1072" xr:uid="{B239C5EF-9AED-4600-A839-45294742E18C}"/>
    <cellStyle name="40% - Accent6 4" xfId="84" xr:uid="{9050AD41-987C-4E6E-8D6A-4C2C1890587F}"/>
    <cellStyle name="40% - Accent6 4 2" xfId="3740" xr:uid="{57C76FEF-CA33-498B-A335-8188698E2837}"/>
    <cellStyle name="40% - Accent6 40" xfId="1073" xr:uid="{AEBD6A66-CA2D-4D43-8454-44B51E7DA730}"/>
    <cellStyle name="40% - Accent6 41" xfId="1074" xr:uid="{2B2A8DA4-E46A-4C1E-B3DB-58D7D32A0226}"/>
    <cellStyle name="40% - Accent6 42" xfId="1075" xr:uid="{7776DCC7-ECCB-46E9-AA7A-0D1128673433}"/>
    <cellStyle name="40% - Accent6 43" xfId="1076" xr:uid="{1C9BA77C-BBFE-49B2-AD17-5D4CCDDB0E72}"/>
    <cellStyle name="40% - Accent6 44" xfId="22652" xr:uid="{9C2B5CD8-0C9B-4E34-ACE2-B6F5D7750C6D}"/>
    <cellStyle name="40% - Accent6 5" xfId="85" xr:uid="{8F3D0931-A81B-45F1-B05F-2E8DEFA18222}"/>
    <cellStyle name="40% - Accent6 5 2" xfId="3741" xr:uid="{58248A71-D3E9-46B9-9B14-95008D5D1F28}"/>
    <cellStyle name="40% - Accent6 6" xfId="1077" xr:uid="{A46132D9-6B62-48F9-81AD-A0EC89A8291A}"/>
    <cellStyle name="40% - Accent6 6 2" xfId="3742" xr:uid="{94E98B22-EF4A-46FA-9248-1F2180C7B354}"/>
    <cellStyle name="40% - Accent6 7" xfId="1078" xr:uid="{4E99F16C-FB32-4A26-9207-606F877E8D7A}"/>
    <cellStyle name="40% - Accent6 7 2" xfId="3743" xr:uid="{E2A63C6F-4AA6-4C5B-B412-1DB4E9298EF4}"/>
    <cellStyle name="40% - Accent6 8" xfId="1079" xr:uid="{0C7A0691-8123-4943-9E1C-4AB279CE19F6}"/>
    <cellStyle name="40% - Accent6 8 2" xfId="3744" xr:uid="{8FF8DECF-FA37-4650-88C9-AD3587408DCE}"/>
    <cellStyle name="40% - Accent6 9" xfId="1080" xr:uid="{222DEF0F-8CF6-4570-8011-9F5C61811E12}"/>
    <cellStyle name="40% - Accent6 9 2" xfId="5015" xr:uid="{AFF2DF62-E38D-464B-9EF7-EF68DBE332F1}"/>
    <cellStyle name="40% - Akzent1" xfId="1081" xr:uid="{2F008CE1-8D13-419A-99BA-7BC60843ADF7}"/>
    <cellStyle name="40% - Akzent2" xfId="1082" xr:uid="{45530F97-0E48-4130-A590-3800E949AA81}"/>
    <cellStyle name="40% - Akzent3" xfId="1083" xr:uid="{981500C0-6A31-4A20-8A0F-EE338A344279}"/>
    <cellStyle name="40% - Akzent4" xfId="1084" xr:uid="{82496B23-36AF-4061-A5E2-6F3AC8CB2F19}"/>
    <cellStyle name="40% - Akzent5" xfId="1085" xr:uid="{35B0F2B5-9380-4EAD-8B76-80074B8BBAC6}"/>
    <cellStyle name="40% - Akzent6" xfId="1086" xr:uid="{54D69CC5-DD52-4F9D-BEA1-06B6BB806B1B}"/>
    <cellStyle name="5x indented GHG Textfiels" xfId="86" xr:uid="{637A356A-653F-41E4-8A7F-54E6C9912B99}"/>
    <cellStyle name="5x indented GHG Textfiels 2" xfId="353" xr:uid="{D47BF8C5-CBEF-47BF-A3A7-D2606EE42F5C}"/>
    <cellStyle name="60% - Accent1 10" xfId="1087" xr:uid="{F653436B-B1F7-4322-B028-2FD4EDCFA3FA}"/>
    <cellStyle name="60% - Accent1 11" xfId="1088" xr:uid="{FDD049D2-B01F-4E42-9C6B-249147EE8608}"/>
    <cellStyle name="60% - Accent1 12" xfId="1089" xr:uid="{BD5DB35B-2330-460E-946B-3442A7DE6ACF}"/>
    <cellStyle name="60% - Accent1 13" xfId="1090" xr:uid="{21BE65EB-7495-44C8-B43A-4C47B477FF6B}"/>
    <cellStyle name="60% - Accent1 14" xfId="1091" xr:uid="{D2989145-8223-4634-A11F-68DB893CDE2F}"/>
    <cellStyle name="60% - Accent1 15" xfId="1092" xr:uid="{576BDFD2-946C-452E-AF8C-DAC3AE967CE4}"/>
    <cellStyle name="60% - Accent1 16" xfId="1093" xr:uid="{6F3982A7-CE3F-4394-BC48-8D1E38E94FC8}"/>
    <cellStyle name="60% - Accent1 17" xfId="1094" xr:uid="{B7D06890-F9CA-4F18-AFE2-51FCE6B005D4}"/>
    <cellStyle name="60% - Accent1 18" xfId="1095" xr:uid="{358227B0-3143-498B-B1E5-8D9DC65CF2F2}"/>
    <cellStyle name="60% - Accent1 19" xfId="1096" xr:uid="{647009DD-8CBF-429C-BAB1-87437D686CAA}"/>
    <cellStyle name="60% - Accent1 2" xfId="87" xr:uid="{BD2213C6-077E-45AB-BD53-548FAC609ED6}"/>
    <cellStyle name="60% - Accent1 2 10" xfId="3745" xr:uid="{3F131E23-0109-473A-A930-D3616CEAD90E}"/>
    <cellStyle name="60% - Accent1 2 11" xfId="5016" xr:uid="{594D3456-DBE6-4041-A768-C965DD8D7745}"/>
    <cellStyle name="60% - Accent1 2 2" xfId="3746" xr:uid="{C0B72174-73BB-40DC-87ED-A5228EF83310}"/>
    <cellStyle name="60% - Accent1 2 3" xfId="3747" xr:uid="{907AD50D-1BF9-45E5-8251-ADAFCF5D51CD}"/>
    <cellStyle name="60% - Accent1 2 4" xfId="3748" xr:uid="{EC8C8C14-019E-4F04-AF24-FB479171EFC7}"/>
    <cellStyle name="60% - Accent1 2 5" xfId="3749" xr:uid="{25B15114-F2EF-4C5B-9E86-683CF82238CB}"/>
    <cellStyle name="60% - Accent1 2 6" xfId="3750" xr:uid="{97D6C72D-CCE6-4C82-85F3-7794D803658D}"/>
    <cellStyle name="60% - Accent1 2 7" xfId="3751" xr:uid="{6A427522-59BE-4962-B839-CC8F151230E1}"/>
    <cellStyle name="60% - Accent1 2 8" xfId="3752" xr:uid="{8FF9B19B-C5F3-404D-9CDC-26D4FC5DD149}"/>
    <cellStyle name="60% - Accent1 2 9" xfId="3753" xr:uid="{F57C7B47-41B5-46CF-93E2-289CA86C794F}"/>
    <cellStyle name="60% - Accent1 20" xfId="1097" xr:uid="{6EE5A31A-F36D-44DF-991A-DC1E2366208D}"/>
    <cellStyle name="60% - Accent1 21" xfId="1098" xr:uid="{8BA30E6E-1ADD-477C-BCFE-282E149351FB}"/>
    <cellStyle name="60% - Accent1 22" xfId="1099" xr:uid="{1853210F-A6E3-4D0F-9607-E256A815F4FC}"/>
    <cellStyle name="60% - Accent1 23" xfId="1100" xr:uid="{43053B13-CE2F-4EB6-95CF-F6354482F864}"/>
    <cellStyle name="60% - Accent1 24" xfId="1101" xr:uid="{412A0AD8-35B4-4495-9CB2-5BF216681439}"/>
    <cellStyle name="60% - Accent1 25" xfId="1102" xr:uid="{DF6F2FE1-8661-425F-B1F7-EDB8BD7B45CF}"/>
    <cellStyle name="60% - Accent1 26" xfId="1103" xr:uid="{3A917E98-0004-41EF-8A9F-65EC84E5295B}"/>
    <cellStyle name="60% - Accent1 27" xfId="1104" xr:uid="{CEB4D586-D4AA-4E22-96E8-4ECFEB955852}"/>
    <cellStyle name="60% - Accent1 28" xfId="1105" xr:uid="{4DB6F68E-91E0-45CF-BD10-F9335775B4AC}"/>
    <cellStyle name="60% - Accent1 29" xfId="1106" xr:uid="{4984A7C6-E795-4C17-8892-7AB9103FB2A5}"/>
    <cellStyle name="60% - Accent1 3" xfId="88" xr:uid="{43B35BF7-1909-44D0-932E-DC7DA6B60B73}"/>
    <cellStyle name="60% - Accent1 3 2" xfId="1107" xr:uid="{9379297F-0762-40A8-A8BA-B82A0AC150EF}"/>
    <cellStyle name="60% - Accent1 3 2 2" xfId="5017" xr:uid="{34C01692-F2EF-40CD-A128-5D43A16FEAE4}"/>
    <cellStyle name="60% - Accent1 3 2 2 2" xfId="22654" xr:uid="{6097646E-C310-491A-9E2C-F22D9ABAD4D6}"/>
    <cellStyle name="60% - Accent1 3 2 2 3" xfId="22653" xr:uid="{D6F9F1D9-DFEB-4090-BA09-6930D2647A69}"/>
    <cellStyle name="60% - Accent1 3 3" xfId="3754" xr:uid="{397CBDE1-490C-48EB-B5FB-0D8F2CBA7AC4}"/>
    <cellStyle name="60% - Accent1 30" xfId="1108" xr:uid="{AA8FF51D-7CF5-45E4-AB19-7252AD158E72}"/>
    <cellStyle name="60% - Accent1 31" xfId="1109" xr:uid="{8D7F4819-1E40-4516-B9B1-275574066BB1}"/>
    <cellStyle name="60% - Accent1 32" xfId="1110" xr:uid="{2786E011-1BF7-4002-8C34-5F899133A60E}"/>
    <cellStyle name="60% - Accent1 33" xfId="1111" xr:uid="{0AC7EEED-00CB-4211-BE1F-12EE4F468314}"/>
    <cellStyle name="60% - Accent1 34" xfId="1112" xr:uid="{F77553E1-F550-4EF0-BF18-F0174B3B2A54}"/>
    <cellStyle name="60% - Accent1 35" xfId="1113" xr:uid="{E7B68E53-E5DB-498D-A962-CF482216A4A8}"/>
    <cellStyle name="60% - Accent1 36" xfId="1114" xr:uid="{A2C63235-BE91-406B-84B6-2DFD17627123}"/>
    <cellStyle name="60% - Accent1 37" xfId="1115" xr:uid="{3648EDF7-F920-471E-87BD-E3F747A87894}"/>
    <cellStyle name="60% - Accent1 38" xfId="1116" xr:uid="{8FCC5D96-017D-44A0-9630-4E77CBA8F6C6}"/>
    <cellStyle name="60% - Accent1 39" xfId="1117" xr:uid="{54EAC9C0-6C0D-4864-8C35-84DB320C8592}"/>
    <cellStyle name="60% - Accent1 4" xfId="89" xr:uid="{3498ABE3-AA18-4FD8-9137-746534EC379C}"/>
    <cellStyle name="60% - Accent1 4 2" xfId="5018" xr:uid="{936FA95D-1969-49ED-A1C9-C83F8E13E8DE}"/>
    <cellStyle name="60% - Accent1 40" xfId="1118" xr:uid="{15BD94E6-23E5-4B6E-85EA-A5D1331B41B9}"/>
    <cellStyle name="60% - Accent1 41" xfId="1119" xr:uid="{C419ABA3-6DB2-41EC-83FD-3F9F25442C42}"/>
    <cellStyle name="60% - Accent1 42" xfId="1120" xr:uid="{52F09D2A-2B2D-49F1-A845-274803B74151}"/>
    <cellStyle name="60% - Accent1 43" xfId="1121" xr:uid="{D5132C30-EE57-42BB-986B-76864D4F3F87}"/>
    <cellStyle name="60% - Accent1 44" xfId="22655" xr:uid="{EBF3D8D5-C3E6-406C-94FB-412DE9358941}"/>
    <cellStyle name="60% - Accent1 5" xfId="90" xr:uid="{AD3F27A8-D0FD-4CD9-AD15-0D511E18FA43}"/>
    <cellStyle name="60% - Accent1 5 2" xfId="5019" xr:uid="{7ED63520-3500-4B76-BC4C-F38911AB4E19}"/>
    <cellStyle name="60% - Accent1 6" xfId="1122" xr:uid="{1E7F84BB-2E02-4EB8-999B-711E8FC8C271}"/>
    <cellStyle name="60% - Accent1 6 2" xfId="5020" xr:uid="{52D7199B-7217-4D35-BAE1-180BC5752F63}"/>
    <cellStyle name="60% - Accent1 7" xfId="1123" xr:uid="{3571B5FA-6478-47FF-B59D-D5E3CDFF6072}"/>
    <cellStyle name="60% - Accent1 8" xfId="1124" xr:uid="{58E8DD0F-3BA5-4075-A620-B26E39EC94E0}"/>
    <cellStyle name="60% - Accent1 9" xfId="1125" xr:uid="{0DAFBE54-C76A-4685-8888-16785DDB6892}"/>
    <cellStyle name="60% - Accent2 10" xfId="1126" xr:uid="{8BA2FDCF-08F7-41C3-BE47-D94BB8F74E7E}"/>
    <cellStyle name="60% - Accent2 11" xfId="1127" xr:uid="{C2734BF8-01A4-4ACC-871D-F8C3FEF26F97}"/>
    <cellStyle name="60% - Accent2 12" xfId="1128" xr:uid="{89EDB0C1-2ACF-4882-9C56-CD174D00F538}"/>
    <cellStyle name="60% - Accent2 13" xfId="1129" xr:uid="{7EB03C3A-1D12-43D2-87A5-0A8268347AFD}"/>
    <cellStyle name="60% - Accent2 14" xfId="1130" xr:uid="{C0E03CA6-7C7A-4FFB-A523-08EE0C71C8F3}"/>
    <cellStyle name="60% - Accent2 15" xfId="1131" xr:uid="{BECD4249-A6C1-4E47-8E36-46A6EA8D85C5}"/>
    <cellStyle name="60% - Accent2 16" xfId="1132" xr:uid="{1AC4926E-53D9-4B56-942C-AF4F34A33BF0}"/>
    <cellStyle name="60% - Accent2 17" xfId="1133" xr:uid="{8C655C33-DFA0-4F16-972D-0183607FDDF5}"/>
    <cellStyle name="60% - Accent2 18" xfId="1134" xr:uid="{5D4E5C38-53C8-40DE-897F-AC1482466D1C}"/>
    <cellStyle name="60% - Accent2 19" xfId="1135" xr:uid="{6DE1D037-48CA-4C3A-81DF-F0D4051FBA5F}"/>
    <cellStyle name="60% - Accent2 2" xfId="91" xr:uid="{44A24833-4A9B-4AF4-BD00-B25C9A57D8E0}"/>
    <cellStyle name="60% - Accent2 2 10" xfId="3755" xr:uid="{487C1996-0ACC-4BD8-B206-04F5D45D224B}"/>
    <cellStyle name="60% - Accent2 2 11" xfId="5021" xr:uid="{3649B594-9C18-406B-BF2C-A3FFE6BED0C1}"/>
    <cellStyle name="60% - Accent2 2 2" xfId="3756" xr:uid="{59CEDED5-5C68-4E89-872B-C880E8D2711A}"/>
    <cellStyle name="60% - Accent2 2 3" xfId="3757" xr:uid="{6E06A4D3-4335-4425-93BF-CB972D5059C3}"/>
    <cellStyle name="60% - Accent2 2 4" xfId="3758" xr:uid="{4FD5A064-4CE7-4218-B706-FB90A201D772}"/>
    <cellStyle name="60% - Accent2 2 5" xfId="3759" xr:uid="{BAD04B18-1F7E-426B-8C0C-C1087E4B0F35}"/>
    <cellStyle name="60% - Accent2 2 6" xfId="3760" xr:uid="{B9F2777E-C3B2-410B-9730-CDCC12D562DF}"/>
    <cellStyle name="60% - Accent2 2 7" xfId="3761" xr:uid="{CCA65562-E6B2-49C3-9D40-95665E68107E}"/>
    <cellStyle name="60% - Accent2 2 8" xfId="3762" xr:uid="{9FC6FD11-8C3B-4AAB-8AD1-1E54390C4F8A}"/>
    <cellStyle name="60% - Accent2 2 9" xfId="3763" xr:uid="{A69CAF92-AF28-4951-A5A8-822CA51E9D34}"/>
    <cellStyle name="60% - Accent2 20" xfId="1136" xr:uid="{9CE2ADCD-65C9-4238-84F3-8A3F07D0CEBB}"/>
    <cellStyle name="60% - Accent2 21" xfId="1137" xr:uid="{AB06977A-D160-41FB-BF61-B367FC1B6C0E}"/>
    <cellStyle name="60% - Accent2 22" xfId="1138" xr:uid="{0EF7D32F-A5A8-4398-892E-96E8202DD6C6}"/>
    <cellStyle name="60% - Accent2 23" xfId="1139" xr:uid="{48BAD367-2672-436A-AD56-1FEF3DA98CB8}"/>
    <cellStyle name="60% - Accent2 24" xfId="1140" xr:uid="{CDEC21AE-FABA-40A6-B8C9-C78AF31652DE}"/>
    <cellStyle name="60% - Accent2 25" xfId="1141" xr:uid="{200D5951-A3A3-4E35-9499-B2360BBC282A}"/>
    <cellStyle name="60% - Accent2 26" xfId="1142" xr:uid="{359FD645-30F8-4CA2-A8AA-5AF74E87BF5E}"/>
    <cellStyle name="60% - Accent2 27" xfId="1143" xr:uid="{DC23CC05-24FC-40E3-90D1-E2F3E5D4C672}"/>
    <cellStyle name="60% - Accent2 28" xfId="1144" xr:uid="{8584BAA1-8F01-4F54-AF4D-EA683626486B}"/>
    <cellStyle name="60% - Accent2 29" xfId="1145" xr:uid="{EF4D2CE8-30F4-408F-8A22-3A99DD52CF8F}"/>
    <cellStyle name="60% - Accent2 3" xfId="92" xr:uid="{9EF529FD-221B-4286-B5E0-6AD93DE17800}"/>
    <cellStyle name="60% - Accent2 3 2" xfId="1146" xr:uid="{5F856227-A0CA-4A98-ABFC-1B54CDE0ACD5}"/>
    <cellStyle name="60% - Accent2 3 2 2" xfId="5022" xr:uid="{DA83EF58-ADE7-4BC8-899A-9EA7C4DB4A62}"/>
    <cellStyle name="60% - Accent2 3 2 2 2" xfId="22657" xr:uid="{3386171A-7DF2-4FBF-81E4-8FC513322AA0}"/>
    <cellStyle name="60% - Accent2 3 2 2 3" xfId="22656" xr:uid="{73D6BDF2-C8F8-4597-80E5-64304D75CB30}"/>
    <cellStyle name="60% - Accent2 3 3" xfId="3764" xr:uid="{A0DA07E7-7206-4215-99E6-2C156C7899C0}"/>
    <cellStyle name="60% - Accent2 30" xfId="1147" xr:uid="{505CE80E-DFF2-4F28-B429-A9F86688B4DD}"/>
    <cellStyle name="60% - Accent2 31" xfId="1148" xr:uid="{1F5D56ED-AF4C-4823-B017-217E2FCBE491}"/>
    <cellStyle name="60% - Accent2 32" xfId="1149" xr:uid="{613E996A-CB76-4A71-8B82-9A13399ECDF3}"/>
    <cellStyle name="60% - Accent2 33" xfId="1150" xr:uid="{7897FE44-E02D-4774-B724-B957AD19C276}"/>
    <cellStyle name="60% - Accent2 34" xfId="1151" xr:uid="{AB2043F3-8590-445E-A37E-A2C9B72D0F2B}"/>
    <cellStyle name="60% - Accent2 35" xfId="1152" xr:uid="{47FC2B76-10A5-4419-8D5D-1CB399A6D8F5}"/>
    <cellStyle name="60% - Accent2 36" xfId="1153" xr:uid="{4EFCD039-2669-450D-82D7-A6A689E66D07}"/>
    <cellStyle name="60% - Accent2 37" xfId="1154" xr:uid="{BDDF4305-5385-451D-9079-76B17C6CEBA6}"/>
    <cellStyle name="60% - Accent2 38" xfId="1155" xr:uid="{EDB3420E-8AD5-46C8-B47C-08C1A8A6DBE8}"/>
    <cellStyle name="60% - Accent2 39" xfId="1156" xr:uid="{38CBE025-E3BB-43B5-B83C-E9DEBFF0AE58}"/>
    <cellStyle name="60% - Accent2 4" xfId="93" xr:uid="{8728985F-0BBF-4021-B87E-5BC65518D0E8}"/>
    <cellStyle name="60% - Accent2 4 2" xfId="5023" xr:uid="{2E8B3192-84EC-42C2-83A1-9B8B183B558F}"/>
    <cellStyle name="60% - Accent2 40" xfId="1157" xr:uid="{8B64A118-A959-42F6-8E78-B62C4150FF99}"/>
    <cellStyle name="60% - Accent2 41" xfId="1158" xr:uid="{5FCAD4E3-6D3B-48EB-A5D6-76B2E8582178}"/>
    <cellStyle name="60% - Accent2 42" xfId="1159" xr:uid="{C0FF9A23-FBC0-4B56-BB7B-BD03F515002B}"/>
    <cellStyle name="60% - Accent2 43" xfId="1160" xr:uid="{8A12C001-6920-4C9C-8CF9-7AE355C3BDCF}"/>
    <cellStyle name="60% - Accent2 44" xfId="22658" xr:uid="{C3D2A283-AFC2-4374-AEE6-74467F84C684}"/>
    <cellStyle name="60% - Accent2 5" xfId="94" xr:uid="{0B929F3E-2F8D-4D90-AAC2-988821ADDADB}"/>
    <cellStyle name="60% - Accent2 5 2" xfId="5024" xr:uid="{887BB780-78A2-41D4-9266-544EFDC802D4}"/>
    <cellStyle name="60% - Accent2 6" xfId="1161" xr:uid="{0B71A04F-1DD9-49F8-A412-8C1917859A04}"/>
    <cellStyle name="60% - Accent2 6 2" xfId="5025" xr:uid="{0698166D-2B3B-4440-BEB3-02D3E12EF895}"/>
    <cellStyle name="60% - Accent2 7" xfId="1162" xr:uid="{B7EE6F53-7BB2-4521-BC6B-3EC99EDBEC41}"/>
    <cellStyle name="60% - Accent2 8" xfId="1163" xr:uid="{F271C829-067E-496D-B2CB-D703923DD944}"/>
    <cellStyle name="60% - Accent2 9" xfId="1164" xr:uid="{346883F5-378C-46B4-8848-0FD8080C422A}"/>
    <cellStyle name="60% - Accent3 10" xfId="1165" xr:uid="{EEC21BEA-8249-4BE4-9996-A3977F40C412}"/>
    <cellStyle name="60% - Accent3 11" xfId="1166" xr:uid="{1A34C4E4-4703-4586-80EE-50661F64A6E4}"/>
    <cellStyle name="60% - Accent3 12" xfId="1167" xr:uid="{57527CE9-5190-4C3B-A4DD-75A5C6087F20}"/>
    <cellStyle name="60% - Accent3 13" xfId="1168" xr:uid="{9A31E227-7828-4538-9287-820505D5E05B}"/>
    <cellStyle name="60% - Accent3 14" xfId="1169" xr:uid="{226ABF01-133A-4C02-9748-CF7B69978F13}"/>
    <cellStyle name="60% - Accent3 15" xfId="1170" xr:uid="{0454C1AC-0CDD-46F6-BFD6-FE0FE1DFC779}"/>
    <cellStyle name="60% - Accent3 16" xfId="1171" xr:uid="{639DD133-55C3-40C5-839C-10FF92B757C4}"/>
    <cellStyle name="60% - Accent3 17" xfId="1172" xr:uid="{9D1D6C64-628C-4A55-B724-ACC480426434}"/>
    <cellStyle name="60% - Accent3 18" xfId="1173" xr:uid="{4C6D6694-B4C0-456D-86AB-44F8361FFF16}"/>
    <cellStyle name="60% - Accent3 19" xfId="1174" xr:uid="{81F5DEC7-1B4A-4058-B93E-F1DCF3AFAEC0}"/>
    <cellStyle name="60% - Accent3 2" xfId="95" xr:uid="{77239FF6-2FAC-476C-BCB5-887C26816C77}"/>
    <cellStyle name="60% - Accent3 2 10" xfId="3765" xr:uid="{6EC75834-2266-4051-AE43-DCB3B8042A4B}"/>
    <cellStyle name="60% - Accent3 2 11" xfId="5026" xr:uid="{528848C2-6FE9-4C15-B806-8904F969C0C7}"/>
    <cellStyle name="60% - Accent3 2 2" xfId="3766" xr:uid="{8A4559F7-61E8-4FA9-B95B-C06C2BEF754C}"/>
    <cellStyle name="60% - Accent3 2 3" xfId="3767" xr:uid="{66D3C520-82D7-4569-8E70-9E5DB8726D99}"/>
    <cellStyle name="60% - Accent3 2 4" xfId="3768" xr:uid="{B24769EB-9738-4E45-AD76-04DAC3F94BA6}"/>
    <cellStyle name="60% - Accent3 2 5" xfId="3769" xr:uid="{ADB11BA4-F345-4805-8790-CF49F7E641D1}"/>
    <cellStyle name="60% - Accent3 2 6" xfId="3770" xr:uid="{4DF3F8AB-4B15-4394-81F9-089DABB3868E}"/>
    <cellStyle name="60% - Accent3 2 7" xfId="3771" xr:uid="{8A6F1CCA-ACF7-4A24-BC62-8FE00B113CE0}"/>
    <cellStyle name="60% - Accent3 2 8" xfId="3772" xr:uid="{F1A58CA6-6E67-458F-996C-79C09B03ED35}"/>
    <cellStyle name="60% - Accent3 2 9" xfId="3773" xr:uid="{1DC1D534-4DD1-4000-A4F9-125C9CC5B67F}"/>
    <cellStyle name="60% - Accent3 20" xfId="1175" xr:uid="{76C73F91-CFE9-4427-A225-2F38B115A801}"/>
    <cellStyle name="60% - Accent3 21" xfId="1176" xr:uid="{87456E93-33A7-48EF-BF35-B85D092F42DE}"/>
    <cellStyle name="60% - Accent3 22" xfId="1177" xr:uid="{11C6511D-6B23-4FC0-9698-47E66026DC29}"/>
    <cellStyle name="60% - Accent3 23" xfId="1178" xr:uid="{0F06AE08-8C18-4F7E-A022-6CC17FF06AEF}"/>
    <cellStyle name="60% - Accent3 24" xfId="1179" xr:uid="{1234B47E-FC1A-445C-A81F-E1B0584BC996}"/>
    <cellStyle name="60% - Accent3 25" xfId="1180" xr:uid="{EDBD9C9E-EA04-46CC-8D80-006E2CC08254}"/>
    <cellStyle name="60% - Accent3 26" xfId="1181" xr:uid="{9EC7D7C9-F33E-4A96-BB90-8471B0F91D29}"/>
    <cellStyle name="60% - Accent3 27" xfId="1182" xr:uid="{E316F664-B954-46D0-88CA-AA5E536705F8}"/>
    <cellStyle name="60% - Accent3 28" xfId="1183" xr:uid="{0A78DB8E-6682-4A7F-B5F4-221A9F2FFE11}"/>
    <cellStyle name="60% - Accent3 29" xfId="1184" xr:uid="{4DE59DAE-A61B-47B6-B985-02FEA3912506}"/>
    <cellStyle name="60% - Accent3 3" xfId="96" xr:uid="{9389B919-2F6E-4E4C-9DD9-492950EE9D78}"/>
    <cellStyle name="60% - Accent3 3 2" xfId="1185" xr:uid="{7AFD13F1-B2D4-4722-B3C7-36D00325B3AC}"/>
    <cellStyle name="60% - Accent3 3 2 2" xfId="5027" xr:uid="{832D3A2D-C67C-4A66-A08D-2979ACDFF925}"/>
    <cellStyle name="60% - Accent3 3 2 2 2" xfId="22660" xr:uid="{7AC43F82-DA33-4FC9-89B1-4232F88689D1}"/>
    <cellStyle name="60% - Accent3 3 2 2 3" xfId="22659" xr:uid="{3DF74152-14AD-40BD-868E-46481276094F}"/>
    <cellStyle name="60% - Accent3 3 3" xfId="3774" xr:uid="{C067BB97-0393-4F5B-BBBC-0ABB1C591A5E}"/>
    <cellStyle name="60% - Accent3 30" xfId="1186" xr:uid="{17B43623-5AAE-4F39-A5D8-C78A86E2AC04}"/>
    <cellStyle name="60% - Accent3 31" xfId="1187" xr:uid="{3BB6CC60-88C0-49AA-86D5-C9EF4F2B66CA}"/>
    <cellStyle name="60% - Accent3 32" xfId="1188" xr:uid="{A047A325-7B85-45B5-933E-1A1EF03701CA}"/>
    <cellStyle name="60% - Accent3 33" xfId="1189" xr:uid="{3D7BB78C-FD06-4C3C-8230-46F0C9A62558}"/>
    <cellStyle name="60% - Accent3 34" xfId="1190" xr:uid="{D2D72724-8FBB-4DCC-A77F-75110F7DEA93}"/>
    <cellStyle name="60% - Accent3 35" xfId="1191" xr:uid="{3D08D4F8-27C0-4872-9BFF-7A7AD8F23341}"/>
    <cellStyle name="60% - Accent3 36" xfId="1192" xr:uid="{8637AD28-A914-4EFC-AA7C-A52086C97CED}"/>
    <cellStyle name="60% - Accent3 37" xfId="1193" xr:uid="{254EC36A-F5E0-46F0-B866-DEDA02AB9C25}"/>
    <cellStyle name="60% - Accent3 38" xfId="1194" xr:uid="{7B7EBA48-EA0A-4A90-8796-D8790BC7493A}"/>
    <cellStyle name="60% - Accent3 39" xfId="1195" xr:uid="{F72E3A4E-D5D5-47AD-9944-0F7DF098FAAE}"/>
    <cellStyle name="60% - Accent3 4" xfId="97" xr:uid="{E04B996D-EE6E-481B-BF27-CD2BC8C5A94F}"/>
    <cellStyle name="60% - Accent3 4 2" xfId="5028" xr:uid="{8172C3B2-6F79-429E-9028-88EC15929B9B}"/>
    <cellStyle name="60% - Accent3 40" xfId="1196" xr:uid="{C1E2664F-3B90-4CE4-BF51-86364C066AAC}"/>
    <cellStyle name="60% - Accent3 41" xfId="1197" xr:uid="{8F8B692A-9BEE-4E20-870E-3C4EAB26A97A}"/>
    <cellStyle name="60% - Accent3 42" xfId="1198" xr:uid="{953EFD07-0C2A-479D-9542-834BF390F8DE}"/>
    <cellStyle name="60% - Accent3 43" xfId="1199" xr:uid="{AA894824-7988-453C-B3CE-FE15858D5E9E}"/>
    <cellStyle name="60% - Accent3 44" xfId="22661" xr:uid="{B20B038D-6338-4681-AD3C-978EC32D930E}"/>
    <cellStyle name="60% - Accent3 5" xfId="98" xr:uid="{D77FB760-BB17-4F99-B441-A6818991D2BD}"/>
    <cellStyle name="60% - Accent3 5 2" xfId="5029" xr:uid="{51806F28-C1BF-4108-B9B3-67C7CE9D60FD}"/>
    <cellStyle name="60% - Accent3 6" xfId="1200" xr:uid="{188BE963-83BC-417B-9708-2A78C9D57EA0}"/>
    <cellStyle name="60% - Accent3 6 2" xfId="5030" xr:uid="{1293E812-F79C-4858-A2F6-0369BA93DF3B}"/>
    <cellStyle name="60% - Accent3 7" xfId="1201" xr:uid="{04B855EA-19EA-4785-88C9-D27C59A2A7E8}"/>
    <cellStyle name="60% - Accent3 8" xfId="1202" xr:uid="{24EFE325-FBE9-4021-93EC-1207371BFB6B}"/>
    <cellStyle name="60% - Accent3 9" xfId="1203" xr:uid="{6934B452-2AD4-45A1-94F6-C149AB8B8008}"/>
    <cellStyle name="60% - Accent4 10" xfId="1204" xr:uid="{569F5EC3-0CAF-43E3-A543-7EE5AB57F14C}"/>
    <cellStyle name="60% - Accent4 11" xfId="1205" xr:uid="{72813BFC-1AB0-460C-AC05-A021CA29DF48}"/>
    <cellStyle name="60% - Accent4 12" xfId="1206" xr:uid="{6EC57A99-F6DC-4C64-AFE6-5B0B8425D965}"/>
    <cellStyle name="60% - Accent4 13" xfId="1207" xr:uid="{8D9575EA-CC26-4AA1-99C5-7128A7AA387A}"/>
    <cellStyle name="60% - Accent4 14" xfId="1208" xr:uid="{49C53732-633B-42F6-B41E-4DF0C2BCDB85}"/>
    <cellStyle name="60% - Accent4 15" xfId="1209" xr:uid="{8CF9B13D-8E69-4287-B83E-42A98714A9FA}"/>
    <cellStyle name="60% - Accent4 16" xfId="1210" xr:uid="{704B0B7E-292D-4E8C-B634-95475B0E9CC9}"/>
    <cellStyle name="60% - Accent4 17" xfId="1211" xr:uid="{2EBE4DA2-1BA5-455F-9039-224B89E10501}"/>
    <cellStyle name="60% - Accent4 18" xfId="1212" xr:uid="{740E908B-5D1A-48EB-9C2D-CA505492FD4F}"/>
    <cellStyle name="60% - Accent4 19" xfId="1213" xr:uid="{C61321FB-024F-4B94-83FB-D8881E9BFF0E}"/>
    <cellStyle name="60% - Accent4 2" xfId="99" xr:uid="{B4DB1D74-26AA-432C-B0E5-2C291F299A98}"/>
    <cellStyle name="60% - Accent4 2 10" xfId="3775" xr:uid="{1C96DF64-4690-4D9D-B377-1C5A98F8B0EB}"/>
    <cellStyle name="60% - Accent4 2 11" xfId="5031" xr:uid="{A840A94A-B01A-4B88-8C3B-1CEC88A04752}"/>
    <cellStyle name="60% - Accent4 2 2" xfId="3776" xr:uid="{58C51008-E326-4555-8CD3-06CE7284F09F}"/>
    <cellStyle name="60% - Accent4 2 3" xfId="3777" xr:uid="{131F833A-4AA6-429F-8189-C9DF501A4FA0}"/>
    <cellStyle name="60% - Accent4 2 4" xfId="3778" xr:uid="{26CFC95F-1548-4514-B729-B7A1503A5038}"/>
    <cellStyle name="60% - Accent4 2 5" xfId="3779" xr:uid="{267D635F-54D1-4E28-8D06-323EDD3CD8C3}"/>
    <cellStyle name="60% - Accent4 2 6" xfId="3780" xr:uid="{B6816492-1921-418A-81EB-FE7188F81BB5}"/>
    <cellStyle name="60% - Accent4 2 7" xfId="3781" xr:uid="{E369CB47-4F0D-49DD-9E47-B7AE57F40054}"/>
    <cellStyle name="60% - Accent4 2 8" xfId="3782" xr:uid="{1F4C2EFC-D7EB-465E-A3E2-5ECB10A6DDC2}"/>
    <cellStyle name="60% - Accent4 2 9" xfId="3783" xr:uid="{6021A200-4B9B-4C8F-9397-92EADFD5735A}"/>
    <cellStyle name="60% - Accent4 20" xfId="1214" xr:uid="{C3862C71-CBE4-4D03-A398-0C9A03D779A7}"/>
    <cellStyle name="60% - Accent4 21" xfId="1215" xr:uid="{3B7EC740-2D7D-47DB-B901-7C93BAC6292D}"/>
    <cellStyle name="60% - Accent4 22" xfId="1216" xr:uid="{DFF2B45B-C7DC-4FE1-9C96-AAF1881A002E}"/>
    <cellStyle name="60% - Accent4 23" xfId="1217" xr:uid="{7F376C2D-1FB1-4338-8C0C-B0A405C44221}"/>
    <cellStyle name="60% - Accent4 24" xfId="1218" xr:uid="{FE5CCD93-2C55-46C0-8C5F-139DEBEE7118}"/>
    <cellStyle name="60% - Accent4 25" xfId="1219" xr:uid="{DC2D1C29-D160-4420-AC57-415A8C2AEE33}"/>
    <cellStyle name="60% - Accent4 26" xfId="1220" xr:uid="{275EC1D5-1F87-44ED-A9A0-E45A7E41F690}"/>
    <cellStyle name="60% - Accent4 27" xfId="1221" xr:uid="{86254BD0-2364-41E7-9FAD-657653AEFB52}"/>
    <cellStyle name="60% - Accent4 28" xfId="1222" xr:uid="{12B39B9A-1052-4152-A5F7-6C96C0D27D3F}"/>
    <cellStyle name="60% - Accent4 29" xfId="1223" xr:uid="{5D297504-BB2A-479E-B072-352517B03016}"/>
    <cellStyle name="60% - Accent4 3" xfId="100" xr:uid="{8FDCC76A-9AA2-4EFE-A3EE-9B97F96CA7B4}"/>
    <cellStyle name="60% - Accent4 3 2" xfId="1224" xr:uid="{60D9E627-B5A1-4A3E-9CC5-C53F53C30991}"/>
    <cellStyle name="60% - Accent4 3 2 2" xfId="5032" xr:uid="{36A7341D-2D84-4AE8-BD8A-4F00C7A05878}"/>
    <cellStyle name="60% - Accent4 3 2 2 2" xfId="22663" xr:uid="{5F223F9E-9C72-40C0-A22B-A4870F95CAFC}"/>
    <cellStyle name="60% - Accent4 3 2 2 3" xfId="22662" xr:uid="{ADE20C6A-A750-4F03-993B-E7A40D765D67}"/>
    <cellStyle name="60% - Accent4 3 3" xfId="3784" xr:uid="{4A3E9184-E1A9-4D7C-A865-511F77266C53}"/>
    <cellStyle name="60% - Accent4 30" xfId="1225" xr:uid="{FDD90804-2B3B-4B7E-B765-E77C213B1A6F}"/>
    <cellStyle name="60% - Accent4 31" xfId="1226" xr:uid="{D7C8EEFD-4841-4F21-B33A-68B8DC4B72D6}"/>
    <cellStyle name="60% - Accent4 32" xfId="1227" xr:uid="{CBD94812-7732-4B4C-BC0D-D677A21F446F}"/>
    <cellStyle name="60% - Accent4 33" xfId="1228" xr:uid="{FA94311D-E160-44F9-AEC9-E82F320962A8}"/>
    <cellStyle name="60% - Accent4 34" xfId="1229" xr:uid="{A31FAAE9-6BE3-470C-BA09-16A7116942ED}"/>
    <cellStyle name="60% - Accent4 35" xfId="1230" xr:uid="{9D65A7A1-6C09-42D9-B4BD-84860218B1E9}"/>
    <cellStyle name="60% - Accent4 36" xfId="1231" xr:uid="{B54E9F44-3412-4C27-9B81-0A91B2600FFC}"/>
    <cellStyle name="60% - Accent4 37" xfId="1232" xr:uid="{99621D6B-C0D7-436C-89F9-359B96156DFB}"/>
    <cellStyle name="60% - Accent4 38" xfId="1233" xr:uid="{52DF705B-F9A8-452A-BBA4-870C7435B461}"/>
    <cellStyle name="60% - Accent4 39" xfId="1234" xr:uid="{75029CB9-4F70-44EE-B771-0183947A7D4B}"/>
    <cellStyle name="60% - Accent4 4" xfId="101" xr:uid="{E02BCC45-3FAC-46E6-A72E-5EAF47CB061F}"/>
    <cellStyle name="60% - Accent4 4 2" xfId="5033" xr:uid="{E05AB62C-3F04-4C16-A8E2-EA4E4F88C0FE}"/>
    <cellStyle name="60% - Accent4 40" xfId="1235" xr:uid="{6BD8757F-55E6-4E07-A23F-4370389BD473}"/>
    <cellStyle name="60% - Accent4 41" xfId="1236" xr:uid="{89A71D34-CA05-44F7-B64A-8FD2FF2C4076}"/>
    <cellStyle name="60% - Accent4 42" xfId="1237" xr:uid="{9FFCA5F4-29A6-4ACA-8127-56489C98CD1C}"/>
    <cellStyle name="60% - Accent4 43" xfId="1238" xr:uid="{DEA64F5A-8665-48AD-9FE6-A5FC6FF0C6EC}"/>
    <cellStyle name="60% - Accent4 44" xfId="22664" xr:uid="{A497C6E6-290B-4ACD-A55E-8B7E35BC48B7}"/>
    <cellStyle name="60% - Accent4 5" xfId="102" xr:uid="{2C587F1D-36C6-4A82-8454-0DB0743E37D1}"/>
    <cellStyle name="60% - Accent4 5 2" xfId="5034" xr:uid="{03CEA7B4-C7A6-4225-A5A5-498D731FDE2F}"/>
    <cellStyle name="60% - Accent4 6" xfId="1239" xr:uid="{8C95A88E-C98D-423C-A652-647DE3DDF201}"/>
    <cellStyle name="60% - Accent4 6 2" xfId="5035" xr:uid="{3ECDB641-4170-428F-865E-99ED265D0B7F}"/>
    <cellStyle name="60% - Accent4 7" xfId="1240" xr:uid="{1DD056F0-82E0-47DC-9987-E35054CF5680}"/>
    <cellStyle name="60% - Accent4 8" xfId="1241" xr:uid="{F1E8B736-7E7F-4A5F-9391-B07AD5D38108}"/>
    <cellStyle name="60% - Accent4 9" xfId="1242" xr:uid="{EC1BF305-F6D1-40CA-BAFE-026D6919F4CF}"/>
    <cellStyle name="60% - Accent5 10" xfId="1243" xr:uid="{902E9F74-F6EA-47D3-A7BC-CBC860646AF9}"/>
    <cellStyle name="60% - Accent5 11" xfId="1244" xr:uid="{F8ED2CEA-9DA2-4BF8-B532-F6CABA3B79AE}"/>
    <cellStyle name="60% - Accent5 12" xfId="1245" xr:uid="{C83F98CC-D948-465F-B7B5-061DF661FBB4}"/>
    <cellStyle name="60% - Accent5 13" xfId="1246" xr:uid="{606DD1AC-9885-430B-9264-BAAA40EDA4A4}"/>
    <cellStyle name="60% - Accent5 14" xfId="1247" xr:uid="{C5C62792-3788-472F-BF65-A9375D29F73F}"/>
    <cellStyle name="60% - Accent5 15" xfId="1248" xr:uid="{A5D73B8A-7723-4F5B-ADB0-1C95ECCCBD38}"/>
    <cellStyle name="60% - Accent5 16" xfId="1249" xr:uid="{DD76E5FF-BC72-418B-B953-568A92CAC839}"/>
    <cellStyle name="60% - Accent5 17" xfId="1250" xr:uid="{E27443A4-58E5-4763-9537-F692A38444CA}"/>
    <cellStyle name="60% - Accent5 18" xfId="1251" xr:uid="{2D7DA1F3-A497-47D7-BCC8-CB02081830D3}"/>
    <cellStyle name="60% - Accent5 19" xfId="1252" xr:uid="{A2BF9497-EC4C-48B3-B186-B0A832EEB06D}"/>
    <cellStyle name="60% - Accent5 2" xfId="103" xr:uid="{5DDB51AB-B91B-4A69-AFBD-78F8B7092A10}"/>
    <cellStyle name="60% - Accent5 2 10" xfId="3785" xr:uid="{F113DFF4-C248-427C-A33C-1038E7B64230}"/>
    <cellStyle name="60% - Accent5 2 11" xfId="5036" xr:uid="{87838332-0A5D-404A-9284-19A5D3F4C5B2}"/>
    <cellStyle name="60% - Accent5 2 2" xfId="3786" xr:uid="{1A5DE1CA-2C84-4670-8E06-BE4165C96979}"/>
    <cellStyle name="60% - Accent5 2 3" xfId="3787" xr:uid="{17B5E2ED-8259-4D31-B3A8-B5D4C815CEDF}"/>
    <cellStyle name="60% - Accent5 2 4" xfId="3788" xr:uid="{ACE17624-A9AC-4270-9262-DA958DFF4ACE}"/>
    <cellStyle name="60% - Accent5 2 5" xfId="3789" xr:uid="{B7D3B52C-731D-4A08-AC8B-994A4E33F3AC}"/>
    <cellStyle name="60% - Accent5 2 6" xfId="3790" xr:uid="{41CD8D6E-7E2B-4998-88BE-A10BE8D6C03E}"/>
    <cellStyle name="60% - Accent5 2 7" xfId="3791" xr:uid="{E1856F39-7B37-41E6-8B04-F42AA73D0E30}"/>
    <cellStyle name="60% - Accent5 2 8" xfId="3792" xr:uid="{34CB1B04-056E-4DE3-A16F-F966F3D02176}"/>
    <cellStyle name="60% - Accent5 2 9" xfId="3793" xr:uid="{EFE8EC49-9361-4CFF-AAEE-FF2C385A42AB}"/>
    <cellStyle name="60% - Accent5 20" xfId="1253" xr:uid="{3C794823-B41E-439C-9B02-E869ADCF1D91}"/>
    <cellStyle name="60% - Accent5 21" xfId="1254" xr:uid="{89912E9D-A95A-4353-825C-C6EBD2E4B13F}"/>
    <cellStyle name="60% - Accent5 22" xfId="1255" xr:uid="{09814323-A34E-40A8-9366-E074DEACD3AC}"/>
    <cellStyle name="60% - Accent5 23" xfId="1256" xr:uid="{FCCEAEBD-A107-4713-AD0C-77870D7A5BED}"/>
    <cellStyle name="60% - Accent5 24" xfId="1257" xr:uid="{A5B3D8BA-D955-4BD3-AE8B-927B41BE3122}"/>
    <cellStyle name="60% - Accent5 25" xfId="1258" xr:uid="{16ABF729-E29B-4EB5-B2E2-82A1C2409340}"/>
    <cellStyle name="60% - Accent5 26" xfId="1259" xr:uid="{C3B7D191-EB68-4245-9B11-D9E07A39EC3B}"/>
    <cellStyle name="60% - Accent5 27" xfId="1260" xr:uid="{43BCB613-9157-4C1D-8EA7-6794CBD97F25}"/>
    <cellStyle name="60% - Accent5 28" xfId="1261" xr:uid="{1B7091B5-D1BB-4849-BAA3-F491F3EB8C51}"/>
    <cellStyle name="60% - Accent5 29" xfId="1262" xr:uid="{6F9A3A5B-AE6C-4C53-AD0B-FA395598520B}"/>
    <cellStyle name="60% - Accent5 3" xfId="104" xr:uid="{08382A63-49AD-4959-B8C6-EB2B2E316007}"/>
    <cellStyle name="60% - Accent5 3 2" xfId="1263" xr:uid="{92901976-5B2C-40C7-8C13-C90B00C30D7F}"/>
    <cellStyle name="60% - Accent5 3 2 2" xfId="5037" xr:uid="{83F78220-7D5F-432E-9C0F-B39739DA8462}"/>
    <cellStyle name="60% - Accent5 3 2 2 2" xfId="22666" xr:uid="{94A6CF01-F29E-4552-88A4-AE9FD9EB4DEB}"/>
    <cellStyle name="60% - Accent5 3 2 2 3" xfId="22665" xr:uid="{2BBCAB21-7D08-413E-8C17-145111B5E0FA}"/>
    <cellStyle name="60% - Accent5 3 3" xfId="3794" xr:uid="{31E517A4-EC31-4209-89BF-A87F07E84811}"/>
    <cellStyle name="60% - Accent5 30" xfId="1264" xr:uid="{AF729BB7-AE59-42E8-AFF0-7ED0C1ECE71A}"/>
    <cellStyle name="60% - Accent5 31" xfId="1265" xr:uid="{25B9ED6A-4A99-4EA7-963C-5147A44022EB}"/>
    <cellStyle name="60% - Accent5 32" xfId="1266" xr:uid="{7664CA04-9738-493D-9920-2E30F2ABCA3E}"/>
    <cellStyle name="60% - Accent5 33" xfId="1267" xr:uid="{E6FDE67F-A824-4B5D-85F9-BF9ED28DBA5F}"/>
    <cellStyle name="60% - Accent5 34" xfId="1268" xr:uid="{1416850E-37FD-426D-AB50-98798A473E1C}"/>
    <cellStyle name="60% - Accent5 35" xfId="1269" xr:uid="{F441A821-B621-46D4-AB13-28DAE759DACF}"/>
    <cellStyle name="60% - Accent5 36" xfId="1270" xr:uid="{F7E2DDAE-EEC1-4F22-9566-528012FA625F}"/>
    <cellStyle name="60% - Accent5 37" xfId="1271" xr:uid="{2048A961-63F2-4D8F-A5D6-779BDE5CDC69}"/>
    <cellStyle name="60% - Accent5 38" xfId="1272" xr:uid="{C96DA0C1-3ABE-49F3-A120-2B753FD810F4}"/>
    <cellStyle name="60% - Accent5 39" xfId="1273" xr:uid="{32EE23BC-12B7-4836-B95E-F72092E74252}"/>
    <cellStyle name="60% - Accent5 4" xfId="105" xr:uid="{5410A2EF-D083-42BC-9CA9-9F9EA3AB8B8A}"/>
    <cellStyle name="60% - Accent5 4 2" xfId="5038" xr:uid="{1DD78A62-6128-4E3C-B2A9-F78882B2D443}"/>
    <cellStyle name="60% - Accent5 40" xfId="1274" xr:uid="{0BFF0C82-4214-4EF1-B938-A3F30393178F}"/>
    <cellStyle name="60% - Accent5 41" xfId="1275" xr:uid="{482359A7-85E8-484A-88CB-E790F244AC7A}"/>
    <cellStyle name="60% - Accent5 42" xfId="1276" xr:uid="{D83EEEC6-DFFE-4D3A-AB75-6598B7DA7FC7}"/>
    <cellStyle name="60% - Accent5 43" xfId="1277" xr:uid="{2C2C1C55-E97C-4AA4-B11A-B08F451830AF}"/>
    <cellStyle name="60% - Accent5 44" xfId="22667" xr:uid="{7B7E2AB7-7D97-4FF3-A732-F59211D782FE}"/>
    <cellStyle name="60% - Accent5 5" xfId="106" xr:uid="{C2B708EB-9E22-4172-AA0D-1982C1206A9D}"/>
    <cellStyle name="60% - Accent5 5 2" xfId="5039" xr:uid="{517FFEC8-1C77-4621-9605-EFF1A240792C}"/>
    <cellStyle name="60% - Accent5 6" xfId="1278" xr:uid="{D51E5273-5AA4-4B3B-ACC0-252BFDE1250D}"/>
    <cellStyle name="60% - Accent5 6 2" xfId="5040" xr:uid="{B1870311-5165-4729-BB3C-D62953F56C65}"/>
    <cellStyle name="60% - Accent5 7" xfId="1279" xr:uid="{593B5445-FBD9-4596-8F88-3D4AF011235F}"/>
    <cellStyle name="60% - Accent5 8" xfId="1280" xr:uid="{26172163-81FC-4D15-A711-9BF02B622169}"/>
    <cellStyle name="60% - Accent5 9" xfId="1281" xr:uid="{6CD9362F-2AA3-4B6B-B467-CF03A570FC03}"/>
    <cellStyle name="60% - Accent6 10" xfId="1282" xr:uid="{4B45C5CD-48BD-447D-AFC4-9843EA26DC7F}"/>
    <cellStyle name="60% - Accent6 11" xfId="1283" xr:uid="{C7A15CD9-BF17-4A27-8170-1AFA4861089A}"/>
    <cellStyle name="60% - Accent6 12" xfId="1284" xr:uid="{831605D8-D4A3-4822-9CB8-3226BAA5FFDD}"/>
    <cellStyle name="60% - Accent6 13" xfId="1285" xr:uid="{F579EF91-1546-4BA9-877C-21EAD69A4D6D}"/>
    <cellStyle name="60% - Accent6 14" xfId="1286" xr:uid="{005478A2-DA9B-4480-9AD9-315BC7A6DBC8}"/>
    <cellStyle name="60% - Accent6 15" xfId="1287" xr:uid="{D9DA031D-6B1C-4612-91CF-82000B3A84FE}"/>
    <cellStyle name="60% - Accent6 16" xfId="1288" xr:uid="{2EC49244-2232-480C-8A8E-D2A6CBE1FF6C}"/>
    <cellStyle name="60% - Accent6 17" xfId="1289" xr:uid="{DA30DEE3-73C3-49B7-AB34-5B2BE296473F}"/>
    <cellStyle name="60% - Accent6 18" xfId="1290" xr:uid="{7ECCE903-100C-46B0-BAF0-F827C84990CB}"/>
    <cellStyle name="60% - Accent6 19" xfId="1291" xr:uid="{54C8822D-74A8-4F3F-B3BD-1817418F2CE8}"/>
    <cellStyle name="60% - Accent6 2" xfId="107" xr:uid="{FE07FB7D-8A4E-443D-B449-AD25102964F2}"/>
    <cellStyle name="60% - Accent6 2 10" xfId="3795" xr:uid="{33BCD275-8839-4325-8B6B-E464356C6570}"/>
    <cellStyle name="60% - Accent6 2 11" xfId="5041" xr:uid="{E2F6864A-F7F8-4714-8DDD-D9E373C632E1}"/>
    <cellStyle name="60% - Accent6 2 2" xfId="3796" xr:uid="{C1338481-6B65-4507-8DF2-E94113A664AD}"/>
    <cellStyle name="60% - Accent6 2 3" xfId="3797" xr:uid="{35E2DB21-8C07-46A3-A95C-3041567E7846}"/>
    <cellStyle name="60% - Accent6 2 4" xfId="3798" xr:uid="{D97C5485-B24C-4FC7-B727-A0713CE42AD6}"/>
    <cellStyle name="60% - Accent6 2 5" xfId="3799" xr:uid="{A0B55813-8CA1-4048-9551-2A950CB6814F}"/>
    <cellStyle name="60% - Accent6 2 6" xfId="3800" xr:uid="{F4899960-A717-44B5-BC61-1CD7326FF87A}"/>
    <cellStyle name="60% - Accent6 2 7" xfId="3801" xr:uid="{DDEC89BE-FAEC-4C02-8C98-5B3A113445D2}"/>
    <cellStyle name="60% - Accent6 2 8" xfId="3802" xr:uid="{40313A31-D723-4F59-B7DE-938C24572FFC}"/>
    <cellStyle name="60% - Accent6 2 9" xfId="3803" xr:uid="{2A569C14-905C-447D-844B-936AC9F00C3E}"/>
    <cellStyle name="60% - Accent6 20" xfId="1292" xr:uid="{D4FC481A-EE13-4A5E-AD79-EAEAD2D53F70}"/>
    <cellStyle name="60% - Accent6 21" xfId="1293" xr:uid="{D0818CBC-CEDF-4C5D-9565-7733CC22CBD9}"/>
    <cellStyle name="60% - Accent6 22" xfId="1294" xr:uid="{9D6D8605-19A1-450C-BBD1-71D4FEA67175}"/>
    <cellStyle name="60% - Accent6 23" xfId="1295" xr:uid="{129B32AC-3B6A-4425-A3D9-C88BBEB6225C}"/>
    <cellStyle name="60% - Accent6 24" xfId="1296" xr:uid="{352B2226-B937-4B1F-B4F9-F445BD31BE94}"/>
    <cellStyle name="60% - Accent6 25" xfId="1297" xr:uid="{3524B3C1-1B4E-44F2-BA9E-B72E9392415B}"/>
    <cellStyle name="60% - Accent6 26" xfId="1298" xr:uid="{0DF59700-11E6-4552-9694-10652A3084C7}"/>
    <cellStyle name="60% - Accent6 27" xfId="1299" xr:uid="{58B7679B-5309-4517-9A67-33836302655B}"/>
    <cellStyle name="60% - Accent6 28" xfId="1300" xr:uid="{F725F210-5200-47DB-A391-01D9335A0218}"/>
    <cellStyle name="60% - Accent6 29" xfId="1301" xr:uid="{E9B6B967-C85B-4A0A-84E8-F2E4D268C364}"/>
    <cellStyle name="60% - Accent6 3" xfId="108" xr:uid="{5B73A50C-7CE8-474F-81D9-A4ADA6E11822}"/>
    <cellStyle name="60% - Accent6 3 2" xfId="1302" xr:uid="{03E6F64A-09FC-4BAC-94B0-43921E640B7A}"/>
    <cellStyle name="60% - Accent6 3 2 2" xfId="5042" xr:uid="{7D77EE74-6C22-47F7-9DAF-9C47851F8413}"/>
    <cellStyle name="60% - Accent6 3 2 2 2" xfId="22669" xr:uid="{60244624-BA38-4B79-A067-8DE6524BB593}"/>
    <cellStyle name="60% - Accent6 3 2 2 3" xfId="22668" xr:uid="{FF360C40-23EA-450D-B6E3-36B3C6EFE0C7}"/>
    <cellStyle name="60% - Accent6 3 3" xfId="3804" xr:uid="{34A916E8-4A8C-47D3-98DB-75C85D81DBAD}"/>
    <cellStyle name="60% - Accent6 30" xfId="1303" xr:uid="{AB9B9385-B984-4D9D-8C23-053BC4E5110A}"/>
    <cellStyle name="60% - Accent6 31" xfId="1304" xr:uid="{486CD611-F0D0-41AC-8E9C-762FD4A6D046}"/>
    <cellStyle name="60% - Accent6 32" xfId="1305" xr:uid="{E7FAAD88-7A6A-4B04-B0C2-EC79ECA3B60F}"/>
    <cellStyle name="60% - Accent6 33" xfId="1306" xr:uid="{D64FA19F-94F0-42A3-91EF-BAC109D7BE06}"/>
    <cellStyle name="60% - Accent6 34" xfId="1307" xr:uid="{04260682-075A-4876-A5EF-3014F481962F}"/>
    <cellStyle name="60% - Accent6 35" xfId="1308" xr:uid="{6482F081-DD59-42D6-AE5B-8A07EF73C96D}"/>
    <cellStyle name="60% - Accent6 36" xfId="1309" xr:uid="{9A4D526E-17B9-40AF-AE17-5509D2D7793A}"/>
    <cellStyle name="60% - Accent6 37" xfId="1310" xr:uid="{116F5349-B406-4491-9C40-713DA694DF6D}"/>
    <cellStyle name="60% - Accent6 38" xfId="1311" xr:uid="{66844DE3-BA04-4641-958F-4EBF8EDFDB86}"/>
    <cellStyle name="60% - Accent6 39" xfId="1312" xr:uid="{371B0BAE-B518-4B50-86DB-626744F08063}"/>
    <cellStyle name="60% - Accent6 4" xfId="109" xr:uid="{C49D5EAF-1B37-4F1C-B371-96E58ADF10AC}"/>
    <cellStyle name="60% - Accent6 4 2" xfId="5043" xr:uid="{080B6FB6-4898-414D-87E0-5C6EA240A0E7}"/>
    <cellStyle name="60% - Accent6 40" xfId="1313" xr:uid="{6E51C129-F71F-4D41-9D56-1D3AE389B922}"/>
    <cellStyle name="60% - Accent6 41" xfId="1314" xr:uid="{10165D5B-D575-4937-AC8A-AE126448B148}"/>
    <cellStyle name="60% - Accent6 42" xfId="1315" xr:uid="{2B0A2F1F-FAA7-458D-AF56-3B9E803CAB8B}"/>
    <cellStyle name="60% - Accent6 43" xfId="1316" xr:uid="{5738BBEA-1B0A-47D8-84C3-8BBEAF4EE1BB}"/>
    <cellStyle name="60% - Accent6 44" xfId="22670" xr:uid="{60F18EDD-14A4-4E85-806D-054BB0E37421}"/>
    <cellStyle name="60% - Accent6 5" xfId="110" xr:uid="{CC1601AD-2A26-48F0-8DA8-7787BAF4F801}"/>
    <cellStyle name="60% - Accent6 5 2" xfId="5044" xr:uid="{0FEFD053-7923-4785-A3F7-5CDCB6844527}"/>
    <cellStyle name="60% - Accent6 6" xfId="1317" xr:uid="{A5E214C9-B007-49F7-A613-02AC04352146}"/>
    <cellStyle name="60% - Accent6 6 2" xfId="5045" xr:uid="{C0D360AF-EB9A-4798-A3B9-FF3F1A3415B9}"/>
    <cellStyle name="60% - Accent6 7" xfId="1318" xr:uid="{86F5FDE1-39E3-4A35-B3D8-9D74FEFAAF98}"/>
    <cellStyle name="60% - Accent6 8" xfId="1319" xr:uid="{BFFB82C9-6D45-4FBE-87F5-65FF36DDF1ED}"/>
    <cellStyle name="60% - Accent6 9" xfId="1320" xr:uid="{E52BADB8-6250-4D9A-9083-1E8DCA71B4EE}"/>
    <cellStyle name="60% - Akzent1" xfId="1321" xr:uid="{CF7B1248-F7A2-4C79-BD81-239A894250DC}"/>
    <cellStyle name="60% - Akzent2" xfId="1322" xr:uid="{9FD3A5A4-9350-4080-BDE3-6930B1C9DD36}"/>
    <cellStyle name="60% - Akzent3" xfId="1323" xr:uid="{C601A3E6-E5EA-47D3-99D2-C9E6943783EF}"/>
    <cellStyle name="60% - Akzent4" xfId="1324" xr:uid="{FAA33297-4714-42F4-89B6-8D6325C9BF0B}"/>
    <cellStyle name="60% - Akzent5" xfId="1325" xr:uid="{FC4B3CA4-E188-46D8-A5C5-4A2F6BC359F0}"/>
    <cellStyle name="60% - Akzent6" xfId="1326" xr:uid="{58B0FB23-62DC-4046-ADFF-EF075D51AC01}"/>
    <cellStyle name="60% - Cor4 2" xfId="1327" xr:uid="{66B2AD2C-A18F-42B5-8718-AF6169599A82}"/>
    <cellStyle name="Accent1 10" xfId="1328" xr:uid="{377E9943-E33E-4765-B42B-1D0AD0582DF3}"/>
    <cellStyle name="Accent1 11" xfId="1329" xr:uid="{CEA20032-3300-4E5D-A89D-451766044820}"/>
    <cellStyle name="Accent1 12" xfId="1330" xr:uid="{9730C798-81DD-4655-B664-7A221FD5DBF1}"/>
    <cellStyle name="Accent1 13" xfId="1331" xr:uid="{83F71984-1292-4C96-8293-6049034847E3}"/>
    <cellStyle name="Accent1 14" xfId="1332" xr:uid="{3726CEFA-CA54-4C6C-BC3A-8E840F929E14}"/>
    <cellStyle name="Accent1 15" xfId="1333" xr:uid="{7BCCD287-528D-42E8-8154-F69BFA83A7BE}"/>
    <cellStyle name="Accent1 16" xfId="1334" xr:uid="{75C280CA-38B1-4079-953C-ECB9DC6F5CED}"/>
    <cellStyle name="Accent1 17" xfId="1335" xr:uid="{D10BB8BF-BE93-4C54-B94B-B9BE73265828}"/>
    <cellStyle name="Accent1 18" xfId="1336" xr:uid="{F557C6F6-18D9-467F-9016-436851B79ED7}"/>
    <cellStyle name="Accent1 19" xfId="1337" xr:uid="{456B7B7D-3F16-4CD0-BE19-BEEDC8F7B87B}"/>
    <cellStyle name="Accent1 2" xfId="111" xr:uid="{FFB007C7-7121-44A2-B66C-488F4B5FCADE}"/>
    <cellStyle name="Accent1 2 10" xfId="3805" xr:uid="{9C2999C1-A290-440B-A3ED-47418009B3C4}"/>
    <cellStyle name="Accent1 2 11" xfId="5046" xr:uid="{90F84754-0227-451D-8F32-BC5EC607B848}"/>
    <cellStyle name="Accent1 2 2" xfId="3806" xr:uid="{6A8D1941-31D7-4AD2-8B11-9BFC0634F1A9}"/>
    <cellStyle name="Accent1 2 3" xfId="3807" xr:uid="{97C1A224-2CBA-4CE1-9B23-BC75A6C3B4C6}"/>
    <cellStyle name="Accent1 2 4" xfId="3808" xr:uid="{61637AA2-E095-4A5A-AA34-7C43E9DAD21C}"/>
    <cellStyle name="Accent1 2 5" xfId="3809" xr:uid="{A1D6615C-904D-4B1D-B016-5BDF074A6281}"/>
    <cellStyle name="Accent1 2 6" xfId="3810" xr:uid="{94D98417-748D-4AC4-A786-CCCC1E9785A9}"/>
    <cellStyle name="Accent1 2 7" xfId="3811" xr:uid="{8FCA61EF-40D4-4974-A384-70A3CC3A27E5}"/>
    <cellStyle name="Accent1 2 8" xfId="3812" xr:uid="{1966BB99-E19E-412A-81C5-648350D37AD7}"/>
    <cellStyle name="Accent1 2 9" xfId="3813" xr:uid="{D252B1E0-A5AF-44EA-AC07-053DA303D01A}"/>
    <cellStyle name="Accent1 20" xfId="1338" xr:uid="{CF0C2158-5218-4FBA-9D6A-9C43B0C6B6C6}"/>
    <cellStyle name="Accent1 21" xfId="1339" xr:uid="{A5D50AA9-4D22-4D3E-B515-6A888ED8DE73}"/>
    <cellStyle name="Accent1 22" xfId="1340" xr:uid="{394992C5-D7F2-439A-BCCA-8572F850BAFC}"/>
    <cellStyle name="Accent1 23" xfId="1341" xr:uid="{2029E98B-B1EC-45EE-B97F-4F27971F71C3}"/>
    <cellStyle name="Accent1 24" xfId="1342" xr:uid="{EB90CEDA-827C-4BE1-8354-5DB8DEAEDC9B}"/>
    <cellStyle name="Accent1 25" xfId="1343" xr:uid="{D3F46B4A-E227-4EF4-94E5-2FCF6D171660}"/>
    <cellStyle name="Accent1 26" xfId="1344" xr:uid="{2C81791A-CA56-43C3-9B98-E5C31F2FF82B}"/>
    <cellStyle name="Accent1 27" xfId="1345" xr:uid="{E4102334-D02D-4092-B320-1D84AD746D2E}"/>
    <cellStyle name="Accent1 28" xfId="1346" xr:uid="{3A875A11-0B59-44EA-B89D-92D30733EBBB}"/>
    <cellStyle name="Accent1 29" xfId="1347" xr:uid="{E17E510E-2404-41AE-ACF7-019F98285794}"/>
    <cellStyle name="Accent1 3" xfId="112" xr:uid="{E10523AB-016E-41B5-88DD-744221C0749E}"/>
    <cellStyle name="Accent1 3 2" xfId="1348" xr:uid="{9EC7B31D-9C48-4608-AEE1-75A689C00BF8}"/>
    <cellStyle name="Accent1 3 2 2" xfId="5047" xr:uid="{28027C9A-BA30-4BC5-97F9-500F6B4B296A}"/>
    <cellStyle name="Accent1 3 2 2 2" xfId="22672" xr:uid="{D408AC52-9380-4562-9C37-6743FC204496}"/>
    <cellStyle name="Accent1 3 2 2 3" xfId="22671" xr:uid="{18D2F7E1-9E3B-493B-B157-3482B80921C7}"/>
    <cellStyle name="Accent1 3 3" xfId="3814" xr:uid="{E2761767-886E-4157-B370-F18BAD93603D}"/>
    <cellStyle name="Accent1 30" xfId="1349" xr:uid="{F9EBCC7F-BB1E-4B1D-962C-51DE95882216}"/>
    <cellStyle name="Accent1 31" xfId="1350" xr:uid="{AA9128EE-ACE3-45F3-85DC-F858F707D1A7}"/>
    <cellStyle name="Accent1 32" xfId="1351" xr:uid="{4EFBE3AD-1BA5-4C68-85A1-5AF19DE5FEDB}"/>
    <cellStyle name="Accent1 33" xfId="1352" xr:uid="{04AD6B97-47D6-4129-A19E-CD54D5714B4A}"/>
    <cellStyle name="Accent1 34" xfId="1353" xr:uid="{516B872D-B655-4BF9-9280-C3B81EAFB4C7}"/>
    <cellStyle name="Accent1 35" xfId="1354" xr:uid="{E0029538-4E4A-47AC-AEFD-666413204E45}"/>
    <cellStyle name="Accent1 36" xfId="1355" xr:uid="{A2D83529-581E-4D5B-8BDE-8883EDF56CEA}"/>
    <cellStyle name="Accent1 37" xfId="1356" xr:uid="{E4BF9B05-C623-4D47-904F-FF35AF7E61DD}"/>
    <cellStyle name="Accent1 38" xfId="1357" xr:uid="{037646E9-F11E-49E4-A392-7081102C7B51}"/>
    <cellStyle name="Accent1 39" xfId="1358" xr:uid="{399229E4-CCBD-4CB0-94F0-6E04AE65C171}"/>
    <cellStyle name="Accent1 4" xfId="113" xr:uid="{98450193-BF4E-4C2A-AB79-B5623C051703}"/>
    <cellStyle name="Accent1 4 2" xfId="5048" xr:uid="{DE814729-4E32-4EDE-83CB-3FD09CDDAC6A}"/>
    <cellStyle name="Accent1 40" xfId="1359" xr:uid="{AE89C517-D0C9-453C-801B-6C34704DC83E}"/>
    <cellStyle name="Accent1 41" xfId="1360" xr:uid="{7521D6D9-8E2F-4BC3-A7BE-7DAB9813B0BB}"/>
    <cellStyle name="Accent1 42" xfId="1361" xr:uid="{04C7B7D5-1F59-4EF7-84FD-D6F8F1839280}"/>
    <cellStyle name="Accent1 43" xfId="1362" xr:uid="{6F35224D-CF1D-4D84-913F-DEB5A3574BC2}"/>
    <cellStyle name="Accent1 44" xfId="22673" xr:uid="{C1E38C8C-7726-4379-917E-0CA04F8AE841}"/>
    <cellStyle name="Accent1 5" xfId="114" xr:uid="{621CFF97-2E65-464E-91A6-8939BE4ED39F}"/>
    <cellStyle name="Accent1 5 2" xfId="5049" xr:uid="{A6084EFF-362C-489F-9883-6E2156FBDF22}"/>
    <cellStyle name="Accent1 6" xfId="1363" xr:uid="{025E9F7A-A06C-455B-9AF5-D175FA7D5972}"/>
    <cellStyle name="Accent1 6 2" xfId="5050" xr:uid="{D52E60C4-F800-4E41-89D9-564C2295077E}"/>
    <cellStyle name="Accent1 7" xfId="1364" xr:uid="{491DC313-2D9B-4C81-AD65-C06A267EE041}"/>
    <cellStyle name="Accent1 8" xfId="1365" xr:uid="{16327164-BBE8-4A11-9600-B37591E7C8AA}"/>
    <cellStyle name="Accent1 9" xfId="1366" xr:uid="{A4C5EAF4-C30B-4D38-9EE0-DAFFCC48A452}"/>
    <cellStyle name="Accent2 10" xfId="1367" xr:uid="{9C92B3DB-60E3-4D95-AA10-8CF68C234385}"/>
    <cellStyle name="Accent2 11" xfId="1368" xr:uid="{83336D3A-CAB6-4625-AFE6-1F9A113FD183}"/>
    <cellStyle name="Accent2 12" xfId="1369" xr:uid="{E7CDD124-7011-4232-BECE-23086DDAB806}"/>
    <cellStyle name="Accent2 13" xfId="1370" xr:uid="{11572B57-ED1F-4512-B662-E91E41A9BAD7}"/>
    <cellStyle name="Accent2 14" xfId="1371" xr:uid="{481DF154-2BA2-4866-83EB-7F7FDCAF4EB4}"/>
    <cellStyle name="Accent2 15" xfId="1372" xr:uid="{A6310D53-0190-4D56-ABEF-B05C86C494C6}"/>
    <cellStyle name="Accent2 16" xfId="1373" xr:uid="{57F6C43F-FE59-4506-9146-18D8684D8C6E}"/>
    <cellStyle name="Accent2 17" xfId="1374" xr:uid="{F6FA2F42-2182-4F0E-B503-2D1B3AD2E8A8}"/>
    <cellStyle name="Accent2 18" xfId="1375" xr:uid="{84B95DAC-B110-4FC3-9628-6539971697DE}"/>
    <cellStyle name="Accent2 19" xfId="1376" xr:uid="{9D30C235-A0EB-4D96-8EF3-B48E3FB95E8E}"/>
    <cellStyle name="Accent2 2" xfId="115" xr:uid="{1BC0C22B-E19D-430D-9BD0-2399CE741B2B}"/>
    <cellStyle name="Accent2 2 10" xfId="3815" xr:uid="{70E3609E-D55B-43E0-BD62-602F69F77F36}"/>
    <cellStyle name="Accent2 2 11" xfId="5051" xr:uid="{DECFAE61-9C1E-489F-81EA-50ACDB7B05B2}"/>
    <cellStyle name="Accent2 2 2" xfId="3816" xr:uid="{DCEC4A20-A861-4A7E-9695-B16C49776B00}"/>
    <cellStyle name="Accent2 2 3" xfId="3817" xr:uid="{93BE65DE-7148-4CCC-9114-50C89698F18B}"/>
    <cellStyle name="Accent2 2 4" xfId="3818" xr:uid="{68AC6919-60A7-49C3-B937-70A0FC994970}"/>
    <cellStyle name="Accent2 2 5" xfId="3819" xr:uid="{24BF4039-6F29-47EE-99F0-3B68C9132235}"/>
    <cellStyle name="Accent2 2 6" xfId="3820" xr:uid="{924A8FC1-740A-457B-8411-784F686FA561}"/>
    <cellStyle name="Accent2 2 7" xfId="3821" xr:uid="{BD059734-47F7-4842-B5A7-B2A9CC9347F9}"/>
    <cellStyle name="Accent2 2 8" xfId="3822" xr:uid="{C5A0D1CC-FDD3-486F-BC0E-66164B5C1DE6}"/>
    <cellStyle name="Accent2 2 9" xfId="3823" xr:uid="{1916D8C6-1D79-41C1-8D0A-0EC7D10086AE}"/>
    <cellStyle name="Accent2 20" xfId="1377" xr:uid="{7A9E3008-A811-4561-951E-0E6FDAE67397}"/>
    <cellStyle name="Accent2 21" xfId="1378" xr:uid="{6B747C36-532E-4812-A841-1AD27D62A36B}"/>
    <cellStyle name="Accent2 22" xfId="1379" xr:uid="{D2DFDD9A-B597-4B22-970A-AA0968FFCCBF}"/>
    <cellStyle name="Accent2 23" xfId="1380" xr:uid="{7FC55B5C-3E96-41C9-9F4D-8C3539371D99}"/>
    <cellStyle name="Accent2 24" xfId="1381" xr:uid="{DBD34BBD-FB89-469C-8904-BCD69CCCFE9C}"/>
    <cellStyle name="Accent2 25" xfId="1382" xr:uid="{78BAD45C-25E8-4D56-9AA4-4F1DAA91A023}"/>
    <cellStyle name="Accent2 26" xfId="1383" xr:uid="{B958BA10-0A20-4CC5-98E6-8EFFAEEA3928}"/>
    <cellStyle name="Accent2 27" xfId="1384" xr:uid="{CF7FA442-2D67-4022-9413-4E4677DDDFC6}"/>
    <cellStyle name="Accent2 28" xfId="1385" xr:uid="{502BDBD4-AFFF-4740-80B2-DEAE1CB03A5A}"/>
    <cellStyle name="Accent2 29" xfId="1386" xr:uid="{AB76AFB0-5DD0-4D35-AED5-5329271E742F}"/>
    <cellStyle name="Accent2 3" xfId="116" xr:uid="{9FB160D5-0A6F-4739-B036-AA67A2192620}"/>
    <cellStyle name="Accent2 3 2" xfId="1387" xr:uid="{4A089FF0-1308-42E7-9B9A-F240B4855D96}"/>
    <cellStyle name="Accent2 3 2 2" xfId="5052" xr:uid="{A8FD03C7-65B6-4B2E-9C1E-E205083110F7}"/>
    <cellStyle name="Accent2 3 2 2 2" xfId="22675" xr:uid="{C62B2583-1E96-44EF-8F2C-727DCF1AE1B3}"/>
    <cellStyle name="Accent2 3 2 2 3" xfId="22674" xr:uid="{E0AFFAF6-A094-4CC4-B013-F831B0CE08F9}"/>
    <cellStyle name="Accent2 3 3" xfId="3824" xr:uid="{A5AE0877-8DF7-4941-BB58-1DE6E37A87D9}"/>
    <cellStyle name="Accent2 30" xfId="1388" xr:uid="{BE24C151-726B-4D39-A7AC-D00D63F1D70E}"/>
    <cellStyle name="Accent2 31" xfId="1389" xr:uid="{F899D22B-6EF7-4AF0-A9C9-06599AA93038}"/>
    <cellStyle name="Accent2 32" xfId="1390" xr:uid="{3C903455-AD5C-4AEF-BBD8-2BFF95FEBA75}"/>
    <cellStyle name="Accent2 33" xfId="1391" xr:uid="{8D82ABBA-438A-4F29-AB1A-26F251F883E6}"/>
    <cellStyle name="Accent2 34" xfId="1392" xr:uid="{131A5155-E31C-4FB5-B404-BEFE5CEC71D4}"/>
    <cellStyle name="Accent2 35" xfId="1393" xr:uid="{EC0C01A5-2D34-4EB9-9C22-51168338E713}"/>
    <cellStyle name="Accent2 36" xfId="1394" xr:uid="{2CCFF7CB-0C0F-4B35-96FF-E16C847E44DB}"/>
    <cellStyle name="Accent2 37" xfId="1395" xr:uid="{B2EEC14B-06ED-43AC-A92B-04E91EFDAC34}"/>
    <cellStyle name="Accent2 38" xfId="1396" xr:uid="{0EF22425-2B39-4D4A-8693-5A1F2A26517D}"/>
    <cellStyle name="Accent2 39" xfId="1397" xr:uid="{F59C2D17-6F04-4BAA-AA61-376D96C191B4}"/>
    <cellStyle name="Accent2 4" xfId="117" xr:uid="{966D2C19-7A1F-48A1-A072-6F37EC16D9E2}"/>
    <cellStyle name="Accent2 4 2" xfId="5053" xr:uid="{F4C9371C-1B08-42C8-AEDA-6B38CB7602BF}"/>
    <cellStyle name="Accent2 40" xfId="1398" xr:uid="{057E1F4F-EF94-4EAF-A8D3-C264504431CE}"/>
    <cellStyle name="Accent2 41" xfId="1399" xr:uid="{CB5CD25C-4EF1-4035-B28C-8119F8646206}"/>
    <cellStyle name="Accent2 42" xfId="1400" xr:uid="{39475F97-B1FD-456C-85DC-A44273E553A2}"/>
    <cellStyle name="Accent2 43" xfId="1401" xr:uid="{28463A65-F489-42D3-9C6F-D3B26FC8E110}"/>
    <cellStyle name="Accent2 44" xfId="22676" xr:uid="{1A7FE4BD-FFA9-4BB7-A035-F3505192FC61}"/>
    <cellStyle name="Accent2 5" xfId="118" xr:uid="{726EDD2E-0DD5-4086-869D-90CD14614A2C}"/>
    <cellStyle name="Accent2 5 2" xfId="5054" xr:uid="{7057C603-9F9A-456F-B949-2FB0DCE09136}"/>
    <cellStyle name="Accent2 6" xfId="1402" xr:uid="{1724BD6D-A536-45A1-9685-3FF08E9FB9EC}"/>
    <cellStyle name="Accent2 6 2" xfId="5055" xr:uid="{61B8C8B9-9E62-492B-ACE4-40A4CA29F532}"/>
    <cellStyle name="Accent2 7" xfId="1403" xr:uid="{4E1DFA66-03F8-4283-9C8D-092239071038}"/>
    <cellStyle name="Accent2 8" xfId="1404" xr:uid="{53DD6A41-4A75-4EB6-A09D-76826AA9B702}"/>
    <cellStyle name="Accent2 9" xfId="1405" xr:uid="{AB647E18-8F75-4559-A33A-97503264C722}"/>
    <cellStyle name="Accent3 10" xfId="1406" xr:uid="{5620569C-EA14-450D-A2B1-D17CAA27E334}"/>
    <cellStyle name="Accent3 11" xfId="1407" xr:uid="{9AE29E1C-24D8-4213-8910-14068F379046}"/>
    <cellStyle name="Accent3 12" xfId="1408" xr:uid="{5E1D02CC-87F7-44E9-95C1-1CEC3C70E594}"/>
    <cellStyle name="Accent3 13" xfId="1409" xr:uid="{5E6258D1-2F19-45F4-A320-548FD138C6AD}"/>
    <cellStyle name="Accent3 14" xfId="1410" xr:uid="{5039BDFA-61D4-4D79-B590-57C5ED3C3DF1}"/>
    <cellStyle name="Accent3 15" xfId="1411" xr:uid="{C216C342-F52A-43A0-97A5-05C3E75751C5}"/>
    <cellStyle name="Accent3 16" xfId="1412" xr:uid="{E16ED6A6-6990-47CC-B56A-DCB25ABF5369}"/>
    <cellStyle name="Accent3 17" xfId="1413" xr:uid="{3B91007A-FCD0-40E9-AF09-F23318516375}"/>
    <cellStyle name="Accent3 18" xfId="1414" xr:uid="{D0497B1B-0D6B-4241-A735-E93DD1C94A3C}"/>
    <cellStyle name="Accent3 19" xfId="1415" xr:uid="{7F117D17-A0D2-4577-BC2F-0587986C36E8}"/>
    <cellStyle name="Accent3 2" xfId="119" xr:uid="{97ADF643-E4BF-45A2-A884-BB93FE3A55EF}"/>
    <cellStyle name="Accent3 2 10" xfId="3825" xr:uid="{7C274C7C-54E6-4BB7-AB08-BF97767F647E}"/>
    <cellStyle name="Accent3 2 11" xfId="5056" xr:uid="{58D9E5C0-B45C-4163-8730-A7CAD04E4761}"/>
    <cellStyle name="Accent3 2 2" xfId="3826" xr:uid="{0BD53EAF-325F-4B4F-BE3C-978F1CCE5717}"/>
    <cellStyle name="Accent3 2 3" xfId="3827" xr:uid="{B1ED00BB-424F-4A2C-A309-CA6DE86C618B}"/>
    <cellStyle name="Accent3 2 4" xfId="3828" xr:uid="{85681F5B-1328-4E98-8DB7-26DD93D28D9D}"/>
    <cellStyle name="Accent3 2 5" xfId="3829" xr:uid="{1FFD8C86-4E9D-4D07-A953-263AF390BA0A}"/>
    <cellStyle name="Accent3 2 6" xfId="3830" xr:uid="{9069E910-387B-46C2-963F-741A3207B162}"/>
    <cellStyle name="Accent3 2 7" xfId="3831" xr:uid="{1FEE9A00-B8DF-4BD3-9579-33C2AF51D5D8}"/>
    <cellStyle name="Accent3 2 8" xfId="3832" xr:uid="{AE981AED-88C1-492F-89B2-7AA55889128F}"/>
    <cellStyle name="Accent3 2 9" xfId="3833" xr:uid="{3BFD0D43-5915-426A-893E-4ABEA4B66725}"/>
    <cellStyle name="Accent3 20" xfId="1416" xr:uid="{EBAD3A9C-959E-43B3-B07C-DD665FB70B76}"/>
    <cellStyle name="Accent3 21" xfId="1417" xr:uid="{17FBDFAB-860D-47DE-9816-8E8A4507FC4E}"/>
    <cellStyle name="Accent3 22" xfId="1418" xr:uid="{7B8E2AB6-2C72-49FA-BC95-0C706B31F6F1}"/>
    <cellStyle name="Accent3 23" xfId="1419" xr:uid="{6B29225D-784D-4F78-83B2-771C8AF33900}"/>
    <cellStyle name="Accent3 24" xfId="1420" xr:uid="{BD09FB60-79B0-4E75-9863-488860BDDF7C}"/>
    <cellStyle name="Accent3 25" xfId="1421" xr:uid="{3296291B-CB70-4B78-93F2-E88EB685B550}"/>
    <cellStyle name="Accent3 26" xfId="1422" xr:uid="{0AF05266-3236-4986-AE7A-10708B3DBC1C}"/>
    <cellStyle name="Accent3 27" xfId="1423" xr:uid="{4E241119-3453-41BE-8494-0F6862D00D9F}"/>
    <cellStyle name="Accent3 28" xfId="1424" xr:uid="{5290BC03-C914-49CB-84DF-69C5937D3F6D}"/>
    <cellStyle name="Accent3 29" xfId="1425" xr:uid="{D8CE4A83-72F0-43D3-89E1-BD05F9766987}"/>
    <cellStyle name="Accent3 3" xfId="120" xr:uid="{30AE78D5-8F81-4BF4-AD31-899B17B4B152}"/>
    <cellStyle name="Accent3 3 2" xfId="1426" xr:uid="{E5658932-48E6-41D2-A060-AF4F20AE44C9}"/>
    <cellStyle name="Accent3 3 2 2" xfId="5057" xr:uid="{1020A526-F578-4E5E-810D-6E0FA6C20BB4}"/>
    <cellStyle name="Accent3 3 2 2 2" xfId="22678" xr:uid="{1173C269-4C2A-4C5C-BD70-485A26126078}"/>
    <cellStyle name="Accent3 3 2 2 3" xfId="22677" xr:uid="{28517B55-EBEE-4917-A49A-A26B6169E931}"/>
    <cellStyle name="Accent3 3 3" xfId="3834" xr:uid="{DD85E897-44ED-4BCD-9099-1CD1524BD7E5}"/>
    <cellStyle name="Accent3 30" xfId="1427" xr:uid="{6AC0D1EA-0A68-482E-A3C5-8D3BFCD098B1}"/>
    <cellStyle name="Accent3 31" xfId="1428" xr:uid="{397DBEED-5ED2-49A8-B260-EF35192C4AE1}"/>
    <cellStyle name="Accent3 32" xfId="1429" xr:uid="{DE1AF4D5-2D0D-4878-A124-963FCEEDC115}"/>
    <cellStyle name="Accent3 33" xfId="1430" xr:uid="{639BC02D-FA0A-4A10-B724-91F24245C7F0}"/>
    <cellStyle name="Accent3 34" xfId="1431" xr:uid="{D476154B-BE20-4B9F-A6F0-90554B5AC2E3}"/>
    <cellStyle name="Accent3 35" xfId="1432" xr:uid="{A7BBE565-9A9C-4C0C-AB69-907B2D7926A2}"/>
    <cellStyle name="Accent3 36" xfId="1433" xr:uid="{5DD2DCB9-8379-4E52-9ED0-9AA746014613}"/>
    <cellStyle name="Accent3 37" xfId="1434" xr:uid="{C75CA3B0-4539-4F10-AB10-EF399B1B44C8}"/>
    <cellStyle name="Accent3 38" xfId="1435" xr:uid="{8439166B-9D42-437A-9AEC-C69D6080872F}"/>
    <cellStyle name="Accent3 39" xfId="1436" xr:uid="{17D3F6BE-36A0-49AC-B206-741FE4D94E96}"/>
    <cellStyle name="Accent3 4" xfId="121" xr:uid="{6E259B12-5C3F-449C-8751-265E89795A36}"/>
    <cellStyle name="Accent3 4 2" xfId="5058" xr:uid="{481B9C13-6770-4257-8C94-A9B270531EAD}"/>
    <cellStyle name="Accent3 40" xfId="1437" xr:uid="{78C7AD03-9A81-4346-BBE2-B14B5A114A99}"/>
    <cellStyle name="Accent3 41" xfId="1438" xr:uid="{EAC2B927-4C88-49A1-809D-BDD24FEE3AFA}"/>
    <cellStyle name="Accent3 42" xfId="1439" xr:uid="{066BE4EE-CA9A-4DB3-AA38-0D0B6851D3DC}"/>
    <cellStyle name="Accent3 43" xfId="1440" xr:uid="{7641CDAA-A7CB-46A0-8FB5-DDA3C21B4CDD}"/>
    <cellStyle name="Accent3 44" xfId="22679" xr:uid="{FE6791C2-D6A0-47A4-8D26-73B4E015FD0C}"/>
    <cellStyle name="Accent3 5" xfId="122" xr:uid="{D7B4A34A-80AF-41E4-8439-9D88A01C6B7B}"/>
    <cellStyle name="Accent3 5 2" xfId="5059" xr:uid="{1CD56C5B-F625-4474-A7C4-6B20572AC982}"/>
    <cellStyle name="Accent3 6" xfId="1441" xr:uid="{77887EB9-26E3-4744-AF1F-A8EB6FDCEAF1}"/>
    <cellStyle name="Accent3 6 2" xfId="5060" xr:uid="{56ACCA0A-A8B0-4E8B-92FD-3874A11414F8}"/>
    <cellStyle name="Accent3 7" xfId="1442" xr:uid="{2A7544C3-9801-43DC-8185-848DE6D5FCB1}"/>
    <cellStyle name="Accent3 8" xfId="1443" xr:uid="{B517825C-1611-48E8-9141-649C3025EBC3}"/>
    <cellStyle name="Accent3 9" xfId="1444" xr:uid="{0DF438A5-E34E-4128-9863-3F1DB797B22A}"/>
    <cellStyle name="Accent4 10" xfId="1445" xr:uid="{3262B501-EAE4-4EA8-8D82-A5EB27EB9ABD}"/>
    <cellStyle name="Accent4 11" xfId="1446" xr:uid="{F5C8371C-BCCE-47EB-B208-F2D742085E05}"/>
    <cellStyle name="Accent4 12" xfId="1447" xr:uid="{C448B89E-57A3-4DBB-9D0E-43B1001600A9}"/>
    <cellStyle name="Accent4 13" xfId="1448" xr:uid="{80DADE06-B35F-44A0-858E-3C407FD76ABE}"/>
    <cellStyle name="Accent4 14" xfId="1449" xr:uid="{475A4042-6A7F-4821-A580-F66C9A8D448D}"/>
    <cellStyle name="Accent4 15" xfId="1450" xr:uid="{8D93F6FA-47CF-44FC-B377-530B296F7341}"/>
    <cellStyle name="Accent4 16" xfId="1451" xr:uid="{961CB9D4-EE0A-458D-BDE4-ECF598F09632}"/>
    <cellStyle name="Accent4 17" xfId="1452" xr:uid="{E93AEDFC-9490-47D5-A840-A32B305B0F91}"/>
    <cellStyle name="Accent4 18" xfId="1453" xr:uid="{20F3B66E-7A86-49A3-A946-0EA88FA383B4}"/>
    <cellStyle name="Accent4 19" xfId="1454" xr:uid="{A9059E1F-EC56-4FB4-812A-6BA895A0216E}"/>
    <cellStyle name="Accent4 2" xfId="123" xr:uid="{0B2FBE41-82A5-4634-99AE-34FF32C2174E}"/>
    <cellStyle name="Accent4 2 10" xfId="3835" xr:uid="{9C0A4341-2B09-40CE-B6C5-103FF9CEADE7}"/>
    <cellStyle name="Accent4 2 11" xfId="5061" xr:uid="{0921024F-B031-42A8-A934-35115A17DC1A}"/>
    <cellStyle name="Accent4 2 2" xfId="3836" xr:uid="{35A1A5F5-B28E-4AC1-9C36-67EBAE88E9DF}"/>
    <cellStyle name="Accent4 2 3" xfId="3837" xr:uid="{D4612CA0-04D7-4D01-B391-F13EA04DD1CF}"/>
    <cellStyle name="Accent4 2 4" xfId="3838" xr:uid="{4A36E44C-CD03-4193-B3A8-F33BBD538128}"/>
    <cellStyle name="Accent4 2 5" xfId="3839" xr:uid="{48B35CA2-53C3-4EC8-990B-34C89BB91199}"/>
    <cellStyle name="Accent4 2 6" xfId="3840" xr:uid="{EAD21733-8106-47E7-9ED9-3B765B76B605}"/>
    <cellStyle name="Accent4 2 7" xfId="3841" xr:uid="{C8BEC6DD-E9B4-45FF-A431-061E6D9BFC22}"/>
    <cellStyle name="Accent4 2 8" xfId="3842" xr:uid="{C876A5BE-B09F-468C-A3E9-8B3EA9856894}"/>
    <cellStyle name="Accent4 2 9" xfId="3843" xr:uid="{D61B8844-870D-4A5C-94AE-1F5E24D78C98}"/>
    <cellStyle name="Accent4 20" xfId="1455" xr:uid="{F05C0AA6-BE40-44FC-8028-67145FE257E2}"/>
    <cellStyle name="Accent4 21" xfId="1456" xr:uid="{33E688B9-FDAB-4B7E-96CD-DC0C6DBA1857}"/>
    <cellStyle name="Accent4 22" xfId="1457" xr:uid="{F37F3BFA-3043-4796-926F-FF5B83D88218}"/>
    <cellStyle name="Accent4 23" xfId="1458" xr:uid="{66F555E6-7973-49F0-AD32-6C791D1A2762}"/>
    <cellStyle name="Accent4 24" xfId="1459" xr:uid="{70717443-BCFA-4D10-9A5B-364FE3145D9E}"/>
    <cellStyle name="Accent4 25" xfId="1460" xr:uid="{F644B437-0DDA-41B4-B14E-4CCE1C00D8E2}"/>
    <cellStyle name="Accent4 26" xfId="1461" xr:uid="{8E5C1922-F4D1-4467-B30F-A1F4739E5769}"/>
    <cellStyle name="Accent4 27" xfId="1462" xr:uid="{BCCE3E5C-7BC8-4D9F-A7D0-FAB8AB2767F5}"/>
    <cellStyle name="Accent4 28" xfId="1463" xr:uid="{76D45355-D037-4A56-B225-65C1419DBAE8}"/>
    <cellStyle name="Accent4 29" xfId="1464" xr:uid="{5414C0DC-7290-428E-9FAA-45E46E43BAB8}"/>
    <cellStyle name="Accent4 3" xfId="124" xr:uid="{8772DCC5-0753-4C27-8AF3-282FF449195C}"/>
    <cellStyle name="Accent4 3 2" xfId="1465" xr:uid="{24476824-5FBB-4A56-B72D-10B3F390D20D}"/>
    <cellStyle name="Accent4 3 2 2" xfId="5062" xr:uid="{382F06C4-ED6F-46B9-BDAE-97A196C5B978}"/>
    <cellStyle name="Accent4 3 2 2 2" xfId="22681" xr:uid="{4A5C376E-9535-427E-92C7-0B03415F0D51}"/>
    <cellStyle name="Accent4 3 2 2 3" xfId="22680" xr:uid="{B6A2EF72-BFB8-4B92-A367-1AD05D569134}"/>
    <cellStyle name="Accent4 3 3" xfId="3844" xr:uid="{059DCF77-BB3A-427D-BDB7-5EB4EDD7010C}"/>
    <cellStyle name="Accent4 30" xfId="1466" xr:uid="{BB59CF3F-9BBC-4CC6-8818-A8E83D51D921}"/>
    <cellStyle name="Accent4 31" xfId="1467" xr:uid="{4E651E92-B56E-4336-A7B8-B682275A59B5}"/>
    <cellStyle name="Accent4 32" xfId="1468" xr:uid="{8D8B95BA-2912-45CB-9CB6-B859E11FEBA5}"/>
    <cellStyle name="Accent4 33" xfId="1469" xr:uid="{C4325B53-5696-4A04-B0D3-5AA27C2BA99C}"/>
    <cellStyle name="Accent4 34" xfId="1470" xr:uid="{62573B53-062D-43BB-B5A1-331572C2C363}"/>
    <cellStyle name="Accent4 35" xfId="1471" xr:uid="{08AB96E2-7DFA-4999-AC78-C670E85DEE76}"/>
    <cellStyle name="Accent4 36" xfId="1472" xr:uid="{3E474794-CFC6-4872-B3FB-C7CB49751F94}"/>
    <cellStyle name="Accent4 37" xfId="1473" xr:uid="{0A7BEE5E-0A9E-46CD-91CB-3EEFBCA8AE70}"/>
    <cellStyle name="Accent4 38" xfId="1474" xr:uid="{195F2209-E18F-4F68-8B79-2086CAB6513F}"/>
    <cellStyle name="Accent4 39" xfId="1475" xr:uid="{208AD781-8B5E-4FA6-83C7-9C4781DF977B}"/>
    <cellStyle name="Accent4 4" xfId="125" xr:uid="{A2EF444C-1A63-442F-96B4-CED60D1B8B61}"/>
    <cellStyle name="Accent4 4 2" xfId="5063" xr:uid="{24E69216-BEBE-4C95-A8B7-DE2FDB311F7F}"/>
    <cellStyle name="Accent4 40" xfId="1476" xr:uid="{5E93FA02-3A28-45E9-8EA4-8038B1D2551C}"/>
    <cellStyle name="Accent4 41" xfId="1477" xr:uid="{5F5F55F6-A785-4345-84F8-3A7C827D67B7}"/>
    <cellStyle name="Accent4 42" xfId="1478" xr:uid="{54D65128-9307-401A-AF01-714818533939}"/>
    <cellStyle name="Accent4 43" xfId="1479" xr:uid="{75B948E7-245C-4667-8C16-996C38AF4FE0}"/>
    <cellStyle name="Accent4 44" xfId="22682" xr:uid="{285E2774-86CB-499C-AD3C-6E309F661EFC}"/>
    <cellStyle name="Accent4 5" xfId="126" xr:uid="{79F37840-59C1-4D71-96D0-102E23FDEB74}"/>
    <cellStyle name="Accent4 5 2" xfId="5064" xr:uid="{C4F95B2E-A9D1-4773-95C4-54E6B0CE2470}"/>
    <cellStyle name="Accent4 6" xfId="1480" xr:uid="{9C5B658E-3E3B-4F4B-9674-4638D18A10AD}"/>
    <cellStyle name="Accent4 6 2" xfId="5065" xr:uid="{632F8887-2155-436A-B4EA-6A15D6899B2A}"/>
    <cellStyle name="Accent4 7" xfId="1481" xr:uid="{DD1BDEB1-7C05-4702-B543-B09F4AACAF8D}"/>
    <cellStyle name="Accent4 8" xfId="1482" xr:uid="{7EF27E6A-F74C-47E4-BE68-6102E6EF800D}"/>
    <cellStyle name="Accent4 9" xfId="1483" xr:uid="{AD9157D9-2D26-4A88-A199-477B464961B9}"/>
    <cellStyle name="Accent5 10" xfId="1484" xr:uid="{447ED73A-8ED6-4ED5-BD35-F6A3534A9746}"/>
    <cellStyle name="Accent5 11" xfId="1485" xr:uid="{442267F0-81F3-4017-814A-BE93FD018EC8}"/>
    <cellStyle name="Accent5 12" xfId="1486" xr:uid="{756CA4AA-3DB0-4FF4-B1F8-AF77B8ABDC7C}"/>
    <cellStyle name="Accent5 13" xfId="1487" xr:uid="{DD27BAD9-C4C1-4AA7-A923-DC133D4F65CF}"/>
    <cellStyle name="Accent5 14" xfId="1488" xr:uid="{56781BFA-0B9C-4395-98C1-01C82CD94E53}"/>
    <cellStyle name="Accent5 15" xfId="1489" xr:uid="{D00A6047-F92C-4AF7-BA8E-6EB9FBDE7CF7}"/>
    <cellStyle name="Accent5 16" xfId="1490" xr:uid="{7992DD79-56C9-4089-8DC1-7F864DE06408}"/>
    <cellStyle name="Accent5 17" xfId="1491" xr:uid="{548B5988-A1F4-427D-96E2-44DE15C3EA46}"/>
    <cellStyle name="Accent5 18" xfId="1492" xr:uid="{6B11203D-1B06-4C08-A57D-BF9192EF1B2D}"/>
    <cellStyle name="Accent5 19" xfId="1493" xr:uid="{30A5243A-2F7B-495E-8EFB-5D65DE4F8839}"/>
    <cellStyle name="Accent5 2" xfId="19" xr:uid="{C1997459-9A7F-4EF7-8BD7-99F0A963A4BF}"/>
    <cellStyle name="Accent5 2 10" xfId="3845" xr:uid="{AF267DDD-467C-4BC1-A212-78F8977ABBEC}"/>
    <cellStyle name="Accent5 2 11" xfId="127" xr:uid="{C687A9A8-9068-4576-A66C-3E742CFC60D9}"/>
    <cellStyle name="Accent5 2 2" xfId="3846" xr:uid="{76A7BCE9-712B-4A01-92D1-C59327362C99}"/>
    <cellStyle name="Accent5 2 3" xfId="3847" xr:uid="{FB29516D-8523-433C-BA44-F1ACCE4E0AE7}"/>
    <cellStyle name="Accent5 2 4" xfId="3848" xr:uid="{376D4125-F9FA-45A9-998D-E50527305F35}"/>
    <cellStyle name="Accent5 2 5" xfId="3849" xr:uid="{BD53026E-4C7C-4D4D-B4B5-3B7CFB7CA470}"/>
    <cellStyle name="Accent5 2 6" xfId="3850" xr:uid="{7920C834-6457-4335-B48D-8983E2DF2EE9}"/>
    <cellStyle name="Accent5 2 7" xfId="3851" xr:uid="{CB6791EC-7E73-4989-94EC-C09ECF9F897E}"/>
    <cellStyle name="Accent5 2 8" xfId="3852" xr:uid="{5897EEB6-2FCC-4D73-BC45-C7EF3E831810}"/>
    <cellStyle name="Accent5 2 9" xfId="3853" xr:uid="{5586BFFA-4730-4074-9097-539D90FBB50F}"/>
    <cellStyle name="Accent5 20" xfId="1494" xr:uid="{45CCA67C-1F2E-46EE-B925-A9E325A3AB47}"/>
    <cellStyle name="Accent5 21" xfId="1495" xr:uid="{A2F5E728-9C23-4937-BB95-D17E17FE4913}"/>
    <cellStyle name="Accent5 22" xfId="1496" xr:uid="{099F2DA8-D1DB-4EBD-9326-9DD28A4657B6}"/>
    <cellStyle name="Accent5 23" xfId="1497" xr:uid="{8B267322-3E07-4BEC-966C-C9B4032679E6}"/>
    <cellStyle name="Accent5 24" xfId="1498" xr:uid="{1D370A38-89B9-446B-9E36-43A16BE54FAB}"/>
    <cellStyle name="Accent5 25" xfId="1499" xr:uid="{D3E5D165-891D-4301-B316-3BBC4BAD9D1B}"/>
    <cellStyle name="Accent5 26" xfId="1500" xr:uid="{ABAF1004-474C-47AA-B1B6-76D331E55EEA}"/>
    <cellStyle name="Accent5 27" xfId="1501" xr:uid="{ACA606E9-EF6C-4B7E-9DC1-70F676550ECA}"/>
    <cellStyle name="Accent5 28" xfId="1502" xr:uid="{9CBBB4D6-8B97-47D8-B71D-73FAD0ED12C8}"/>
    <cellStyle name="Accent5 29" xfId="1503" xr:uid="{49FD9A27-F578-46CC-BB45-D08AF0C7F8B2}"/>
    <cellStyle name="Accent5 3" xfId="128" xr:uid="{4C87B987-0BF9-4158-B73D-5BAF4FF4FE2E}"/>
    <cellStyle name="Accent5 3 2" xfId="1504" xr:uid="{5D48777E-96F2-47CF-ACA9-2C728FEA67AF}"/>
    <cellStyle name="Accent5 30" xfId="1505" xr:uid="{C4B157CF-3AE5-4A39-B18E-6558CB0EBD45}"/>
    <cellStyle name="Accent5 31" xfId="1506" xr:uid="{43B3F25F-6B59-42F9-A2EB-A565615B36C6}"/>
    <cellStyle name="Accent5 32" xfId="1507" xr:uid="{096C17BC-73AD-44CC-A6DE-F2EBDB7E2568}"/>
    <cellStyle name="Accent5 33" xfId="1508" xr:uid="{8A34E038-667A-4CAB-B902-87F3E43E9644}"/>
    <cellStyle name="Accent5 34" xfId="1509" xr:uid="{31E819FA-E399-4AF3-B143-1733D65BC672}"/>
    <cellStyle name="Accent5 35" xfId="1510" xr:uid="{6F796E76-BF3D-492F-BF54-AAAEE6C65422}"/>
    <cellStyle name="Accent5 36" xfId="1511" xr:uid="{EE3B9A39-DA57-484D-A07B-EF67E79069E8}"/>
    <cellStyle name="Accent5 37" xfId="1512" xr:uid="{A0F96B58-D0B5-4A7E-8EF6-CF5DBE615293}"/>
    <cellStyle name="Accent5 38" xfId="1513" xr:uid="{7F193BBD-4768-4CF1-8A43-11F8ACB9CAA3}"/>
    <cellStyle name="Accent5 39" xfId="1514" xr:uid="{21F5E3FF-6C27-47EB-8387-742AAABBAAA1}"/>
    <cellStyle name="Accent5 4" xfId="129" xr:uid="{A22BBB32-BACD-47DA-8799-DA79C7B84118}"/>
    <cellStyle name="Accent5 4 2" xfId="5066" xr:uid="{E7D2F55C-D781-4308-BB2C-EBC616C72FC4}"/>
    <cellStyle name="Accent5 40" xfId="1515" xr:uid="{AB7C0A87-426D-41B4-A5F2-490E7B793374}"/>
    <cellStyle name="Accent5 41" xfId="1516" xr:uid="{56D13ADE-434A-479C-BC8C-82D18BADE14A}"/>
    <cellStyle name="Accent5 42" xfId="1517" xr:uid="{0FF924B8-9C2C-4F5C-8070-60BD1B8C1394}"/>
    <cellStyle name="Accent5 43" xfId="1518" xr:uid="{DFBBD6A2-6FF7-4DDC-BB2E-DD9FEA060793}"/>
    <cellStyle name="Accent5 44" xfId="22683" xr:uid="{9A26608B-D6D1-472D-ADDB-10C8C4F022A7}"/>
    <cellStyle name="Accent5 5" xfId="130" xr:uid="{21442B9E-8438-456E-8BE0-B937D8074E71}"/>
    <cellStyle name="Accent5 5 2" xfId="5067" xr:uid="{34F915FB-E38C-4016-BE5D-D5E0047E0C58}"/>
    <cellStyle name="Accent5 6" xfId="1519" xr:uid="{35FAC033-8F83-4063-AE2B-A2263EA1EC04}"/>
    <cellStyle name="Accent5 6 2" xfId="5068" xr:uid="{CF4D7D85-CFD3-4B53-8116-DC63B2A8B871}"/>
    <cellStyle name="Accent5 7" xfId="1520" xr:uid="{F9C93DC0-FD99-4F3A-921F-2D6D76BA719D}"/>
    <cellStyle name="Accent5 8" xfId="1521" xr:uid="{FD0FB16C-218F-45FD-A3C7-09377398A69C}"/>
    <cellStyle name="Accent5 9" xfId="1522" xr:uid="{E6206989-D72C-404C-A360-4E449F97C179}"/>
    <cellStyle name="Accent6 10" xfId="1523" xr:uid="{E69B72DE-5801-4CE8-A3B4-C673F494BD20}"/>
    <cellStyle name="Accent6 11" xfId="1524" xr:uid="{F18E7408-8B5C-4D3F-846F-1ED3E1006E2A}"/>
    <cellStyle name="Accent6 12" xfId="1525" xr:uid="{26AA0D29-D3F0-433E-BA53-1E269CDE7B2B}"/>
    <cellStyle name="Accent6 13" xfId="1526" xr:uid="{FE3C1C3C-9B20-406E-9035-B289A4C009E9}"/>
    <cellStyle name="Accent6 14" xfId="1527" xr:uid="{81C0A727-B043-4DD0-9F29-BDA1296399D3}"/>
    <cellStyle name="Accent6 15" xfId="1528" xr:uid="{8688DA21-D671-4CA2-9B85-5A1CF349B56C}"/>
    <cellStyle name="Accent6 16" xfId="1529" xr:uid="{20E855B8-9947-4B28-9468-F1894FE65A6F}"/>
    <cellStyle name="Accent6 17" xfId="1530" xr:uid="{D2ADB731-1033-48F8-A8B2-8C413FDB1BE8}"/>
    <cellStyle name="Accent6 18" xfId="1531" xr:uid="{B5CE9F44-86BA-425B-9543-77DE1AA0B756}"/>
    <cellStyle name="Accent6 19" xfId="1532" xr:uid="{95D6877D-8FBA-435C-88C2-8B94173DCA2B}"/>
    <cellStyle name="Accent6 2" xfId="131" xr:uid="{1D8442A3-37E2-45B2-93E9-2F999B514616}"/>
    <cellStyle name="Accent6 2 10" xfId="3854" xr:uid="{9650E28A-7A7B-43F6-9422-365908D2DE4E}"/>
    <cellStyle name="Accent6 2 11" xfId="5069" xr:uid="{D73DF176-D8BC-44F0-96AA-D96102FCAAC0}"/>
    <cellStyle name="Accent6 2 2" xfId="3855" xr:uid="{FBBEE81C-196D-45B0-ADAE-EF6EAE163177}"/>
    <cellStyle name="Accent6 2 3" xfId="3856" xr:uid="{B4BA7887-51D0-4F00-AE65-9012317AE326}"/>
    <cellStyle name="Accent6 2 4" xfId="3857" xr:uid="{74C30173-0233-44AD-8762-D6DBCB3524B6}"/>
    <cellStyle name="Accent6 2 5" xfId="3858" xr:uid="{B9589C5B-BEC5-4F65-AD51-B8BD03FDF9F2}"/>
    <cellStyle name="Accent6 2 6" xfId="3859" xr:uid="{80C20BB6-E67E-4FF8-B4CD-883E109BF4FE}"/>
    <cellStyle name="Accent6 2 7" xfId="3860" xr:uid="{B72BD7BD-2260-4553-B32F-680A0DE6E1F0}"/>
    <cellStyle name="Accent6 2 8" xfId="3861" xr:uid="{95931515-E96C-46C5-ABEA-71EE04215D8D}"/>
    <cellStyle name="Accent6 2 9" xfId="3862" xr:uid="{3CA5441E-878B-45F8-B8D1-8C94DF8A8B88}"/>
    <cellStyle name="Accent6 20" xfId="1533" xr:uid="{2EF28950-F6FD-4D1C-80EF-5F145660F75F}"/>
    <cellStyle name="Accent6 21" xfId="1534" xr:uid="{6BCFD53A-0476-4C55-9683-12BEB02D131C}"/>
    <cellStyle name="Accent6 22" xfId="1535" xr:uid="{FDAD3E7E-284A-4DE1-B7B7-1728E0267CC0}"/>
    <cellStyle name="Accent6 23" xfId="1536" xr:uid="{41DC2488-3C26-4350-AD0E-53B91A0161C4}"/>
    <cellStyle name="Accent6 24" xfId="1537" xr:uid="{AE81ADBC-EB28-465C-AE9A-C87355A14554}"/>
    <cellStyle name="Accent6 25" xfId="1538" xr:uid="{FEA7DEA2-0C2B-401E-93D9-5F98A670F4A8}"/>
    <cellStyle name="Accent6 26" xfId="1539" xr:uid="{7EB9638D-BA34-42A9-894A-FEDE5B0B51B0}"/>
    <cellStyle name="Accent6 27" xfId="1540" xr:uid="{C5BE5319-A8C7-4031-BAE1-6537E836BB7A}"/>
    <cellStyle name="Accent6 28" xfId="1541" xr:uid="{5AF6277B-D247-4337-A83A-229F935D5205}"/>
    <cellStyle name="Accent6 29" xfId="1542" xr:uid="{799E72DD-9FD1-4775-9778-6667A025DA66}"/>
    <cellStyle name="Accent6 3" xfId="132" xr:uid="{8F46EFA8-75D6-43C4-8805-B9C5EE8E69A5}"/>
    <cellStyle name="Accent6 3 2" xfId="1543" xr:uid="{1D05EABE-6534-477C-A537-14244CC144BD}"/>
    <cellStyle name="Accent6 3 2 2" xfId="5070" xr:uid="{B6687524-6566-4560-94D4-4FE030D77895}"/>
    <cellStyle name="Accent6 3 2 2 2" xfId="22685" xr:uid="{F4956696-0F23-4B48-AA99-24182BF7711A}"/>
    <cellStyle name="Accent6 3 2 2 3" xfId="22684" xr:uid="{D477B08B-4E37-494A-8D6B-497357740F38}"/>
    <cellStyle name="Accent6 3 3" xfId="3863" xr:uid="{A8D92776-9A77-479D-85CA-AD777DBB8EE0}"/>
    <cellStyle name="Accent6 30" xfId="1544" xr:uid="{D370AB17-2F8D-40A0-B215-CBAB362E5FEF}"/>
    <cellStyle name="Accent6 31" xfId="1545" xr:uid="{4A9D4150-6CF4-42FE-9ECF-DFCFDCD912C2}"/>
    <cellStyle name="Accent6 32" xfId="1546" xr:uid="{8C425875-E798-464E-B2B2-FC0AA02F2E5F}"/>
    <cellStyle name="Accent6 33" xfId="1547" xr:uid="{38FB7637-924F-4D0E-A14D-E25F5E4981BD}"/>
    <cellStyle name="Accent6 34" xfId="1548" xr:uid="{0D0BD402-8760-46B8-B940-C8222E5ED423}"/>
    <cellStyle name="Accent6 35" xfId="1549" xr:uid="{83E18425-0397-42C3-B92E-6C69178C0BCF}"/>
    <cellStyle name="Accent6 36" xfId="1550" xr:uid="{5E5FFF77-C184-4544-819B-283226C4D823}"/>
    <cellStyle name="Accent6 37" xfId="1551" xr:uid="{AD6F451E-5B17-4BBE-B298-64DB5C926589}"/>
    <cellStyle name="Accent6 38" xfId="1552" xr:uid="{3220168B-6E96-471C-B423-878A5EB84F06}"/>
    <cellStyle name="Accent6 39" xfId="1553" xr:uid="{AF690C28-5C7A-4DF1-A47A-9F41C7CA0AAD}"/>
    <cellStyle name="Accent6 4" xfId="133" xr:uid="{E9AD3E69-2D8C-4569-88A3-A8DC28171E8B}"/>
    <cellStyle name="Accent6 4 2" xfId="5071" xr:uid="{842889D1-2AC3-4745-987C-B603EF84E15A}"/>
    <cellStyle name="Accent6 40" xfId="1554" xr:uid="{DF948A12-CDD2-4CAB-A3B0-DD5576655952}"/>
    <cellStyle name="Accent6 41" xfId="1555" xr:uid="{49A815BF-6183-4966-A9BC-23F746371493}"/>
    <cellStyle name="Accent6 42" xfId="1556" xr:uid="{C49358A5-622A-46CF-9437-BC163148785A}"/>
    <cellStyle name="Accent6 43" xfId="1557" xr:uid="{48EC3BD8-1EE7-4FA3-A4B5-FC2D42AC0985}"/>
    <cellStyle name="Accent6 44" xfId="22686" xr:uid="{69A9D8CC-C5A0-4FD4-827D-D2663EB27A82}"/>
    <cellStyle name="Accent6 5" xfId="134" xr:uid="{2D33BAB3-6CDE-48F1-8D90-F99BBBFF0B25}"/>
    <cellStyle name="Accent6 5 2" xfId="5072" xr:uid="{6AD5B7C9-56CA-4BB1-8F91-35E3E98A4A87}"/>
    <cellStyle name="Accent6 6" xfId="1558" xr:uid="{AAE3588C-DE79-4217-BD35-B1207B39ED7D}"/>
    <cellStyle name="Accent6 6 2" xfId="5073" xr:uid="{30B3923F-F4A2-4FE5-886D-1EC7761F20B9}"/>
    <cellStyle name="Accent6 7" xfId="1559" xr:uid="{DB69C4A9-A17D-4B02-9031-F94AA89C0F7D}"/>
    <cellStyle name="Accent6 8" xfId="1560" xr:uid="{0C26B0A4-897F-4E16-B416-F9617493BC60}"/>
    <cellStyle name="Accent6 9" xfId="1561" xr:uid="{C8AB1730-3E0C-4A2C-AD42-59C2408D8BB4}"/>
    <cellStyle name="AggblueBoldCels" xfId="1562" xr:uid="{2122B6DE-0D37-4083-9D59-92C405B13E95}"/>
    <cellStyle name="AggblueCels" xfId="1563" xr:uid="{7B5DC968-A52B-4E11-8129-40A0ABA54DD1}"/>
    <cellStyle name="AggBoldCells" xfId="1564" xr:uid="{26A356D1-6E50-4E9D-94D6-0894AB8B4EBC}"/>
    <cellStyle name="AggCels" xfId="1565" xr:uid="{B4BFBD2A-9177-49DF-BB37-FAB1987B98E2}"/>
    <cellStyle name="AggGreen" xfId="1566" xr:uid="{C22BE1A8-9BC3-409A-B05C-44F37AC23365}"/>
    <cellStyle name="AggGreen12" xfId="1567" xr:uid="{90FC6231-0463-44FE-939D-D1AE7FABD389}"/>
    <cellStyle name="AggOrange" xfId="1568" xr:uid="{43726458-0D90-41E6-B348-2C10D6E5ED45}"/>
    <cellStyle name="AggOrange9" xfId="1569" xr:uid="{D651DC22-459A-444A-909E-9E7A2D59A772}"/>
    <cellStyle name="AggOrangeLB_2x" xfId="1570" xr:uid="{6BD7CB23-9537-4561-8D7B-76302313A2DB}"/>
    <cellStyle name="AggOrangeLBorder" xfId="1571" xr:uid="{D7665A72-5687-4E74-A99D-B87307F8C34A}"/>
    <cellStyle name="AggOrangeRBorder" xfId="1572" xr:uid="{1CFB269D-5987-43DE-9B1B-0C23E7859A03}"/>
    <cellStyle name="Akzent1" xfId="1573" xr:uid="{7D973386-029E-439F-A5C8-A315FF5BE59D}"/>
    <cellStyle name="Akzent2" xfId="1574" xr:uid="{78DDC3E0-5F38-41B8-89A5-2359078AA1CE}"/>
    <cellStyle name="Akzent3" xfId="1575" xr:uid="{6B6F3FD0-0887-47A7-BF31-BD25438692F7}"/>
    <cellStyle name="Akzent4" xfId="1576" xr:uid="{1971B376-58AB-45D9-884E-689B2DAD5471}"/>
    <cellStyle name="Akzent5" xfId="1577" xr:uid="{8664361E-98A1-45AB-96B9-E2BCC0EBB7F5}"/>
    <cellStyle name="Akzent6" xfId="1578" xr:uid="{691B7FF8-0366-4267-B72D-E96E2FF3C817}"/>
    <cellStyle name="Ausgabe" xfId="1579" xr:uid="{FEE7B820-E614-42E2-9C78-AE41786D807C}"/>
    <cellStyle name="Bad 10" xfId="1580" xr:uid="{7020904D-104F-4429-BF61-D254B8CC660F}"/>
    <cellStyle name="Bad 11" xfId="1581" xr:uid="{277788A3-AEAC-45BC-8708-D1EBB31B6039}"/>
    <cellStyle name="Bad 12" xfId="1582" xr:uid="{88F9D6C9-A0C2-434B-8ABA-2F2205A68589}"/>
    <cellStyle name="Bad 13" xfId="1583" xr:uid="{D7154EB7-ACCE-43D8-AD26-BA956D0477F8}"/>
    <cellStyle name="Bad 14" xfId="1584" xr:uid="{F555D26F-819D-414A-976A-57F56925A98D}"/>
    <cellStyle name="Bad 15" xfId="1585" xr:uid="{8A9E02D3-F40B-40EF-87A1-DD8842EDDB60}"/>
    <cellStyle name="Bad 16" xfId="1586" xr:uid="{609F0364-963E-404A-8FFD-2EE1EA152490}"/>
    <cellStyle name="Bad 17" xfId="1587" xr:uid="{25791515-D046-4B92-A4CE-394F70A93C01}"/>
    <cellStyle name="Bad 18" xfId="1588" xr:uid="{F02F9967-08F8-4CF4-971E-6AAC2F5D40CD}"/>
    <cellStyle name="Bad 19" xfId="1589" xr:uid="{DEE9849D-745D-4786-A1F9-5CFE5F5C18FD}"/>
    <cellStyle name="Bad 2" xfId="135" xr:uid="{36EAB06A-F7E7-4DCD-8ABB-6F7A5BBB3FD0}"/>
    <cellStyle name="Bad 2 10" xfId="3864" xr:uid="{E48CF89F-A7C3-45A7-AFEB-6812FB0737E1}"/>
    <cellStyle name="Bad 2 11" xfId="5074" xr:uid="{C0C87D81-DC3C-453C-99AB-CD32E8F65951}"/>
    <cellStyle name="Bad 2 2" xfId="3865" xr:uid="{EC21529E-277E-42BA-B7C5-C722E936F96C}"/>
    <cellStyle name="Bad 2 3" xfId="3866" xr:uid="{1D2AFC8E-7FE1-4328-8C30-657EE980611E}"/>
    <cellStyle name="Bad 2 4" xfId="3867" xr:uid="{F0019B51-940A-4482-A632-9851EA2A7E76}"/>
    <cellStyle name="Bad 2 5" xfId="3868" xr:uid="{AAD0B217-A9D0-4B22-81CD-578DA5BE08D4}"/>
    <cellStyle name="Bad 2 6" xfId="3869" xr:uid="{86494978-8ABB-4C81-BF75-13FB8DCD0854}"/>
    <cellStyle name="Bad 2 7" xfId="3870" xr:uid="{57C311B0-00ED-4D79-8AC9-5F538FA5A542}"/>
    <cellStyle name="Bad 2 8" xfId="3871" xr:uid="{9BAE0944-A598-4B4F-B18E-0F0A807513FE}"/>
    <cellStyle name="Bad 2 9" xfId="3872" xr:uid="{384A7FB1-A4BE-4748-9C2E-7C89D46E35F9}"/>
    <cellStyle name="Bad 20" xfId="1590" xr:uid="{6EABB433-7B77-41AE-9372-E9EA23B37833}"/>
    <cellStyle name="Bad 21" xfId="1591" xr:uid="{49C09A4B-3B9E-48D2-968C-4F8ED22167D0}"/>
    <cellStyle name="Bad 22" xfId="1592" xr:uid="{0543CD16-4CF1-4067-86DA-21D59AE291BB}"/>
    <cellStyle name="Bad 23" xfId="1593" xr:uid="{68517203-B5CE-4C50-86DE-F195588A00ED}"/>
    <cellStyle name="Bad 24" xfId="1594" xr:uid="{DD2C0BF8-5A73-4959-882D-AEDCE18CD6D7}"/>
    <cellStyle name="Bad 25" xfId="1595" xr:uid="{6A34FA96-4DE8-438D-861B-9F512C16468A}"/>
    <cellStyle name="Bad 26" xfId="1596" xr:uid="{54FCC10E-AD22-477C-BF0A-C26F2347B86A}"/>
    <cellStyle name="Bad 27" xfId="1597" xr:uid="{E293E041-C14F-43CA-9ED4-C4C354055444}"/>
    <cellStyle name="Bad 28" xfId="1598" xr:uid="{CA3FBED1-20F1-475D-B815-B3178AEBE9E1}"/>
    <cellStyle name="Bad 29" xfId="1599" xr:uid="{3E80687B-6C25-4F72-A176-121848DA38CC}"/>
    <cellStyle name="Bad 3" xfId="136" xr:uid="{01FA8FE3-6FD7-47D9-B9AB-62D20AC47056}"/>
    <cellStyle name="Bad 3 2" xfId="1600" xr:uid="{5C50AF54-219D-4773-AF5C-30368068C930}"/>
    <cellStyle name="Bad 3 2 2" xfId="5075" xr:uid="{F385C589-250F-4559-A25A-3059A3392939}"/>
    <cellStyle name="Bad 3 2 2 2" xfId="22688" xr:uid="{9A6017F0-ABEB-42F3-BC16-17C45A3B96F9}"/>
    <cellStyle name="Bad 3 2 2 3" xfId="22687" xr:uid="{8DE178F3-418C-4225-A497-ED8FDE745FA9}"/>
    <cellStyle name="Bad 3 3" xfId="3873" xr:uid="{25099493-4EE4-4DE8-92BB-175B39960C93}"/>
    <cellStyle name="Bad 30" xfId="1601" xr:uid="{DC3C6F4D-DAC1-4529-9024-A05ED8FDFBE5}"/>
    <cellStyle name="Bad 31" xfId="1602" xr:uid="{D10E54CC-BD06-4D3A-8CB7-B3420D722D0F}"/>
    <cellStyle name="Bad 32" xfId="1603" xr:uid="{590348AC-0BAD-43F7-AA83-3C1268886236}"/>
    <cellStyle name="Bad 33" xfId="1604" xr:uid="{FFBDB4A5-E4BA-4A32-A621-B97DDA26C489}"/>
    <cellStyle name="Bad 34" xfId="1605" xr:uid="{97069E10-B500-48C6-84F8-D1D50314FC80}"/>
    <cellStyle name="Bad 35" xfId="1606" xr:uid="{8D196AED-DA82-443E-8F0E-6EE5DAC0B0E9}"/>
    <cellStyle name="Bad 36" xfId="1607" xr:uid="{221E77FF-CDE0-4785-8791-7370BD19AE7C}"/>
    <cellStyle name="Bad 37" xfId="1608" xr:uid="{064C21E9-91EA-4D9A-91B3-375AB6B721DB}"/>
    <cellStyle name="Bad 38" xfId="1609" xr:uid="{71A09A2A-99C3-40A5-9D0D-E0CD632AFA0E}"/>
    <cellStyle name="Bad 39" xfId="1610" xr:uid="{82576135-F675-4314-96B1-BAC82D75EFF1}"/>
    <cellStyle name="Bad 4" xfId="137" xr:uid="{6598E889-47A5-40EF-9E27-DC0B808C0206}"/>
    <cellStyle name="Bad 4 2" xfId="5076" xr:uid="{739891A8-726F-4D7E-9CA2-680781451E04}"/>
    <cellStyle name="Bad 40" xfId="1611" xr:uid="{2BFC6BE8-4F02-413F-83F7-48ED1D2AA3CA}"/>
    <cellStyle name="Bad 41" xfId="1612" xr:uid="{74207C2C-1922-49E2-B12C-313FB3A5B0AD}"/>
    <cellStyle name="Bad 42" xfId="1613" xr:uid="{408A1FCB-B100-4093-B651-8F8573F5D86C}"/>
    <cellStyle name="Bad 43" xfId="1614" xr:uid="{752FA896-AD00-48D2-A6DD-F9E1F56C937D}"/>
    <cellStyle name="Bad 44" xfId="1615" xr:uid="{08112C63-5632-483F-87B4-D69E6CD6239B}"/>
    <cellStyle name="Bad 45" xfId="22689" xr:uid="{B87ABE08-525C-4ED5-800A-DF666BB64B9D}"/>
    <cellStyle name="Bad 46" xfId="22690" xr:uid="{D18EA9A2-C7EE-4479-97A0-7EF216C988B2}"/>
    <cellStyle name="Bad 5" xfId="138" xr:uid="{9D67B646-FA19-4C01-8530-BBF81439457F}"/>
    <cellStyle name="Bad 5 2" xfId="5077" xr:uid="{CB54FD1B-2569-42CF-BB86-F5BF6A8392D0}"/>
    <cellStyle name="Bad 6" xfId="1616" xr:uid="{763D00D5-AEFD-4B53-A263-7E9A31D82EEC}"/>
    <cellStyle name="Bad 6 2" xfId="5078" xr:uid="{631FB45D-21C7-4201-918E-83A380018C2E}"/>
    <cellStyle name="Bad 7" xfId="1617" xr:uid="{18A65195-4269-417D-ACD2-BDEC10D285CB}"/>
    <cellStyle name="Bad 8" xfId="1618" xr:uid="{B55A26F7-2284-4CF3-8F66-922A127006CE}"/>
    <cellStyle name="Bad 9" xfId="1619" xr:uid="{B008E6EB-A943-4C77-B6A5-E0324A36D28B}"/>
    <cellStyle name="Berechnung" xfId="1620" xr:uid="{B394FBD7-2E3B-4342-96FD-065BD234D138}"/>
    <cellStyle name="Body: normal cell" xfId="23" xr:uid="{0EFBBECB-5FAF-4609-AF0F-A4EF837E858F}"/>
    <cellStyle name="Bold GHG Numbers (0.00)" xfId="1621" xr:uid="{34B7481A-3C7B-4ED8-BD9C-8045880A81A6}"/>
    <cellStyle name="Calculation 10" xfId="1622" xr:uid="{DA4C1406-3496-44E6-99BA-1A01EFDD437B}"/>
    <cellStyle name="Calculation 11" xfId="1623" xr:uid="{24BBB894-71E2-4A0F-AAA4-1FB5447EAB4C}"/>
    <cellStyle name="Calculation 12" xfId="1624" xr:uid="{C80DC0C6-055D-4EB5-9DF5-6EA482553D47}"/>
    <cellStyle name="Calculation 13" xfId="1625" xr:uid="{2CF8DA5A-937A-46E9-8075-3B6DA990F61B}"/>
    <cellStyle name="Calculation 14" xfId="1626" xr:uid="{C4964240-418C-4F11-8952-B321B6C3F014}"/>
    <cellStyle name="Calculation 15" xfId="1627" xr:uid="{1E567C56-9FFE-4749-ADC7-D27CD284A4C8}"/>
    <cellStyle name="Calculation 16" xfId="1628" xr:uid="{A74C3EE3-04BC-46E3-9B74-0125F53EC611}"/>
    <cellStyle name="Calculation 17" xfId="1629" xr:uid="{2F59C0BC-FA30-48FB-AF7D-0E55B625007C}"/>
    <cellStyle name="Calculation 18" xfId="1630" xr:uid="{D255690A-85BA-4BC3-9073-8D5E32EC8741}"/>
    <cellStyle name="Calculation 19" xfId="1631" xr:uid="{F2AA462F-4039-4F0D-A0FC-6A1F1B6C8252}"/>
    <cellStyle name="Calculation 2" xfId="139" xr:uid="{2244F311-5A97-4AC0-8F12-D35F170ED312}"/>
    <cellStyle name="Calculation 2 10" xfId="3874" xr:uid="{821AD197-73D7-4448-92C4-6F49DE9E6468}"/>
    <cellStyle name="Calculation 2 11" xfId="5079" xr:uid="{30BE32FB-FAEC-4F23-9D4B-23D83802499C}"/>
    <cellStyle name="Calculation 2 2" xfId="3875" xr:uid="{23CC51C8-5309-4A45-9D6B-0581C04A492D}"/>
    <cellStyle name="Calculation 2 3" xfId="3876" xr:uid="{63989BF2-C89D-4281-8429-C783336DA22E}"/>
    <cellStyle name="Calculation 2 4" xfId="3877" xr:uid="{AC991C38-EEEA-4511-97F5-CA2E26DB5231}"/>
    <cellStyle name="Calculation 2 5" xfId="3878" xr:uid="{83D7774A-FC48-4B08-9B32-03B383F2097D}"/>
    <cellStyle name="Calculation 2 6" xfId="3879" xr:uid="{CA903C7A-E507-4065-93B1-AF480E87D2D9}"/>
    <cellStyle name="Calculation 2 7" xfId="3880" xr:uid="{C73EF5B2-E988-4C4A-A690-813F406DB880}"/>
    <cellStyle name="Calculation 2 8" xfId="3881" xr:uid="{6B4E8118-7994-4B1C-B27F-E53B19C7E9E0}"/>
    <cellStyle name="Calculation 2 9" xfId="3882" xr:uid="{6E84B5FA-9C7C-4BA8-BE76-AA1B817C12B4}"/>
    <cellStyle name="Calculation 20" xfId="1632" xr:uid="{E7CC0E1D-3D4F-42F4-87EF-3319CAAD7B9B}"/>
    <cellStyle name="Calculation 21" xfId="1633" xr:uid="{6B62532A-073E-4A5A-BC17-6C75AB621F24}"/>
    <cellStyle name="Calculation 22" xfId="1634" xr:uid="{735B7A9C-F093-460E-ADB9-661505BF93E1}"/>
    <cellStyle name="Calculation 23" xfId="1635" xr:uid="{60A1220F-5C1C-4EEA-B868-8AF9AE63A483}"/>
    <cellStyle name="Calculation 24" xfId="1636" xr:uid="{F9BB7ED8-E3DB-431B-8D77-A9F657A0A21E}"/>
    <cellStyle name="Calculation 25" xfId="1637" xr:uid="{9E87F0D0-8180-4901-B782-6544EEA44B5F}"/>
    <cellStyle name="Calculation 26" xfId="1638" xr:uid="{2F4EBFCB-09E6-421A-B751-2C04666BFF0D}"/>
    <cellStyle name="Calculation 27" xfId="1639" xr:uid="{541FBAA6-E25F-449C-9B64-1D4B57919C6C}"/>
    <cellStyle name="Calculation 28" xfId="1640" xr:uid="{FEF416C1-CF6D-4A6B-888C-6853675C7642}"/>
    <cellStyle name="Calculation 29" xfId="1641" xr:uid="{BE2160DE-3747-426D-AABE-27BBEC53D2F2}"/>
    <cellStyle name="Calculation 3" xfId="140" xr:uid="{54E0B0F9-9569-4F22-A840-36033ED726E0}"/>
    <cellStyle name="Calculation 3 2" xfId="1642" xr:uid="{65F9D660-050E-4394-9B34-EEAA411DEA6F}"/>
    <cellStyle name="Calculation 3 2 2" xfId="5080" xr:uid="{78C2CDDA-08C7-407F-A7BA-A3DEDFCD7970}"/>
    <cellStyle name="Calculation 3 2 2 2" xfId="22692" xr:uid="{0F9C6A6B-5ACD-4457-BB98-3B15ECD6DD03}"/>
    <cellStyle name="Calculation 3 2 2 3" xfId="22691" xr:uid="{333C658D-F41E-4DC8-BB64-3764724293DE}"/>
    <cellStyle name="Calculation 3 3" xfId="3883" xr:uid="{EC4209A5-5AEB-4469-8A3D-D0059360EECF}"/>
    <cellStyle name="Calculation 30" xfId="1643" xr:uid="{BF241A40-880B-4638-BEEF-0955867FC513}"/>
    <cellStyle name="Calculation 31" xfId="1644" xr:uid="{3E3362BD-0361-42F7-A536-2081DE7A434F}"/>
    <cellStyle name="Calculation 32" xfId="1645" xr:uid="{AA98EE8F-BC2C-4391-9A2C-D261963F3099}"/>
    <cellStyle name="Calculation 33" xfId="1646" xr:uid="{45E7AB74-5F66-44AE-A4AC-9CC4CF6B323B}"/>
    <cellStyle name="Calculation 34" xfId="1647" xr:uid="{E74DE141-BAF9-432C-9072-BD907874C6B0}"/>
    <cellStyle name="Calculation 35" xfId="1648" xr:uid="{19A387DB-3F65-4A92-909F-BFC575939764}"/>
    <cellStyle name="Calculation 36" xfId="1649" xr:uid="{DCDA2527-8500-466D-805C-31F5E1C54221}"/>
    <cellStyle name="Calculation 37" xfId="1650" xr:uid="{0DA1B14F-B17A-44F5-88B7-52D330C7402C}"/>
    <cellStyle name="Calculation 38" xfId="1651" xr:uid="{E45A9F2C-6955-406D-82A9-FFB55C19E7E7}"/>
    <cellStyle name="Calculation 39" xfId="1652" xr:uid="{1800064C-63DE-4093-A896-A240801E61E5}"/>
    <cellStyle name="Calculation 4" xfId="141" xr:uid="{C30164CF-16DB-4186-BCF9-30F6F505130A}"/>
    <cellStyle name="Calculation 4 2" xfId="5081" xr:uid="{15DE4603-7298-4E4C-8745-30BC64C4C553}"/>
    <cellStyle name="Calculation 40" xfId="1653" xr:uid="{5BBC0F44-540D-45D0-BFD1-55FF2E20051C}"/>
    <cellStyle name="Calculation 41" xfId="1654" xr:uid="{11C21220-A617-4682-9AAA-97E2DA5738FF}"/>
    <cellStyle name="Calculation 42" xfId="1655" xr:uid="{47A27957-9FF3-4769-9809-8B24999A5A50}"/>
    <cellStyle name="Calculation 43" xfId="1656" xr:uid="{10DB7756-8E90-4D2A-9856-2A119256EC39}"/>
    <cellStyle name="Calculation 44" xfId="22693" xr:uid="{8B9D7688-D2CF-434A-9ACD-0F48D2C88702}"/>
    <cellStyle name="Calculation 5" xfId="142" xr:uid="{4558EDFA-C278-4D9B-8254-A2335EFF4ABD}"/>
    <cellStyle name="Calculation 5 2" xfId="5082" xr:uid="{CCAE05A8-A939-4E3A-B769-E0EB9DAFB4F6}"/>
    <cellStyle name="Calculation 6" xfId="1657" xr:uid="{9E4BC6BA-6ADB-4F07-8E22-B7047AC1D4A4}"/>
    <cellStyle name="Calculation 6 2" xfId="5083" xr:uid="{F63D79B9-7410-49DC-BB61-2CE5F0D201F0}"/>
    <cellStyle name="Calculation 7" xfId="1658" xr:uid="{FA6BBA5A-1E06-4558-99D8-9C9425E5CE0F}"/>
    <cellStyle name="Calculation 8" xfId="1659" xr:uid="{E810B1AB-655F-4B36-8F10-CA11B44B9EB0}"/>
    <cellStyle name="Calculation 9" xfId="1660" xr:uid="{B4FFD8C7-388C-410B-B453-C556715553E8}"/>
    <cellStyle name="Check Cell 10" xfId="1661" xr:uid="{25960ED8-A8AC-4CE3-9250-F712565C84A1}"/>
    <cellStyle name="Check Cell 11" xfId="1662" xr:uid="{00D903AF-C867-47C7-9010-94E9230CA7E9}"/>
    <cellStyle name="Check Cell 12" xfId="1663" xr:uid="{5CC0546B-25EF-472B-A01E-BB356D2FF156}"/>
    <cellStyle name="Check Cell 13" xfId="1664" xr:uid="{EC514EAD-B81F-4408-946D-4602B2DA1317}"/>
    <cellStyle name="Check Cell 14" xfId="1665" xr:uid="{A3C47FA5-A124-4BD5-8B34-9A1DC01B0DBE}"/>
    <cellStyle name="Check Cell 15" xfId="1666" xr:uid="{9FC7DCDF-1BF5-4393-8811-8B125B64B71B}"/>
    <cellStyle name="Check Cell 16" xfId="1667" xr:uid="{C2AA17A1-7836-4C3F-B4A6-FF9846603393}"/>
    <cellStyle name="Check Cell 17" xfId="1668" xr:uid="{B9209F4A-9077-435C-8ABF-274F3A0CC31F}"/>
    <cellStyle name="Check Cell 18" xfId="1669" xr:uid="{3149EE01-88EC-412A-ACE6-B0BA679053C6}"/>
    <cellStyle name="Check Cell 19" xfId="1670" xr:uid="{96BFF549-AF4B-47CD-AC2D-AC0B84865DB2}"/>
    <cellStyle name="Check Cell 2" xfId="143" xr:uid="{A43065E0-B286-44C5-89F4-AFF5830F619B}"/>
    <cellStyle name="Check Cell 2 10" xfId="3884" xr:uid="{628A9240-78FB-49D1-A27A-F3B8F3F43698}"/>
    <cellStyle name="Check Cell 2 2" xfId="3885" xr:uid="{615458E7-B8C3-496C-BBF2-A68D8C4A9F78}"/>
    <cellStyle name="Check Cell 2 3" xfId="3886" xr:uid="{8483737F-94A2-4930-BE63-32DB4BAB5836}"/>
    <cellStyle name="Check Cell 2 4" xfId="3887" xr:uid="{CC1FB6B5-4743-47E2-BE3A-1B5B2B7AA06E}"/>
    <cellStyle name="Check Cell 2 5" xfId="3888" xr:uid="{F554817F-55D1-45A0-BE4D-C4EA30C6AADE}"/>
    <cellStyle name="Check Cell 2 6" xfId="3889" xr:uid="{2838A6EE-78B2-4563-A905-17A00751CFD7}"/>
    <cellStyle name="Check Cell 2 7" xfId="3890" xr:uid="{AE768375-79DB-431F-B457-48DE25FD7801}"/>
    <cellStyle name="Check Cell 2 8" xfId="3891" xr:uid="{26F55330-DE12-4EFF-98E4-EFD7C22460FE}"/>
    <cellStyle name="Check Cell 2 9" xfId="3892" xr:uid="{DC924370-7666-444B-80C6-8B8DE02BDD20}"/>
    <cellStyle name="Check Cell 20" xfId="1671" xr:uid="{9B7FF7EB-9957-4992-A5BB-D9FC644C53F7}"/>
    <cellStyle name="Check Cell 21" xfId="1672" xr:uid="{5812C787-1E8D-4F96-9576-F52E143F0323}"/>
    <cellStyle name="Check Cell 22" xfId="1673" xr:uid="{7DAAABB5-76F6-4DE9-8D45-47CF0A2FA4A1}"/>
    <cellStyle name="Check Cell 23" xfId="1674" xr:uid="{C4204033-643C-4989-A970-9E0BA30089FD}"/>
    <cellStyle name="Check Cell 24" xfId="1675" xr:uid="{0E665DB8-5DDF-4783-9988-0A79D70E7C5C}"/>
    <cellStyle name="Check Cell 25" xfId="1676" xr:uid="{B33564B2-FCE8-4D4E-BF44-87299DDFD819}"/>
    <cellStyle name="Check Cell 26" xfId="1677" xr:uid="{42DB01CE-68B5-43E1-A354-D81C3CF839AE}"/>
    <cellStyle name="Check Cell 27" xfId="1678" xr:uid="{4D151AEA-E7C6-4475-BC88-7A5C7BE9A6D2}"/>
    <cellStyle name="Check Cell 28" xfId="1679" xr:uid="{8C87B51A-49C6-4DA9-BFCF-FEDFE1443E57}"/>
    <cellStyle name="Check Cell 29" xfId="1680" xr:uid="{7B4D6515-EAE6-4FBA-AC39-8F4E401A668E}"/>
    <cellStyle name="Check Cell 3" xfId="144" xr:uid="{76731339-F30B-418A-91A3-31F7F32DA8FF}"/>
    <cellStyle name="Check Cell 3 2" xfId="1681" xr:uid="{43345959-97D0-42D4-8AE9-C3720B7EC85E}"/>
    <cellStyle name="Check Cell 30" xfId="1682" xr:uid="{DA57D331-4035-46DE-8613-8CDE1AABFEE2}"/>
    <cellStyle name="Check Cell 31" xfId="1683" xr:uid="{D9CA26EE-2A68-4C37-8434-7F1E781C2D50}"/>
    <cellStyle name="Check Cell 32" xfId="1684" xr:uid="{1789B7AD-9987-4BD7-A270-596755295E5E}"/>
    <cellStyle name="Check Cell 33" xfId="1685" xr:uid="{12756A77-3CC3-43D1-8398-47A28B424AF5}"/>
    <cellStyle name="Check Cell 34" xfId="1686" xr:uid="{17070307-B125-4C4A-B53B-FFB4C84EAA54}"/>
    <cellStyle name="Check Cell 35" xfId="1687" xr:uid="{1E27705C-A5AB-42F6-B886-CACDB7962079}"/>
    <cellStyle name="Check Cell 36" xfId="1688" xr:uid="{85ED45F8-5F49-43A6-9EC8-EB9A1F4E7E40}"/>
    <cellStyle name="Check Cell 37" xfId="1689" xr:uid="{F4D57D65-8D0A-445E-9888-7F89B33652EB}"/>
    <cellStyle name="Check Cell 38" xfId="1690" xr:uid="{C66122B4-0910-463D-B64C-E031F4F75723}"/>
    <cellStyle name="Check Cell 39" xfId="1691" xr:uid="{9D106413-95DC-4670-AF7F-30456613E22A}"/>
    <cellStyle name="Check Cell 4" xfId="145" xr:uid="{3C287209-35F7-49D6-86A3-0524A43B90C0}"/>
    <cellStyle name="Check Cell 4 2" xfId="5084" xr:uid="{E075919D-1C92-4643-9D23-FFA1E80EA327}"/>
    <cellStyle name="Check Cell 40" xfId="1692" xr:uid="{0E3D791F-A4DE-40EC-8D92-B4C8316D215B}"/>
    <cellStyle name="Check Cell 41" xfId="1693" xr:uid="{F32E56CA-F566-4977-B5C0-7ADB91A06B58}"/>
    <cellStyle name="Check Cell 42" xfId="1694" xr:uid="{D833E654-EACB-442C-8EEF-46FC8BE9A3EF}"/>
    <cellStyle name="Check Cell 43" xfId="1695" xr:uid="{110939DE-B754-4A3C-A98D-2CB64B6A3EDB}"/>
    <cellStyle name="Check Cell 44" xfId="22694" xr:uid="{C4F34867-B479-4887-B072-B1521B8F424A}"/>
    <cellStyle name="Check Cell 5" xfId="146" xr:uid="{7A2EF4CB-4E2F-470F-80CF-A3C9A3D5B610}"/>
    <cellStyle name="Check Cell 5 2" xfId="5085" xr:uid="{F41D6500-53D7-4E0D-8DF3-037639CFE272}"/>
    <cellStyle name="Check Cell 6" xfId="1696" xr:uid="{7B7A4141-6175-426C-BD45-5A1D20225698}"/>
    <cellStyle name="Check Cell 6 2" xfId="5086" xr:uid="{1E5623CB-013D-4B1C-BCAC-2D34D5060286}"/>
    <cellStyle name="Check Cell 7" xfId="1697" xr:uid="{764F2C4B-66C0-49AF-9DB1-C40AD6880BA8}"/>
    <cellStyle name="Check Cell 8" xfId="1698" xr:uid="{85FC9D90-8144-4296-AF1B-C35CC78F7E1E}"/>
    <cellStyle name="Check Cell 9" xfId="1699" xr:uid="{63859BCA-179C-4CAD-99E2-86B02F554184}"/>
    <cellStyle name="coin" xfId="147" xr:uid="{581BE252-9219-4C71-85F2-8EBA2FD5FB9F}"/>
    <cellStyle name="coin 2" xfId="545" xr:uid="{EF8C17DD-16A2-472C-BFA9-B0ECD10ACF1D}"/>
    <cellStyle name="Comma [0] 2 10" xfId="3893" xr:uid="{405E9398-5A42-45D6-857C-FDC5EE2B2A3E}"/>
    <cellStyle name="Comma [0] 2 2" xfId="3894" xr:uid="{7F6050F2-E35C-461F-917D-86FC189DA597}"/>
    <cellStyle name="Comma [0] 2 3" xfId="3895" xr:uid="{136647C7-E320-44D1-B3B2-2D4517E29E35}"/>
    <cellStyle name="Comma [0] 2 4" xfId="3896" xr:uid="{88148081-59DD-40F9-BD5A-6ADE53C2D20A}"/>
    <cellStyle name="Comma [0] 2 5" xfId="3897" xr:uid="{950EF9AD-DD31-4E01-A57F-A4B2B30D1828}"/>
    <cellStyle name="Comma [0] 2 6" xfId="3898" xr:uid="{1732485C-CD59-4FF3-82E3-D4B6051C69B2}"/>
    <cellStyle name="Comma [0] 2 7" xfId="3899" xr:uid="{1841B0EF-35F8-41B5-B32E-3E6EF59C6324}"/>
    <cellStyle name="Comma [0] 2 8" xfId="3900" xr:uid="{0C359F90-C340-4AB8-AF52-E384269444D2}"/>
    <cellStyle name="Comma [0] 2 9" xfId="3901" xr:uid="{E3D06D4A-A2A3-4269-A8A3-E4862D0D320B}"/>
    <cellStyle name="Comma 10" xfId="3902" xr:uid="{67070EB7-C39B-43AB-93F6-C22723454D0A}"/>
    <cellStyle name="Comma 10 10" xfId="5087" xr:uid="{0F41DF69-AA76-42D6-9FEB-79BF45E1E4AA}"/>
    <cellStyle name="Comma 10 10 2" xfId="5088" xr:uid="{5C1F9176-E0E7-481E-9A38-451DEA7C64C3}"/>
    <cellStyle name="Comma 10 10 3" xfId="5089" xr:uid="{523EBD66-A149-4103-B77D-E7D4169313B5}"/>
    <cellStyle name="Comma 10 10 4" xfId="22695" xr:uid="{378E64B8-EFAE-49EF-9691-3BB38EDB5F7C}"/>
    <cellStyle name="Comma 10 11" xfId="5090" xr:uid="{02A6AEE0-206F-4201-84A9-2340321ED355}"/>
    <cellStyle name="Comma 10 12" xfId="5091" xr:uid="{5DB233E7-B74D-424F-9610-B664E3558C82}"/>
    <cellStyle name="Comma 10 2" xfId="3903" xr:uid="{75C81F5E-3FD9-4E44-91F7-F4E97411B6FC}"/>
    <cellStyle name="Comma 10 2 10" xfId="3904" xr:uid="{71F0D92D-51A8-48AA-BF92-495B14FA944A}"/>
    <cellStyle name="Comma 10 2 11" xfId="3905" xr:uid="{418FD43B-10A7-4C98-BBC5-4644598C5791}"/>
    <cellStyle name="Comma 10 2 12" xfId="3906" xr:uid="{A6747B32-4ED9-4983-AD4C-D80953274770}"/>
    <cellStyle name="Comma 10 2 13" xfId="3907" xr:uid="{80F6C72D-1EB7-4E9F-B9C3-00420CF04E52}"/>
    <cellStyle name="Comma 10 2 14" xfId="3908" xr:uid="{A09822B0-DDE6-4928-BF88-C57017437BDA}"/>
    <cellStyle name="Comma 10 2 15" xfId="3909" xr:uid="{1B232297-21B3-4C57-A369-E84DFFB5771C}"/>
    <cellStyle name="Comma 10 2 16" xfId="3910" xr:uid="{894446AD-40B8-4B93-A706-8378E0E634D5}"/>
    <cellStyle name="Comma 10 2 17" xfId="3911" xr:uid="{6BDFEEFB-3E67-46C3-94C8-66D63E46617D}"/>
    <cellStyle name="Comma 10 2 2" xfId="3912" xr:uid="{3A2AD531-5386-4346-AE2B-1C9BF968F362}"/>
    <cellStyle name="Comma 10 2 3" xfId="3913" xr:uid="{5F710E04-2906-4FF8-A6A0-5626D7E4941C}"/>
    <cellStyle name="Comma 10 2 4" xfId="3914" xr:uid="{75ADFC65-C02A-4346-8F19-9042D0DBF5F6}"/>
    <cellStyle name="Comma 10 2 5" xfId="3915" xr:uid="{8B9B2604-5F4B-4963-AA11-D82F3062A4DE}"/>
    <cellStyle name="Comma 10 2 6" xfId="3916" xr:uid="{5A03FD79-615A-4BA0-A8C6-F4E9AFA9DB8B}"/>
    <cellStyle name="Comma 10 2 7" xfId="3917" xr:uid="{D2CBB205-A3B7-43B5-B0BA-1AE4E2C6E1C0}"/>
    <cellStyle name="Comma 10 2 8" xfId="3918" xr:uid="{6CB61FD6-69E3-4EAA-B6B7-AAFE28C2639A}"/>
    <cellStyle name="Comma 10 2 9" xfId="3919" xr:uid="{28A8941E-6306-44C9-A46C-F2A88715283B}"/>
    <cellStyle name="Comma 10 3" xfId="3920" xr:uid="{8FB9927B-0CAC-476F-B956-51F0473BDCC5}"/>
    <cellStyle name="Comma 10 3 10" xfId="3921" xr:uid="{775C8AD4-4591-481E-B0EF-72C759DD60C7}"/>
    <cellStyle name="Comma 10 3 11" xfId="3922" xr:uid="{AE6693F2-E634-4EB0-85FD-94AD861A09E8}"/>
    <cellStyle name="Comma 10 3 12" xfId="3923" xr:uid="{BFE70D69-9506-42EB-BE94-6103423ECCA6}"/>
    <cellStyle name="Comma 10 3 13" xfId="3924" xr:uid="{AFF406BB-194A-45EE-8BA6-7A51BAD67245}"/>
    <cellStyle name="Comma 10 3 14" xfId="3925" xr:uid="{F83EA241-11C0-4C59-A4CA-CE3206F884B3}"/>
    <cellStyle name="Comma 10 3 15" xfId="3926" xr:uid="{B539C15D-5C10-4C7F-9BF4-5BDA62E2F280}"/>
    <cellStyle name="Comma 10 3 16" xfId="3927" xr:uid="{3C7E3FBC-477A-4A2F-AC27-A50A4068A44F}"/>
    <cellStyle name="Comma 10 3 17" xfId="3928" xr:uid="{117488D2-B4D2-4D08-98B8-2988158660CC}"/>
    <cellStyle name="Comma 10 3 2" xfId="3929" xr:uid="{B0F8AEB4-6A02-458A-895C-1600F80D5A5E}"/>
    <cellStyle name="Comma 10 3 3" xfId="3930" xr:uid="{965EAFD8-46B5-4EF2-84E2-6478D968C2CC}"/>
    <cellStyle name="Comma 10 3 4" xfId="3931" xr:uid="{58C3C0BF-BF60-41F6-8726-90CD8538C5A7}"/>
    <cellStyle name="Comma 10 3 5" xfId="3932" xr:uid="{4B5F6627-0C87-415A-A8F0-F06C704A6363}"/>
    <cellStyle name="Comma 10 3 6" xfId="3933" xr:uid="{6C774C29-98F0-456B-BEA6-62FDD47745AB}"/>
    <cellStyle name="Comma 10 3 7" xfId="3934" xr:uid="{0403BB62-A428-4D4A-9135-76D6222FECA3}"/>
    <cellStyle name="Comma 10 3 8" xfId="3935" xr:uid="{D7DC4259-AAEB-4C44-A8D2-3C8C0C44734D}"/>
    <cellStyle name="Comma 10 3 9" xfId="3936" xr:uid="{8B6ADC55-827C-40A4-AC65-7F2458E73FDC}"/>
    <cellStyle name="Comma 10 4" xfId="3937" xr:uid="{AA023B3A-FCB6-4FAF-812C-4DCCFA1A758D}"/>
    <cellStyle name="Comma 10 4 10" xfId="3938" xr:uid="{58A5CC0B-B93D-4756-B11D-E14697E119C1}"/>
    <cellStyle name="Comma 10 4 11" xfId="3939" xr:uid="{15A7FA38-E288-4CFD-B459-D83F3DDB3F1F}"/>
    <cellStyle name="Comma 10 4 12" xfId="3940" xr:uid="{8A6F64C6-C680-471D-89E5-785F00B87631}"/>
    <cellStyle name="Comma 10 4 13" xfId="3941" xr:uid="{8200DF8F-6BAB-4C32-8DB8-4645519CED49}"/>
    <cellStyle name="Comma 10 4 14" xfId="3942" xr:uid="{1887F802-E8E7-4B59-B48F-48F6E5E97F4B}"/>
    <cellStyle name="Comma 10 4 15" xfId="3943" xr:uid="{9FA77083-B44F-41AF-9BAD-F7A550559231}"/>
    <cellStyle name="Comma 10 4 16" xfId="3944" xr:uid="{FC0ADB86-6D8D-4534-938F-39E607E27072}"/>
    <cellStyle name="Comma 10 4 17" xfId="3945" xr:uid="{4D7ADE3D-69A1-4E6F-8A32-57FC47D495BC}"/>
    <cellStyle name="Comma 10 4 2" xfId="3946" xr:uid="{7E55BC62-62B8-4936-B3D0-7D7748033CE3}"/>
    <cellStyle name="Comma 10 4 3" xfId="3947" xr:uid="{5B484F60-B833-4F60-85AD-BDC703B12FD8}"/>
    <cellStyle name="Comma 10 4 4" xfId="3948" xr:uid="{616198B6-0844-46D5-837B-BE2309C67BC9}"/>
    <cellStyle name="Comma 10 4 5" xfId="3949" xr:uid="{9DF81DA5-DBE2-4611-8F08-482C3645C5DD}"/>
    <cellStyle name="Comma 10 4 6" xfId="3950" xr:uid="{2665FBF6-C286-4B7E-99A4-AA69FDA2EEB5}"/>
    <cellStyle name="Comma 10 4 7" xfId="3951" xr:uid="{E48F73E4-4C29-47D1-B33F-1B795126D98B}"/>
    <cellStyle name="Comma 10 4 8" xfId="3952" xr:uid="{897331F3-B463-43F4-A3DD-20162921E696}"/>
    <cellStyle name="Comma 10 4 9" xfId="3953" xr:uid="{8C37DBA6-62B8-4B00-8A97-FD6893FB5810}"/>
    <cellStyle name="Comma 10 5" xfId="3954" xr:uid="{A79C0C24-64EB-458F-BBEA-61031ABD4A14}"/>
    <cellStyle name="Comma 10 5 10" xfId="3955" xr:uid="{ECF773F1-6CCA-4F25-B1DC-625A1D1003D8}"/>
    <cellStyle name="Comma 10 5 11" xfId="3956" xr:uid="{D5261FA4-9B8A-4639-B391-A3DD94E0FC2B}"/>
    <cellStyle name="Comma 10 5 12" xfId="3957" xr:uid="{814CD898-446F-445D-BF0B-EA5303C3AA68}"/>
    <cellStyle name="Comma 10 5 13" xfId="3958" xr:uid="{D8213992-2C99-4078-B6A6-BEFBF8A78FF8}"/>
    <cellStyle name="Comma 10 5 14" xfId="3959" xr:uid="{825959CE-8F06-45FE-9800-0977A320F504}"/>
    <cellStyle name="Comma 10 5 15" xfId="3960" xr:uid="{62C3707B-9B12-4996-ACA6-D40D350A2353}"/>
    <cellStyle name="Comma 10 5 16" xfId="3961" xr:uid="{4DDC7379-7A8E-485C-83C8-9FA5E88CC66C}"/>
    <cellStyle name="Comma 10 5 17" xfId="3962" xr:uid="{4654E324-870E-4956-B081-0B8ED692349E}"/>
    <cellStyle name="Comma 10 5 2" xfId="3963" xr:uid="{0CB5913F-ED13-4DB6-9682-D0B83AEDD449}"/>
    <cellStyle name="Comma 10 5 3" xfId="3964" xr:uid="{E3C744D0-799D-47C4-9E89-EF541AD742C2}"/>
    <cellStyle name="Comma 10 5 4" xfId="3965" xr:uid="{B27050E0-7C5A-4D0E-84A9-581EF67E7A64}"/>
    <cellStyle name="Comma 10 5 5" xfId="3966" xr:uid="{FEFA5FB8-8663-4C66-8CE2-3FA7DF99FE42}"/>
    <cellStyle name="Comma 10 5 6" xfId="3967" xr:uid="{48727646-F8A9-4FD2-95E2-06B91415F1D3}"/>
    <cellStyle name="Comma 10 5 7" xfId="3968" xr:uid="{6255269F-8118-4033-90A0-0B90D7F7AE59}"/>
    <cellStyle name="Comma 10 5 8" xfId="3969" xr:uid="{995D5AA4-7DBF-46B9-8D5A-F30875BFAC1D}"/>
    <cellStyle name="Comma 10 5 9" xfId="3970" xr:uid="{1DA84FC6-13A9-4DF1-AFE7-55C4C0D7C248}"/>
    <cellStyle name="Comma 10 6" xfId="3971" xr:uid="{7720FC8B-1B0D-49C6-B297-3492D7C83B8F}"/>
    <cellStyle name="Comma 10 6 10" xfId="3972" xr:uid="{0BD5619D-C235-4103-890A-DE0ABFB609D8}"/>
    <cellStyle name="Comma 10 6 11" xfId="3973" xr:uid="{00B7B560-A646-4B13-9F67-0D6B459F371D}"/>
    <cellStyle name="Comma 10 6 12" xfId="3974" xr:uid="{FDC017F2-B10F-46F8-AA60-38243464B574}"/>
    <cellStyle name="Comma 10 6 13" xfId="3975" xr:uid="{3A5C8712-1CDA-4EC0-A099-8DD69D21556D}"/>
    <cellStyle name="Comma 10 6 14" xfId="3976" xr:uid="{FC01805B-C690-407F-BFCD-E25EDD4B580A}"/>
    <cellStyle name="Comma 10 6 15" xfId="3977" xr:uid="{8EB32981-6E40-47EC-BC27-9FF37A0EAFCB}"/>
    <cellStyle name="Comma 10 6 16" xfId="3978" xr:uid="{D55A159A-3E4B-41DE-8003-C0CDFF75AEFE}"/>
    <cellStyle name="Comma 10 6 17" xfId="3979" xr:uid="{1AE31164-CD94-4E26-BA3B-3D248E03A42D}"/>
    <cellStyle name="Comma 10 6 2" xfId="3980" xr:uid="{32C819EB-61A2-4B4A-8606-27777574D689}"/>
    <cellStyle name="Comma 10 6 3" xfId="3981" xr:uid="{8ECEE138-E40F-4A97-8A92-C21A9DE64D98}"/>
    <cellStyle name="Comma 10 6 4" xfId="3982" xr:uid="{5AA093E0-69C5-42CE-B2EB-7569A4D551D1}"/>
    <cellStyle name="Comma 10 6 5" xfId="3983" xr:uid="{5C20A542-075D-4769-BE2A-3D1A34FCC741}"/>
    <cellStyle name="Comma 10 6 6" xfId="3984" xr:uid="{594C5471-3695-4529-AB7A-666F8FF14CDE}"/>
    <cellStyle name="Comma 10 6 7" xfId="3985" xr:uid="{5AFDA239-7AB6-4D45-A43B-79E5A768B6CC}"/>
    <cellStyle name="Comma 10 6 8" xfId="3986" xr:uid="{C11E73FC-326A-45EC-9FB8-08AB0344B959}"/>
    <cellStyle name="Comma 10 6 9" xfId="3987" xr:uid="{A9E39AD7-1EC6-4109-BBE0-95DCD5D36B73}"/>
    <cellStyle name="Comma 10 7" xfId="3988" xr:uid="{99E20A99-8643-47ED-A0CD-9BB93B6C0DE3}"/>
    <cellStyle name="Comma 10 7 10" xfId="3989" xr:uid="{AD173E5E-253B-4A35-817C-71F060717B0C}"/>
    <cellStyle name="Comma 10 7 11" xfId="3990" xr:uid="{92DEBED2-672B-44DE-9F86-BF9F129D98D3}"/>
    <cellStyle name="Comma 10 7 12" xfId="3991" xr:uid="{6CDDF8C0-0DBC-48E6-9BEC-4B6758E7D3CB}"/>
    <cellStyle name="Comma 10 7 13" xfId="3992" xr:uid="{C0BCD845-9316-43D5-8BFF-3CB3B95859AA}"/>
    <cellStyle name="Comma 10 7 14" xfId="3993" xr:uid="{2617F7EF-CC93-42D4-BBDB-C76EB3EB0364}"/>
    <cellStyle name="Comma 10 7 15" xfId="3994" xr:uid="{23A6C6FE-AE10-4005-8654-EAF0C0F47964}"/>
    <cellStyle name="Comma 10 7 16" xfId="3995" xr:uid="{C8A56620-FF3D-4688-9891-B119795D89E5}"/>
    <cellStyle name="Comma 10 7 17" xfId="3996" xr:uid="{2E0063CF-2651-4797-B876-DABBC457A5FE}"/>
    <cellStyle name="Comma 10 7 2" xfId="3997" xr:uid="{92E79C1A-88EE-458A-9D6E-8179CF2D00E4}"/>
    <cellStyle name="Comma 10 7 3" xfId="3998" xr:uid="{06916661-2658-49A2-A771-F322B35A24DC}"/>
    <cellStyle name="Comma 10 7 4" xfId="3999" xr:uid="{37AAE41F-B0EF-4674-971B-E000830CF589}"/>
    <cellStyle name="Comma 10 7 5" xfId="4000" xr:uid="{711527A6-CD80-48BD-8668-E78B81513189}"/>
    <cellStyle name="Comma 10 7 6" xfId="4001" xr:uid="{44FE49AF-8B5C-46B2-A21A-3A1AF463EA18}"/>
    <cellStyle name="Comma 10 7 7" xfId="4002" xr:uid="{FCB886F8-8BD8-45C9-B35F-B5127E718060}"/>
    <cellStyle name="Comma 10 7 8" xfId="4003" xr:uid="{2642457E-CFCD-442F-9757-690FDF88832C}"/>
    <cellStyle name="Comma 10 7 9" xfId="4004" xr:uid="{19907E17-2A91-487D-B0DB-F33CD413649F}"/>
    <cellStyle name="Comma 10 8" xfId="4005" xr:uid="{EB8461D4-00C8-49A3-8490-9D4FE976FBBD}"/>
    <cellStyle name="Comma 10 8 10" xfId="4006" xr:uid="{BD9E5530-6017-428C-B994-FED272435FFE}"/>
    <cellStyle name="Comma 10 8 11" xfId="4007" xr:uid="{2196C3E7-88C2-4CC9-B468-792755D11F51}"/>
    <cellStyle name="Comma 10 8 12" xfId="4008" xr:uid="{C6F987CD-620B-4CE0-AC46-59F6A063FBD5}"/>
    <cellStyle name="Comma 10 8 13" xfId="4009" xr:uid="{73CF1158-4707-488B-AFF2-C23E1425C8E7}"/>
    <cellStyle name="Comma 10 8 14" xfId="4010" xr:uid="{18141147-CFA6-4B88-99BA-BE4C34E73311}"/>
    <cellStyle name="Comma 10 8 15" xfId="4011" xr:uid="{DC413612-0C99-4922-9506-122FDAC0610B}"/>
    <cellStyle name="Comma 10 8 16" xfId="4012" xr:uid="{0E298676-352D-46B9-B848-A35D7086BD22}"/>
    <cellStyle name="Comma 10 8 17" xfId="4013" xr:uid="{663F1DC6-524A-4031-8A3E-B780FA58400C}"/>
    <cellStyle name="Comma 10 8 2" xfId="4014" xr:uid="{1142271E-D4B7-41E7-8D8C-F8D9578E17E5}"/>
    <cellStyle name="Comma 10 8 3" xfId="4015" xr:uid="{77FD6AFE-77ED-4130-AA45-8E0D322C1553}"/>
    <cellStyle name="Comma 10 8 4" xfId="4016" xr:uid="{F848BE3F-BF86-4439-8A64-DADAA600D7B8}"/>
    <cellStyle name="Comma 10 8 5" xfId="4017" xr:uid="{BB33922D-889D-45F3-96C5-A721200D94D5}"/>
    <cellStyle name="Comma 10 8 6" xfId="4018" xr:uid="{614FE250-16D8-4AF5-B6C5-6A7035F522BC}"/>
    <cellStyle name="Comma 10 8 7" xfId="4019" xr:uid="{5459C322-3440-4CEF-BF89-0439809478DE}"/>
    <cellStyle name="Comma 10 8 8" xfId="4020" xr:uid="{5DE97171-844B-4845-8885-85321D86E528}"/>
    <cellStyle name="Comma 10 8 9" xfId="4021" xr:uid="{945EA92C-F31C-437D-8F8E-578BAD9C1B38}"/>
    <cellStyle name="Comma 10 9" xfId="5092" xr:uid="{9249E48E-5D4C-4DAB-BC44-C83A7AFE8A49}"/>
    <cellStyle name="Comma 11" xfId="4022" xr:uid="{581CFFC9-043A-40B5-B537-F37BF940EA04}"/>
    <cellStyle name="Comma 12" xfId="4023" xr:uid="{ED1E7BF0-0DE1-48BC-8594-D49467785199}"/>
    <cellStyle name="Comma 13" xfId="4024" xr:uid="{B23D47E8-CEE2-4058-9B38-FA2FA565FC38}"/>
    <cellStyle name="Comma 14" xfId="1700" xr:uid="{4BDA67D2-658E-46BD-8A75-D59EB27AC1A9}"/>
    <cellStyle name="Comma 14 2" xfId="4025" xr:uid="{000777D6-A268-4F52-81D8-E557F6FD044E}"/>
    <cellStyle name="Comma 15" xfId="4026" xr:uid="{263AB8C5-B065-4B16-AB61-BF93645F663B}"/>
    <cellStyle name="Comma 16" xfId="4027" xr:uid="{08DA3D61-3290-4DBC-94E9-2F3872BB9B33}"/>
    <cellStyle name="Comma 17" xfId="4028" xr:uid="{9F10A407-5D15-4348-9E88-34B5D7CA962D}"/>
    <cellStyle name="Comma 18" xfId="4029" xr:uid="{68AF873A-E9F1-4811-ACF8-C4684163B747}"/>
    <cellStyle name="Comma 19" xfId="4030" xr:uid="{0EED20D1-2E10-4CEF-AAB2-18279986CD4A}"/>
    <cellStyle name="Comma 2" xfId="25" xr:uid="{5C88E777-C4FE-430A-95AB-3CF09D913106}"/>
    <cellStyle name="Comma 2 10" xfId="1701" xr:uid="{27D72D6D-6334-4808-B0FF-E829CBD78321}"/>
    <cellStyle name="Comma 2 10 2" xfId="4031" xr:uid="{6E8E36B2-5412-448B-BF5E-E127F52B8292}"/>
    <cellStyle name="Comma 2 11" xfId="1702" xr:uid="{DC3DBA33-2161-4722-9FD9-A025EE83FAA9}"/>
    <cellStyle name="Comma 2 11 2" xfId="4032" xr:uid="{7E258813-7F75-4C2F-9873-6D63AFEB01DC}"/>
    <cellStyle name="Comma 2 12" xfId="1703" xr:uid="{9265D473-FB55-47FA-B314-F01D998470BF}"/>
    <cellStyle name="Comma 2 12 2" xfId="4033" xr:uid="{270EA337-C7AF-438B-B284-D8BD6661C75C}"/>
    <cellStyle name="Comma 2 13" xfId="1704" xr:uid="{A93C2989-895F-493E-9B14-1F0F5953521E}"/>
    <cellStyle name="Comma 2 13 2" xfId="4034" xr:uid="{2CAFE63D-262A-4DDF-9377-48462DE0C89B}"/>
    <cellStyle name="Comma 2 13 3" xfId="22696" xr:uid="{69C25623-759B-4197-A6BA-78107CC7475C}"/>
    <cellStyle name="Comma 2 14" xfId="4035" xr:uid="{DA129D8B-A156-41F7-A588-6EB352DF916B}"/>
    <cellStyle name="Comma 2 15" xfId="4036" xr:uid="{BDE55FC2-7F78-4704-916B-14AD36E55ED2}"/>
    <cellStyle name="Comma 2 16" xfId="4037" xr:uid="{07BED345-F87E-4016-8013-20AE310AC23E}"/>
    <cellStyle name="Comma 2 17" xfId="4038" xr:uid="{4ABB20B1-8635-4083-9855-35B751F21FC6}"/>
    <cellStyle name="Comma 2 18" xfId="4039" xr:uid="{B4D010FB-C82A-4A26-B0D2-F5B027860ED6}"/>
    <cellStyle name="Comma 2 19" xfId="4040" xr:uid="{9400BF25-022C-46CA-9876-3D5DBD2F8A71}"/>
    <cellStyle name="Comma 2 19 2" xfId="4041" xr:uid="{2A6C964F-558E-4AEC-8A2E-7B1E2AEA632B}"/>
    <cellStyle name="Comma 2 19 3" xfId="5093" xr:uid="{22688658-6D4A-401B-A1FD-CC7948B5C9B7}"/>
    <cellStyle name="Comma 2 19 3 2" xfId="5094" xr:uid="{F2C78A23-BEC0-4C36-A1EB-E15F1551D445}"/>
    <cellStyle name="Comma 2 19 3 3" xfId="5095" xr:uid="{4215C16C-EECD-4DE4-A923-C974AC8F4ABF}"/>
    <cellStyle name="Comma 2 19 3 4" xfId="22697" xr:uid="{B0A10E9B-FB82-48BF-8671-867B35D35255}"/>
    <cellStyle name="Comma 2 19 4" xfId="5096" xr:uid="{5B2998D9-C8F0-4613-81A3-8A5546C6A0C5}"/>
    <cellStyle name="Comma 2 19 5" xfId="5097" xr:uid="{790C7024-C89E-4F1E-8D7C-9D923C62515A}"/>
    <cellStyle name="Comma 2 2" xfId="32" xr:uid="{7CC657AE-6510-4DB4-BC77-B65D79C8B101}"/>
    <cellStyle name="Comma 2 2 10" xfId="149" xr:uid="{C0301421-F4B6-4911-8BED-16310ACFA17A}"/>
    <cellStyle name="Comma 2 2 2" xfId="35" xr:uid="{5C00C9F0-2E76-4901-8137-E21BC265489B}"/>
    <cellStyle name="Comma 2 2 2 2" xfId="404" xr:uid="{1404C434-3ACD-45BA-B067-4654AB73701A}"/>
    <cellStyle name="Comma 2 2 2 3" xfId="405" xr:uid="{730BB628-6229-4E07-B73F-3CF65B054922}"/>
    <cellStyle name="Comma 2 2 2 4" xfId="1705" xr:uid="{9C58A63F-ABA1-4162-A5EF-1C937B12DD63}"/>
    <cellStyle name="Comma 2 2 2 4 2" xfId="1706" xr:uid="{7EF26274-D890-4EE4-AE22-BADC06863584}"/>
    <cellStyle name="Comma 2 2 2 4 3" xfId="1707" xr:uid="{8DBE320B-60D6-46CF-BD04-4E12B0EFBF30}"/>
    <cellStyle name="Comma 2 2 2 5" xfId="1708" xr:uid="{A3884E2A-8DC4-4B83-8174-AB56C0DB1B55}"/>
    <cellStyle name="Comma 2 2 2 6" xfId="4043" xr:uid="{3540A3A1-32FE-479E-9FCA-0B0B98A987F5}"/>
    <cellStyle name="Comma 2 2 2 7" xfId="403" xr:uid="{31D73A4C-13F3-4B40-9A88-895AC6199388}"/>
    <cellStyle name="Comma 2 2 3" xfId="406" xr:uid="{08B537DF-D3DE-4A56-9FC5-EC876917A39A}"/>
    <cellStyle name="Comma 2 2 3 2" xfId="407" xr:uid="{AD2EB480-0D07-4A58-AE74-C480D1DCEE90}"/>
    <cellStyle name="Comma 2 2 3 3" xfId="408" xr:uid="{78C96CA6-9468-4EBD-8290-BF058E5D7ADA}"/>
    <cellStyle name="Comma 2 2 3 4" xfId="558" xr:uid="{38414A9D-4524-4D3A-82F9-0A7D73540276}"/>
    <cellStyle name="Comma 2 2 3 4 2" xfId="1709" xr:uid="{B6085F96-1492-4863-8427-E3C7E3F435B4}"/>
    <cellStyle name="Comma 2 2 3 5" xfId="4044" xr:uid="{C7B01674-D4B9-4240-B679-1260F1C6F6E0}"/>
    <cellStyle name="Comma 2 2 4" xfId="409" xr:uid="{CC6C8E7A-4929-4647-BBE1-139D90EB73A2}"/>
    <cellStyle name="Comma 2 2 4 2" xfId="1710" xr:uid="{1F0BD4C0-8DE8-47D0-82EC-97460AE922DD}"/>
    <cellStyle name="Comma 2 2 5" xfId="410" xr:uid="{5DB2DDF0-7E58-494A-8F75-440A1F99F818}"/>
    <cellStyle name="Comma 2 2 6" xfId="557" xr:uid="{F3443A71-20DE-4CBB-AE08-16147EA5D008}"/>
    <cellStyle name="Comma 2 2 6 2" xfId="1711" xr:uid="{1FC03011-5DEE-4B76-B911-840C20B78872}"/>
    <cellStyle name="Comma 2 2 6 3" xfId="1712" xr:uid="{8D9E0D25-E1B3-4031-88DF-F4FCF5B5F54F}"/>
    <cellStyle name="Comma 2 2 7" xfId="1713" xr:uid="{50379281-49AF-4550-9D98-5D023265EA4B}"/>
    <cellStyle name="Comma 2 2 8" xfId="4042" xr:uid="{5D5FFFF7-E983-422B-A465-C3A4BF3FC2F6}"/>
    <cellStyle name="Comma 2 2 9" xfId="402" xr:uid="{FBA395FE-1243-4785-A66B-A2E8D3F70E70}"/>
    <cellStyle name="Comma 2 20" xfId="4045" xr:uid="{2230A9FE-8C5A-42B0-9130-DC7B1D741BBC}"/>
    <cellStyle name="Comma 2 21" xfId="4046" xr:uid="{AAE2A12A-A76A-4C68-B8D9-3D710AA91A3F}"/>
    <cellStyle name="Comma 2 22" xfId="401" xr:uid="{A0535661-D51F-421C-A593-10BE90151FE7}"/>
    <cellStyle name="Comma 2 23" xfId="22698" xr:uid="{EB222D0B-D71B-4CFA-AC92-2ADDC4FEA2DB}"/>
    <cellStyle name="Comma 2 23 2" xfId="22699" xr:uid="{AE6BFE8A-B4DF-48CB-9CC6-4FA994F70AFB}"/>
    <cellStyle name="Comma 2 24" xfId="22700" xr:uid="{F2667D26-8FC7-4D50-B7A7-FD6E7D22408C}"/>
    <cellStyle name="Comma 2 25" xfId="148" xr:uid="{E3383978-3640-4F76-8DD7-2550662D540E}"/>
    <cellStyle name="Comma 2 3" xfId="150" xr:uid="{8104CD6A-FDF2-4BF1-B9B2-D3E834F24AA7}"/>
    <cellStyle name="Comma 2 3 2" xfId="151" xr:uid="{7C89495C-B5BF-4992-ABB4-6D34E163BC74}"/>
    <cellStyle name="Comma 2 3 2 2" xfId="413" xr:uid="{9EFC1236-222F-474F-8CD9-5EADB18C8011}"/>
    <cellStyle name="Comma 2 3 2 3" xfId="414" xr:uid="{D30EB7F6-1DFF-4F6F-B99A-C7B475D07BE5}"/>
    <cellStyle name="Comma 2 3 2 4" xfId="560" xr:uid="{300DF44D-4CF3-4729-8DE5-0BB80EB9EA93}"/>
    <cellStyle name="Comma 2 3 2 4 2" xfId="1715" xr:uid="{87220E40-F72E-46A0-9CB0-C461DCD55856}"/>
    <cellStyle name="Comma 2 3 2 4 3" xfId="1716" xr:uid="{2D55F5DA-50D1-46BA-9A68-3A8A6F222EA9}"/>
    <cellStyle name="Comma 2 3 2 4 4" xfId="1714" xr:uid="{0A5203CC-07D5-424C-94EE-992492020735}"/>
    <cellStyle name="Comma 2 3 2 5" xfId="1717" xr:uid="{10CEAE39-7C91-4882-ACA5-20A0ED9ECCE0}"/>
    <cellStyle name="Comma 2 3 2 6" xfId="5098" xr:uid="{A169F79A-0288-4DD6-A1A1-88340253CED1}"/>
    <cellStyle name="Comma 2 3 2 6 2" xfId="22701" xr:uid="{EA25E498-EFD2-4DB9-B565-C9C4038C6597}"/>
    <cellStyle name="Comma 2 3 2 7" xfId="412" xr:uid="{078C30B8-4B58-449D-927D-FA9289E91EA4}"/>
    <cellStyle name="Comma 2 3 3" xfId="415" xr:uid="{EFDABF41-0778-47B2-8796-87FCC438DDC9}"/>
    <cellStyle name="Comma 2 3 3 2" xfId="416" xr:uid="{2081D2D1-69F8-457F-AEAC-F4978B92E590}"/>
    <cellStyle name="Comma 2 3 3 3" xfId="417" xr:uid="{C1C751FB-D660-4727-A10C-A4BAF04B8C01}"/>
    <cellStyle name="Comma 2 3 3 4" xfId="561" xr:uid="{14C22BFD-478C-4CB3-A993-D309B26ED1D2}"/>
    <cellStyle name="Comma 2 3 3 4 2" xfId="1718" xr:uid="{48C2E0F6-3C9C-4973-9960-EC0FF1A1CDBE}"/>
    <cellStyle name="Comma 2 3 4" xfId="418" xr:uid="{6BB4887C-6A21-4B7A-A7F0-F29F146C1380}"/>
    <cellStyle name="Comma 2 3 4 2" xfId="1719" xr:uid="{ADFC46DB-55B8-4BBB-92E1-EE7BE4E75105}"/>
    <cellStyle name="Comma 2 3 5" xfId="419" xr:uid="{8A2904F2-73E2-4F96-BD96-9BBE6344E58A}"/>
    <cellStyle name="Comma 2 3 6" xfId="559" xr:uid="{70292B87-C78E-4AC7-9F09-CA2BA4AF6A96}"/>
    <cellStyle name="Comma 2 3 6 2" xfId="1720" xr:uid="{2143A1C4-630E-423E-BC50-C4D5B56ACB56}"/>
    <cellStyle name="Comma 2 3 7" xfId="4047" xr:uid="{96224921-53F4-40A7-AA5C-82C4FBEEEA25}"/>
    <cellStyle name="Comma 2 3 8" xfId="411" xr:uid="{6EAE4DA1-BB8C-4C5E-83B8-4DEB78014690}"/>
    <cellStyle name="Comma 2 4" xfId="152" xr:uid="{BC0D3447-A4BD-4CF5-BF60-CF38E131B98B}"/>
    <cellStyle name="Comma 2 4 2" xfId="153" xr:uid="{B3365054-13EB-4A23-8DA7-059F0DF76C0F}"/>
    <cellStyle name="Comma 2 4 2 2" xfId="5099" xr:uid="{B7999D75-8A3A-403B-97C9-22626F641F14}"/>
    <cellStyle name="Comma 2 4 2 2 2" xfId="22702" xr:uid="{994DEB38-4110-490D-A631-D8DBC4D717A4}"/>
    <cellStyle name="Comma 2 4 2 3" xfId="421" xr:uid="{9622EC3A-5B8C-4057-B3CA-F82EC97B97B4}"/>
    <cellStyle name="Comma 2 4 2 3 2" xfId="22703" xr:uid="{108BCE59-8D3F-4BD4-9067-B9B89703FD3B}"/>
    <cellStyle name="Comma 2 4 3" xfId="154" xr:uid="{7809A386-EC2D-425E-A9B2-75D5EC594DDC}"/>
    <cellStyle name="Comma 2 4 3 2" xfId="5100" xr:uid="{39766245-0F5E-47A3-B70E-D89BA213A70F}"/>
    <cellStyle name="Comma 2 4 3 2 2" xfId="22704" xr:uid="{7A356B5E-DC16-49E5-8AD5-807123301093}"/>
    <cellStyle name="Comma 2 4 3 3" xfId="422" xr:uid="{41748ED2-F524-44D6-8D40-63A7F78485E1}"/>
    <cellStyle name="Comma 2 4 4" xfId="562" xr:uid="{CD327201-620E-4C6C-8FC4-8FB95ABEED1A}"/>
    <cellStyle name="Comma 2 4 4 2" xfId="1722" xr:uid="{E91CC8F6-FBE0-49FA-9250-F578ED4FEC1B}"/>
    <cellStyle name="Comma 2 4 4 3" xfId="1723" xr:uid="{5826291F-164D-4C26-80C7-9C83ED1C031C}"/>
    <cellStyle name="Comma 2 4 4 4" xfId="1721" xr:uid="{5229DC3E-6408-4B5D-A1A8-FD1F76BADEC1}"/>
    <cellStyle name="Comma 2 4 5" xfId="1724" xr:uid="{F2A6A102-AD46-4F8C-A865-0248D6FCAB1A}"/>
    <cellStyle name="Comma 2 4 6" xfId="4048" xr:uid="{874B8520-35DB-4F3A-A621-E1359E8FB23F}"/>
    <cellStyle name="Comma 2 4 6 2" xfId="5101" xr:uid="{AE959096-AB15-43D9-95F6-00275107397B}"/>
    <cellStyle name="Comma 2 4 6 2 2" xfId="22706" xr:uid="{49447508-6831-415A-B6A3-BF845296C9D4}"/>
    <cellStyle name="Comma 2 4 6 2 3" xfId="22705" xr:uid="{F936A5B5-C7D4-47CB-AE97-4D77FC3D42D9}"/>
    <cellStyle name="Comma 2 4 7" xfId="420" xr:uid="{DFA75651-F7B3-4A99-B297-01C155664F3C}"/>
    <cellStyle name="Comma 2 4 8" xfId="22707" xr:uid="{720DA60B-D05A-4F43-90EB-7650AAA1AB42}"/>
    <cellStyle name="Comma 2 4 9" xfId="22708" xr:uid="{2F852C4C-FDB4-44C0-AAE7-A2DB122F5983}"/>
    <cellStyle name="Comma 2 5" xfId="423" xr:uid="{CA5F9F26-9965-4D0D-8D0F-703408DE4D65}"/>
    <cellStyle name="Comma 2 5 2" xfId="424" xr:uid="{79C04BC6-130D-4039-9C08-AB48A7C069E6}"/>
    <cellStyle name="Comma 2 5 3" xfId="425" xr:uid="{6A261DEF-0F55-4835-9FA8-AB4CDA8BBF3A}"/>
    <cellStyle name="Comma 2 5 4" xfId="563" xr:uid="{B85F8DBD-3E7F-4C30-8F48-BD7CDAC19704}"/>
    <cellStyle name="Comma 2 5 4 2" xfId="1725" xr:uid="{1D99B92A-54FD-4B3F-A9A0-4C64D4DA1DFD}"/>
    <cellStyle name="Comma 2 5 5" xfId="4049" xr:uid="{34F9825D-B3FD-45E8-8710-A6157E95C173}"/>
    <cellStyle name="Comma 2 6" xfId="426" xr:uid="{F32B1E3C-6184-41C6-B075-E4621ABC31E5}"/>
    <cellStyle name="Comma 2 6 2" xfId="564" xr:uid="{7B86B425-0E3D-43E5-97B1-8C237EFBD40D}"/>
    <cellStyle name="Comma 2 6 2 2" xfId="1726" xr:uid="{28CF8A29-60F2-4BFD-A539-6111410BAB31}"/>
    <cellStyle name="Comma 2 6 3" xfId="4050" xr:uid="{D56E189A-E3F2-46D1-AF6B-099B212C9AED}"/>
    <cellStyle name="Comma 2 7" xfId="427" xr:uid="{25073CB2-3CD5-4F59-8C93-5E261F9118DF}"/>
    <cellStyle name="Comma 2 7 2" xfId="565" xr:uid="{4B9B1591-F078-4AC9-83E9-D07A4A52CDFF}"/>
    <cellStyle name="Comma 2 7 2 2" xfId="1727" xr:uid="{F502DFF7-5C41-4663-8BD6-CDC52A6415A2}"/>
    <cellStyle name="Comma 2 7 3" xfId="4051" xr:uid="{EA4B8670-5FAC-4FFD-BFED-7E899131172E}"/>
    <cellStyle name="Comma 2 8" xfId="556" xr:uid="{0D0DCAFD-70C6-4176-9855-D445BC08E942}"/>
    <cellStyle name="Comma 2 8 2" xfId="1729" xr:uid="{211932AC-E58E-4F9A-B482-C63546418176}"/>
    <cellStyle name="Comma 2 8 3" xfId="1730" xr:uid="{8F83FF02-31C8-4C99-806C-394C262F7985}"/>
    <cellStyle name="Comma 2 8 4" xfId="1728" xr:uid="{9F1279CB-3EAD-4553-9700-E5C95506C215}"/>
    <cellStyle name="Comma 2 8 4 2" xfId="5102" xr:uid="{638A15EE-F9BD-45F4-BB05-C5DB4B742AA4}"/>
    <cellStyle name="Comma 2 8 4 2 2" xfId="22710" xr:uid="{694D1D4A-2069-432B-A4F1-B594736BB2BC}"/>
    <cellStyle name="Comma 2 8 4 2 3" xfId="22709" xr:uid="{DCFAB174-498D-4127-8FE3-AE2004A20B64}"/>
    <cellStyle name="Comma 2 8 5" xfId="4052" xr:uid="{8D3C362F-BFD0-4F8A-8D51-88B70C9FBA60}"/>
    <cellStyle name="Comma 2 9" xfId="1731" xr:uid="{2D2CEC7B-29B5-48F7-BEE0-9991943AA9B1}"/>
    <cellStyle name="Comma 2 9 2" xfId="4053" xr:uid="{8DD9EE6E-1947-4F6A-9766-A09CCDB8167A}"/>
    <cellStyle name="Comma 2 9 2 2" xfId="5104" xr:uid="{4450C582-3567-49E5-867B-323CF10ADCAB}"/>
    <cellStyle name="Comma 2 9 2 2 2" xfId="22712" xr:uid="{89552768-3661-4F17-ABC4-F317F4669BA1}"/>
    <cellStyle name="Comma 2 9 2 2 3" xfId="22711" xr:uid="{B3FF3D0E-8BBA-4BE2-9E7C-87B48B9B2180}"/>
    <cellStyle name="Comma 2 9 3" xfId="5105" xr:uid="{3F06D0CD-8B4F-4FC8-8DEF-034A467F4EB7}"/>
    <cellStyle name="Comma 2 9 4" xfId="5103" xr:uid="{6386A7ED-D9CE-47E5-AD2D-EF5062FB9921}"/>
    <cellStyle name="Comma 2_PrimaryEnergyPrices_TIMES" xfId="5106" xr:uid="{A2EE01B4-4E49-4EF8-870F-BB0EB910E29C}"/>
    <cellStyle name="Comma 3" xfId="1732" xr:uid="{4E23179A-8BF9-4D8B-9191-B5D716BC862E}"/>
    <cellStyle name="Comma 3 10" xfId="4055" xr:uid="{F476F25B-F35F-4C38-AF41-D161BE79568B}"/>
    <cellStyle name="Comma 3 11" xfId="4054" xr:uid="{4D73520A-C977-4D72-9BF8-64D26C6E5C4C}"/>
    <cellStyle name="Comma 3 12" xfId="22713" xr:uid="{77F093B6-1B37-4082-8EE8-90B2B8C6F4F9}"/>
    <cellStyle name="Comma 3 2" xfId="1733" xr:uid="{C14B5D85-A82F-4599-B7A0-EE856731232A}"/>
    <cellStyle name="Comma 3 2 2" xfId="1734" xr:uid="{40CEF138-F250-4D24-9C1C-3476701D985A}"/>
    <cellStyle name="Comma 3 2 2 2" xfId="5107" xr:uid="{4CF001B0-8DAC-49A2-969D-C237038AB9D0}"/>
    <cellStyle name="Comma 3 2 2 2 2" xfId="22715" xr:uid="{84CFD8C5-604C-41AE-9921-08AAE9223F9B}"/>
    <cellStyle name="Comma 3 2 2 2 3" xfId="22714" xr:uid="{B435DED2-331D-46E2-96A1-57E334EE3812}"/>
    <cellStyle name="Comma 3 2 3" xfId="4056" xr:uid="{87BA7707-59EA-4793-882A-47C788A0C336}"/>
    <cellStyle name="Comma 3 2 4" xfId="22716" xr:uid="{27D9AD4E-761E-4BA7-B328-0C20B373DA17}"/>
    <cellStyle name="Comma 3 3" xfId="1735" xr:uid="{291DF52B-EA3E-4655-B76B-98A0C86A449B}"/>
    <cellStyle name="Comma 3 3 2" xfId="4057" xr:uid="{56874B26-772F-4380-AB73-42306C08AFAE}"/>
    <cellStyle name="Comma 3 3 2 2" xfId="5109" xr:uid="{D019F7AE-DE9A-43E4-A609-18EF1327675E}"/>
    <cellStyle name="Comma 3 3 2 2 2" xfId="22718" xr:uid="{E264F01A-322A-4CBF-8D60-33D7A247B04E}"/>
    <cellStyle name="Comma 3 3 2 2 3" xfId="22717" xr:uid="{B8795743-2642-4879-A137-FA918548EFA7}"/>
    <cellStyle name="Comma 3 3 3" xfId="5110" xr:uid="{EAB4CD5C-4FF0-496D-AC72-D08323234F0A}"/>
    <cellStyle name="Comma 3 3 3 2" xfId="22719" xr:uid="{FA64312B-7585-4CE8-879E-660682FB855C}"/>
    <cellStyle name="Comma 3 3 4" xfId="5108" xr:uid="{3E769CAC-8338-4CCE-B14C-6268335F2B4F}"/>
    <cellStyle name="Comma 3 3 5" xfId="22720" xr:uid="{B44A76A4-29EB-4B33-B189-1778B4917651}"/>
    <cellStyle name="Comma 3 4" xfId="1736" xr:uid="{6807ACE1-C838-4015-BBA6-ECCBE1188A3D}"/>
    <cellStyle name="Comma 3 4 2" xfId="4058" xr:uid="{BABDE842-D4F2-472D-AB22-29E243992165}"/>
    <cellStyle name="Comma 3 4 3" xfId="22721" xr:uid="{61B46F9B-651D-428B-8617-19562BBBBFA1}"/>
    <cellStyle name="Comma 3 5" xfId="4059" xr:uid="{0287776E-AB35-44F3-A643-3B85633F209D}"/>
    <cellStyle name="Comma 3 6" xfId="4060" xr:uid="{13F3BA72-4D5F-4463-8294-2E6C56D647FD}"/>
    <cellStyle name="Comma 3 7" xfId="4061" xr:uid="{B80B8D46-A938-4468-A6B7-C35DF358C80E}"/>
    <cellStyle name="Comma 3 8" xfId="4062" xr:uid="{F807D2CB-816D-4F38-B52C-8A01C275F043}"/>
    <cellStyle name="Comma 3 9" xfId="4063" xr:uid="{0F2316BD-421F-49D5-8D7B-014C288D2B77}"/>
    <cellStyle name="Comma 4" xfId="31" xr:uid="{6F32D95F-81EC-4756-9D2A-DB5E53E518F4}"/>
    <cellStyle name="Comma 4 10" xfId="22722" xr:uid="{F6FABA45-4A07-42CD-BC92-6D18E2CFE3B4}"/>
    <cellStyle name="Comma 4 11" xfId="1737" xr:uid="{86680085-0EEB-45A5-8FD8-3D26761D39AC}"/>
    <cellStyle name="Comma 4 2" xfId="34" xr:uid="{021E450F-A31F-4E78-A8CD-7379B102766A}"/>
    <cellStyle name="Comma 4 2 2" xfId="4065" xr:uid="{884873E1-C87B-4919-9C87-89110B369F20}"/>
    <cellStyle name="Comma 4 2 3" xfId="22723" xr:uid="{808839D1-5A9D-45E1-9D49-89D0F28437B2}"/>
    <cellStyle name="Comma 4 2 4" xfId="1738" xr:uid="{CB55173B-10B1-42BB-B432-BF5F46F40E66}"/>
    <cellStyle name="Comma 4 3" xfId="4066" xr:uid="{B5FC1146-57F2-4D4D-9A40-7EBD5FCC72DD}"/>
    <cellStyle name="Comma 4 4" xfId="4067" xr:uid="{470CD0B5-2E85-4217-98EB-022A9CEF8492}"/>
    <cellStyle name="Comma 4 5" xfId="4068" xr:uid="{3C97BFD6-236A-4CE9-BDFA-7E8BEBFECB9E}"/>
    <cellStyle name="Comma 4 6" xfId="4069" xr:uid="{680A7F6A-755B-4200-9198-FED92E795FE6}"/>
    <cellStyle name="Comma 4 7" xfId="4070" xr:uid="{5BE8A158-4F57-46E2-9551-03A35B13C705}"/>
    <cellStyle name="Comma 4 8" xfId="4071" xr:uid="{A2BDD077-CA9F-49A6-A83E-D365C32F8C5D}"/>
    <cellStyle name="Comma 4 9" xfId="4064" xr:uid="{162D7571-A13D-4D6E-BE79-EE44BCCDF9AA}"/>
    <cellStyle name="Comma 5" xfId="4072" xr:uid="{2E83129A-75B5-4945-A493-E48F884A39F5}"/>
    <cellStyle name="Comma 5 2" xfId="1739" xr:uid="{8273A16F-65B5-4832-8561-EF2F50B393F8}"/>
    <cellStyle name="Comma 5 3" xfId="1740" xr:uid="{8836A29A-02D2-4486-B0AB-C14072463B9F}"/>
    <cellStyle name="Comma 5 3 2" xfId="1741" xr:uid="{8A5CE9F3-0011-419F-B413-3FE68E0FD220}"/>
    <cellStyle name="Comma 5 4" xfId="4073" xr:uid="{65636905-5A5E-4880-8BB0-745B910A1075}"/>
    <cellStyle name="Comma 5 5" xfId="4074" xr:uid="{4E282B61-E00D-4ED8-9481-64786F782919}"/>
    <cellStyle name="Comma 5 6" xfId="4075" xr:uid="{AF454417-F8C2-4035-A187-B6266348219A}"/>
    <cellStyle name="Comma 5 7" xfId="4076" xr:uid="{837BF81D-9073-43B7-82DE-27E704591BC8}"/>
    <cellStyle name="Comma 5 8" xfId="4077" xr:uid="{31674FB8-DB21-47FF-B1FC-BE924D65DCFB}"/>
    <cellStyle name="Comma 6" xfId="4078" xr:uid="{364E551D-B4F3-4A0B-BF44-85948AABA034}"/>
    <cellStyle name="Comma 6 2" xfId="4079" xr:uid="{EC0445E8-EC69-4B6B-BD7D-DF096AC12926}"/>
    <cellStyle name="Comma 6 3" xfId="4080" xr:uid="{5A191842-B1D5-49C8-9886-23B096EFAAD0}"/>
    <cellStyle name="Comma 6 4" xfId="4081" xr:uid="{775EADAC-5DD8-42C9-B155-8E82380E33F9}"/>
    <cellStyle name="Comma 6 5" xfId="4082" xr:uid="{B5E2EB2D-BFB5-45FD-9C20-9D845BBB2A7B}"/>
    <cellStyle name="Comma 6 6" xfId="4083" xr:uid="{527685ED-55A2-4A83-BF15-8BA24383C580}"/>
    <cellStyle name="Comma 6 7" xfId="4084" xr:uid="{57D3BCD8-3E12-4866-AFAC-E42DFC3C2F42}"/>
    <cellStyle name="Comma 6 8" xfId="4085" xr:uid="{3C006D66-ED0B-4522-8BF1-E52B6B95D279}"/>
    <cellStyle name="Comma 7" xfId="4086" xr:uid="{A6F77705-D77B-4446-8783-DFD4D877F3ED}"/>
    <cellStyle name="Comma 7 10" xfId="4087" xr:uid="{42EDA27C-8870-4ABD-88C4-9DD226BE00F1}"/>
    <cellStyle name="Comma 7 11" xfId="4088" xr:uid="{52B44A19-BD11-488F-96C6-9569AC49D4A6}"/>
    <cellStyle name="Comma 7 12" xfId="4089" xr:uid="{2055C65B-B1ED-4872-9EC4-B1C9F8ECEC39}"/>
    <cellStyle name="Comma 7 13" xfId="4090" xr:uid="{1C314A80-D344-4D12-82CB-7E2F39A7F57D}"/>
    <cellStyle name="Comma 7 14" xfId="4091" xr:uid="{26AD5E9C-CF09-43C6-9CBA-CE83887BA110}"/>
    <cellStyle name="Comma 7 15" xfId="4092" xr:uid="{4E459834-829E-4DC3-B359-BE6BDE4A67AD}"/>
    <cellStyle name="Comma 7 16" xfId="4093" xr:uid="{CCB4BE77-DA56-440D-A4C0-B52D3A369D7B}"/>
    <cellStyle name="Comma 7 17" xfId="4094" xr:uid="{829FAD18-EBEA-4B7F-BFC4-C7C154215099}"/>
    <cellStyle name="Comma 7 18" xfId="4095" xr:uid="{AA4E8EAC-6052-40CC-A342-34EB592573A8}"/>
    <cellStyle name="Comma 7 19" xfId="4096" xr:uid="{35F56D58-A155-422E-8355-5FF427C6C674}"/>
    <cellStyle name="Comma 7 2" xfId="4097" xr:uid="{565251DD-2C5E-4E52-B33F-56B0F74652CF}"/>
    <cellStyle name="Comma 7 20" xfId="4098" xr:uid="{E2C22C11-C6AF-4D49-BD90-35512FEFF265}"/>
    <cellStyle name="Comma 7 21" xfId="4099" xr:uid="{97C07EF1-CDED-433B-B78B-593B8BA855F6}"/>
    <cellStyle name="Comma 7 3" xfId="4100" xr:uid="{809BDD71-9196-4417-A185-DE12BD4210EE}"/>
    <cellStyle name="Comma 7 3 10" xfId="4101" xr:uid="{F6D19130-372C-4D7E-A808-123DB3671132}"/>
    <cellStyle name="Comma 7 3 11" xfId="4102" xr:uid="{AFFA162E-E8A9-442E-9210-33A1D4F50728}"/>
    <cellStyle name="Comma 7 3 12" xfId="4103" xr:uid="{BDDE843D-B376-40C9-8C85-BA598B35818F}"/>
    <cellStyle name="Comma 7 3 13" xfId="4104" xr:uid="{F94F6397-0D3A-482C-8211-4937A26E9354}"/>
    <cellStyle name="Comma 7 3 14" xfId="4105" xr:uid="{9C94D435-5A4C-4AA6-87F8-F552E1012635}"/>
    <cellStyle name="Comma 7 3 15" xfId="4106" xr:uid="{62A03900-C5DA-442B-B42F-6CC4A90B89B0}"/>
    <cellStyle name="Comma 7 3 2" xfId="4107" xr:uid="{6A3A5A5E-ECB3-47A0-BA56-065FD22B2D7A}"/>
    <cellStyle name="Comma 7 3 3" xfId="4108" xr:uid="{AEBB380A-0AF9-4E31-9FEE-3C0DF21BE72D}"/>
    <cellStyle name="Comma 7 3 4" xfId="4109" xr:uid="{35ACFE8A-B67F-4CE3-997A-57A0AE396D1E}"/>
    <cellStyle name="Comma 7 3 5" xfId="4110" xr:uid="{D334A70F-6F6F-47AA-B20F-2F38CBB600E9}"/>
    <cellStyle name="Comma 7 3 6" xfId="4111" xr:uid="{316CD442-CE22-4812-A827-2DCA283EE7A5}"/>
    <cellStyle name="Comma 7 3 7" xfId="4112" xr:uid="{7A9CCBE1-F15B-4C8B-87FD-DA3D05D4C936}"/>
    <cellStyle name="Comma 7 3 8" xfId="4113" xr:uid="{82983BA3-2A66-41B0-B3FD-DD9F3DF402F1}"/>
    <cellStyle name="Comma 7 3 9" xfId="4114" xr:uid="{589488DB-2528-4A4E-933B-82D63F0510AC}"/>
    <cellStyle name="Comma 7 4" xfId="4115" xr:uid="{9F14EA8C-9913-4B6E-A456-8EA3FC30A307}"/>
    <cellStyle name="Comma 7 5" xfId="4116" xr:uid="{2E365EBD-AB8A-4F19-B282-DC01962E61CA}"/>
    <cellStyle name="Comma 7 6" xfId="4117" xr:uid="{61BB20B0-DE18-4476-AF30-CE3186BC47CD}"/>
    <cellStyle name="Comma 7 7" xfId="4118" xr:uid="{0E803C08-BCE7-46BE-BB26-191F4AE23AE7}"/>
    <cellStyle name="Comma 7 8" xfId="4119" xr:uid="{8BACE31C-4955-4DEB-A9E1-891D4B33C6FE}"/>
    <cellStyle name="Comma 7 9" xfId="4120" xr:uid="{83D2B837-F1E4-4102-9C80-B2A5B68270CD}"/>
    <cellStyle name="Comma 8" xfId="4121" xr:uid="{B8B0C704-1254-4D43-89AB-7860FFA17F23}"/>
    <cellStyle name="Comma 8 2" xfId="1742" xr:uid="{FFF355B0-A411-4FC5-BF60-3959CD864B90}"/>
    <cellStyle name="Comma 8 2 2" xfId="1743" xr:uid="{D962C68D-98BA-4D5E-8C84-398523BF3540}"/>
    <cellStyle name="Comma 8 3" xfId="4122" xr:uid="{F4D6FB2B-3EC9-43B7-A330-B129F5012E33}"/>
    <cellStyle name="Comma 8 4" xfId="4123" xr:uid="{F919E0E7-71F7-4649-BC51-3D42202DBD2B}"/>
    <cellStyle name="Comma 8 5" xfId="4124" xr:uid="{3D12147D-C492-46D3-849A-183669832E29}"/>
    <cellStyle name="Comma 8 6" xfId="4125" xr:uid="{3E552C4E-8314-44A9-8C73-DDC480CD8490}"/>
    <cellStyle name="Comma 8 7" xfId="4126" xr:uid="{3A52B60F-8BDA-4B97-BCE1-856D8A7170B6}"/>
    <cellStyle name="Comma 8 8" xfId="4127" xr:uid="{92E98E81-400F-4168-AB3A-D5112BA8FDE2}"/>
    <cellStyle name="Comma 9" xfId="4128" xr:uid="{AECF7A97-A783-484B-A7FF-FFA827761479}"/>
    <cellStyle name="Comma 9 10" xfId="5111" xr:uid="{F6FC21E5-5663-4E34-B224-39D8E01E4625}"/>
    <cellStyle name="Comma 9 2" xfId="4129" xr:uid="{7B413A77-AEB1-4375-B78E-27ABC6FC9A44}"/>
    <cellStyle name="Comma 9 3" xfId="4130" xr:uid="{145C09C7-FF40-459A-AE4E-5E9D1CBBC3E8}"/>
    <cellStyle name="Comma 9 4" xfId="4131" xr:uid="{5D00B8DD-BBC3-4148-AB3E-BFF50E313F36}"/>
    <cellStyle name="Comma 9 5" xfId="4132" xr:uid="{4C47352F-DA6B-4F9D-9950-C38F8B1D07D0}"/>
    <cellStyle name="Comma 9 6" xfId="4133" xr:uid="{74234EA7-15C2-47B4-B3A1-B833B79C13FA}"/>
    <cellStyle name="Comma 9 7" xfId="4134" xr:uid="{EDC552A6-CED7-4A09-ABAA-B6219291DFC7}"/>
    <cellStyle name="Comma 9 8" xfId="4135" xr:uid="{B68569AA-78A5-471C-8118-88CF270E1953}"/>
    <cellStyle name="Comma 9 9" xfId="4136" xr:uid="{F2AA6CBD-571F-48C5-9946-DCC16437D118}"/>
    <cellStyle name="Constants" xfId="1744" xr:uid="{565AE06E-15AD-4B29-B092-5F189C146DA1}"/>
    <cellStyle name="Currency 2" xfId="155" xr:uid="{712095DA-3894-4DE2-95A5-4AD6A244A354}"/>
    <cellStyle name="Currency 2 2" xfId="4137" xr:uid="{98633063-EC80-4083-9AA9-53A3181829A5}"/>
    <cellStyle name="Currency 2 3" xfId="5112" xr:uid="{06FB79A1-28C7-470D-8FCF-E74003B3DDC3}"/>
    <cellStyle name="Currency 2 4" xfId="1745" xr:uid="{539D07DB-C76D-4189-A043-BE0EE40F5C29}"/>
    <cellStyle name="Currency 2 4 2" xfId="22724" xr:uid="{7249DBCC-C895-4B4D-B1EA-9123587201E3}"/>
    <cellStyle name="Currency 2 5" xfId="394" xr:uid="{5199DF0A-4AC5-4AA4-922B-ADA2435D47DC}"/>
    <cellStyle name="CustomCellsOrange" xfId="1746" xr:uid="{DF16FE3F-976C-418F-BA6B-1D3544E9C781}"/>
    <cellStyle name="CustomizationCells" xfId="156" xr:uid="{4ECBDE05-D2CE-4979-BE44-AC322836CE7A}"/>
    <cellStyle name="CustomizationGreenCells" xfId="1747" xr:uid="{B8CD689F-51E7-4948-9B66-9B147F2E48D2}"/>
    <cellStyle name="DocBox_EmptyRow" xfId="1748" xr:uid="{64778946-D060-4CB3-8DF2-53A962B8F284}"/>
    <cellStyle name="donn_normal" xfId="157" xr:uid="{E57743C8-22A6-4CD1-BCDC-50C2202609EE}"/>
    <cellStyle name="Eingabe" xfId="1749" xr:uid="{A6339F3A-1A54-4F90-9A2F-8823F3326254}"/>
    <cellStyle name="Empty_B_border" xfId="1750" xr:uid="{D16EBA45-2C28-4046-B61A-C9B676D29B77}"/>
    <cellStyle name="ent_col_ser" xfId="158" xr:uid="{AA3ACA21-A5D7-4565-919B-922768BDE3C4}"/>
    <cellStyle name="entete_source" xfId="159" xr:uid="{99E241C3-A606-4CA1-819F-96455FC207E3}"/>
    <cellStyle name="Entrée 2" xfId="12" xr:uid="{7259868D-014E-4405-B4A9-8E7F254E3F94}"/>
    <cellStyle name="Ergebnis" xfId="1751" xr:uid="{603A32E5-0818-4B54-B834-26CDCB407C44}"/>
    <cellStyle name="Erklärender Text" xfId="1752" xr:uid="{F1CC36E1-F842-4C27-A3D2-B44824260404}"/>
    <cellStyle name="Estilo 1" xfId="1753" xr:uid="{27C27AB7-622B-4220-A5A2-9881D3DDD299}"/>
    <cellStyle name="Euro" xfId="160" xr:uid="{449EF5BE-EA4D-42F9-A248-F2A45D49B434}"/>
    <cellStyle name="Euro 10" xfId="1755" xr:uid="{3A535455-F620-4A36-BD72-55425B056862}"/>
    <cellStyle name="Euro 10 2" xfId="1756" xr:uid="{202BD3E1-9686-465B-8C97-F6FD5BE03772}"/>
    <cellStyle name="Euro 11" xfId="1757" xr:uid="{87A269C4-DB58-4747-BA30-1E9F989BC676}"/>
    <cellStyle name="Euro 11 2" xfId="1758" xr:uid="{092660D5-B2F6-440B-B87B-4BD1CB4C6FBB}"/>
    <cellStyle name="Euro 12" xfId="1759" xr:uid="{3F8A7B5E-237B-4B14-9FF0-EB8DD6D19BE3}"/>
    <cellStyle name="Euro 13" xfId="1760" xr:uid="{AF61A49B-B89D-4A07-BD79-53CE94271EA2}"/>
    <cellStyle name="Euro 14" xfId="1761" xr:uid="{6039AF8F-1CB9-4AA0-B361-70C357EC15CE}"/>
    <cellStyle name="Euro 15" xfId="1762" xr:uid="{BCD597E5-6BEF-45E5-B656-0A0504F19C7D}"/>
    <cellStyle name="Euro 16" xfId="1763" xr:uid="{2FBE2685-04B9-4954-B7BF-F6AE65E21AB1}"/>
    <cellStyle name="Euro 17" xfId="1764" xr:uid="{588DBF17-823B-4931-9F21-78094F377084}"/>
    <cellStyle name="Euro 18" xfId="1765" xr:uid="{0CB786E4-4B20-4FDF-954E-9E9CE58E9C08}"/>
    <cellStyle name="Euro 19" xfId="1766" xr:uid="{20F7FEE3-E386-4273-B327-712BCA7E1B40}"/>
    <cellStyle name="Euro 2" xfId="161" xr:uid="{B64D3548-9762-4811-BFC7-C37DA44C4305}"/>
    <cellStyle name="Euro 2 2" xfId="162" xr:uid="{13DCEEC1-3CDA-4AA6-9E6B-87DE9ED995B8}"/>
    <cellStyle name="Euro 2 2 2" xfId="163" xr:uid="{1DB1FC39-EC7B-47B8-895D-B72185507723}"/>
    <cellStyle name="Euro 2 2 2 2" xfId="5113" xr:uid="{73F1676D-43FD-4EDE-9C63-7DB7DA5EF7DA}"/>
    <cellStyle name="Euro 2 2 2 3" xfId="430" xr:uid="{23D8A597-BECD-4A7E-AAA5-1E712728D3AA}"/>
    <cellStyle name="Euro 2 2 3" xfId="431" xr:uid="{5F9BE171-BFBE-4924-BAF4-81C66A96482C}"/>
    <cellStyle name="Euro 2 2 4" xfId="566" xr:uid="{53A373E3-C39A-4FFB-A427-C5CB2756ECB7}"/>
    <cellStyle name="Euro 2 2 4 2" xfId="1769" xr:uid="{269786F1-A6B5-4C67-B7B3-66CA042F8860}"/>
    <cellStyle name="Euro 2 2 4 3" xfId="22725" xr:uid="{DDAA191A-530F-4209-A651-5907B86E5F88}"/>
    <cellStyle name="Euro 2 2 5" xfId="1770" xr:uid="{B7FF8507-4C7F-4C64-B94B-EEEF9BB436C5}"/>
    <cellStyle name="Euro 2 2 6" xfId="1768" xr:uid="{CB3ABDC3-1CA0-4682-B8B4-A1689003F66C}"/>
    <cellStyle name="Euro 2 2 7" xfId="429" xr:uid="{A0CC1751-46F4-4572-A241-4CDE628B774B}"/>
    <cellStyle name="Euro 2 3" xfId="1771" xr:uid="{1BD4DEA9-A37B-4F01-9A9F-DDCAE5C72231}"/>
    <cellStyle name="Euro 2 3 2" xfId="5114" xr:uid="{9A69E75A-4B47-4688-831F-F612EDC062E0}"/>
    <cellStyle name="Euro 2 4" xfId="1772" xr:uid="{21A009B8-06DB-4D48-8307-FA25C8587594}"/>
    <cellStyle name="Euro 2 4 2" xfId="5115" xr:uid="{B9C46E05-1F48-4785-9489-6CBC293A579C}"/>
    <cellStyle name="Euro 2 4 2 2" xfId="5116" xr:uid="{3B47C04C-74A8-436A-AF6D-7BF33B0C50C6}"/>
    <cellStyle name="Euro 2 4 3" xfId="5117" xr:uid="{BC99B178-C9C3-41A7-8CFD-19289B22D44E}"/>
    <cellStyle name="Euro 2 4 3 2" xfId="5118" xr:uid="{A8CAF69A-0F40-42B4-AFE9-12F56FC3E7B5}"/>
    <cellStyle name="Euro 2 4 3 3" xfId="5119" xr:uid="{B5240BF0-A7E9-4081-9F20-8F4D75C41D71}"/>
    <cellStyle name="Euro 2 4 3 4" xfId="22726" xr:uid="{59F4F61C-CCA7-439E-97BC-7F2789BCDBF2}"/>
    <cellStyle name="Euro 2 4 4" xfId="5120" xr:uid="{37ECFF9B-7360-4232-9E0D-C4F86FAD63A3}"/>
    <cellStyle name="Euro 2 5" xfId="1773" xr:uid="{C9A5B246-82AD-42E2-9EEA-676D5C03ABB1}"/>
    <cellStyle name="Euro 2 6" xfId="1774" xr:uid="{CE27A59C-1F83-4A98-B445-2D5A7615F06B}"/>
    <cellStyle name="Euro 2 7" xfId="1767" xr:uid="{CAA74729-8781-4B3E-819C-4E378397E487}"/>
    <cellStyle name="Euro 2 8" xfId="428" xr:uid="{F312DD23-BBC6-4908-B76B-346CFA759CD7}"/>
    <cellStyle name="Euro 20" xfId="1775" xr:uid="{3A78244E-CEE2-4227-AC51-E8186AF62148}"/>
    <cellStyle name="Euro 21" xfId="1776" xr:uid="{ACEB7A93-E305-4D1B-8D4A-598D2E14C792}"/>
    <cellStyle name="Euro 22" xfId="1777" xr:uid="{A0109F95-2F83-4E1B-97CA-A11C2B55C8C4}"/>
    <cellStyle name="Euro 23" xfId="1778" xr:uid="{01D69CEA-2080-43AF-B096-FF6FDD95AF7D}"/>
    <cellStyle name="Euro 24" xfId="1779" xr:uid="{0543DDDB-5811-4579-B8B9-6CF73F654C3B}"/>
    <cellStyle name="Euro 25" xfId="1780" xr:uid="{81CDCD68-E229-4596-B72F-63D3D99E83DF}"/>
    <cellStyle name="Euro 26" xfId="1781" xr:uid="{67D0D0D1-0D15-415D-8B65-E62F28920331}"/>
    <cellStyle name="Euro 27" xfId="1782" xr:uid="{08373AEA-3379-48ED-94FF-572C1A3F7B65}"/>
    <cellStyle name="Euro 28" xfId="1783" xr:uid="{01F11259-0E99-447D-B110-019CCDF5EA06}"/>
    <cellStyle name="Euro 29" xfId="1784" xr:uid="{30AA597A-8D01-462B-B3CB-DF1A1E83DCD1}"/>
    <cellStyle name="Euro 3" xfId="164" xr:uid="{9DA8D75C-BAD4-4B32-B662-6B53DEA62D06}"/>
    <cellStyle name="Euro 3 10" xfId="432" xr:uid="{6C3446E6-5C23-4EDD-A406-DA75D07CA820}"/>
    <cellStyle name="Euro 3 2" xfId="433" xr:uid="{C4A57BB6-2CC2-4118-AF70-8A9F9FC10C15}"/>
    <cellStyle name="Euro 3 2 2" xfId="1786" xr:uid="{051F99FC-D355-49AD-93A5-8E2C1B1BDFC6}"/>
    <cellStyle name="Euro 3 2 2 2" xfId="5121" xr:uid="{7D2A3F28-3023-4013-BFE3-6CB6074D35E3}"/>
    <cellStyle name="Euro 3 3" xfId="434" xr:uid="{67DAB891-18A0-420F-B889-2B0608629918}"/>
    <cellStyle name="Euro 3 3 2" xfId="435" xr:uid="{752E33EE-3DF9-44B2-8178-77A5483DA35D}"/>
    <cellStyle name="Euro 3 3 3" xfId="436" xr:uid="{0E856F03-8606-4E27-8151-AA239CC67B32}"/>
    <cellStyle name="Euro 3 3 4" xfId="567" xr:uid="{4A7EC593-87A4-42B1-A092-FF89B3F503D3}"/>
    <cellStyle name="Euro 3 3 4 2" xfId="1787" xr:uid="{354FE631-496B-41BB-AB72-CA33D03C8147}"/>
    <cellStyle name="Euro 3 3 5" xfId="5122" xr:uid="{6B460060-691C-492E-BBEA-87D0D8E4920F}"/>
    <cellStyle name="Euro 3 4" xfId="437" xr:uid="{ED826ABB-13CD-40F4-AD97-981C522851BF}"/>
    <cellStyle name="Euro 3 4 2" xfId="5123" xr:uid="{E2AF1D39-19A0-4DA9-8A32-852144D295D8}"/>
    <cellStyle name="Euro 3 5" xfId="1788" xr:uid="{20A7D117-BAEB-42CB-B279-903B976B0DDA}"/>
    <cellStyle name="Euro 3 5 2" xfId="5125" xr:uid="{A256B283-7277-49B4-8F41-99B7344CCDB3}"/>
    <cellStyle name="Euro 3 5 3" xfId="5124" xr:uid="{C8CD2058-C803-4FAD-8C27-B3CB9D0B2E0C}"/>
    <cellStyle name="Euro 3 6" xfId="1789" xr:uid="{8DEFA65E-440D-41A0-B72E-E1209594E3EA}"/>
    <cellStyle name="Euro 3 7" xfId="1790" xr:uid="{E4B5C599-825A-4EF4-B426-AAB161A77EE6}"/>
    <cellStyle name="Euro 3 8" xfId="1785" xr:uid="{330E26E8-F9D1-403F-8509-EF5A6DC6DD4E}"/>
    <cellStyle name="Euro 3 9" xfId="4138" xr:uid="{B2A1C0CE-01F8-4341-AC7F-8C7F3E8CB9DF}"/>
    <cellStyle name="Euro 3_PrimaryEnergyPrices_TIMES" xfId="1791" xr:uid="{C8128BF3-293A-404A-9747-24CDDE00ABA6}"/>
    <cellStyle name="Euro 30" xfId="1792" xr:uid="{8C1ABC29-11F2-4AFE-8F2A-C9DE8479308F}"/>
    <cellStyle name="Euro 31" xfId="1793" xr:uid="{1008979F-383E-4D49-843A-038EC44FC8BA}"/>
    <cellStyle name="Euro 32" xfId="1794" xr:uid="{D68CA5BB-7FB8-4EF7-9F63-B1F1B39845E7}"/>
    <cellStyle name="Euro 33" xfId="1795" xr:uid="{D5FDFB37-4E1B-407A-8DD9-C256A6B78248}"/>
    <cellStyle name="Euro 34" xfId="1796" xr:uid="{A41279B8-C137-4B9D-8A76-8E74E93A6DAE}"/>
    <cellStyle name="Euro 35" xfId="1797" xr:uid="{B824D832-6DDD-4CC3-918C-EC35B35AE335}"/>
    <cellStyle name="Euro 36" xfId="1798" xr:uid="{2CC87A68-5C29-4192-856E-B6ED968B035E}"/>
    <cellStyle name="Euro 37" xfId="1799" xr:uid="{ED125EEE-6612-4F36-8321-EAC5EBA7A635}"/>
    <cellStyle name="Euro 38" xfId="1800" xr:uid="{31C3D466-ECF6-45A0-8CD1-3E2865794A43}"/>
    <cellStyle name="Euro 39" xfId="1801" xr:uid="{6FA05C0B-64EB-472D-93A9-F39168E27106}"/>
    <cellStyle name="Euro 4" xfId="165" xr:uid="{C5463A02-2C66-4ED7-8766-992A970D05FB}"/>
    <cellStyle name="Euro 4 2" xfId="439" xr:uid="{AF347F59-0FAC-47A8-95E6-120388141701}"/>
    <cellStyle name="Euro 4 2 2" xfId="1802" xr:uid="{BAAFF2A5-A66B-4EA8-A9B4-0B505A67DF04}"/>
    <cellStyle name="Euro 4 2 2 2" xfId="5126" xr:uid="{E65B184C-3A3B-40D9-A964-6B9E1EC11F54}"/>
    <cellStyle name="Euro 4 3" xfId="440" xr:uid="{1819C7BA-180B-4915-B85E-B5DFF391A162}"/>
    <cellStyle name="Euro 4 3 2" xfId="441" xr:uid="{2C617DF7-A615-4931-BF98-2778EC6802EA}"/>
    <cellStyle name="Euro 4 3 3" xfId="442" xr:uid="{BED3AABE-C17A-40F4-BAED-896D368CAC40}"/>
    <cellStyle name="Euro 4 3 4" xfId="568" xr:uid="{6325E12C-769A-4157-9802-731B876E3AE3}"/>
    <cellStyle name="Euro 4 3 4 2" xfId="1803" xr:uid="{6C90EDE0-F78B-4E35-89EE-DF53036E6175}"/>
    <cellStyle name="Euro 4 3 5" xfId="5127" xr:uid="{F16B1AC4-9C1F-47C0-9757-1DFBDA21082F}"/>
    <cellStyle name="Euro 4 4" xfId="443" xr:uid="{2F3E0A79-3B71-4A18-B7A4-7D7B41DA9C3C}"/>
    <cellStyle name="Euro 4 4 2" xfId="4139" xr:uid="{169B0FD6-DC1E-4490-B7A3-8A8A002F31B7}"/>
    <cellStyle name="Euro 4 4 2 2" xfId="5128" xr:uid="{A0541F55-CD71-4139-BCEB-B718F3854907}"/>
    <cellStyle name="Euro 4 4 2 2 2" xfId="22728" xr:uid="{212819AB-DC05-430B-B4D3-503092D75368}"/>
    <cellStyle name="Euro 4 4 2 2 3" xfId="22727" xr:uid="{10366844-C4BD-4411-B9D5-C0824D740ACD}"/>
    <cellStyle name="Euro 4 5" xfId="1804" xr:uid="{537C0FB7-223C-4319-BBC2-F63750DE9E5B}"/>
    <cellStyle name="Euro 4 6" xfId="438" xr:uid="{4E8F4288-AE9D-4F69-A945-5791C7E37675}"/>
    <cellStyle name="Euro 40" xfId="1805" xr:uid="{E484D2B2-2F2A-4AA5-9B47-6406421D4253}"/>
    <cellStyle name="Euro 41" xfId="1806" xr:uid="{7E251A73-A2E4-48CD-9E83-9961C94AD0AF}"/>
    <cellStyle name="Euro 42" xfId="1807" xr:uid="{53DFF5E8-B825-49F7-A771-08F361D24987}"/>
    <cellStyle name="Euro 43" xfId="1808" xr:uid="{542FB44D-5776-4532-95A3-98FC90CB1360}"/>
    <cellStyle name="Euro 44" xfId="1809" xr:uid="{BA05C3F7-0792-4BAF-BEE0-4451B919ECE4}"/>
    <cellStyle name="Euro 45" xfId="1810" xr:uid="{EE992C29-897E-42BC-B7B2-83A625B400BA}"/>
    <cellStyle name="Euro 46" xfId="1811" xr:uid="{B6D96B2E-7FF6-46E6-8468-19DFB8324D59}"/>
    <cellStyle name="Euro 47" xfId="1812" xr:uid="{814E23C7-4C91-43E4-A044-1AA0139750BF}"/>
    <cellStyle name="Euro 48" xfId="1813" xr:uid="{A190A630-83FB-4819-B696-1A8C7D52DAD9}"/>
    <cellStyle name="Euro 48 2" xfId="1814" xr:uid="{C6E50BAB-312F-4C36-8D72-4DB95C3F92AA}"/>
    <cellStyle name="Euro 49" xfId="1815" xr:uid="{0445C8CB-17BD-45F5-BDFB-8AFB7F4A5FCD}"/>
    <cellStyle name="Euro 49 2" xfId="1816" xr:uid="{BAA95636-6987-4D62-B7C1-C5A19DDE20E6}"/>
    <cellStyle name="Euro 5" xfId="166" xr:uid="{1F24AED0-FB77-4AD8-AF7D-3F3574D48D0B}"/>
    <cellStyle name="Euro 5 2" xfId="167" xr:uid="{A1ADD1EA-04BD-4BC9-B172-5BCBBFC6273B}"/>
    <cellStyle name="Euro 5 2 2" xfId="5129" xr:uid="{A00E603D-2594-435A-884A-F030AAE64C56}"/>
    <cellStyle name="Euro 5 2 3" xfId="445" xr:uid="{78FE0943-F56E-4F23-83B6-61F22C725FAB}"/>
    <cellStyle name="Euro 5 3" xfId="168" xr:uid="{41590725-1274-49FB-984F-BC25198AD8E5}"/>
    <cellStyle name="Euro 5 3 2" xfId="5130" xr:uid="{ACBC8E50-72F2-4C59-9C92-A3B5F32D2E0A}"/>
    <cellStyle name="Euro 5 3 3" xfId="446" xr:uid="{B0D575D8-76FB-4F19-BC34-F5CF35D8DC80}"/>
    <cellStyle name="Euro 5 4" xfId="569" xr:uid="{878D9244-A4AA-47D4-B345-B9DD92D03CC8}"/>
    <cellStyle name="Euro 5 4 2" xfId="1817" xr:uid="{E2676842-9585-42DE-B982-F0D6763F07FB}"/>
    <cellStyle name="Euro 5 5" xfId="444" xr:uid="{EB1AC83E-F216-4758-80A8-8604EAB67ABB}"/>
    <cellStyle name="Euro 5 6" xfId="22729" xr:uid="{9C8CE19C-F71B-40DB-9C01-2890CBB0A1AA}"/>
    <cellStyle name="Euro 50" xfId="1818" xr:uid="{C488B811-72B3-4EF6-B02D-3199D3BFC6AE}"/>
    <cellStyle name="Euro 50 2" xfId="1819" xr:uid="{7285C309-A306-4AF8-A188-4753272F526F}"/>
    <cellStyle name="Euro 51" xfId="1820" xr:uid="{D79CD13B-03AA-43D0-A677-B000258A1BD6}"/>
    <cellStyle name="Euro 51 2" xfId="1821" xr:uid="{87C41561-EE75-4258-AED0-1E4C375FF8CE}"/>
    <cellStyle name="Euro 52" xfId="1822" xr:uid="{9B29BB29-3ABE-42C6-8648-3CCC6896E6AC}"/>
    <cellStyle name="Euro 52 2" xfId="1823" xr:uid="{654FA8FD-3191-47A9-A292-76CCAB725FB5}"/>
    <cellStyle name="Euro 53" xfId="1824" xr:uid="{CE80F36E-9E5F-464A-A789-D5ED5AD26839}"/>
    <cellStyle name="Euro 53 2" xfId="1825" xr:uid="{815501F9-73C6-45D9-BF23-344499996550}"/>
    <cellStyle name="Euro 54" xfId="1826" xr:uid="{101EAE1B-12C0-4CEE-9BB8-A8D13D365BE3}"/>
    <cellStyle name="Euro 54 2" xfId="1827" xr:uid="{39B3DFCF-E953-45AA-B228-21DDDF8ACB56}"/>
    <cellStyle name="Euro 55" xfId="1828" xr:uid="{AEAE87E7-F3E4-4E87-B487-DF705821F211}"/>
    <cellStyle name="Euro 55 2" xfId="1829" xr:uid="{40335D99-5335-44EB-93B6-C431327E1E38}"/>
    <cellStyle name="Euro 56" xfId="1830" xr:uid="{E532A57C-D8B7-48AC-B0A7-B1406237B0B9}"/>
    <cellStyle name="Euro 56 2" xfId="1831" xr:uid="{527C0B30-C301-4BDD-BBD8-C5205E1CF468}"/>
    <cellStyle name="Euro 57" xfId="1832" xr:uid="{E0FF6A45-A4D5-474F-AC0E-9DB01E63D51E}"/>
    <cellStyle name="Euro 58" xfId="1833" xr:uid="{E933EE00-0F5D-4819-9FD5-62CC8BAE24E1}"/>
    <cellStyle name="Euro 58 2" xfId="5131" xr:uid="{20F8B357-D400-4240-9280-617520C78728}"/>
    <cellStyle name="Euro 58 2 2" xfId="5132" xr:uid="{9DD4E908-A103-476C-A742-CB51F75D613B}"/>
    <cellStyle name="Euro 58 3" xfId="5133" xr:uid="{3FEDA5A4-B16A-4CEB-8ECC-C67B74EE059B}"/>
    <cellStyle name="Euro 58 3 2" xfId="5134" xr:uid="{DD4C22A2-C262-48F9-950C-CF07B9546C17}"/>
    <cellStyle name="Euro 58 3 3" xfId="5135" xr:uid="{6FC601BD-1556-415E-9636-9759EFF38446}"/>
    <cellStyle name="Euro 58 3 4" xfId="22730" xr:uid="{B22FD13F-F281-493C-AAA0-9F5E1DB8CA44}"/>
    <cellStyle name="Euro 58 4" xfId="5136" xr:uid="{1004E4F4-4CDF-439F-8989-6FA541A64193}"/>
    <cellStyle name="Euro 58 5" xfId="5137" xr:uid="{8E4F0B45-2830-470D-A87F-B7D54955A9C7}"/>
    <cellStyle name="Euro 59" xfId="1834" xr:uid="{F4B42009-7003-4961-BA3B-098496A2EB5E}"/>
    <cellStyle name="Euro 6" xfId="169" xr:uid="{E97F8AFE-5242-4A69-B09B-6D2EE1A7E789}"/>
    <cellStyle name="Euro 6 2" xfId="1835" xr:uid="{8E378062-C48B-4D62-B7CE-3921AEE49F0F}"/>
    <cellStyle name="Euro 6 2 2" xfId="5138" xr:uid="{D75AD71E-08FC-4151-B12F-2A4B8116524B}"/>
    <cellStyle name="Euro 6 3" xfId="1836" xr:uid="{E807E29E-82E1-465A-8F5C-B9227AF199EB}"/>
    <cellStyle name="Euro 6 3 2" xfId="5139" xr:uid="{5D525905-8BD6-4B8F-A573-530082A208F6}"/>
    <cellStyle name="Euro 6 4" xfId="4140" xr:uid="{58AC9D64-2A21-4629-9F85-C1591F921218}"/>
    <cellStyle name="Euro 6 5" xfId="447" xr:uid="{CEB73F94-9846-4B76-8E18-1C75790295A2}"/>
    <cellStyle name="Euro 60" xfId="1754" xr:uid="{69531E3D-BF4D-44F3-9354-59FAE80C3372}"/>
    <cellStyle name="Euro 61" xfId="22731" xr:uid="{F3657C27-20D6-430A-BD0D-B1D951EA0962}"/>
    <cellStyle name="Euro 7" xfId="354" xr:uid="{DB2634A5-8F46-41A8-934E-1CF9946AE466}"/>
    <cellStyle name="Euro 7 2" xfId="1837" xr:uid="{9E80EE1E-D3AD-4DD0-BD27-A50CA82C1080}"/>
    <cellStyle name="Euro 7 3" xfId="1838" xr:uid="{F00454B2-F1C5-47A9-873C-9F91803CD2AC}"/>
    <cellStyle name="Euro 7 3 2" xfId="5140" xr:uid="{4785C9F8-5FAA-4583-A351-BC8AE7391B76}"/>
    <cellStyle name="Euro 7 4" xfId="5141" xr:uid="{DE46296C-5391-4E1F-8375-CC385333B816}"/>
    <cellStyle name="Euro 8" xfId="1839" xr:uid="{439AD09A-CBA2-4CF2-94B1-B1E56CC6AE58}"/>
    <cellStyle name="Euro 8 2" xfId="1840" xr:uid="{3FBF6424-15BA-42E1-9E99-AB8C26F79208}"/>
    <cellStyle name="Euro 9" xfId="1841" xr:uid="{AF97457C-AA05-4C33-BB09-42625E17CC7D}"/>
    <cellStyle name="Euro 9 2" xfId="1842" xr:uid="{0443FC5A-5EBE-479F-B876-063755BE5EAC}"/>
    <cellStyle name="Euro_Potentials in TIMES" xfId="1843" xr:uid="{0BC9F7F7-A64C-4D43-8D58-EA041A2FD4B6}"/>
    <cellStyle name="Explanatory Text 10" xfId="1844" xr:uid="{42BBAE28-B2FB-46E8-A587-2704E60DC9F1}"/>
    <cellStyle name="Explanatory Text 11" xfId="1845" xr:uid="{53C21A99-6806-4BF4-917D-F748E4793949}"/>
    <cellStyle name="Explanatory Text 12" xfId="1846" xr:uid="{8DF54FB5-D46D-4061-B50B-BE0B53768DCA}"/>
    <cellStyle name="Explanatory Text 13" xfId="1847" xr:uid="{180F0E12-8319-404A-8611-DB7A40359B03}"/>
    <cellStyle name="Explanatory Text 14" xfId="1848" xr:uid="{A310071A-E2C5-4524-B390-5265FDC48BA6}"/>
    <cellStyle name="Explanatory Text 15" xfId="1849" xr:uid="{F28C3BB3-99FE-43F1-B3CF-F86B0BB893DD}"/>
    <cellStyle name="Explanatory Text 16" xfId="1850" xr:uid="{70DB27DA-FB72-46BE-9658-A2CB8127AFCE}"/>
    <cellStyle name="Explanatory Text 17" xfId="1851" xr:uid="{1C13F2FF-233E-44CC-A5E6-C58588012641}"/>
    <cellStyle name="Explanatory Text 18" xfId="1852" xr:uid="{7818B30C-8573-4CC3-B5AD-49CF05BA758C}"/>
    <cellStyle name="Explanatory Text 19" xfId="1853" xr:uid="{3F39EC8C-1626-49C3-B988-A05C7B9402AD}"/>
    <cellStyle name="Explanatory Text 2" xfId="170" xr:uid="{74028D42-D9E1-46C8-8BA8-5370224ED86E}"/>
    <cellStyle name="Explanatory Text 2 10" xfId="4141" xr:uid="{F5C8711D-0A69-4EF1-A598-95E07A095290}"/>
    <cellStyle name="Explanatory Text 2 2" xfId="4142" xr:uid="{42FBFA3C-D116-4985-885F-26F5C1D782C8}"/>
    <cellStyle name="Explanatory Text 2 3" xfId="4143" xr:uid="{CE31296F-F278-42F9-9D4E-3BF2721902BE}"/>
    <cellStyle name="Explanatory Text 2 4" xfId="4144" xr:uid="{3FB39A33-EE4E-464D-A2B2-FD9433B84A9A}"/>
    <cellStyle name="Explanatory Text 2 5" xfId="4145" xr:uid="{C236123E-4D15-431F-A211-7537A3AF01D3}"/>
    <cellStyle name="Explanatory Text 2 6" xfId="4146" xr:uid="{D880ADEB-D3A9-4547-837B-EDA88C6FF49D}"/>
    <cellStyle name="Explanatory Text 2 7" xfId="4147" xr:uid="{5CAAF6BD-97D0-4DF4-812D-967CA3DC6E67}"/>
    <cellStyle name="Explanatory Text 2 8" xfId="4148" xr:uid="{E8D7391A-2FFC-4DF8-80F2-5169BC63E669}"/>
    <cellStyle name="Explanatory Text 2 9" xfId="4149" xr:uid="{41CE77EC-47CE-4D53-B6A7-0C718E285C73}"/>
    <cellStyle name="Explanatory Text 20" xfId="1854" xr:uid="{C4B05211-EB5D-4445-B6AD-FDBBD98B781D}"/>
    <cellStyle name="Explanatory Text 21" xfId="1855" xr:uid="{1985E8DE-B49E-4A9C-B054-3A61F1B10380}"/>
    <cellStyle name="Explanatory Text 22" xfId="1856" xr:uid="{2F31F5F8-E307-4CF3-B6CF-AB4160A55D1D}"/>
    <cellStyle name="Explanatory Text 23" xfId="1857" xr:uid="{A3FF9388-8940-457B-849C-E1383EF4FBE5}"/>
    <cellStyle name="Explanatory Text 24" xfId="1858" xr:uid="{32F1F5B5-39E0-4F81-89C0-3F0D61E831DF}"/>
    <cellStyle name="Explanatory Text 25" xfId="1859" xr:uid="{474F06F0-D226-40D0-A1D3-C84839808F28}"/>
    <cellStyle name="Explanatory Text 26" xfId="1860" xr:uid="{24B4C587-6239-469A-9C96-503252BB1ACA}"/>
    <cellStyle name="Explanatory Text 27" xfId="1861" xr:uid="{3554EF38-DA07-46D4-A540-614B2809E94A}"/>
    <cellStyle name="Explanatory Text 28" xfId="1862" xr:uid="{D62D51B6-BBA7-4253-A4EF-70D116B3BE0F}"/>
    <cellStyle name="Explanatory Text 29" xfId="1863" xr:uid="{21E99E34-0078-43A5-B15B-49F835F1E81A}"/>
    <cellStyle name="Explanatory Text 3" xfId="171" xr:uid="{0A7EE68F-AC81-4958-B3DB-524BB78B5600}"/>
    <cellStyle name="Explanatory Text 3 2" xfId="1864" xr:uid="{E9DA68FD-B96E-4DDA-8240-718412CBE93A}"/>
    <cellStyle name="Explanatory Text 30" xfId="1865" xr:uid="{B5631F50-582D-4D3B-8316-5F0A68AA375A}"/>
    <cellStyle name="Explanatory Text 31" xfId="1866" xr:uid="{74392A59-8C1B-4E0C-9637-DDFF12A8215C}"/>
    <cellStyle name="Explanatory Text 32" xfId="1867" xr:uid="{0B5C85C2-DC03-4E4C-AABB-C0D41A867E59}"/>
    <cellStyle name="Explanatory Text 33" xfId="1868" xr:uid="{6E992F89-2105-4336-8827-E58085AA93A2}"/>
    <cellStyle name="Explanatory Text 34" xfId="1869" xr:uid="{2BDCE2D3-9F3E-449B-8FAC-A9A8E59C1F9A}"/>
    <cellStyle name="Explanatory Text 35" xfId="1870" xr:uid="{E97DB69E-D81F-4A60-AF34-33BA2C894524}"/>
    <cellStyle name="Explanatory Text 36" xfId="1871" xr:uid="{4E0FBC79-380D-4E65-A239-47DF7477C694}"/>
    <cellStyle name="Explanatory Text 37" xfId="1872" xr:uid="{0B555334-3711-450C-881A-1F3179222515}"/>
    <cellStyle name="Explanatory Text 38" xfId="1873" xr:uid="{B726B8E9-42BF-47F5-B599-C64FEB05E710}"/>
    <cellStyle name="Explanatory Text 39" xfId="1874" xr:uid="{35B0822D-6936-400E-BC8A-C24017263588}"/>
    <cellStyle name="Explanatory Text 4" xfId="172" xr:uid="{3E0A9EF1-3884-420D-BA53-A9D4B815430B}"/>
    <cellStyle name="Explanatory Text 4 2" xfId="5142" xr:uid="{2B0C83C2-875F-443F-9FA4-4B0945EE10D4}"/>
    <cellStyle name="Explanatory Text 40" xfId="1875" xr:uid="{2ED941FC-527A-42CE-8D5A-E4AD06408750}"/>
    <cellStyle name="Explanatory Text 41" xfId="1876" xr:uid="{5639B0CD-D001-412B-9FE8-9724C6C1693E}"/>
    <cellStyle name="Explanatory Text 42" xfId="1877" xr:uid="{453AE3C9-7033-4FD7-86C3-E6693EE9DF2B}"/>
    <cellStyle name="Explanatory Text 43" xfId="1878" xr:uid="{5890FEDF-84CA-4788-83B3-549299158169}"/>
    <cellStyle name="Explanatory Text 44" xfId="22732" xr:uid="{0D5C8467-EF30-4E16-972F-A4DD2F02A06C}"/>
    <cellStyle name="Explanatory Text 5" xfId="173" xr:uid="{FBD5A4AA-F722-4B9A-ABEA-2003540AA641}"/>
    <cellStyle name="Explanatory Text 5 2" xfId="5143" xr:uid="{E427DE47-9B86-4D41-8D6E-40BC231A96B5}"/>
    <cellStyle name="Explanatory Text 6" xfId="1879" xr:uid="{27EF6B31-D926-4D12-955F-F8AB9B13C5E7}"/>
    <cellStyle name="Explanatory Text 6 2" xfId="5144" xr:uid="{E3E58664-E8B5-4929-ABB0-5FACA531B082}"/>
    <cellStyle name="Explanatory Text 7" xfId="1880" xr:uid="{84E21308-D01D-477F-81C7-A7E0279784E2}"/>
    <cellStyle name="Explanatory Text 8" xfId="1881" xr:uid="{70B01FFC-20DD-4FDA-A64F-2363DA744961}"/>
    <cellStyle name="Explanatory Text 9" xfId="1882" xr:uid="{86349038-28BF-493E-B899-C5A161F5DA4B}"/>
    <cellStyle name="Float" xfId="174" xr:uid="{0338AD16-7D0D-494D-BCD3-91802F0A5C8D}"/>
    <cellStyle name="Float 2" xfId="175" xr:uid="{D8CA63D7-CB4D-4B58-B9EC-1EDC3D8A07A3}"/>
    <cellStyle name="Float 2 2" xfId="4150" xr:uid="{995434E1-56A3-44DF-9DD0-40E02FB819EC}"/>
    <cellStyle name="Float 2 3" xfId="449" xr:uid="{DD812252-0D22-416A-A18D-A74405CDB78C}"/>
    <cellStyle name="Float 3" xfId="1884" xr:uid="{102C813F-6901-44F0-8081-8E65BA5C833F}"/>
    <cellStyle name="Float 3 2" xfId="4151" xr:uid="{E59D09F2-7AF6-431B-A560-A8C97355D220}"/>
    <cellStyle name="Float 4" xfId="1883" xr:uid="{237A664C-26D0-4C6D-B608-5422A8671B91}"/>
    <cellStyle name="Float 5" xfId="448" xr:uid="{51278FCB-0BAA-465D-A26A-971F574C77D7}"/>
    <cellStyle name="Font: Calibri, 9pt regular" xfId="20" xr:uid="{AF14C852-6EC7-4792-B53D-D67003750537}"/>
    <cellStyle name="Footnotes: top row" xfId="24" xr:uid="{B03AFC50-34F1-4BE6-86C0-97AD415FC89E}"/>
    <cellStyle name="Good 10" xfId="1885" xr:uid="{72927817-ADED-4064-849A-EAE00A9DF65A}"/>
    <cellStyle name="Good 11" xfId="1886" xr:uid="{4DB808ED-526E-4F98-9B22-A5167C8BDDDF}"/>
    <cellStyle name="Good 12" xfId="1887" xr:uid="{4BB8A91D-929D-41E9-AD43-5D61AF47BA03}"/>
    <cellStyle name="Good 13" xfId="1888" xr:uid="{2E41FC0B-8BA3-4034-8693-92E695FE9234}"/>
    <cellStyle name="Good 14" xfId="1889" xr:uid="{CA592107-B8AF-4ED4-A018-4740558B2369}"/>
    <cellStyle name="Good 15" xfId="1890" xr:uid="{48F876AC-27F8-40FE-884C-38E0687B1CAA}"/>
    <cellStyle name="Good 16" xfId="1891" xr:uid="{C8F117A9-04B6-4B6D-A93B-3F4211FB8B60}"/>
    <cellStyle name="Good 17" xfId="1892" xr:uid="{D0756C3C-626A-44A0-9442-289B8FDC948C}"/>
    <cellStyle name="Good 18" xfId="1893" xr:uid="{BEC8BB82-4F30-4F4E-AAB1-556AECA77B06}"/>
    <cellStyle name="Good 19" xfId="1894" xr:uid="{C369A250-0882-4F11-B68D-C751CE1D9008}"/>
    <cellStyle name="Good 2" xfId="176" xr:uid="{D98FC2EC-B113-4899-88A0-D9C23CD30EFF}"/>
    <cellStyle name="Good 2 10" xfId="4152" xr:uid="{CA7DB372-C3D9-45F6-B704-5EF493C39B9F}"/>
    <cellStyle name="Good 2 11" xfId="5145" xr:uid="{B34833ED-1228-4486-9FA6-368E87DAA79C}"/>
    <cellStyle name="Good 2 12" xfId="5146" xr:uid="{A400ACAD-9100-4C86-B471-18F6DD9D2AF2}"/>
    <cellStyle name="Good 2 12 2" xfId="22733" xr:uid="{8C2B5B4B-4610-45B0-910E-9905C721C582}"/>
    <cellStyle name="Good 2 12 3" xfId="22734" xr:uid="{0C86DFBC-E468-4235-A5C3-B2C00679E845}"/>
    <cellStyle name="Good 2 2" xfId="1895" xr:uid="{6A61E9A8-3B9F-4654-825F-678B3CEE7915}"/>
    <cellStyle name="Good 2 2 2" xfId="4153" xr:uid="{E96C2F3A-BFE6-41BE-91DA-9DAEDC5AE71E}"/>
    <cellStyle name="Good 2 2 2 2" xfId="5147" xr:uid="{A9BD8D1A-BB7D-4EC4-AC14-59DC450789DB}"/>
    <cellStyle name="Good 2 2 2 2 2" xfId="22736" xr:uid="{1F3107F9-5318-4A06-80D0-74AAAECEE2AA}"/>
    <cellStyle name="Good 2 2 2 2 3" xfId="22735" xr:uid="{BDBA5FDE-7C94-46E4-BE8B-D3C345B2C1BF}"/>
    <cellStyle name="Good 2 3" xfId="1896" xr:uid="{8401B414-1F8D-4BA4-9680-40D1DE36FA35}"/>
    <cellStyle name="Good 2 3 2" xfId="4154" xr:uid="{FA23BDFA-232B-48DB-8419-651A3B7419CF}"/>
    <cellStyle name="Good 2 3 3" xfId="22737" xr:uid="{678AB04D-1225-48B9-8C09-2F01185B034C}"/>
    <cellStyle name="Good 2 4" xfId="4155" xr:uid="{2CA9A329-0F02-40E0-B88D-DAA41E45312C}"/>
    <cellStyle name="Good 2 5" xfId="4156" xr:uid="{4A4F9986-1DA1-49D6-8BE0-DC68B52D93D7}"/>
    <cellStyle name="Good 2 6" xfId="4157" xr:uid="{17D4385A-814E-4A16-9EAD-7BB86B318982}"/>
    <cellStyle name="Good 2 7" xfId="4158" xr:uid="{3EFEBE75-0A53-4253-B6B8-05CCBE503145}"/>
    <cellStyle name="Good 2 8" xfId="4159" xr:uid="{518951CD-F598-4E38-B5EC-00AF1B225E5F}"/>
    <cellStyle name="Good 2 9" xfId="4160" xr:uid="{630AA0BD-B9C0-4F61-A5A2-D925A588E3FF}"/>
    <cellStyle name="Good 20" xfId="1897" xr:uid="{BE83975F-D148-4ACE-BD12-93A37F48B5F7}"/>
    <cellStyle name="Good 21" xfId="1898" xr:uid="{D1639EB8-EA4E-45C6-B583-F41483B5E9BA}"/>
    <cellStyle name="Good 22" xfId="1899" xr:uid="{4C62B4A5-6B77-4353-8601-56FA7D48062C}"/>
    <cellStyle name="Good 23" xfId="1900" xr:uid="{7CA430DD-B40B-437E-8996-AE477E3E5060}"/>
    <cellStyle name="Good 24" xfId="1901" xr:uid="{4BBA8CBC-F3A4-48D4-A341-E62413DE8666}"/>
    <cellStyle name="Good 25" xfId="1902" xr:uid="{C19B7314-8436-4EC0-97C2-5F5CFF11693B}"/>
    <cellStyle name="Good 26" xfId="1903" xr:uid="{7879A19D-3A60-4660-A76C-643F61B3B367}"/>
    <cellStyle name="Good 27" xfId="1904" xr:uid="{C5E8BFA5-BF7E-458D-995F-0AECCE56BCB3}"/>
    <cellStyle name="Good 28" xfId="1905" xr:uid="{E7BB02DF-A2A0-4D84-8EDC-7F2208444358}"/>
    <cellStyle name="Good 29" xfId="1906" xr:uid="{B14AC33C-C47B-49B5-8705-950B526FD9AE}"/>
    <cellStyle name="Good 3" xfId="177" xr:uid="{AC0A4509-ABF1-4281-940F-115264857D8B}"/>
    <cellStyle name="Good 3 2" xfId="1907" xr:uid="{2DB59B5B-46A1-4297-89A3-185C6B305C43}"/>
    <cellStyle name="Good 3 2 2" xfId="5148" xr:uid="{36E5D616-38A9-40BF-B1E4-1DF693EBD64D}"/>
    <cellStyle name="Good 3 2 2 2" xfId="22739" xr:uid="{67C3B386-888D-45FD-9532-D881E5DCB7AE}"/>
    <cellStyle name="Good 3 2 2 3" xfId="22738" xr:uid="{18FC6B57-F9A6-4E1E-B6BB-A3D4176C77EA}"/>
    <cellStyle name="Good 3 3" xfId="4161" xr:uid="{40F11F74-7C31-4498-93DF-9DCB10A5F821}"/>
    <cellStyle name="Good 30" xfId="1908" xr:uid="{59E23A31-3DBA-44A8-828F-7C66CFC34C22}"/>
    <cellStyle name="Good 31" xfId="1909" xr:uid="{E3BE4EB2-C470-40C8-A24D-7CC1F8B46042}"/>
    <cellStyle name="Good 32" xfId="1910" xr:uid="{A790235D-182D-4372-A5A6-48D9A1DBDF6D}"/>
    <cellStyle name="Good 33" xfId="1911" xr:uid="{12747FE4-AC76-4A30-92D7-F3C09A3EF5C6}"/>
    <cellStyle name="Good 34" xfId="1912" xr:uid="{44817F00-691E-4E20-9C35-CFD37D9AF364}"/>
    <cellStyle name="Good 35" xfId="1913" xr:uid="{4943DCB3-75B8-414A-86CF-4B83B3572D2F}"/>
    <cellStyle name="Good 36" xfId="1914" xr:uid="{400619DF-86AB-438E-B1D3-53FE46407DE4}"/>
    <cellStyle name="Good 37" xfId="1915" xr:uid="{933E6A03-1B2F-46D4-AA30-34BD127C99EB}"/>
    <cellStyle name="Good 38" xfId="1916" xr:uid="{A6CBF655-D3CE-4B3C-BE9A-598A2BA83FFF}"/>
    <cellStyle name="Good 39" xfId="1917" xr:uid="{D5CBDC6D-2583-4FE5-9616-E493809A9F6D}"/>
    <cellStyle name="Good 4" xfId="178" xr:uid="{DF47AD7A-1382-4A1D-A7E8-740E983C1F49}"/>
    <cellStyle name="Good 4 2" xfId="5149" xr:uid="{8C2E459A-5528-4858-A805-19C91BFBB801}"/>
    <cellStyle name="Good 40" xfId="1918" xr:uid="{D3FDA930-25A7-48BF-A540-431E3F963BCC}"/>
    <cellStyle name="Good 41" xfId="1919" xr:uid="{35D68727-1C0D-4B69-B975-0E2005D265C4}"/>
    <cellStyle name="Good 42" xfId="1920" xr:uid="{9F06829E-924D-482B-8464-B08EECEC174D}"/>
    <cellStyle name="Good 43" xfId="22740" xr:uid="{77961D77-45E0-4E16-9F14-48F6740A16E6}"/>
    <cellStyle name="Good 5" xfId="179" xr:uid="{EBA49ACC-E1D2-4F75-92B5-8DA87B6BB866}"/>
    <cellStyle name="Good 5 2" xfId="5150" xr:uid="{89BB38FF-AD47-4CD4-B4F5-A5EE3EFE4170}"/>
    <cellStyle name="Good 5 3" xfId="1921" xr:uid="{C44CEC25-B15D-4D23-8F72-01E97999872F}"/>
    <cellStyle name="Good 5 3 2" xfId="22741" xr:uid="{7EF32BB2-7E8E-4EAB-BB0B-2256C6B572A8}"/>
    <cellStyle name="Good 6" xfId="180" xr:uid="{8D9C11E6-7B8C-4E3F-A7F9-446BDBC3CC72}"/>
    <cellStyle name="Good 6 2" xfId="5151" xr:uid="{91E28B8A-96E4-4BF7-9504-A01AA14040DD}"/>
    <cellStyle name="Good 7" xfId="1922" xr:uid="{1E51D1D6-21A6-4DE3-86C4-9F15BA39DE1B}"/>
    <cellStyle name="Good 8" xfId="1923" xr:uid="{DF6ACA01-F384-490A-B83C-A241AF43654C}"/>
    <cellStyle name="Good 9" xfId="1924" xr:uid="{80091729-EE49-4E23-AEA3-ADC7A4765AEF}"/>
    <cellStyle name="Gut" xfId="1925" xr:uid="{BB62DE02-B4AF-40D4-845C-5AB7B0021791}"/>
    <cellStyle name="Heading 1 10" xfId="1926" xr:uid="{092C6B44-F381-4CA5-9E96-2611B3C59ED8}"/>
    <cellStyle name="Heading 1 11" xfId="1927" xr:uid="{0FE76DA8-A100-4EA0-AFA5-17632B8FA081}"/>
    <cellStyle name="Heading 1 12" xfId="1928" xr:uid="{12EEA95B-F2BF-4831-A674-AC241462DB78}"/>
    <cellStyle name="Heading 1 13" xfId="1929" xr:uid="{77729B23-C6A1-4C4C-BC3D-22BC91013ECA}"/>
    <cellStyle name="Heading 1 14" xfId="1930" xr:uid="{B87F4FDD-6292-4F23-B3AC-AB2701FC8B30}"/>
    <cellStyle name="Heading 1 15" xfId="1931" xr:uid="{B73F1A9F-4874-4589-8FB8-FCEAE4F2956D}"/>
    <cellStyle name="Heading 1 16" xfId="1932" xr:uid="{6E120F68-09EE-4049-A570-78D74A6CB047}"/>
    <cellStyle name="Heading 1 17" xfId="1933" xr:uid="{89A5CE7D-22B6-4540-8877-A8191C6F7B60}"/>
    <cellStyle name="Heading 1 18" xfId="1934" xr:uid="{9E207029-8BB1-401C-AA38-92EDBC3B3AA8}"/>
    <cellStyle name="Heading 1 19" xfId="1935" xr:uid="{C5692415-EE86-4C6A-91A3-C519911DC2B0}"/>
    <cellStyle name="Heading 1 2" xfId="181" xr:uid="{4AD82DF6-7233-4425-988D-4C6E699C4DA8}"/>
    <cellStyle name="Heading 1 2 10" xfId="4162" xr:uid="{7337BB75-6046-493B-8140-418FC7D31B33}"/>
    <cellStyle name="Heading 1 2 11" xfId="5152" xr:uid="{7B9A4319-092A-43A7-9362-29A99A1CEB57}"/>
    <cellStyle name="Heading 1 2 2" xfId="4163" xr:uid="{0F7BD501-9A23-4BAE-8158-012191EA9EBD}"/>
    <cellStyle name="Heading 1 2 3" xfId="4164" xr:uid="{9EF31708-CDD3-4646-A979-2B2CD856B7E0}"/>
    <cellStyle name="Heading 1 2 4" xfId="4165" xr:uid="{FAAB3F75-D082-465E-8F81-0E982B5D4FB4}"/>
    <cellStyle name="Heading 1 2 5" xfId="4166" xr:uid="{422259A9-F4E9-46FD-AD4B-44D477764D84}"/>
    <cellStyle name="Heading 1 2 6" xfId="4167" xr:uid="{0282AC4E-3021-472C-A881-6AA8B388DB1C}"/>
    <cellStyle name="Heading 1 2 7" xfId="4168" xr:uid="{A71D2321-93A9-478F-9EBA-D4A0B446ADEA}"/>
    <cellStyle name="Heading 1 2 8" xfId="4169" xr:uid="{E9720E3A-D37C-4D3C-AEBA-259EE9779698}"/>
    <cellStyle name="Heading 1 2 9" xfId="4170" xr:uid="{A2B41AD0-5F74-4B75-A03A-380A0B17E9F3}"/>
    <cellStyle name="Heading 1 20" xfId="1936" xr:uid="{D078C248-12E4-46BF-AEE7-9D8AF91E573F}"/>
    <cellStyle name="Heading 1 21" xfId="1937" xr:uid="{79267E57-0F82-49C6-9CD7-E7B3616E0D50}"/>
    <cellStyle name="Heading 1 22" xfId="1938" xr:uid="{9A8F327E-ECD0-48C5-94C7-5E71424AD158}"/>
    <cellStyle name="Heading 1 23" xfId="1939" xr:uid="{4A4F9F23-C2AE-4222-9278-621BDC07117F}"/>
    <cellStyle name="Heading 1 24" xfId="1940" xr:uid="{E6D070C1-26C6-496C-8252-68ED57BA3B24}"/>
    <cellStyle name="Heading 1 25" xfId="1941" xr:uid="{00D1B8F8-4798-414A-BD9A-267CC73FD81C}"/>
    <cellStyle name="Heading 1 26" xfId="1942" xr:uid="{E24DA4DA-3E41-4D67-B07B-0B39D02F2CC4}"/>
    <cellStyle name="Heading 1 27" xfId="1943" xr:uid="{8356B25F-7920-419F-B757-6008C9B7FB09}"/>
    <cellStyle name="Heading 1 28" xfId="1944" xr:uid="{E2312460-5C7B-4D1F-A973-2DE492329A1D}"/>
    <cellStyle name="Heading 1 29" xfId="1945" xr:uid="{CD69526F-7950-41B3-B191-E8B1925DD0FC}"/>
    <cellStyle name="Heading 1 3" xfId="182" xr:uid="{FBBF3E83-0C93-440B-BD72-7BF4CEAC0E13}"/>
    <cellStyle name="Heading 1 3 2" xfId="1946" xr:uid="{DD398554-B119-40AA-AA67-6A6D4B2770E5}"/>
    <cellStyle name="Heading 1 3 2 2" xfId="5153" xr:uid="{7C37EF75-74AB-4B73-8CD8-FA2B0303837D}"/>
    <cellStyle name="Heading 1 3 2 2 2" xfId="22743" xr:uid="{372587DF-8778-4687-A28A-281FD82539D4}"/>
    <cellStyle name="Heading 1 3 2 2 3" xfId="22742" xr:uid="{826E5F3E-B336-4D21-AB35-9BB117304B0E}"/>
    <cellStyle name="Heading 1 3 3" xfId="4171" xr:uid="{E5533CFE-B432-4471-BF41-5D65002170F0}"/>
    <cellStyle name="Heading 1 30" xfId="1947" xr:uid="{B313B181-44A5-42A5-88D4-6DB14E8CB6D5}"/>
    <cellStyle name="Heading 1 31" xfId="1948" xr:uid="{EA00AB40-91FA-40E8-BA25-E5A76A6BA5D8}"/>
    <cellStyle name="Heading 1 32" xfId="1949" xr:uid="{661EF81C-7D73-4BD0-97F3-71A6CA6C5BB6}"/>
    <cellStyle name="Heading 1 33" xfId="1950" xr:uid="{E8D88E5F-13C8-4B17-8D08-79F528A76531}"/>
    <cellStyle name="Heading 1 34" xfId="1951" xr:uid="{A87966B2-6977-42A1-8AC7-C07C32C60B97}"/>
    <cellStyle name="Heading 1 35" xfId="1952" xr:uid="{BC31782D-0D76-41EE-ADEA-AFDB47E2FC1F}"/>
    <cellStyle name="Heading 1 36" xfId="1953" xr:uid="{8664A6C5-8C2A-40FA-AD9A-D66B83DE6823}"/>
    <cellStyle name="Heading 1 37" xfId="1954" xr:uid="{24CAC985-365E-4BCE-AAC3-50794A88273F}"/>
    <cellStyle name="Heading 1 38" xfId="1955" xr:uid="{3631B6FB-EF46-49C7-A495-970CD7BCA972}"/>
    <cellStyle name="Heading 1 39" xfId="1956" xr:uid="{81C8D238-2676-4AD5-B54B-AD89A36664E1}"/>
    <cellStyle name="Heading 1 4" xfId="183" xr:uid="{96BA6954-92B9-4B0C-895E-C4CAD8C2339B}"/>
    <cellStyle name="Heading 1 4 2" xfId="5154" xr:uid="{594D0A24-2FBE-4ED6-AB17-843A1CA2D2A2}"/>
    <cellStyle name="Heading 1 40" xfId="1957" xr:uid="{2508DDB2-929F-43F9-9FE7-A1266948E97F}"/>
    <cellStyle name="Heading 1 41" xfId="1958" xr:uid="{0722286B-FC81-43CD-8461-151D3DCAA519}"/>
    <cellStyle name="Heading 1 42" xfId="22744" xr:uid="{10E687BA-D45D-41A7-9821-2F64B59EAD46}"/>
    <cellStyle name="Heading 1 5" xfId="184" xr:uid="{CC759FB9-69D1-4D6D-BFB6-CB6D973BA956}"/>
    <cellStyle name="Heading 1 5 2" xfId="5155" xr:uid="{275A7C4A-2488-43F4-B799-9738F0BA426C}"/>
    <cellStyle name="Heading 1 6" xfId="1959" xr:uid="{88E98C37-7CC5-4542-A296-3B60984BCC1D}"/>
    <cellStyle name="Heading 1 6 2" xfId="5156" xr:uid="{9891ADC9-E890-4FC2-8486-3E0A02AB2EB6}"/>
    <cellStyle name="Heading 1 7" xfId="1960" xr:uid="{BF767B2E-9821-4273-92F0-DD2D483C6ECF}"/>
    <cellStyle name="Heading 1 8" xfId="1961" xr:uid="{068CD4AA-AA85-4DB0-A85C-13CFC96A8D40}"/>
    <cellStyle name="Heading 1 9" xfId="1962" xr:uid="{45E0770F-6689-4058-B525-0C7F4802AAC8}"/>
    <cellStyle name="Heading 2" xfId="8" builtinId="17"/>
    <cellStyle name="Heading 2 10" xfId="1963" xr:uid="{48B7EEF7-504D-4B37-99E3-F8D01F7DE3A4}"/>
    <cellStyle name="Heading 2 11" xfId="1964" xr:uid="{CA71F5C6-7A82-4733-B200-21B257EC2B3F}"/>
    <cellStyle name="Heading 2 12" xfId="1965" xr:uid="{7A3FC13E-56C1-4E2D-8B9B-68D88140B131}"/>
    <cellStyle name="Heading 2 13" xfId="1966" xr:uid="{E12BC0DC-DC8F-4465-BC80-E63A173EF640}"/>
    <cellStyle name="Heading 2 14" xfId="1967" xr:uid="{82A1629D-9E97-45FD-BADC-7C82652DE2BB}"/>
    <cellStyle name="Heading 2 15" xfId="1968" xr:uid="{B24656AB-E542-45F9-8553-CBD3A7230FEC}"/>
    <cellStyle name="Heading 2 16" xfId="1969" xr:uid="{45F4687D-0128-4D23-8B37-F59B337ECB01}"/>
    <cellStyle name="Heading 2 17" xfId="1970" xr:uid="{BB213A0B-3929-4F72-993B-5E8052568AED}"/>
    <cellStyle name="Heading 2 18" xfId="1971" xr:uid="{A93ED572-8EF2-451D-8594-214095253682}"/>
    <cellStyle name="Heading 2 19" xfId="1972" xr:uid="{54B89E33-CB75-4EAD-8CC3-DC26998F5BC2}"/>
    <cellStyle name="Heading 2 2" xfId="185" xr:uid="{61EA0BA3-4A7F-48D9-BBC8-D44C2230A063}"/>
    <cellStyle name="Heading 2 2 10" xfId="4172" xr:uid="{16A7CA69-A627-4C13-B50C-77CE443621D5}"/>
    <cellStyle name="Heading 2 2 11" xfId="5157" xr:uid="{F7206BFF-AE88-4800-9562-B263A613E024}"/>
    <cellStyle name="Heading 2 2 2" xfId="4173" xr:uid="{1AA34424-D3BC-42B5-B3F7-6FF5A26704BC}"/>
    <cellStyle name="Heading 2 2 3" xfId="4174" xr:uid="{EA70D65B-4F21-4198-862C-426162F6BE03}"/>
    <cellStyle name="Heading 2 2 4" xfId="4175" xr:uid="{CCBBACE1-1520-4AF4-A3B3-69D30BB5DCF5}"/>
    <cellStyle name="Heading 2 2 5" xfId="4176" xr:uid="{ADDF9BAB-9465-4258-B31A-0B628300C89C}"/>
    <cellStyle name="Heading 2 2 6" xfId="4177" xr:uid="{91EAF359-2C8C-45A5-BCC0-AD7201517F0F}"/>
    <cellStyle name="Heading 2 2 7" xfId="4178" xr:uid="{602092BF-B51E-4843-92A7-D08F138839BB}"/>
    <cellStyle name="Heading 2 2 8" xfId="4179" xr:uid="{CC25407C-689D-44B5-B149-2FF79A219601}"/>
    <cellStyle name="Heading 2 2 9" xfId="4180" xr:uid="{52C87EB9-4A78-4F25-8F59-C77D0455C06B}"/>
    <cellStyle name="Heading 2 20" xfId="1973" xr:uid="{DF6BF4C5-8D01-4B72-8F61-7F1B38F3BA69}"/>
    <cellStyle name="Heading 2 21" xfId="1974" xr:uid="{3274D192-70A0-4F23-8579-BD1F6B7F947D}"/>
    <cellStyle name="Heading 2 22" xfId="1975" xr:uid="{19E08C4A-C301-4ABE-B5A9-ADE766F363E4}"/>
    <cellStyle name="Heading 2 23" xfId="1976" xr:uid="{A462E383-890F-4D30-A013-1B752D152B6E}"/>
    <cellStyle name="Heading 2 24" xfId="1977" xr:uid="{53E40C47-D62B-45A5-917F-EC4EA3462480}"/>
    <cellStyle name="Heading 2 25" xfId="1978" xr:uid="{CAEC6AED-EBE7-4337-8C7A-BED298F85B23}"/>
    <cellStyle name="Heading 2 26" xfId="1979" xr:uid="{7E57E882-20ED-45A9-A2A0-9CBA308DAA54}"/>
    <cellStyle name="Heading 2 27" xfId="1980" xr:uid="{240A70A0-9F15-414D-BE30-B9412C591433}"/>
    <cellStyle name="Heading 2 28" xfId="1981" xr:uid="{3B7A5EE3-FD8F-4654-9923-705D32F20657}"/>
    <cellStyle name="Heading 2 29" xfId="1982" xr:uid="{28E4C583-4D3E-4F40-90BB-987DFE07DDF4}"/>
    <cellStyle name="Heading 2 3" xfId="186" xr:uid="{9EAED7C3-26F9-49CD-8F3F-75A472DF5DAF}"/>
    <cellStyle name="Heading 2 3 2" xfId="1983" xr:uid="{2C842FF5-7E94-4AE7-B101-ABD550935A87}"/>
    <cellStyle name="Heading 2 3 2 2" xfId="5158" xr:uid="{85066FEF-E4E0-478F-B22C-E858A7972A3B}"/>
    <cellStyle name="Heading 2 3 2 2 2" xfId="22746" xr:uid="{1DB59A8F-29D0-4DF8-851C-DC0A46B4DE7A}"/>
    <cellStyle name="Heading 2 3 2 2 3" xfId="22745" xr:uid="{2CFAF830-A91B-4F43-83C4-F114AD77A33A}"/>
    <cellStyle name="Heading 2 3 3" xfId="4181" xr:uid="{BDD1A37E-0167-497F-9FBB-C976BEAD2DAF}"/>
    <cellStyle name="Heading 2 30" xfId="1984" xr:uid="{DB727576-543C-4AB3-81F1-339B40FD00D0}"/>
    <cellStyle name="Heading 2 31" xfId="1985" xr:uid="{1FF9766B-093D-4A01-B7AB-D919CFB57957}"/>
    <cellStyle name="Heading 2 32" xfId="1986" xr:uid="{2A28F05C-6FEC-402F-B74C-1E26EC58BBAA}"/>
    <cellStyle name="Heading 2 33" xfId="1987" xr:uid="{7127DC54-80CE-402D-B732-98AB2E2B5DD5}"/>
    <cellStyle name="Heading 2 34" xfId="1988" xr:uid="{75A1D5C8-8D58-4F82-A573-637F3B97565B}"/>
    <cellStyle name="Heading 2 35" xfId="1989" xr:uid="{9E379701-F85A-403C-AFC1-258680455550}"/>
    <cellStyle name="Heading 2 36" xfId="1990" xr:uid="{B85129D9-C95C-4880-985D-F48CBF8A9148}"/>
    <cellStyle name="Heading 2 37" xfId="1991" xr:uid="{E613F15D-8FD0-45A8-9AEE-947A6AAD8C91}"/>
    <cellStyle name="Heading 2 38" xfId="1992" xr:uid="{63CD53F3-8A36-4874-8C19-D912A5962A7B}"/>
    <cellStyle name="Heading 2 39" xfId="1993" xr:uid="{9E22838D-56D0-45C1-AF70-1941441BD680}"/>
    <cellStyle name="Heading 2 4" xfId="187" xr:uid="{7075CFE8-561E-4F28-B7A6-8350660CA2F1}"/>
    <cellStyle name="Heading 2 4 2" xfId="5159" xr:uid="{79CEA000-C314-4932-96F5-5CF44DDC284F}"/>
    <cellStyle name="Heading 2 40" xfId="1994" xr:uid="{E2F419EA-6E45-44E9-BCEA-1E1F7A87693B}"/>
    <cellStyle name="Heading 2 41" xfId="1995" xr:uid="{A5A67199-E3F0-4D40-B7A9-9A8227D5980C}"/>
    <cellStyle name="Heading 2 42" xfId="22747" xr:uid="{97BCF21E-3421-4936-89A3-73BE2339DC99}"/>
    <cellStyle name="Heading 2 5" xfId="188" xr:uid="{41315B99-D0B6-4E96-AC7F-5F1ADAF9CD4E}"/>
    <cellStyle name="Heading 2 5 2" xfId="5160" xr:uid="{D0D99EB9-7D62-4A9B-B329-CC4164097F2F}"/>
    <cellStyle name="Heading 2 6" xfId="1996" xr:uid="{12262450-85CD-4F68-A146-57C187B5D48C}"/>
    <cellStyle name="Heading 2 6 2" xfId="5161" xr:uid="{95A74D15-5F96-415A-A524-7524E5AB474C}"/>
    <cellStyle name="Heading 2 7" xfId="1997" xr:uid="{25407332-B97D-4C16-9413-492839647292}"/>
    <cellStyle name="Heading 2 8" xfId="1998" xr:uid="{917878A5-983A-4E27-882F-6AB7ACAE76E8}"/>
    <cellStyle name="Heading 2 9" xfId="1999" xr:uid="{66AC4BD6-DE20-4422-A4D5-9B7DD6F12138}"/>
    <cellStyle name="Heading 3" xfId="9" builtinId="18"/>
    <cellStyle name="Heading 3 10" xfId="2000" xr:uid="{D4BEB120-C394-4BC3-9648-09819CB59699}"/>
    <cellStyle name="Heading 3 11" xfId="2001" xr:uid="{570996B4-8E8F-4739-A3E6-15F5F3F3FDC9}"/>
    <cellStyle name="Heading 3 12" xfId="2002" xr:uid="{80AA42E1-A7BF-4C35-9C66-72C77149989E}"/>
    <cellStyle name="Heading 3 13" xfId="2003" xr:uid="{F04CF401-1E1F-4870-B68D-5EBFAFD05AD4}"/>
    <cellStyle name="Heading 3 14" xfId="2004" xr:uid="{6993769A-B960-4AAB-A122-D77BACEDD5D8}"/>
    <cellStyle name="Heading 3 15" xfId="2005" xr:uid="{6572BE48-B596-4E0A-A2B9-8DD897F3FD45}"/>
    <cellStyle name="Heading 3 16" xfId="2006" xr:uid="{14DD4F7F-3340-4F17-AD7F-B7428DA7064C}"/>
    <cellStyle name="Heading 3 17" xfId="2007" xr:uid="{7A71021E-2162-49F6-82F9-A37085A834F9}"/>
    <cellStyle name="Heading 3 18" xfId="2008" xr:uid="{7B13CD52-FAA8-4186-A39B-1E0E8E61CA6C}"/>
    <cellStyle name="Heading 3 19" xfId="2009" xr:uid="{DF205778-3D99-4B09-9FF3-D05F4D3F3CAD}"/>
    <cellStyle name="Heading 3 2" xfId="189" xr:uid="{DD4EE894-9505-436C-BCBC-43D5F8E2BE1F}"/>
    <cellStyle name="Heading 3 2 10" xfId="4182" xr:uid="{08BEEFD2-1561-4715-B883-7C143585B040}"/>
    <cellStyle name="Heading 3 2 11" xfId="5162" xr:uid="{340B28F7-3822-4E02-96E5-C25532FAC822}"/>
    <cellStyle name="Heading 3 2 2" xfId="4183" xr:uid="{DEA7D9B7-6B2F-4D35-8BDC-68EB766345D3}"/>
    <cellStyle name="Heading 3 2 3" xfId="4184" xr:uid="{E4C3EBA3-050E-408A-AF32-3B4C3C01B35D}"/>
    <cellStyle name="Heading 3 2 4" xfId="4185" xr:uid="{13E86DB3-3CD7-4153-8771-2EA635980052}"/>
    <cellStyle name="Heading 3 2 5" xfId="4186" xr:uid="{895A7783-EDBD-4AF3-968F-72793A6A0E71}"/>
    <cellStyle name="Heading 3 2 6" xfId="4187" xr:uid="{FD777079-0BB0-4EE3-9A63-F2062A37B15F}"/>
    <cellStyle name="Heading 3 2 7" xfId="4188" xr:uid="{E4DAB8DD-2CA8-41D6-8CD5-33F1F3A3BC48}"/>
    <cellStyle name="Heading 3 2 8" xfId="4189" xr:uid="{89621202-694C-4CFA-836A-F8E6DA8DF562}"/>
    <cellStyle name="Heading 3 2 9" xfId="4190" xr:uid="{2F0E6340-E7C3-4C5E-AD08-62B02F66C2B0}"/>
    <cellStyle name="Heading 3 20" xfId="2010" xr:uid="{E23112BE-51B1-49A6-A7AC-D2C9C17F78AB}"/>
    <cellStyle name="Heading 3 21" xfId="2011" xr:uid="{2E5ADDC4-7250-4CD1-A7B1-84F18E27DAED}"/>
    <cellStyle name="Heading 3 22" xfId="2012" xr:uid="{3977FA13-79B0-4F4C-A38C-9A7197DD6B5B}"/>
    <cellStyle name="Heading 3 23" xfId="2013" xr:uid="{37A7F796-434D-4F22-914E-BE54DF2CA39A}"/>
    <cellStyle name="Heading 3 24" xfId="2014" xr:uid="{D66248DD-D24D-460D-BC36-D037316A3F38}"/>
    <cellStyle name="Heading 3 25" xfId="2015" xr:uid="{BBE50336-3D2C-4B29-A21D-30E73BA2EA71}"/>
    <cellStyle name="Heading 3 26" xfId="2016" xr:uid="{F216AFBC-97A5-49E7-9EF1-6CF6CFFE89B3}"/>
    <cellStyle name="Heading 3 27" xfId="2017" xr:uid="{A8C0F4DB-6C18-428B-B72F-6597F012F2A5}"/>
    <cellStyle name="Heading 3 28" xfId="2018" xr:uid="{C0996183-DE5B-4B8B-BF17-4E68237BE4AE}"/>
    <cellStyle name="Heading 3 29" xfId="2019" xr:uid="{6772F523-69A2-4EFB-9D74-351EA1E44EA0}"/>
    <cellStyle name="Heading 3 3" xfId="190" xr:uid="{E10A1D6E-2750-490A-9201-3DEC6DDB9C37}"/>
    <cellStyle name="Heading 3 3 2" xfId="2020" xr:uid="{E682CCB3-800D-4B3E-AF56-D6E4446DFF12}"/>
    <cellStyle name="Heading 3 3 2 2" xfId="5163" xr:uid="{A578AEB8-49C0-4F33-8D94-498620BBBB02}"/>
    <cellStyle name="Heading 3 3 2 2 2" xfId="22749" xr:uid="{E594D29B-273C-4989-B436-60642EE6F456}"/>
    <cellStyle name="Heading 3 3 2 2 3" xfId="22748" xr:uid="{F38F519C-19EE-4045-A748-A0B7804AD9AD}"/>
    <cellStyle name="Heading 3 3 3" xfId="4191" xr:uid="{C5B574BA-336A-454D-A004-F67A5A5A58A7}"/>
    <cellStyle name="Heading 3 30" xfId="2021" xr:uid="{358C364D-738A-4241-865B-BDC56C059521}"/>
    <cellStyle name="Heading 3 31" xfId="2022" xr:uid="{24F98B33-3008-401C-866B-373D19D0DE53}"/>
    <cellStyle name="Heading 3 32" xfId="2023" xr:uid="{42BB0D11-AB4B-4424-BDF6-49A158866678}"/>
    <cellStyle name="Heading 3 33" xfId="2024" xr:uid="{CCCF1224-E029-4537-8158-BF55EC1D7C38}"/>
    <cellStyle name="Heading 3 34" xfId="2025" xr:uid="{31CD10FB-5950-49E0-9946-705611E7ED79}"/>
    <cellStyle name="Heading 3 35" xfId="2026" xr:uid="{0CFF8099-20E3-44BB-9906-D824BD28D5DE}"/>
    <cellStyle name="Heading 3 36" xfId="2027" xr:uid="{1CB8132B-E9B1-4AD9-AF96-5152BEF19ECF}"/>
    <cellStyle name="Heading 3 37" xfId="2028" xr:uid="{EF0629F7-68DB-478F-87F5-CC29A662C293}"/>
    <cellStyle name="Heading 3 38" xfId="2029" xr:uid="{347F37B5-7B2B-4F6C-85A2-79C01C734E7D}"/>
    <cellStyle name="Heading 3 39" xfId="2030" xr:uid="{E01AEDCA-4AC3-4265-9A51-43027982B71A}"/>
    <cellStyle name="Heading 3 4" xfId="191" xr:uid="{083F49B3-D5B4-4502-8B17-9AB45A96CF16}"/>
    <cellStyle name="Heading 3 4 2" xfId="5164" xr:uid="{4BD3904A-00C5-452A-AED8-8B67B45DC4ED}"/>
    <cellStyle name="Heading 3 40" xfId="2031" xr:uid="{6433511A-2E2F-470E-8F1B-21E8251EF735}"/>
    <cellStyle name="Heading 3 41" xfId="2032" xr:uid="{11B26595-728E-494E-B62B-7086124F4065}"/>
    <cellStyle name="Heading 3 42" xfId="22750" xr:uid="{E6035B79-3572-497F-A2AC-977D284792E6}"/>
    <cellStyle name="Heading 3 5" xfId="192" xr:uid="{73585F28-47BE-4031-86D5-08FC4BFAAD95}"/>
    <cellStyle name="Heading 3 5 2" xfId="5165" xr:uid="{80C89A1F-9796-4F93-90DF-EAAB1040ADB2}"/>
    <cellStyle name="Heading 3 6" xfId="2033" xr:uid="{5137F50B-C4B6-4266-8D6D-0D8DBB70924A}"/>
    <cellStyle name="Heading 3 6 2" xfId="5166" xr:uid="{39D2A0D5-EEAE-49C7-A1D9-DA2AFCC0D46B}"/>
    <cellStyle name="Heading 3 7" xfId="2034" xr:uid="{1382FE48-76C6-4C59-B901-D7922358E330}"/>
    <cellStyle name="Heading 3 8" xfId="2035" xr:uid="{49E1D875-71C0-4A1C-BD21-2C23DDF8A433}"/>
    <cellStyle name="Heading 3 9" xfId="2036" xr:uid="{4A250195-D8C7-4C36-AA72-4DD57CE60BC8}"/>
    <cellStyle name="Heading 4" xfId="7" builtinId="19"/>
    <cellStyle name="Heading 4 10" xfId="2037" xr:uid="{DD7B8018-1829-40F7-8030-F26C7945746D}"/>
    <cellStyle name="Heading 4 11" xfId="2038" xr:uid="{BBF68D2F-F6AC-40E8-ADD3-DED2BF58BEE5}"/>
    <cellStyle name="Heading 4 12" xfId="2039" xr:uid="{8100091D-DFC4-4381-9AAC-B03123FBD562}"/>
    <cellStyle name="Heading 4 13" xfId="2040" xr:uid="{BB1E1278-4121-4BC3-9C0A-BB2264BF4A81}"/>
    <cellStyle name="Heading 4 14" xfId="2041" xr:uid="{7DE20C26-CC15-4F5F-BB1D-6A2ADCBC172B}"/>
    <cellStyle name="Heading 4 15" xfId="2042" xr:uid="{0B0F346E-9A04-48A1-A3DC-61B9546977F3}"/>
    <cellStyle name="Heading 4 16" xfId="2043" xr:uid="{7BD66876-EA2F-44A4-960A-AC2551302CBF}"/>
    <cellStyle name="Heading 4 17" xfId="2044" xr:uid="{C7B494CB-88A3-413C-B2F1-41EBFF4DF5DE}"/>
    <cellStyle name="Heading 4 18" xfId="2045" xr:uid="{7179911C-D58D-43D9-ABC7-B3EBFE30B026}"/>
    <cellStyle name="Heading 4 19" xfId="2046" xr:uid="{653BDE79-1B30-4D6A-B654-1D9948321E83}"/>
    <cellStyle name="Heading 4 2" xfId="193" xr:uid="{A3F3EA8A-4BA5-4C4A-958E-1F25ACCCDDA9}"/>
    <cellStyle name="Heading 4 2 10" xfId="4192" xr:uid="{B5CCD57E-41A9-4E66-9802-0EC39162CFF6}"/>
    <cellStyle name="Heading 4 2 11" xfId="5167" xr:uid="{F68160A1-3845-48DA-8B1F-53DEEBAB865D}"/>
    <cellStyle name="Heading 4 2 2" xfId="4193" xr:uid="{E9956A73-E976-4EBD-9914-0FBD6F3FFE7D}"/>
    <cellStyle name="Heading 4 2 3" xfId="4194" xr:uid="{2C496B8F-2562-46D3-859D-D31F163F7EF3}"/>
    <cellStyle name="Heading 4 2 4" xfId="4195" xr:uid="{0294402A-FED9-46FC-A15C-0848196BBE70}"/>
    <cellStyle name="Heading 4 2 5" xfId="4196" xr:uid="{C96D74D0-A9EC-4BB9-9D59-E3BFA580A7CC}"/>
    <cellStyle name="Heading 4 2 6" xfId="4197" xr:uid="{65059575-9FEB-4520-BEC2-9A799916A17B}"/>
    <cellStyle name="Heading 4 2 7" xfId="4198" xr:uid="{B1E29C41-B7C1-4FB9-9574-19CC346AF8EF}"/>
    <cellStyle name="Heading 4 2 8" xfId="4199" xr:uid="{C93C78D8-78C7-4A24-BF42-071AB274FE29}"/>
    <cellStyle name="Heading 4 2 9" xfId="4200" xr:uid="{92BA332B-0D4D-410C-89B2-BAD41C3CDDA0}"/>
    <cellStyle name="Heading 4 20" xfId="2047" xr:uid="{E4CCCCF9-FD02-4C99-AC6E-1606464A8A8D}"/>
    <cellStyle name="Heading 4 21" xfId="2048" xr:uid="{EE689B63-AF5D-4D5E-9EEF-5E326E6ED2AF}"/>
    <cellStyle name="Heading 4 22" xfId="2049" xr:uid="{8A6D9801-BA38-4BFD-AE2A-7B187146ECE3}"/>
    <cellStyle name="Heading 4 23" xfId="2050" xr:uid="{5976860F-8A0A-404A-B5C3-EE00B380CB66}"/>
    <cellStyle name="Heading 4 24" xfId="2051" xr:uid="{0B8A30CD-D637-4B8A-B60C-0D096DF97191}"/>
    <cellStyle name="Heading 4 25" xfId="2052" xr:uid="{7544A8A0-1A03-4527-A177-6D8E5BBAFA43}"/>
    <cellStyle name="Heading 4 26" xfId="2053" xr:uid="{25EEA69F-4528-49E1-8028-753A2A880B51}"/>
    <cellStyle name="Heading 4 27" xfId="2054" xr:uid="{898BA890-7EB4-4657-B8E0-E14295FB6626}"/>
    <cellStyle name="Heading 4 28" xfId="2055" xr:uid="{2C157D70-5B46-4D6D-AE38-9EE57C1DA6B9}"/>
    <cellStyle name="Heading 4 29" xfId="2056" xr:uid="{BF1B00B8-36EA-4692-875F-3C089B598ECA}"/>
    <cellStyle name="Heading 4 3" xfId="194" xr:uid="{96399AE8-A389-4FC1-810B-59205E2A98BB}"/>
    <cellStyle name="Heading 4 3 2" xfId="2057" xr:uid="{EABF46D5-95AC-40E5-8C18-67132FF1D2FC}"/>
    <cellStyle name="Heading 4 3 2 2" xfId="5168" xr:uid="{04898A36-9917-4C5B-A966-C0D57E171A1C}"/>
    <cellStyle name="Heading 4 3 2 2 2" xfId="22752" xr:uid="{BC094321-F70C-43A1-9BBF-22183DDFB238}"/>
    <cellStyle name="Heading 4 3 2 2 3" xfId="22751" xr:uid="{6061C19D-4215-4E87-8F88-F78205E30471}"/>
    <cellStyle name="Heading 4 3 3" xfId="4201" xr:uid="{4FF7579A-614C-420B-BEF9-C02F7ECBDFA4}"/>
    <cellStyle name="Heading 4 30" xfId="2058" xr:uid="{9555F353-E2BF-4865-8D38-F8359B7D9E47}"/>
    <cellStyle name="Heading 4 31" xfId="2059" xr:uid="{0569A12B-BA00-4EA1-B5B1-4F88DBDE01E0}"/>
    <cellStyle name="Heading 4 32" xfId="2060" xr:uid="{B3D638AE-E020-4C3E-870A-E59A70E3B4A5}"/>
    <cellStyle name="Heading 4 33" xfId="2061" xr:uid="{001B1328-0431-4AC4-A67B-04FE89B1A9D4}"/>
    <cellStyle name="Heading 4 34" xfId="2062" xr:uid="{0CFE4AB2-5C01-49A3-92A7-1F485C002426}"/>
    <cellStyle name="Heading 4 35" xfId="2063" xr:uid="{DD702888-E523-4BF0-BF7D-952E28FD70A0}"/>
    <cellStyle name="Heading 4 36" xfId="2064" xr:uid="{D4BAE410-B82E-46FF-BED6-440908945FD7}"/>
    <cellStyle name="Heading 4 37" xfId="2065" xr:uid="{24106A95-F210-4718-AECD-3EABC2866719}"/>
    <cellStyle name="Heading 4 38" xfId="2066" xr:uid="{163D5D4D-C906-4BAD-878F-649309B5D83D}"/>
    <cellStyle name="Heading 4 39" xfId="2067" xr:uid="{D66F1DDC-568B-4A59-9FDB-FDD8F7748B49}"/>
    <cellStyle name="Heading 4 4" xfId="195" xr:uid="{BFE1139C-D07E-434F-9AB3-9648171ECF37}"/>
    <cellStyle name="Heading 4 4 2" xfId="5169" xr:uid="{9F48EACA-E1D9-4C83-997C-DAEEE410C49E}"/>
    <cellStyle name="Heading 4 40" xfId="2068" xr:uid="{93A683B0-2AFD-4FBD-9310-E2D94D0A8F2B}"/>
    <cellStyle name="Heading 4 41" xfId="2069" xr:uid="{BA1D8711-C51D-47D2-9763-70D7501FE818}"/>
    <cellStyle name="Heading 4 42" xfId="22753" xr:uid="{6B059877-1FFA-4F20-9F34-8AAD23ABA208}"/>
    <cellStyle name="Heading 4 5" xfId="196" xr:uid="{02C14241-27C4-40A1-BE17-13721D6B12A0}"/>
    <cellStyle name="Heading 4 5 2" xfId="5170" xr:uid="{A3C153BF-D11A-4CF4-8292-4DA2A1630623}"/>
    <cellStyle name="Heading 4 6" xfId="2070" xr:uid="{E2DFB64D-1AB5-4245-8878-D92B7B024FA4}"/>
    <cellStyle name="Heading 4 6 2" xfId="5171" xr:uid="{A85B0402-3EE3-4C51-965F-611658672B71}"/>
    <cellStyle name="Heading 4 7" xfId="2071" xr:uid="{D20205A1-623F-4115-A91A-C014FC12341A}"/>
    <cellStyle name="Heading 4 8" xfId="2072" xr:uid="{CF032442-2B7B-49ED-A4EB-F5173D94F1B8}"/>
    <cellStyle name="Heading 4 9" xfId="2073" xr:uid="{E5ED6259-9504-447C-A865-A6A14D9C61A3}"/>
    <cellStyle name="Headline" xfId="2074" xr:uid="{9C044C41-5D6E-4E45-98C5-5A73BF5A00F9}"/>
    <cellStyle name="Hyperlink 2" xfId="355" xr:uid="{F9F0CD41-BC04-4395-A4E2-8A229AFCF780}"/>
    <cellStyle name="Hyperlink 2 2" xfId="2075" xr:uid="{B32E040E-1054-440D-9641-08523D9BA992}"/>
    <cellStyle name="Hyperlink 3" xfId="5172" xr:uid="{D1323DB8-56F5-4E55-9923-D1362A413BC5}"/>
    <cellStyle name="Input 10 2" xfId="2076" xr:uid="{6D22F7C1-F097-4FBA-A214-02630C70EE2B}"/>
    <cellStyle name="Input 11 2" xfId="2077" xr:uid="{793349F6-F89E-4E56-9AAE-FBC93F50AA94}"/>
    <cellStyle name="Input 12 2" xfId="2078" xr:uid="{25443ECB-DEC2-4228-BDD1-6BD9D1899CB9}"/>
    <cellStyle name="Input 13 2" xfId="2079" xr:uid="{1E99715B-031F-4A1A-8DF5-033026261922}"/>
    <cellStyle name="Input 14 2" xfId="2080" xr:uid="{10334248-D70E-444D-A2D8-E9338B285D22}"/>
    <cellStyle name="Input 15 2" xfId="2081" xr:uid="{2AF6CF69-0640-41E8-8292-3F9177D13B8B}"/>
    <cellStyle name="Input 16 2" xfId="2082" xr:uid="{A98C81D7-E99A-451D-B398-CB059C785339}"/>
    <cellStyle name="Input 17 2" xfId="2083" xr:uid="{8D85F668-5466-4987-B16A-5673FA4B04EF}"/>
    <cellStyle name="Input 18 2" xfId="2084" xr:uid="{0C874D2B-6DAB-4582-9989-CE5D4749CDA4}"/>
    <cellStyle name="Input 19 2" xfId="2085" xr:uid="{EBD88B21-44FA-4414-947B-880F5A22A09E}"/>
    <cellStyle name="Input 2" xfId="197" xr:uid="{2C810CA1-B4EC-4082-94A1-66CDB67F6BD0}"/>
    <cellStyle name="Input 2 10" xfId="4202" xr:uid="{0AE913B8-4E1A-41B6-ACB8-C5F4ED4DB315}"/>
    <cellStyle name="Input 2 11" xfId="5173" xr:uid="{049DE13E-8BF1-48D9-8199-A58DC1C670F7}"/>
    <cellStyle name="Input 2 12" xfId="5174" xr:uid="{A77DA5F3-81BE-4E84-9E6F-85748497071D}"/>
    <cellStyle name="Input 2 12 2" xfId="22754" xr:uid="{BD833300-6305-4318-AA37-3048D57EE036}"/>
    <cellStyle name="Input 2 12 3" xfId="22755" xr:uid="{1F68F8E9-D64F-4AD6-866D-976E35EDD75C}"/>
    <cellStyle name="Input 2 2" xfId="2086" xr:uid="{AE24C778-5720-4D0B-90FD-2939A81824B3}"/>
    <cellStyle name="Input 2 2 2" xfId="4203" xr:uid="{97E2798A-3D2A-4244-9015-28E6293D85C2}"/>
    <cellStyle name="Input 2 3" xfId="2087" xr:uid="{2DE4E7E6-F9FF-4887-AEEA-CC462585220B}"/>
    <cellStyle name="Input 2 3 2" xfId="4204" xr:uid="{F9EDFF91-2166-4BDF-96E4-9F967EE17D92}"/>
    <cellStyle name="Input 2 3 2 2" xfId="5175" xr:uid="{05ABD694-42D0-46A8-BF2F-FBAE9CFBAA3C}"/>
    <cellStyle name="Input 2 3 2 2 2" xfId="22757" xr:uid="{7A794D2B-A273-48C6-91DF-B472C3E7606A}"/>
    <cellStyle name="Input 2 3 2 2 3" xfId="22756" xr:uid="{2E1B2411-AE35-4160-A076-10454BF2D057}"/>
    <cellStyle name="Input 2 3 3" xfId="22758" xr:uid="{1A6424F0-5990-4C70-8E46-339A6584AC7B}"/>
    <cellStyle name="Input 2 4" xfId="4205" xr:uid="{F29E1CBB-A569-408E-8405-349058F167CA}"/>
    <cellStyle name="Input 2 5" xfId="4206" xr:uid="{89C1EAB1-5011-40C8-A561-95ABCE986979}"/>
    <cellStyle name="Input 2 6" xfId="4207" xr:uid="{B854E7C2-45E1-4AA5-8543-84FE5FD2A457}"/>
    <cellStyle name="Input 2 7" xfId="4208" xr:uid="{36FE1D7E-7E1A-4F56-BBF0-D9DC4B852DC4}"/>
    <cellStyle name="Input 2 8" xfId="4209" xr:uid="{BD614761-BD8A-42FA-B994-D1E45281D6C4}"/>
    <cellStyle name="Input 2 9" xfId="4210" xr:uid="{C4EB89A3-7CF1-4DA4-B22C-B2C6B6FE677D}"/>
    <cellStyle name="Input 2_PrimaryEnergyPrices_TIMES" xfId="2088" xr:uid="{9BBED149-A2CF-430C-B5E6-54B3CF31A5B6}"/>
    <cellStyle name="Input 20 2" xfId="2089" xr:uid="{B4BE9C0B-28BA-4841-BB6A-74721A42FFD8}"/>
    <cellStyle name="Input 21 2" xfId="2090" xr:uid="{7EA58FE3-C76E-416B-AB65-D1E33E9060C4}"/>
    <cellStyle name="Input 22 2" xfId="2091" xr:uid="{FD62515D-33E7-4EDE-96C7-6F31175D7E86}"/>
    <cellStyle name="Input 23 2" xfId="2092" xr:uid="{ACE0D9E8-7868-4205-8238-D31DCAB3EF06}"/>
    <cellStyle name="Input 24 2" xfId="2093" xr:uid="{6899655F-BE64-4B3A-9126-F5C360C69C92}"/>
    <cellStyle name="Input 25 2" xfId="2094" xr:uid="{2B3FE5AD-5735-4F3F-B876-7A59F987EFB3}"/>
    <cellStyle name="Input 26 2" xfId="2095" xr:uid="{8FADEE84-5DEA-420C-AB1B-BF4BD2FA9BAD}"/>
    <cellStyle name="Input 27 2" xfId="2096" xr:uid="{1CD6F407-085C-47F3-A796-BBDF54E67F98}"/>
    <cellStyle name="Input 28 2" xfId="2097" xr:uid="{9FBA7A1F-4131-4809-B447-39ECDC910F5F}"/>
    <cellStyle name="Input 29 2" xfId="2098" xr:uid="{858B6E61-0316-4D4C-BC12-3A5ECE6F44C3}"/>
    <cellStyle name="Input 3" xfId="198" xr:uid="{846E6442-4F5A-4482-AEAC-9472E8DFAF47}"/>
    <cellStyle name="Input 3 2" xfId="199" xr:uid="{9509A915-2D18-41CE-95DE-63A85CC8EAAD}"/>
    <cellStyle name="Input 3 3" xfId="2099" xr:uid="{1BE20F9A-4623-4D26-A3E1-62BAB70C9279}"/>
    <cellStyle name="Input 3 3 2" xfId="5176" xr:uid="{0CCAA606-6C93-4783-AAD2-581264C16963}"/>
    <cellStyle name="Input 3 3 2 2" xfId="22760" xr:uid="{4B3A8481-0BB7-4B02-A5DC-C8C9B21DE5D6}"/>
    <cellStyle name="Input 3 3 2 3" xfId="22759" xr:uid="{3F0AAAE6-217B-4E57-9679-7545A6CCD373}"/>
    <cellStyle name="Input 3 4" xfId="4211" xr:uid="{96ADB216-3C93-427F-A19F-A9EA608AD36D}"/>
    <cellStyle name="Input 3 5" xfId="22761" xr:uid="{B577D94A-536C-4E8D-9E89-CE5E8EEDFC66}"/>
    <cellStyle name="Input 30 2" xfId="2100" xr:uid="{DFBDB679-54BD-47D2-A1E6-841E46F1A751}"/>
    <cellStyle name="Input 31 2" xfId="2101" xr:uid="{86B4CEDA-C222-4542-9F34-5F228BBFFAC2}"/>
    <cellStyle name="Input 32 2" xfId="2102" xr:uid="{19E8CA0F-316E-462E-A7D6-95FF037E4030}"/>
    <cellStyle name="Input 33 2" xfId="2103" xr:uid="{F850B2D3-3DAE-4143-8732-FDF0B9EAACB5}"/>
    <cellStyle name="Input 34" xfId="2104" xr:uid="{0AEE153E-7C2F-4F21-9600-0A40CBA6426D}"/>
    <cellStyle name="Input 34 2" xfId="2105" xr:uid="{4FA0C126-EF93-45A6-A961-9F708691AEE2}"/>
    <cellStyle name="Input 34_ELC_final" xfId="2106" xr:uid="{0638A9AC-5167-4110-AF90-0B8BC1759DD8}"/>
    <cellStyle name="Input 35" xfId="2107" xr:uid="{5AC30460-AA53-4C62-BF7A-847BB447F902}"/>
    <cellStyle name="Input 36" xfId="2108" xr:uid="{52DF25B0-8474-4439-9561-D2849FD1AF41}"/>
    <cellStyle name="Input 37" xfId="2109" xr:uid="{A7A35543-E999-4AC4-8775-806472163F49}"/>
    <cellStyle name="Input 38" xfId="2110" xr:uid="{01C419DC-02C4-4996-BFD4-36877CC4015A}"/>
    <cellStyle name="Input 39" xfId="2111" xr:uid="{B11475FB-80C1-45B6-BBA6-393A8D7A27CF}"/>
    <cellStyle name="Input 4" xfId="200" xr:uid="{FDB83A58-EC5F-4F12-9C44-562DFFD351B1}"/>
    <cellStyle name="Input 4 2" xfId="2112" xr:uid="{9ED0AB27-B24F-4868-AFB0-5D49D04D79B9}"/>
    <cellStyle name="Input 40" xfId="2113" xr:uid="{71FE082D-A3FA-4863-857B-C80D18A7E7E8}"/>
    <cellStyle name="Input 5" xfId="201" xr:uid="{D9B3D895-FB56-4BE3-A302-3A7B0991D2AB}"/>
    <cellStyle name="Input 5 2" xfId="2114" xr:uid="{0B5CFF36-7D3D-41FD-80AC-51EC2140BA30}"/>
    <cellStyle name="Input 6" xfId="5177" xr:uid="{57CD519E-15D1-483B-8940-8A8AC03A8D9D}"/>
    <cellStyle name="Input 6 2" xfId="2115" xr:uid="{E2E2559A-0066-4771-89D2-BE13F9A8DFE5}"/>
    <cellStyle name="Input 7 2" xfId="2116" xr:uid="{A3E7179D-164D-4A58-9B9E-42156F643C99}"/>
    <cellStyle name="Input 8 2" xfId="2117" xr:uid="{61C68F3D-8B57-480C-BBDF-3168EC289F59}"/>
    <cellStyle name="Input 9 2" xfId="2118" xr:uid="{45E6D3B4-4DDD-42B2-B375-A8E980EA4F78}"/>
    <cellStyle name="InputCells" xfId="202" xr:uid="{591B5B6E-446B-4411-A7C3-4E72B3780BD3}"/>
    <cellStyle name="InputCells12" xfId="2119" xr:uid="{C9591539-0835-4D0B-962D-D35027940C1D}"/>
    <cellStyle name="IntCells" xfId="2120" xr:uid="{D8C4DFAB-A257-4FA5-8B8D-73B5DDFF404F}"/>
    <cellStyle name="ligne_titre_0" xfId="203" xr:uid="{7EFF1B67-C10A-43DA-8131-473E7806FD7F}"/>
    <cellStyle name="Linked Cell 10" xfId="2121" xr:uid="{0778CFF3-ABF8-4BB7-A1A0-893083008538}"/>
    <cellStyle name="Linked Cell 11" xfId="2122" xr:uid="{1DC07FF2-4106-4667-B57E-B7B762318DE9}"/>
    <cellStyle name="Linked Cell 12" xfId="2123" xr:uid="{D7A539C9-8AD9-4B65-8008-CF833A377DBD}"/>
    <cellStyle name="Linked Cell 13" xfId="2124" xr:uid="{5F6C5ABD-2508-48BA-8934-A12EE5E1DE30}"/>
    <cellStyle name="Linked Cell 14" xfId="2125" xr:uid="{2AFCB233-4D1D-46CE-9A7F-26C7A02EC7D5}"/>
    <cellStyle name="Linked Cell 15" xfId="2126" xr:uid="{6468F6E3-E699-4DE9-88EE-3D6A5DEA5313}"/>
    <cellStyle name="Linked Cell 16" xfId="2127" xr:uid="{0CEDE034-E569-4B36-9FE5-7D98F795FBE5}"/>
    <cellStyle name="Linked Cell 17" xfId="2128" xr:uid="{A0BF44B9-FADF-495B-AF6A-EB1D414E4022}"/>
    <cellStyle name="Linked Cell 18" xfId="2129" xr:uid="{0FBAA84C-A380-4BCA-B243-970124ABA836}"/>
    <cellStyle name="Linked Cell 19" xfId="2130" xr:uid="{DF8A84DD-256B-4F30-ACB7-05470B5DC909}"/>
    <cellStyle name="Linked Cell 2" xfId="204" xr:uid="{0A091421-9281-405D-9994-28A387995940}"/>
    <cellStyle name="Linked Cell 2 10" xfId="4212" xr:uid="{DC8A178B-80C7-485E-A271-F50778E9369F}"/>
    <cellStyle name="Linked Cell 2 11" xfId="5178" xr:uid="{2EFA7327-379D-4F11-87CD-4A80F025FAFB}"/>
    <cellStyle name="Linked Cell 2 2" xfId="4213" xr:uid="{01FCB061-2510-4E96-B777-2F702E00314B}"/>
    <cellStyle name="Linked Cell 2 3" xfId="4214" xr:uid="{9D68E8B5-61CB-4635-931B-65ABDDA07750}"/>
    <cellStyle name="Linked Cell 2 4" xfId="4215" xr:uid="{D7D0AE06-C851-4E82-B75F-4FF605B487BA}"/>
    <cellStyle name="Linked Cell 2 5" xfId="4216" xr:uid="{BA7D28FB-0C56-4761-9C13-F00917708F34}"/>
    <cellStyle name="Linked Cell 2 6" xfId="4217" xr:uid="{FC012B8D-C2B4-48BC-A24A-486F011D4D5C}"/>
    <cellStyle name="Linked Cell 2 7" xfId="4218" xr:uid="{1CC9BE82-4948-4495-970D-D621FD28F3F7}"/>
    <cellStyle name="Linked Cell 2 8" xfId="4219" xr:uid="{25EC44A6-BD74-4C73-A9CB-D8BBF19E46AB}"/>
    <cellStyle name="Linked Cell 2 9" xfId="4220" xr:uid="{C902D3E1-A46D-4109-947D-337232928FC8}"/>
    <cellStyle name="Linked Cell 20" xfId="2131" xr:uid="{23D47F45-E302-4676-9B34-C180D236F241}"/>
    <cellStyle name="Linked Cell 21" xfId="2132" xr:uid="{B83582C0-AC3F-421B-B2F2-95C648F08012}"/>
    <cellStyle name="Linked Cell 22" xfId="2133" xr:uid="{374F6363-8D5D-42B4-BEE1-252E913A5B2A}"/>
    <cellStyle name="Linked Cell 23" xfId="2134" xr:uid="{BD719747-41BE-410C-B172-B8E5092883C4}"/>
    <cellStyle name="Linked Cell 24" xfId="2135" xr:uid="{A6D4D57F-158A-49EC-BD3A-A24EE275D572}"/>
    <cellStyle name="Linked Cell 25" xfId="2136" xr:uid="{01564E7E-0594-42E1-BC48-451D28C29F60}"/>
    <cellStyle name="Linked Cell 26" xfId="2137" xr:uid="{00681243-1FD9-4EC8-93A8-47AB93166BA0}"/>
    <cellStyle name="Linked Cell 27" xfId="2138" xr:uid="{B92042A7-941D-4FA6-A28A-054C89C456D8}"/>
    <cellStyle name="Linked Cell 28" xfId="2139" xr:uid="{6B97E934-D20B-4CFB-BA43-8FD5F6CAC4D4}"/>
    <cellStyle name="Linked Cell 29" xfId="2140" xr:uid="{4B942C2F-CC21-4231-9493-E9E50C775D7B}"/>
    <cellStyle name="Linked Cell 3" xfId="205" xr:uid="{6B93D6D2-DB9D-4690-9DBC-AE02C6AE6EFE}"/>
    <cellStyle name="Linked Cell 3 2" xfId="2141" xr:uid="{509814B0-5718-45ED-AABC-5908EBD6AFD1}"/>
    <cellStyle name="Linked Cell 3 2 2" xfId="5179" xr:uid="{E7E5DB5A-CF71-4DEA-A312-5E3576BD0C09}"/>
    <cellStyle name="Linked Cell 3 2 2 2" xfId="22763" xr:uid="{159FE5E0-285E-47A2-A89F-A6BD9A6829CE}"/>
    <cellStyle name="Linked Cell 3 2 2 3" xfId="22762" xr:uid="{0E86826B-744B-45B7-8EAF-2EC0E7BD1892}"/>
    <cellStyle name="Linked Cell 3 3" xfId="4221" xr:uid="{7E98190C-B476-4925-959F-B7238EB0A896}"/>
    <cellStyle name="Linked Cell 30" xfId="2142" xr:uid="{57BEDB9A-9C89-47F8-BF71-F88127ED39A6}"/>
    <cellStyle name="Linked Cell 31" xfId="2143" xr:uid="{10A7CE50-B5DE-43FF-861A-ADEB346E3257}"/>
    <cellStyle name="Linked Cell 32" xfId="2144" xr:uid="{22D89DB7-16D3-459C-85C9-F811B13BC1EB}"/>
    <cellStyle name="Linked Cell 33" xfId="2145" xr:uid="{2A7E6DF8-3D43-4DE4-AB66-97F7DA20943C}"/>
    <cellStyle name="Linked Cell 34" xfId="2146" xr:uid="{5278152F-D18B-49CE-BCA5-4B349A419C31}"/>
    <cellStyle name="Linked Cell 35" xfId="2147" xr:uid="{C397D704-2845-4DBA-BB22-C55E52EBC0C4}"/>
    <cellStyle name="Linked Cell 36" xfId="2148" xr:uid="{0BF7E0F7-FF4B-4FF4-9294-C4AD7D6987C2}"/>
    <cellStyle name="Linked Cell 37" xfId="2149" xr:uid="{4971F636-0450-456C-B6B6-CE974E29AA8B}"/>
    <cellStyle name="Linked Cell 38" xfId="2150" xr:uid="{B4761F8E-76E3-4CD4-9C81-17EAA4DFB449}"/>
    <cellStyle name="Linked Cell 39" xfId="2151" xr:uid="{406B81EE-8E0B-4629-9A4E-108EF8D8ABF0}"/>
    <cellStyle name="Linked Cell 4" xfId="206" xr:uid="{F59E1B29-1D2A-4034-9C68-DA38D4C42452}"/>
    <cellStyle name="Linked Cell 4 2" xfId="5180" xr:uid="{378330D9-F948-40D9-8875-C70F5031C3B8}"/>
    <cellStyle name="Linked Cell 40" xfId="2152" xr:uid="{2DA1EBA6-20B4-45A6-BF1F-940B6B2ECA31}"/>
    <cellStyle name="Linked Cell 41" xfId="2153" xr:uid="{069EC658-0D4A-453E-ACFD-D2A472BA067F}"/>
    <cellStyle name="Linked Cell 42" xfId="22764" xr:uid="{0BD5DEBF-97A4-4302-8D7A-CF26F17622F2}"/>
    <cellStyle name="Linked Cell 5" xfId="207" xr:uid="{5259C27E-EFEC-4B55-B88F-88EA66B98BF3}"/>
    <cellStyle name="Linked Cell 5 2" xfId="5181" xr:uid="{3BF128C9-70D6-4F7F-B872-3E464B5C5512}"/>
    <cellStyle name="Linked Cell 6" xfId="2154" xr:uid="{D05C71E3-4AA0-4BD9-90BF-6AA0F479B3BE}"/>
    <cellStyle name="Linked Cell 6 2" xfId="5182" xr:uid="{01BB2FD9-E649-4763-9A45-C9E583080B3A}"/>
    <cellStyle name="Linked Cell 7" xfId="2155" xr:uid="{99433F99-B490-4423-8733-C496CE497F5F}"/>
    <cellStyle name="Linked Cell 8" xfId="2156" xr:uid="{66DE8C9E-3E8D-41C4-8735-8AC6F8912246}"/>
    <cellStyle name="Linked Cell 9" xfId="2157" xr:uid="{17239F53-8C7A-4874-B9DD-5740E4C2A94D}"/>
    <cellStyle name="Migliaia_Oil&amp;Gas IFE ARC POLITO" xfId="4222" xr:uid="{B1F691CB-0261-4B68-9829-0558FEC17E58}"/>
    <cellStyle name="Milliers 2" xfId="36" xr:uid="{8A22C272-5C2B-4A39-9087-F34C83DA3DCF}"/>
    <cellStyle name="Milliers 3" xfId="33" xr:uid="{A5A12224-A105-49E4-8D34-339DD3D2C65F}"/>
    <cellStyle name="Neutral" xfId="6" builtinId="28"/>
    <cellStyle name="Neutral 10" xfId="2158" xr:uid="{9DD1EF0D-BB5F-4309-BB01-35E3F9DC4256}"/>
    <cellStyle name="Neutral 11" xfId="2159" xr:uid="{795F631A-A00A-40AD-89F0-1FCBBF1DA87D}"/>
    <cellStyle name="Neutral 12" xfId="2160" xr:uid="{B105BD35-2730-41CE-B655-3BEF6457DB93}"/>
    <cellStyle name="Neutral 13" xfId="2161" xr:uid="{064E66D9-CBEC-44F9-B9CF-7292CB06A7C3}"/>
    <cellStyle name="Neutral 14" xfId="2162" xr:uid="{50198F28-F4F5-45C7-88AD-64D76158B941}"/>
    <cellStyle name="Neutral 15" xfId="2163" xr:uid="{629A748D-BC0B-472A-A8FB-CAD272B0C9F3}"/>
    <cellStyle name="Neutral 16" xfId="2164" xr:uid="{992670D5-83D1-47FB-A0FC-3B7B8A1AA259}"/>
    <cellStyle name="Neutral 17" xfId="2165" xr:uid="{104D798D-3104-4ACE-B943-D8D6F52C1ECC}"/>
    <cellStyle name="Neutral 18" xfId="2166" xr:uid="{EACADFA3-2541-464C-9A80-86496554F69F}"/>
    <cellStyle name="Neutral 19" xfId="2167" xr:uid="{F65ECC25-601E-42A4-9637-02116FBC6FF5}"/>
    <cellStyle name="Neutral 2" xfId="209" xr:uid="{399EB763-56CB-469C-835E-5C7EBF4298DF}"/>
    <cellStyle name="Neutral 2 10" xfId="4223" xr:uid="{8AB32A78-123A-45D2-B008-23556AB738D1}"/>
    <cellStyle name="Neutral 2 11" xfId="5183" xr:uid="{C7EE34AB-AA47-4784-9ACC-C44CA2398C79}"/>
    <cellStyle name="Neutral 2 2" xfId="4224" xr:uid="{5F348EA0-6C9C-4CDB-84F4-D24876218C16}"/>
    <cellStyle name="Neutral 2 3" xfId="4225" xr:uid="{92ADD6E8-AB76-4CBA-9D83-F1553D030347}"/>
    <cellStyle name="Neutral 2 4" xfId="4226" xr:uid="{C6BA15AF-04E1-4B2D-974A-DE6AA2C253F9}"/>
    <cellStyle name="Neutral 2 5" xfId="4227" xr:uid="{28B47924-B1D6-4071-B0B3-B272968EF827}"/>
    <cellStyle name="Neutral 2 6" xfId="4228" xr:uid="{1E0D6A2C-CE4E-45F2-B8DA-0E60474A6717}"/>
    <cellStyle name="Neutral 2 7" xfId="4229" xr:uid="{5D06B3AB-C28E-4C4F-BDEF-8350CE9AF0E7}"/>
    <cellStyle name="Neutral 2 8" xfId="4230" xr:uid="{17C37E3B-5FE9-420F-A1F3-A00E3DDE14F4}"/>
    <cellStyle name="Neutral 2 9" xfId="4231" xr:uid="{F4FD8F9B-24F1-4872-B789-726BB969F560}"/>
    <cellStyle name="Neutral 20" xfId="2168" xr:uid="{4A2B4D5E-DD95-49A7-96FF-6E65FAC018D3}"/>
    <cellStyle name="Neutral 21" xfId="2169" xr:uid="{C3F49977-C208-4F4C-A3BE-51C383176209}"/>
    <cellStyle name="Neutral 22" xfId="2170" xr:uid="{2FB91DB8-7FBB-48A0-9F5A-37DECE78B00C}"/>
    <cellStyle name="Neutral 23" xfId="2171" xr:uid="{DD7C1CC0-60B7-40FE-B55C-3F74FEFA641B}"/>
    <cellStyle name="Neutral 24" xfId="2172" xr:uid="{F797F2A0-B308-4B83-B563-59A6B0A1A640}"/>
    <cellStyle name="Neutral 25" xfId="2173" xr:uid="{62941EE0-28D0-47B2-922D-220F6E753573}"/>
    <cellStyle name="Neutral 26" xfId="2174" xr:uid="{5091E228-1F2D-41D6-9347-DE3F03A41BD2}"/>
    <cellStyle name="Neutral 27" xfId="2175" xr:uid="{E9179582-BDAA-4D9F-844C-7706C71E5A27}"/>
    <cellStyle name="Neutral 28" xfId="2176" xr:uid="{5E678348-B373-4EBF-B7FA-0F85D99FBCB1}"/>
    <cellStyle name="Neutral 29" xfId="2177" xr:uid="{A8634BD9-0420-4988-B272-B125782D224A}"/>
    <cellStyle name="Neutral 3" xfId="210" xr:uid="{D784A2F0-57B2-4131-B6BF-31FE9BA967F4}"/>
    <cellStyle name="Neutral 3 2" xfId="2179" xr:uid="{10C4E40B-3DD9-4872-9A66-8CA7525CE9AE}"/>
    <cellStyle name="Neutral 3 2 2" xfId="5184" xr:uid="{4750FE2A-41A6-4C7C-8A55-8D0DAA852B4B}"/>
    <cellStyle name="Neutral 3 3" xfId="2180" xr:uid="{89090D80-DE2B-425C-A424-2E8F376430A2}"/>
    <cellStyle name="Neutral 3 3 2" xfId="5185" xr:uid="{16DB382D-6770-4B58-AEDA-313668D0130E}"/>
    <cellStyle name="Neutral 3 3 2 2" xfId="22766" xr:uid="{039F1386-45D2-4DE5-86F6-A9FD8F45CD1C}"/>
    <cellStyle name="Neutral 3 3 2 3" xfId="22765" xr:uid="{02AEA348-3B9F-4C2B-911E-0B11953BE69F}"/>
    <cellStyle name="Neutral 3 4" xfId="2181" xr:uid="{6BC8F12E-5ED9-4B65-90D2-6E12CCE03FC2}"/>
    <cellStyle name="Neutral 3 5" xfId="2178" xr:uid="{32102213-D1B0-487C-8505-FBEEB457C111}"/>
    <cellStyle name="Neutral 3 6" xfId="4232" xr:uid="{9FD85686-917C-47B7-A981-3D5FC9CC02BD}"/>
    <cellStyle name="Neutral 30" xfId="2182" xr:uid="{4E951579-7DB6-4A07-905D-C027807D4520}"/>
    <cellStyle name="Neutral 31" xfId="2183" xr:uid="{F78B303E-654A-4DD3-A722-DAADBF19A11D}"/>
    <cellStyle name="Neutral 32" xfId="2184" xr:uid="{A7407922-1BAD-4C98-85BD-E428AF9851F5}"/>
    <cellStyle name="Neutral 33" xfId="2185" xr:uid="{3B4A7911-12A4-469C-A5A6-F6B6B0145EA4}"/>
    <cellStyle name="Neutral 34" xfId="2186" xr:uid="{ADB80FAC-F51C-4C74-85D0-DCAD0A2C29CF}"/>
    <cellStyle name="Neutral 35" xfId="2187" xr:uid="{54E493C8-454C-402A-B0C6-62CCCFB422F7}"/>
    <cellStyle name="Neutral 36" xfId="2188" xr:uid="{C19D6622-58B4-4AC6-B480-566B8852B817}"/>
    <cellStyle name="Neutral 37" xfId="2189" xr:uid="{273B47C3-66B5-450B-8C27-79E2BD08C947}"/>
    <cellStyle name="Neutral 38" xfId="2190" xr:uid="{5DCB8217-856B-4286-9ED9-49D470893360}"/>
    <cellStyle name="Neutral 39" xfId="2191" xr:uid="{AFF80BC7-3C89-4550-8B91-84E2F8A72226}"/>
    <cellStyle name="Neutral 4" xfId="211" xr:uid="{DDC5375B-CA0E-4E90-A28D-06F24F47AB87}"/>
    <cellStyle name="Neutral 4 2" xfId="2193" xr:uid="{BE50EC2A-A2A9-4202-AE18-B46C3CD83355}"/>
    <cellStyle name="Neutral 4 3" xfId="5186" xr:uid="{EB5906B7-528F-48DC-A5A4-9D9121BEBEFD}"/>
    <cellStyle name="Neutral 4 4" xfId="2192" xr:uid="{5DED8427-ABB0-4475-AF34-9EB3FA4BBB24}"/>
    <cellStyle name="Neutral 40" xfId="2194" xr:uid="{6040B779-7E9C-4C29-8D4D-4CBBCD66C402}"/>
    <cellStyle name="Neutral 41" xfId="2195" xr:uid="{16223D9C-7A8A-44F4-9B22-9E2A715330C2}"/>
    <cellStyle name="Neutral 42" xfId="2196" xr:uid="{FEDE933E-A831-4A18-AE75-1AD00493828F}"/>
    <cellStyle name="Neutral 43" xfId="2197" xr:uid="{5ABF587A-3E0D-4E44-BFA4-2EE948CC5100}"/>
    <cellStyle name="Neutral 44" xfId="22767" xr:uid="{5A817817-B5F6-4C28-881C-56428BA084F5}"/>
    <cellStyle name="Neutral 5" xfId="212" xr:uid="{EA173EE8-CCE4-40D8-AE4F-1310B2C932DD}"/>
    <cellStyle name="Neutral 5 2" xfId="5187" xr:uid="{6B7BF9B1-7714-46E4-A09E-A125CEDF0C33}"/>
    <cellStyle name="Neutral 6" xfId="2198" xr:uid="{39439956-5145-4B4A-A9C0-91A9005F5568}"/>
    <cellStyle name="Neutral 6 2" xfId="5188" xr:uid="{D57B5372-ED92-4009-A51B-95505F6652F6}"/>
    <cellStyle name="Neutral 7" xfId="2199" xr:uid="{2AD069E9-F616-4BFC-BED4-5B479BCBA671}"/>
    <cellStyle name="Neutral 8" xfId="2200" xr:uid="{C90AD569-6DDF-4D22-A530-6D728D38B9BF}"/>
    <cellStyle name="Neutral 9" xfId="2201" xr:uid="{D29EBC47-5638-41C7-88F4-0E4F13AD76AF}"/>
    <cellStyle name="Neutre 2" xfId="13" xr:uid="{FD6472F3-EC5C-47F0-AC90-09F78A049C7D}"/>
    <cellStyle name="Neutre 3" xfId="208" xr:uid="{9E222B3B-8A0C-42E9-B768-995AC58375FC}"/>
    <cellStyle name="Normal" xfId="0" builtinId="0"/>
    <cellStyle name="Normal 10" xfId="10" xr:uid="{09D99AE4-0F03-49E2-87EE-854EA8AD38FF}"/>
    <cellStyle name="Normal 10 2" xfId="356" xr:uid="{0E92EC00-4116-4336-A7F5-6ED06BEC84E0}"/>
    <cellStyle name="Normal 10 2 2" xfId="570" xr:uid="{21697139-F327-4056-B33F-9EB6CE5565FB}"/>
    <cellStyle name="Normal 10 2 2 2" xfId="2203" xr:uid="{4CD987FA-DD8C-4F24-B426-5C8890E919C9}"/>
    <cellStyle name="Normal 10 2 2 2 2" xfId="5190" xr:uid="{CC380B8B-F189-4B00-A4F0-25F9A0CF4D80}"/>
    <cellStyle name="Normal 10 2 2 2 2 2" xfId="22770" xr:uid="{A696B15A-BDD8-4D26-A196-85E377DA1827}"/>
    <cellStyle name="Normal 10 2 2 2 2 3" xfId="22769" xr:uid="{9979D5E9-2CDE-4D61-B2D7-1383C5DFDD6F}"/>
    <cellStyle name="Normal 10 2 2 3" xfId="22771" xr:uid="{2E939109-0FD7-40EB-8996-C9342D18E4C3}"/>
    <cellStyle name="Normal 10 2 3" xfId="2202" xr:uid="{A5ED7733-CC53-4A52-852E-B9E70E41DFB7}"/>
    <cellStyle name="Normal 10 2 3 2" xfId="22772" xr:uid="{DE179CEB-D878-408E-941E-48B6882FCEE6}"/>
    <cellStyle name="Normal 10 2 4" xfId="4233" xr:uid="{FE1C99E5-7A2B-4E9C-9F30-3E71005C3F65}"/>
    <cellStyle name="Normal 10 2 5" xfId="5189" xr:uid="{00ADAC59-64B6-41F5-AD93-03A438F05051}"/>
    <cellStyle name="Normal 10 2 5 2" xfId="22773" xr:uid="{C6A8D852-D09D-4B09-BA69-BE459B8C64B1}"/>
    <cellStyle name="Normal 10 2 6" xfId="450" xr:uid="{A22130DE-2C2C-4597-8EC0-D2A7BC96C470}"/>
    <cellStyle name="Normal 10 2 7" xfId="22768" xr:uid="{6BC7725D-7322-45DA-ABE1-AE9FFDE55799}"/>
    <cellStyle name="Normal 10 3" xfId="543" xr:uid="{3943CC17-689C-45A3-9A95-ED869C8FF458}"/>
    <cellStyle name="Normal 10 4" xfId="4234" xr:uid="{A45BECE4-7865-4606-8431-7D6B07AEFF2A}"/>
    <cellStyle name="Normal 10 5" xfId="4235" xr:uid="{D24DF28F-DD97-4A2B-9083-423822B8D9FF}"/>
    <cellStyle name="Normal 10 6" xfId="4236" xr:uid="{D2380BAC-1740-4D9D-8C2D-404234C89C25}"/>
    <cellStyle name="Normal 10 7" xfId="4237" xr:uid="{2E8032BF-F4D2-4AEC-B9BF-5689A9746258}"/>
    <cellStyle name="Normal 10 8" xfId="4238" xr:uid="{8C28E97F-ADE9-46B4-BF0F-6848DFDD7497}"/>
    <cellStyle name="Normal 10 9" xfId="4239" xr:uid="{A67D5B50-5048-4F59-B20F-8EC31C1A3AC1}"/>
    <cellStyle name="Normal 11" xfId="213" xr:uid="{E8C330E0-76D2-49AE-879C-1A8A314213BA}"/>
    <cellStyle name="Normal 11 10" xfId="22774" xr:uid="{A02435A0-981E-4073-A10F-EF16F501E61D}"/>
    <cellStyle name="Normal 11 2" xfId="452" xr:uid="{546EB9A9-74B9-4346-B2EB-CEC7F3176C46}"/>
    <cellStyle name="Normal 11 2 2" xfId="2204" xr:uid="{44210DF2-070B-4A89-A213-3B300DA5C288}"/>
    <cellStyle name="Normal 11 2 2 2" xfId="5191" xr:uid="{865E26BC-80F2-4420-BFAC-CADE1C52D8D5}"/>
    <cellStyle name="Normal 11 3" xfId="453" xr:uid="{406E1617-0042-45C8-9BF3-DDB704F0C0F1}"/>
    <cellStyle name="Normal 11 4" xfId="571" xr:uid="{EFAF3AB8-7F61-4677-93DD-F670F3669A00}"/>
    <cellStyle name="Normal 11 4 2" xfId="2205" xr:uid="{CCA3ADDC-588D-4603-B397-D4042F95587C}"/>
    <cellStyle name="Normal 11 5" xfId="2206" xr:uid="{C5BA929F-41F3-46CB-A650-1A50B48C4306}"/>
    <cellStyle name="Normal 11 5 2" xfId="4240" xr:uid="{8CC1D8F2-EA4E-43F1-9D5A-DB8DDC795DC3}"/>
    <cellStyle name="Normal 11 5 3" xfId="5192" xr:uid="{0A6BA1C1-2681-470C-9B12-1E46C067DFFE}"/>
    <cellStyle name="Normal 11 5 3 2" xfId="22776" xr:uid="{7CDBFBDD-E9F7-4987-B101-5094C8E14A4A}"/>
    <cellStyle name="Normal 11 5 4" xfId="22775" xr:uid="{A27CE981-6EF1-4145-AB12-A2DC7CDF57EB}"/>
    <cellStyle name="Normal 11 6" xfId="4241" xr:uid="{3DD5CED4-3805-4067-A673-FBC43554D3EC}"/>
    <cellStyle name="Normal 11 7" xfId="4242" xr:uid="{BF2FA506-02C1-4587-AB86-6C1242B6CF10}"/>
    <cellStyle name="Normal 11 8" xfId="4243" xr:uid="{8F2A9377-3E33-4FCF-84FE-1B9AFC0C9F84}"/>
    <cellStyle name="Normal 11 9" xfId="451" xr:uid="{39B56D39-966A-49C1-A57D-9C1AE88DAA9C}"/>
    <cellStyle name="Normal 11 9 2" xfId="22777" xr:uid="{D4A3802F-3F43-4483-B9BB-3BD3C987C902}"/>
    <cellStyle name="Normal 12" xfId="352" xr:uid="{F2E2B44C-BE74-455D-81B6-59F60CB57E47}"/>
    <cellStyle name="Normal 12 2" xfId="4244" xr:uid="{4FC43E9A-CD95-459D-A743-FF897C193EFA}"/>
    <cellStyle name="Normal 12 3" xfId="4245" xr:uid="{2653E7F0-EC69-4EF5-A416-B9650351ACF4}"/>
    <cellStyle name="Normal 12 4" xfId="4246" xr:uid="{CE1EBF29-8B39-4169-BB32-0310D1062944}"/>
    <cellStyle name="Normal 12 5" xfId="4247" xr:uid="{5BF45E41-B666-4EEB-B96C-A932A8CA3FCA}"/>
    <cellStyle name="Normal 12 6" xfId="4248" xr:uid="{9171701F-4B4F-4CB1-A1D3-BF2A95DF7B34}"/>
    <cellStyle name="Normal 12 7" xfId="4249" xr:uid="{A60D7494-E02C-464B-B76A-DAB08192EEAA}"/>
    <cellStyle name="Normal 12 8" xfId="4250" xr:uid="{5C127F12-B209-4F06-9D6D-1AB8D65B9ECE}"/>
    <cellStyle name="Normal 13" xfId="379" xr:uid="{5E987484-EEBF-403A-9A03-4F421A77CB93}"/>
    <cellStyle name="Normal 13 10" xfId="214" xr:uid="{C50D0098-705A-484E-951B-88867A1A7F7A}"/>
    <cellStyle name="Normal 13 10 2" xfId="5193" xr:uid="{D01029EE-D3B7-47C2-9B08-FD26070CADD6}"/>
    <cellStyle name="Normal 13 10 2 2" xfId="22779" xr:uid="{2C4E6A02-4C84-483B-A332-CC2B05351815}"/>
    <cellStyle name="Normal 13 10 3" xfId="4251" xr:uid="{50B2E202-69A4-4417-9966-E36B1389D966}"/>
    <cellStyle name="Normal 13 10 4" xfId="22778" xr:uid="{29CF4097-B427-4823-8466-28F58C7225E7}"/>
    <cellStyle name="Normal 13 11" xfId="4252" xr:uid="{7298AD29-E589-4E9C-95AA-0E2A910D6D39}"/>
    <cellStyle name="Normal 13 11 2" xfId="5194" xr:uid="{21272D64-A0A8-4DC5-921B-5292DAB713A2}"/>
    <cellStyle name="Normal 13 11 2 2" xfId="22781" xr:uid="{D30E82B7-85AF-4856-A5C7-CE81CA37191A}"/>
    <cellStyle name="Normal 13 11 3" xfId="22780" xr:uid="{2FFE6C0B-0C69-4F82-A1D9-67827AAA2525}"/>
    <cellStyle name="Normal 13 12" xfId="4253" xr:uid="{13281DB0-84F6-44BD-8F73-BAA0E52C7CC7}"/>
    <cellStyle name="Normal 13 13" xfId="4254" xr:uid="{98A4E6C1-86DE-4C9D-81A9-B1710161E8DE}"/>
    <cellStyle name="Normal 13 13 2" xfId="5195" xr:uid="{767DCFC7-AF6C-4A9A-9B09-C3FCC15D3B49}"/>
    <cellStyle name="Normal 13 13 2 2" xfId="22783" xr:uid="{AC5FF070-CE08-47DF-8B9B-60B2A1657AD8}"/>
    <cellStyle name="Normal 13 13 3" xfId="22782" xr:uid="{7FBD2E17-CF42-4D87-98D0-B8770FAAD8B5}"/>
    <cellStyle name="Normal 13 14" xfId="4255" xr:uid="{D1EEC415-E166-4D59-ABB2-BDC4360A6DF1}"/>
    <cellStyle name="Normal 13 14 2" xfId="5196" xr:uid="{3F0E18E1-FCE3-4470-A639-E9468A61ADA4}"/>
    <cellStyle name="Normal 13 14 2 2" xfId="22785" xr:uid="{E573A86A-E454-4063-8C47-D7C7721169EF}"/>
    <cellStyle name="Normal 13 14 3" xfId="22784" xr:uid="{D36E750B-D343-4561-8AED-437E2D30622D}"/>
    <cellStyle name="Normal 13 15" xfId="4256" xr:uid="{6226FAE2-F0C1-45D9-A4FA-467AFECB633D}"/>
    <cellStyle name="Normal 13 15 2" xfId="5197" xr:uid="{FCFA9A15-75C8-4DCE-B284-7A6FFBB4181C}"/>
    <cellStyle name="Normal 13 15 2 2" xfId="22787" xr:uid="{A3E0477C-25A6-4409-BF3B-09F315743EB2}"/>
    <cellStyle name="Normal 13 15 3" xfId="22786" xr:uid="{A6F108E3-E3A9-4136-A10C-67F01F850472}"/>
    <cellStyle name="Normal 13 16" xfId="4257" xr:uid="{1AEF2A47-78F9-4C3D-9C3D-0C6364C78136}"/>
    <cellStyle name="Normal 13 16 2" xfId="5198" xr:uid="{EBD4D824-DB28-4E7C-9F60-5C5C5E0FFE70}"/>
    <cellStyle name="Normal 13 16 2 2" xfId="22789" xr:uid="{313C9440-6EC6-4EFE-B3ED-B575BD1C50CF}"/>
    <cellStyle name="Normal 13 16 3" xfId="22788" xr:uid="{EAC787A8-DC05-41B5-B7AA-93A67F8A94A4}"/>
    <cellStyle name="Normal 13 17" xfId="4258" xr:uid="{1BC2901F-1EF6-4577-8FEE-5BE551E08D28}"/>
    <cellStyle name="Normal 13 18" xfId="4259" xr:uid="{D314BF4A-EE59-498B-8CCA-2FCADECE34D7}"/>
    <cellStyle name="Normal 13 19" xfId="4260" xr:uid="{A4C33E47-D1A6-43A0-BECF-94C1A0807AA4}"/>
    <cellStyle name="Normal 13 2" xfId="2208" xr:uid="{EC885719-7B0F-4DE8-92FA-42F3FCAD0C36}"/>
    <cellStyle name="Normal 13 2 2" xfId="4262" xr:uid="{08A16788-C622-4EC7-911C-D7F78A472982}"/>
    <cellStyle name="Normal 13 2 2 2" xfId="5199" xr:uid="{05296F37-AA6E-4C57-AA3A-6F5597DD15F2}"/>
    <cellStyle name="Normal 13 2 2 2 2" xfId="22791" xr:uid="{E75833DC-680E-4997-97E7-54A4DDB75960}"/>
    <cellStyle name="Normal 13 2 2 3" xfId="22790" xr:uid="{BF84FF75-9F3D-49A1-B362-89E48AF6A78B}"/>
    <cellStyle name="Normal 13 2 3" xfId="4263" xr:uid="{1A3C6462-60AE-4A65-8274-0D161D761208}"/>
    <cellStyle name="Normal 13 2 3 2" xfId="5200" xr:uid="{633E62D8-B575-4C00-BD4C-E13DB3AFC67B}"/>
    <cellStyle name="Normal 13 2 3 2 2" xfId="22793" xr:uid="{39A45CDB-069F-42AE-A88E-3A6903171D34}"/>
    <cellStyle name="Normal 13 2 3 3" xfId="22792" xr:uid="{90684894-92F9-470A-ACE5-B19EFC3812C7}"/>
    <cellStyle name="Normal 13 2 4" xfId="4264" xr:uid="{B37BB83C-FB49-43F0-9A2E-01C312B4140E}"/>
    <cellStyle name="Normal 13 2 4 2" xfId="5201" xr:uid="{3E878926-067B-4901-A5B2-BA16B3A02014}"/>
    <cellStyle name="Normal 13 2 4 2 2" xfId="22795" xr:uid="{B0D7D8AE-B60B-417E-B245-E4CA7921D7BC}"/>
    <cellStyle name="Normal 13 2 4 3" xfId="22794" xr:uid="{784BB06D-A6AF-4534-8F23-B1A4F581F122}"/>
    <cellStyle name="Normal 13 2 5" xfId="4265" xr:uid="{180168F2-EAD1-4CC1-A998-DD3525E2D17F}"/>
    <cellStyle name="Normal 13 2 5 2" xfId="5202" xr:uid="{AE88E951-0FA6-4FFC-B6FC-BE87F3CFB513}"/>
    <cellStyle name="Normal 13 2 5 2 2" xfId="22797" xr:uid="{D707258F-AD89-400C-AC13-9E28D7CEF762}"/>
    <cellStyle name="Normal 13 2 5 3" xfId="22796" xr:uid="{7F77948E-6FCE-4DFF-B494-277331AF6023}"/>
    <cellStyle name="Normal 13 2 6" xfId="4266" xr:uid="{A4EF9C45-F9B9-40CD-86F3-7B9C1EBBB55C}"/>
    <cellStyle name="Normal 13 2 6 2" xfId="5203" xr:uid="{456E9FBF-F757-4F7C-9D8B-3C77439E99EE}"/>
    <cellStyle name="Normal 13 2 6 2 2" xfId="22799" xr:uid="{922FE2B3-1F8D-488D-8BA2-450FFE0547B8}"/>
    <cellStyle name="Normal 13 2 6 3" xfId="22798" xr:uid="{E301620C-47C2-4BDA-B624-D28CA6C1FB4D}"/>
    <cellStyle name="Normal 13 2 7" xfId="4267" xr:uid="{06AFC5AE-23F7-40DF-BCD0-B1BA242D3EEF}"/>
    <cellStyle name="Normal 13 2 7 2" xfId="5204" xr:uid="{A9724AFF-1878-4993-B743-F8C634CB4488}"/>
    <cellStyle name="Normal 13 2 7 2 2" xfId="22801" xr:uid="{6ED24B85-B0A0-47E0-A6A1-F9954A339988}"/>
    <cellStyle name="Normal 13 2 7 3" xfId="22800" xr:uid="{D1D9F536-6159-484E-99F7-425CF41A6916}"/>
    <cellStyle name="Normal 13 2 8" xfId="4268" xr:uid="{F24E66B0-EF1C-45F4-BF12-2E740E6D33EB}"/>
    <cellStyle name="Normal 13 2 8 2" xfId="5205" xr:uid="{5C104638-3AAA-445E-8BAE-8D6C8E647AA3}"/>
    <cellStyle name="Normal 13 2 8 2 2" xfId="22803" xr:uid="{4C53E742-885A-4F6F-9298-46290CF00EA6}"/>
    <cellStyle name="Normal 13 2 8 3" xfId="22802" xr:uid="{E80AD30E-07FF-4971-8839-F707F50D43AB}"/>
    <cellStyle name="Normal 13 2 9" xfId="4261" xr:uid="{0A081B38-FABA-43E6-B10B-84B6B2CE5F36}"/>
    <cellStyle name="Normal 13 20" xfId="4269" xr:uid="{0053EFBD-F26E-4D57-9082-498CF1F98B3D}"/>
    <cellStyle name="Normal 13 21" xfId="4270" xr:uid="{4AE13E14-0CED-452D-9D2E-541598422656}"/>
    <cellStyle name="Normal 13 22" xfId="4271" xr:uid="{8820AD37-8B2D-47AD-96D2-427D108F0151}"/>
    <cellStyle name="Normal 13 23" xfId="4272" xr:uid="{E67B5677-C11A-401C-85ED-8523C641385E}"/>
    <cellStyle name="Normal 13 24" xfId="4273" xr:uid="{5526AB8E-F2B1-4A09-85AC-4DCF41AD0812}"/>
    <cellStyle name="Normal 13 25" xfId="4274" xr:uid="{39B13EBB-B9C9-4B91-BC38-31D29BB1DDE1}"/>
    <cellStyle name="Normal 13 26" xfId="4275" xr:uid="{C6134A5C-35DD-4032-84C8-4AEADEF2AE6F}"/>
    <cellStyle name="Normal 13 27" xfId="4276" xr:uid="{E099ACC6-8B02-47BD-9B08-F36EA02FCB59}"/>
    <cellStyle name="Normal 13 28" xfId="4277" xr:uid="{3531FF8C-6188-4764-8093-B86BB8CF019D}"/>
    <cellStyle name="Normal 13 29" xfId="4278" xr:uid="{2C37D8BC-6AD3-4D2A-B04A-5847EB5FDD93}"/>
    <cellStyle name="Normal 13 3" xfId="2209" xr:uid="{C7E2C43C-3DF6-4A60-A172-A01FFDEDB346}"/>
    <cellStyle name="Normal 13 3 2" xfId="4279" xr:uid="{8A2A1E61-9DA3-424A-BE13-BB66023DDDD6}"/>
    <cellStyle name="Normal 13 3 2 2" xfId="5206" xr:uid="{BE322472-63CE-43DE-B17C-C2B6AC2F70E2}"/>
    <cellStyle name="Normal 13 3 2 2 2" xfId="22805" xr:uid="{45E84D9E-74BF-49EF-A60B-003694121357}"/>
    <cellStyle name="Normal 13 3 2 3" xfId="22804" xr:uid="{192F4715-0EDB-4C3C-A8BB-26E1979DE8DA}"/>
    <cellStyle name="Normal 13 30" xfId="4280" xr:uid="{7E9552D5-6233-4DE8-9446-F4F8EDD25F66}"/>
    <cellStyle name="Normal 13 31" xfId="4281" xr:uid="{33E75D99-0D96-41A9-BB52-7E8A57525CF0}"/>
    <cellStyle name="Normal 13 32" xfId="4282" xr:uid="{4171F314-B663-47CA-B278-9E1475A7FD4B}"/>
    <cellStyle name="Normal 13 33" xfId="4283" xr:uid="{B864B288-3441-41A9-B0D7-70E6B980DAB4}"/>
    <cellStyle name="Normal 13 34" xfId="4284" xr:uid="{61EF98E3-23B0-4CDD-8D67-9F496E02CB52}"/>
    <cellStyle name="Normal 13 35" xfId="4285" xr:uid="{3442D1F3-71BD-4CCE-B47E-D5827693911C}"/>
    <cellStyle name="Normal 13 36" xfId="4286" xr:uid="{9F6230BF-1DF0-461D-A543-26C7538ABB38}"/>
    <cellStyle name="Normal 13 37" xfId="4287" xr:uid="{66052F5D-CC6D-40D8-B0C0-D67F196AF2D7}"/>
    <cellStyle name="Normal 13 38" xfId="4288" xr:uid="{0F8AEE64-E927-4C82-94BE-9E60719C7A30}"/>
    <cellStyle name="Normal 13 39" xfId="552" xr:uid="{74E41A94-EC52-49E5-BB50-FCB487711100}"/>
    <cellStyle name="Normal 13 4" xfId="2207" xr:uid="{EE43A4FE-07F8-4107-A1D2-FCD1C9281C32}"/>
    <cellStyle name="Normal 13 4 2" xfId="4289" xr:uid="{A45107CD-8DB5-4AE6-90A5-F187AFFC4B5C}"/>
    <cellStyle name="Normal 13 4 2 2" xfId="22807" xr:uid="{6348B459-B2C3-43C9-BCE0-675E833AF397}"/>
    <cellStyle name="Normal 13 4 3" xfId="5207" xr:uid="{FF6CF2C8-5BED-4770-B6BE-F970E0387BE6}"/>
    <cellStyle name="Normal 13 4 3 2" xfId="22808" xr:uid="{4D67A175-B67A-473F-B802-29468B765C25}"/>
    <cellStyle name="Normal 13 4 4" xfId="22806" xr:uid="{4CD898D7-81B1-4655-A132-281C1DE6516D}"/>
    <cellStyle name="Normal 13 5" xfId="4290" xr:uid="{4ED56473-4025-4B6D-B802-B3084BE11382}"/>
    <cellStyle name="Normal 13 6" xfId="4291" xr:uid="{13DFEC64-A838-49BA-B038-0FDC207A309B}"/>
    <cellStyle name="Normal 13 7" xfId="4292" xr:uid="{E00971C4-5FF7-4484-882F-8D7AE1EF14BC}"/>
    <cellStyle name="Normal 13 8" xfId="4293" xr:uid="{F3F019B1-F896-4480-B0D5-ACD9AC37A391}"/>
    <cellStyle name="Normal 13 9" xfId="4294" xr:uid="{AA3AFE26-5792-4E0A-9D46-F40FD4CD1670}"/>
    <cellStyle name="Normal 13 9 2" xfId="5208" xr:uid="{48303369-8D30-47B2-B212-A5E65174DEFF}"/>
    <cellStyle name="Normal 13 9 2 2" xfId="22810" xr:uid="{633D67F8-4471-40D4-9FD0-2FB4570934AC}"/>
    <cellStyle name="Normal 13 9 3" xfId="22809" xr:uid="{9DE69DEA-ECCF-4C3D-B32D-892331C4B13B}"/>
    <cellStyle name="Normal 14" xfId="554" xr:uid="{B714CA25-20A2-4B36-A250-D8A020A70FA3}"/>
    <cellStyle name="Normal 14 10" xfId="4296" xr:uid="{CC470147-3E9E-40C4-A461-B44B25BF9B1C}"/>
    <cellStyle name="Normal 14 10 2" xfId="5209" xr:uid="{0A9D2E93-0535-40DA-8791-74C46C356C0C}"/>
    <cellStyle name="Normal 14 10 2 2" xfId="22812" xr:uid="{2C8B1FA0-1488-4058-87A4-52418040403E}"/>
    <cellStyle name="Normal 14 10 3" xfId="22811" xr:uid="{5A3F9FEA-FE93-4794-A5FA-03991F59A7A0}"/>
    <cellStyle name="Normal 14 11" xfId="4297" xr:uid="{F47BB90F-D687-4E9F-8649-F8205D1005AC}"/>
    <cellStyle name="Normal 14 11 2" xfId="5210" xr:uid="{F44753B3-2C2D-48B2-B41C-BAC56721C5D8}"/>
    <cellStyle name="Normal 14 11 2 2" xfId="22814" xr:uid="{445A51A4-94F0-45A3-9371-7E04B07A66C6}"/>
    <cellStyle name="Normal 14 11 3" xfId="22813" xr:uid="{373F95EE-DA5E-4743-9CB2-72CFECB5D125}"/>
    <cellStyle name="Normal 14 12" xfId="4298" xr:uid="{6E3374C5-F36A-43D9-8BF1-62FE84550B3E}"/>
    <cellStyle name="Normal 14 12 2" xfId="5211" xr:uid="{5F458817-2410-4385-BA29-634FBD797CB9}"/>
    <cellStyle name="Normal 14 12 2 2" xfId="22816" xr:uid="{725D5128-D083-4261-844C-B9DC980BB092}"/>
    <cellStyle name="Normal 14 12 3" xfId="22815" xr:uid="{16E13B54-B088-48A5-8923-98CA3AE1B99D}"/>
    <cellStyle name="Normal 14 13" xfId="4299" xr:uid="{6BF2A9B6-B672-4478-A510-DD4B027137E0}"/>
    <cellStyle name="Normal 14 13 2" xfId="5212" xr:uid="{8D7F4617-B73A-49E6-98BC-5F92EE2DAEED}"/>
    <cellStyle name="Normal 14 13 2 2" xfId="22818" xr:uid="{E96F8906-9013-4BDE-8429-B9B32A29D716}"/>
    <cellStyle name="Normal 14 13 3" xfId="22817" xr:uid="{4341C491-75C0-4277-95FD-488577786771}"/>
    <cellStyle name="Normal 14 14" xfId="4300" xr:uid="{4DC7A9ED-4487-453F-91BA-307F55013C22}"/>
    <cellStyle name="Normal 14 14 2" xfId="5213" xr:uid="{9EED003E-17EC-4F77-83B3-CE096A158401}"/>
    <cellStyle name="Normal 14 14 2 2" xfId="22820" xr:uid="{E96D3A85-3DDA-4DF7-A316-60E81E1B8952}"/>
    <cellStyle name="Normal 14 14 3" xfId="22819" xr:uid="{043A9BEB-5C21-4BAD-8A4A-129C80B0F7F1}"/>
    <cellStyle name="Normal 14 15" xfId="4301" xr:uid="{228512FE-616B-433E-A36A-0015E4D66E83}"/>
    <cellStyle name="Normal 14 15 2" xfId="5214" xr:uid="{4C2DAAEE-28C2-4531-BBEE-2BB402E82746}"/>
    <cellStyle name="Normal 14 15 2 2" xfId="22822" xr:uid="{04EA4074-EDF0-4ED5-B66A-801CECC77141}"/>
    <cellStyle name="Normal 14 15 3" xfId="22821" xr:uid="{27E32DDE-E3D8-4C68-90CF-264E687927A2}"/>
    <cellStyle name="Normal 14 16" xfId="4295" xr:uid="{39B71BD9-9388-4A14-A60D-AD13E825F11A}"/>
    <cellStyle name="Normal 14 2" xfId="2211" xr:uid="{676EFC70-7C03-45A4-91F6-FD276FAB9E4D}"/>
    <cellStyle name="Normal 14 2 2" xfId="4303" xr:uid="{E2EE2555-FB72-4805-B403-9D96220345B1}"/>
    <cellStyle name="Normal 14 2 3" xfId="4304" xr:uid="{95AC69B1-FFFB-4D54-983C-3F406B77CA78}"/>
    <cellStyle name="Normal 14 2 4" xfId="4305" xr:uid="{314E2E58-FE47-4788-9E1C-84608B8816FD}"/>
    <cellStyle name="Normal 14 2 5" xfId="4306" xr:uid="{436EECA2-D57C-417D-A603-A3CEDCDD53C2}"/>
    <cellStyle name="Normal 14 2 6" xfId="4307" xr:uid="{D0DA91B3-F05B-4B25-8702-5E404C3818E1}"/>
    <cellStyle name="Normal 14 2 7" xfId="4308" xr:uid="{3AAE0309-CB2A-4BA0-829B-608B509B20A3}"/>
    <cellStyle name="Normal 14 2 8" xfId="4302" xr:uid="{4862A6E9-0B43-4E33-BBF1-B979BBCBDD14}"/>
    <cellStyle name="Normal 14 2 8 2" xfId="5215" xr:uid="{573A94F2-3D12-4598-A368-76031228A67C}"/>
    <cellStyle name="Normal 14 2 8 2 2" xfId="22824" xr:uid="{7BCAF44E-9E40-4E01-9BA1-9F99BFD07DBD}"/>
    <cellStyle name="Normal 14 2 8 3" xfId="22823" xr:uid="{379AFA0B-7C77-40F0-9B39-4D23D37F1350}"/>
    <cellStyle name="Normal 14 3" xfId="2210" xr:uid="{1902D34E-C04E-49EF-97F9-4272E8C136CA}"/>
    <cellStyle name="Normal 14 4" xfId="4309" xr:uid="{DBA60765-00A4-472E-B581-0A8EB0F99797}"/>
    <cellStyle name="Normal 14 4 2" xfId="5216" xr:uid="{F59E32C8-3D2A-499A-A49B-3AA0C6523BCD}"/>
    <cellStyle name="Normal 14 4 2 2" xfId="22826" xr:uid="{E24BA5FD-DF53-4168-AA4F-B3B3F8607BCF}"/>
    <cellStyle name="Normal 14 4 3" xfId="22825" xr:uid="{393E7CD7-8B76-472A-A38A-F8DCED45033C}"/>
    <cellStyle name="Normal 14 5" xfId="4310" xr:uid="{DB93728B-C80D-433E-9341-BE312B6F4AC1}"/>
    <cellStyle name="Normal 14 5 2" xfId="5217" xr:uid="{F5A5A713-1807-4494-AB06-4B7E90F8BE3D}"/>
    <cellStyle name="Normal 14 5 2 2" xfId="22828" xr:uid="{6A7EDF04-803A-4EA7-B27F-C6295509482C}"/>
    <cellStyle name="Normal 14 5 3" xfId="22827" xr:uid="{AF0C6C1B-63DC-4042-AE63-FA8ADB10894D}"/>
    <cellStyle name="Normal 14 6" xfId="4311" xr:uid="{02B96A7A-2FED-45BF-B3BC-E57AE89D0CFB}"/>
    <cellStyle name="Normal 14 7" xfId="4312" xr:uid="{BB40B969-F04E-4C10-9CE5-7DFE4443FFBF}"/>
    <cellStyle name="Normal 14 8" xfId="4313" xr:uid="{2E6F91A9-9D4A-4D06-B5EA-D99CB8463B37}"/>
    <cellStyle name="Normal 14 9" xfId="4314" xr:uid="{CD8756F4-BC71-4A09-A5D3-EACDD984C8A5}"/>
    <cellStyle name="Normal 15" xfId="2212" xr:uid="{F13252BD-E4CA-4D54-8F91-145C8FC41936}"/>
    <cellStyle name="Normal 15 2" xfId="2213" xr:uid="{B889059B-F720-470A-9357-D9AB98A3B2D8}"/>
    <cellStyle name="Normal 15 2 2" xfId="4316" xr:uid="{606B975F-47CB-4C5F-8D7B-439B92AFDA69}"/>
    <cellStyle name="Normal 15 3" xfId="4317" xr:uid="{09341C63-4C19-4824-A532-5F3BC1C190FE}"/>
    <cellStyle name="Normal 15 4" xfId="4318" xr:uid="{5C5A6B78-4631-43F0-AD8D-E6F98A0D50B4}"/>
    <cellStyle name="Normal 15 5" xfId="4319" xr:uid="{04A3E200-83A0-40DA-9E77-5B1220899737}"/>
    <cellStyle name="Normal 15 6" xfId="4320" xr:uid="{A4CF6328-4F5F-42B1-A506-F0CB80D83D4E}"/>
    <cellStyle name="Normal 15 7" xfId="4315" xr:uid="{131EE3ED-6F40-46A5-9F49-BF2BF355B92B}"/>
    <cellStyle name="Normal 16" xfId="2214" xr:uid="{C67B9750-AAEB-48ED-8B6B-E1083FFCC7A1}"/>
    <cellStyle name="Normal 16 2" xfId="2215" xr:uid="{76ABF293-BB03-4B88-BD12-F3BF610192BE}"/>
    <cellStyle name="Normal 16 2 2" xfId="4322" xr:uid="{DC97DB82-8AA7-45E8-83BD-092703F85346}"/>
    <cellStyle name="Normal 16 3" xfId="4323" xr:uid="{D54F712F-4201-46E5-8013-CCB4871EFA9E}"/>
    <cellStyle name="Normal 16 4" xfId="4324" xr:uid="{160A4079-A122-4ECE-9720-9D9F1AC568C7}"/>
    <cellStyle name="Normal 16 5" xfId="4325" xr:uid="{032BC461-7379-422F-830B-FDA6896AEA71}"/>
    <cellStyle name="Normal 16 6" xfId="4326" xr:uid="{D54947E2-C384-4A24-946B-A8DD1970BFF0}"/>
    <cellStyle name="Normal 16 7" xfId="4321" xr:uid="{99C0B2EE-F2A2-4F86-9290-3C9B7B643CEB}"/>
    <cellStyle name="Normal 16 7 2" xfId="5218" xr:uid="{20330F94-3E21-49FC-A970-D8FFE715EDB6}"/>
    <cellStyle name="Normal 16 7 2 2" xfId="22830" xr:uid="{D4CB6803-19FC-4142-92FC-8FA81EFFEA65}"/>
    <cellStyle name="Normal 16 7 3" xfId="22829" xr:uid="{0F04C289-4F90-4603-8E89-1C5483994E8B}"/>
    <cellStyle name="Normal 17" xfId="2216" xr:uid="{3C54F027-F00D-487C-ACAD-D86D9B5EE416}"/>
    <cellStyle name="Normal 17 10" xfId="4328" xr:uid="{F4634B56-BD3D-48A5-B9FE-023FFB89AC64}"/>
    <cellStyle name="Normal 17 11" xfId="4329" xr:uid="{A8A2E1F1-09FB-41F8-A8AB-DEDDC23D987B}"/>
    <cellStyle name="Normal 17 12" xfId="4330" xr:uid="{6581FD6F-4474-4CE5-9CD8-E98788587164}"/>
    <cellStyle name="Normal 17 13" xfId="4331" xr:uid="{E4DA4300-4802-4EE8-B379-3049FC2BEB98}"/>
    <cellStyle name="Normal 17 14" xfId="4327" xr:uid="{01E66821-1A84-4E4B-8BF1-8E19552AF9ED}"/>
    <cellStyle name="Normal 17 14 2" xfId="5219" xr:uid="{EF634EBB-219B-4063-9BA4-926468155A82}"/>
    <cellStyle name="Normal 17 14 2 2" xfId="22832" xr:uid="{80C8641F-89C8-4C9A-AD34-D2EA033870BC}"/>
    <cellStyle name="Normal 17 14 3" xfId="22831" xr:uid="{8AF6E8DA-B496-4531-8FA9-D5A0546561EA}"/>
    <cellStyle name="Normal 17 2" xfId="2217" xr:uid="{308E399E-DE3B-4210-B551-84B3398BD7D3}"/>
    <cellStyle name="Normal 17 2 2" xfId="4332" xr:uid="{8FA869AE-79BE-41B6-974D-C5058FA9B81B}"/>
    <cellStyle name="Normal 17 3" xfId="4333" xr:uid="{38CFDBA5-B166-4F31-8FCF-D0370918454F}"/>
    <cellStyle name="Normal 17 4" xfId="4334" xr:uid="{A5594943-EF54-4923-9D25-5EE815B82D89}"/>
    <cellStyle name="Normal 17 5" xfId="4335" xr:uid="{A5897889-B0F1-4F24-B798-94F55C3CB669}"/>
    <cellStyle name="Normal 17 6" xfId="4336" xr:uid="{629ECE31-7FE2-448A-A793-0C0D4EE86944}"/>
    <cellStyle name="Normal 17 7" xfId="4337" xr:uid="{04FA3812-597F-42F8-A9D0-67284EF9CABD}"/>
    <cellStyle name="Normal 17 8" xfId="4338" xr:uid="{37BE4E96-3852-480A-9F22-6B129326523F}"/>
    <cellStyle name="Normal 17 9" xfId="4339" xr:uid="{E5615DDA-97A5-4288-B578-B84DB73B9B8A}"/>
    <cellStyle name="Normal 18" xfId="2218" xr:uid="{7971B6D0-5910-4185-AAC7-0D333359468A}"/>
    <cellStyle name="Normal 18 2" xfId="2219" xr:uid="{3FCDC94B-8A61-4DA6-A7FC-77F324C532A1}"/>
    <cellStyle name="Normal 18 3" xfId="4340" xr:uid="{1E15843E-1486-486E-B2CB-FEAD79459646}"/>
    <cellStyle name="Normal 18 3 2" xfId="5220" xr:uid="{5DCA6B9B-9BC8-4487-B957-62F302690AC1}"/>
    <cellStyle name="Normal 18 3 2 2" xfId="22834" xr:uid="{7E4A4527-25A9-45C2-A0E5-8D9609012141}"/>
    <cellStyle name="Normal 18 3 3" xfId="22833" xr:uid="{7B3A6667-25A4-42FC-9D16-5A799F92BD8F}"/>
    <cellStyle name="Normal 19" xfId="2220" xr:uid="{794D9BCC-C3B4-46F8-BAE0-FC3F663C25BE}"/>
    <cellStyle name="Normal 19 2" xfId="5221" xr:uid="{2071E622-8AB6-43CF-8387-7B342FAF2BB2}"/>
    <cellStyle name="Normal 2" xfId="1" xr:uid="{00000000-0005-0000-0000-000002000000}"/>
    <cellStyle name="Normal 2 10" xfId="544" xr:uid="{5C47EC31-42D6-43A8-8D6A-A53635C7336C}"/>
    <cellStyle name="Normal 2 10 2" xfId="2222" xr:uid="{A4DD88E9-6AA1-4299-B87E-D89C373B11BA}"/>
    <cellStyle name="Normal 2 10 3" xfId="22835" xr:uid="{05C660B8-688C-4CA9-B3E3-1B0D97ACD5E0}"/>
    <cellStyle name="Normal 2 11" xfId="2223" xr:uid="{5CB26B4A-9A9B-4E93-AEA7-2ED48CF15E12}"/>
    <cellStyle name="Normal 2 12" xfId="2224" xr:uid="{E1700E96-5064-4B01-AB3F-0DCD7EFA5A7C}"/>
    <cellStyle name="Normal 2 13" xfId="2225" xr:uid="{380D6117-690C-4481-90B0-65B76EFAA6C9}"/>
    <cellStyle name="Normal 2 14" xfId="2226" xr:uid="{56EE69C4-7D92-4487-968F-6593702C0D37}"/>
    <cellStyle name="Normal 2 15" xfId="2227" xr:uid="{1B169882-1491-4344-925A-C3A688D1D31F}"/>
    <cellStyle name="Normal 2 16" xfId="2228" xr:uid="{1C23D4B4-7034-4931-8EBE-DC18978B3BC2}"/>
    <cellStyle name="Normal 2 17" xfId="2229" xr:uid="{F1624E7B-2CCC-4C23-AC03-5305A6B68D85}"/>
    <cellStyle name="Normal 2 18" xfId="2230" xr:uid="{D600B156-0176-409D-94A8-B6B1DF38883B}"/>
    <cellStyle name="Normal 2 18 2" xfId="4341" xr:uid="{071FE5EE-F748-4084-ABE8-D2C3EE5DC114}"/>
    <cellStyle name="Normal 2 18 2 2" xfId="5222" xr:uid="{50984812-583A-483C-B4B2-7C6E3F65F58E}"/>
    <cellStyle name="Normal 2 18 2 2 2" xfId="22837" xr:uid="{9B764F20-5DB2-49FB-8D29-9B7B75AAD2CF}"/>
    <cellStyle name="Normal 2 18 2 3" xfId="22836" xr:uid="{E22F747B-A705-4D9A-A67B-37BF5370C52E}"/>
    <cellStyle name="Normal 2 18 3" xfId="5223" xr:uid="{A227565D-9985-4145-8387-16C7C518A396}"/>
    <cellStyle name="Normal 2 19" xfId="2231" xr:uid="{5ECA5CFF-4D7C-4751-B727-7D7BA07495A6}"/>
    <cellStyle name="Normal 2 19 2" xfId="5224" xr:uid="{6509FC10-78B9-4B8A-91B3-ED1633828BE0}"/>
    <cellStyle name="Normal 2 2" xfId="30" xr:uid="{58234A99-B814-4831-865A-5C0F4997EB4D}"/>
    <cellStyle name="Normal 2 2 10" xfId="4343" xr:uid="{6D310D0C-B85B-4F50-912F-697618A04D03}"/>
    <cellStyle name="Normal 2 2 10 2" xfId="5225" xr:uid="{08A6AD84-0C12-4CF9-A1AA-AB8967938BD9}"/>
    <cellStyle name="Normal 2 2 10 2 2" xfId="22839" xr:uid="{D34D24F7-C811-4786-B7DE-0C1F9B6764D0}"/>
    <cellStyle name="Normal 2 2 10 3" xfId="22838" xr:uid="{D7AC27EF-1781-4D73-B040-CA607C8760C5}"/>
    <cellStyle name="Normal 2 2 11" xfId="4344" xr:uid="{39456D8D-5482-44FF-9060-CD799A6A1BF0}"/>
    <cellStyle name="Normal 2 2 11 2" xfId="5226" xr:uid="{44827783-FC4E-4493-A211-F9CE34B92B98}"/>
    <cellStyle name="Normal 2 2 11 2 2" xfId="22841" xr:uid="{4D49E921-7C49-4B4D-ABDE-2F702CC67062}"/>
    <cellStyle name="Normal 2 2 11 3" xfId="22840" xr:uid="{5BD0A5F6-55EC-4511-BEE6-9E0EB55C3F43}"/>
    <cellStyle name="Normal 2 2 12" xfId="4345" xr:uid="{F9DBFDAB-3034-43EC-AD64-4BF1E076AD7C}"/>
    <cellStyle name="Normal 2 2 12 2" xfId="5227" xr:uid="{A8FA7F85-8DE1-4237-9FB6-1154F7CD2388}"/>
    <cellStyle name="Normal 2 2 12 2 2" xfId="22843" xr:uid="{D5FA76BA-3F4E-46C5-B6D7-EF0CEB473370}"/>
    <cellStyle name="Normal 2 2 12 3" xfId="22842" xr:uid="{8EA09681-7DBD-4D02-AF09-07AF68F986DB}"/>
    <cellStyle name="Normal 2 2 13" xfId="4346" xr:uid="{0198D929-F6BC-484A-8F1D-CD40D4D4B398}"/>
    <cellStyle name="Normal 2 2 13 2" xfId="5228" xr:uid="{73AAA777-9C4E-4F57-956F-DCD99BC381BF}"/>
    <cellStyle name="Normal 2 2 13 2 2" xfId="22845" xr:uid="{60EC6835-9F4D-459F-910C-458E7F6D180F}"/>
    <cellStyle name="Normal 2 2 13 3" xfId="22844" xr:uid="{5550D6EA-CFB0-4622-80C2-7A3C826FD965}"/>
    <cellStyle name="Normal 2 2 14" xfId="4347" xr:uid="{39623DE2-9833-4EEB-9C0A-07CBCED00A19}"/>
    <cellStyle name="Normal 2 2 15" xfId="4342" xr:uid="{4A6ED1C2-D6ED-4878-B8CD-B33D7298F457}"/>
    <cellStyle name="Normal 2 2 15 2" xfId="22846" xr:uid="{059C22B3-263C-4660-9E67-8809D5AFDA42}"/>
    <cellStyle name="Normal 2 2 16" xfId="454" xr:uid="{1D63D255-17E7-49C0-9C49-B1C024693236}"/>
    <cellStyle name="Normal 2 2 17" xfId="392" xr:uid="{1C3DC322-10B3-4FD5-BCAB-811D3AC0FE1A}"/>
    <cellStyle name="Normal 2 2 18" xfId="215" xr:uid="{A5E5E673-3F39-4437-A3DA-2B1C3F68EFC1}"/>
    <cellStyle name="Normal 2 2 2" xfId="216" xr:uid="{612780D6-C17F-44C4-A020-989595A763BE}"/>
    <cellStyle name="Normal 2 2 2 2" xfId="456" xr:uid="{7A918DAB-7BE6-4249-9519-EF7A0D912A4F}"/>
    <cellStyle name="Normal 2 2 2 2 2" xfId="2233" xr:uid="{5B9D6408-8547-4129-82B4-8081BC23D301}"/>
    <cellStyle name="Normal 2 2 2 3" xfId="2234" xr:uid="{6DD9D243-3ECD-4B48-B8A4-DEF5BBDC06E9}"/>
    <cellStyle name="Normal 2 2 2 3 2" xfId="5229" xr:uid="{F59675C7-45B8-4BA0-A206-6990CD1E7524}"/>
    <cellStyle name="Normal 2 2 2 3 2 2" xfId="22847" xr:uid="{FD288995-CE2D-4677-A4AA-8C0316079256}"/>
    <cellStyle name="Normal 2 2 2 4" xfId="2235" xr:uid="{BC70A4DF-7B93-45B2-AFCD-ED4A11CE8423}"/>
    <cellStyle name="Normal 2 2 2 5" xfId="2232" xr:uid="{556BC318-019A-4B53-AD08-C0D4685DD7EA}"/>
    <cellStyle name="Normal 2 2 2 5 2" xfId="22848" xr:uid="{F38A661E-879F-45B6-AD66-C6D35C0EC14F}"/>
    <cellStyle name="Normal 2 2 2 6" xfId="4348" xr:uid="{26EB2304-9C5F-475F-A3BE-11E4DC0DAC8A}"/>
    <cellStyle name="Normal 2 2 2 6 2" xfId="22849" xr:uid="{E8A21B90-F77D-4212-85E3-874C6F696355}"/>
    <cellStyle name="Normal 2 2 2 7" xfId="455" xr:uid="{8271F640-5716-45CC-8345-7287D38BDB68}"/>
    <cellStyle name="Normal 2 2 3" xfId="217" xr:uid="{C64E7D95-3944-4056-A5C1-6423B193517A}"/>
    <cellStyle name="Normal 2 2 3 2" xfId="4349" xr:uid="{D70BFC5B-2E86-48A2-BB21-E5873FBD1130}"/>
    <cellStyle name="Normal 2 2 3 2 2" xfId="5230" xr:uid="{BA3DEDDE-D5CC-45FB-933C-AD6B855103A6}"/>
    <cellStyle name="Normal 2 2 3 2 2 2" xfId="22851" xr:uid="{80211383-F4F0-4871-B6EA-AA0DCDCCAE0B}"/>
    <cellStyle name="Normal 2 2 3 2 3" xfId="22850" xr:uid="{F91FA60D-94E5-402B-A845-6614073D0A2B}"/>
    <cellStyle name="Normal 2 2 4" xfId="358" xr:uid="{A10C772E-0ACA-46DA-A186-E0FC89A0192A}"/>
    <cellStyle name="Normal 2 2 4 2" xfId="2236" xr:uid="{C7A848C6-531E-4C86-AF4F-9155D5B0BB78}"/>
    <cellStyle name="Normal 2 2 4 2 2" xfId="5231" xr:uid="{3622B310-AF76-4E84-A202-2D0FA69CA3BA}"/>
    <cellStyle name="Normal 2 2 4 2 2 2" xfId="22852" xr:uid="{4370CF35-D280-41B4-9E00-14A6F7A718C7}"/>
    <cellStyle name="Normal 2 2 4 3" xfId="4350" xr:uid="{47C03B6B-67B7-48C4-A475-14E33ED6BEE0}"/>
    <cellStyle name="Normal 2 2 4 3 2" xfId="22853" xr:uid="{47E79090-C078-4462-8146-2B0680E358D8}"/>
    <cellStyle name="Normal 2 2 5" xfId="457" xr:uid="{9DA21CE2-81B0-42D2-AD38-7CA35ED4F9FC}"/>
    <cellStyle name="Normal 2 2 5 2" xfId="2237" xr:uid="{F5EFE38D-7E18-4C99-808D-9B2E40AA664B}"/>
    <cellStyle name="Normal 2 2 5 2 2" xfId="5232" xr:uid="{374E6CF9-DFED-4952-8830-07BC11B28FB9}"/>
    <cellStyle name="Normal 2 2 5 2 2 2" xfId="22855" xr:uid="{C12E6D40-A77F-46C5-954D-A9CD1EDE5F57}"/>
    <cellStyle name="Normal 2 2 5 2 3" xfId="22854" xr:uid="{3BC5CF7A-A281-4234-9060-83EBA1B9E0E8}"/>
    <cellStyle name="Normal 2 2 5 3" xfId="4351" xr:uid="{39B1D6E9-3376-492B-82CE-21DB6A04A77C}"/>
    <cellStyle name="Normal 2 2 5 3 2" xfId="22856" xr:uid="{033E43A5-695B-4E23-BF8B-BF99DF582317}"/>
    <cellStyle name="Normal 2 2 6" xfId="2238" xr:uid="{88154E75-80B1-4424-B3B8-C34C22CA3D1B}"/>
    <cellStyle name="Normal 2 2 6 2" xfId="4352" xr:uid="{5707BD4F-4A38-4C0A-ACF1-7484236D526B}"/>
    <cellStyle name="Normal 2 2 6 2 2" xfId="5234" xr:uid="{6F67C846-EDF5-4533-AF92-98DE25015D26}"/>
    <cellStyle name="Normal 2 2 6 2 2 2" xfId="22859" xr:uid="{83BD9DBE-4875-49B0-AD51-2E80249AB31A}"/>
    <cellStyle name="Normal 2 2 6 2 2 3" xfId="22858" xr:uid="{96F0CAA4-1D22-40BE-AE28-B6BDA65EE660}"/>
    <cellStyle name="Normal 2 2 6 3" xfId="5233" xr:uid="{1653706C-6264-460C-80BA-9552243C31F7}"/>
    <cellStyle name="Normal 2 2 6 3 2" xfId="22860" xr:uid="{FCEB9EC2-A4EB-4C5A-A7A3-5B17879A5B6E}"/>
    <cellStyle name="Normal 2 2 6 4" xfId="22857" xr:uid="{BAE62747-82C6-44E0-A098-01148F96B0D0}"/>
    <cellStyle name="Normal 2 2 7" xfId="2239" xr:uid="{B9E485CA-FCC8-422C-94A7-D42040858E16}"/>
    <cellStyle name="Normal 2 2 7 2" xfId="4353" xr:uid="{4CF66C03-BAD0-43CA-ADA0-0976CAD66AE8}"/>
    <cellStyle name="Normal 2 2 7 2 2" xfId="22862" xr:uid="{8F525317-0D25-485D-8A4B-CE0812481107}"/>
    <cellStyle name="Normal 2 2 7 3" xfId="5235" xr:uid="{A7655C1D-A5DF-4E5D-9F18-1C3A10E77CD5}"/>
    <cellStyle name="Normal 2 2 7 3 2" xfId="22863" xr:uid="{1B521889-6D7B-4CD8-8D1B-2BE702F37DA4}"/>
    <cellStyle name="Normal 2 2 7 4" xfId="22861" xr:uid="{D0A9ED61-698D-47D8-A6DB-C1CFAD9918A7}"/>
    <cellStyle name="Normal 2 2 8" xfId="2240" xr:uid="{C17EED37-5E1E-40BE-B866-B240388E48A0}"/>
    <cellStyle name="Normal 2 2 8 2" xfId="4354" xr:uid="{9B04691A-9D9A-4139-8BF1-1112451D4485}"/>
    <cellStyle name="Normal 2 2 8 2 2" xfId="22865" xr:uid="{1F5ED3C2-78D9-4F39-8719-9FA39B298861}"/>
    <cellStyle name="Normal 2 2 8 3" xfId="5236" xr:uid="{57D747BD-A623-4852-B6AB-CC2E2CC0028F}"/>
    <cellStyle name="Normal 2 2 8 3 2" xfId="22867" xr:uid="{781E640A-1F30-4C3C-A435-97E1A321374C}"/>
    <cellStyle name="Normal 2 2 8 3 3" xfId="22866" xr:uid="{0ACD1F69-49CC-409D-9551-4C97DB3ABEE3}"/>
    <cellStyle name="Normal 2 2 8 4" xfId="22864" xr:uid="{3A2DD06F-F02B-40BA-A0D9-93079EB4A26F}"/>
    <cellStyle name="Normal 2 2 9" xfId="4355" xr:uid="{BB3B191E-EA56-4886-837A-8C17D27F76F2}"/>
    <cellStyle name="Normal 2 2 9 2" xfId="5237" xr:uid="{BCFFE2D3-8320-499F-B96A-6C65C421F06E}"/>
    <cellStyle name="Normal 2 2 9 2 2" xfId="22869" xr:uid="{A833475D-E998-4D91-A5D7-4203F3766D8D}"/>
    <cellStyle name="Normal 2 2 9 3" xfId="22868" xr:uid="{E3FFE4BA-EDEA-431D-B22E-00A7BCA5CEC7}"/>
    <cellStyle name="Normal 2 2_ELC" xfId="2241" xr:uid="{5A3366CA-85AB-4E93-83C3-1006849A75A1}"/>
    <cellStyle name="Normal 2 20" xfId="2242" xr:uid="{C2C4FE0E-96D0-433C-B293-EC77F510B8C4}"/>
    <cellStyle name="Normal 2 21" xfId="2243" xr:uid="{07CB5E18-C165-40DC-889A-A586B6802149}"/>
    <cellStyle name="Normal 2 22" xfId="2244" xr:uid="{E5D58FD0-A803-4807-A302-F73E932DD86B}"/>
    <cellStyle name="Normal 2 23" xfId="2245" xr:uid="{54FF4716-39A1-4A06-A408-A0D5AC8CD84E}"/>
    <cellStyle name="Normal 2 24" xfId="2246" xr:uid="{E103470B-525C-4EB1-BA07-327AE95BF4E9}"/>
    <cellStyle name="Normal 2 25" xfId="2247" xr:uid="{17F92AE4-0A66-4F1F-B745-817E5CFFFDEE}"/>
    <cellStyle name="Normal 2 26" xfId="2248" xr:uid="{44EABD6E-9C62-49A3-8CCF-F6C203C159CF}"/>
    <cellStyle name="Normal 2 27" xfId="2249" xr:uid="{2C323999-C16F-48D0-9C14-501616E1EEED}"/>
    <cellStyle name="Normal 2 28" xfId="2250" xr:uid="{04DE8D51-742F-49E0-BAEE-F4E6E9489024}"/>
    <cellStyle name="Normal 2 29" xfId="2251" xr:uid="{1F0DF2BD-ABFF-4045-9763-503E4AD7F3E1}"/>
    <cellStyle name="Normal 2 3" xfId="218" xr:uid="{05829475-3177-4E1D-B789-F129520A3390}"/>
    <cellStyle name="Normal 2 3 10" xfId="4356" xr:uid="{DF5BB2A2-10CB-4CC4-B27F-8B6BF35F3E18}"/>
    <cellStyle name="Normal 2 3 10 2" xfId="5238" xr:uid="{A2B85001-01FA-479E-8FB8-A2C6464D7BE9}"/>
    <cellStyle name="Normal 2 3 10 2 2" xfId="22871" xr:uid="{26C51B2F-8CFC-4860-9D6A-01316AECB9DE}"/>
    <cellStyle name="Normal 2 3 10 3" xfId="22870" xr:uid="{BF00BC4A-D6AC-49F1-90B7-B83C584E9FA1}"/>
    <cellStyle name="Normal 2 3 11" xfId="4357" xr:uid="{3184D140-6074-4738-94AF-909EFF44EAC8}"/>
    <cellStyle name="Normal 2 3 11 2" xfId="5239" xr:uid="{450D2AD0-E5AB-4112-8AD2-5806DFC871B7}"/>
    <cellStyle name="Normal 2 3 11 2 2" xfId="22873" xr:uid="{80C2046A-2CA3-4976-95DA-DFEBFE62E420}"/>
    <cellStyle name="Normal 2 3 11 3" xfId="22872" xr:uid="{85B5D5F7-9A30-4DA0-BA68-CA917EA22929}"/>
    <cellStyle name="Normal 2 3 12" xfId="4358" xr:uid="{6A75D9D0-34C9-44C9-AF18-E89D9DDF1DE1}"/>
    <cellStyle name="Normal 2 3 12 2" xfId="5240" xr:uid="{E248391A-4E65-43B5-8A4E-92BFBEC85985}"/>
    <cellStyle name="Normal 2 3 12 2 2" xfId="22875" xr:uid="{F98FA8E9-89C6-430F-95F0-1D8C44CE540A}"/>
    <cellStyle name="Normal 2 3 12 3" xfId="22874" xr:uid="{0AC20FAB-1925-4CFD-840A-7A68FE60F633}"/>
    <cellStyle name="Normal 2 3 13" xfId="4359" xr:uid="{21601EF9-0101-466F-9E7E-649D33B60ACD}"/>
    <cellStyle name="Normal 2 3 13 2" xfId="5241" xr:uid="{9C30F893-663A-447A-8C70-A36E4CE7A5C1}"/>
    <cellStyle name="Normal 2 3 13 2 2" xfId="22877" xr:uid="{E46B56E2-2E16-4C5D-9001-8C51C7A1D035}"/>
    <cellStyle name="Normal 2 3 13 3" xfId="22876" xr:uid="{65993150-90FD-4F76-A89B-CF231C09778E}"/>
    <cellStyle name="Normal 2 3 14" xfId="4360" xr:uid="{A1883514-1681-46D7-A603-65CE95F2E5AA}"/>
    <cellStyle name="Normal 2 3 15" xfId="458" xr:uid="{E9652E1F-0AFA-483A-BF5A-E450C6C13C90}"/>
    <cellStyle name="Normal 2 3 2" xfId="219" xr:uid="{606C7758-F0AA-4A7D-955E-E76B147E01BF}"/>
    <cellStyle name="Normal 2 3 2 2" xfId="574" xr:uid="{5279CD4F-C57B-418E-A216-A6611E5ACB30}"/>
    <cellStyle name="Normal 2 3 2 2 2" xfId="2253" xr:uid="{B110A046-77D2-40B3-B314-E564FB671C18}"/>
    <cellStyle name="Normal 2 3 2 2 2 2" xfId="22880" xr:uid="{59F33F8C-3186-4F39-99E4-F0BDF595600B}"/>
    <cellStyle name="Normal 2 3 2 2 3" xfId="4362" xr:uid="{03BD8172-7620-4042-B768-FA21A246E13C}"/>
    <cellStyle name="Normal 2 3 2 2 3 2" xfId="22881" xr:uid="{E773226F-6B22-4772-8930-2296B8C1BD52}"/>
    <cellStyle name="Normal 2 3 2 2 4" xfId="5243" xr:uid="{35EA76FB-F051-4651-A65A-08E54D0D2083}"/>
    <cellStyle name="Normal 2 3 2 2 4 2" xfId="22882" xr:uid="{2315D982-CE5C-4B6A-B830-17A9C42CB9E2}"/>
    <cellStyle name="Normal 2 3 2 2 5" xfId="22879" xr:uid="{F0BF078A-52A4-4336-860D-C1A8B7F7A4CB}"/>
    <cellStyle name="Normal 2 3 2 3" xfId="573" xr:uid="{C954D25D-7D42-4FEE-B368-93C19476A0AD}"/>
    <cellStyle name="Normal 2 3 2 3 2" xfId="22883" xr:uid="{F585F0AB-6831-42A2-88F9-7B045CC9F05A}"/>
    <cellStyle name="Normal 2 3 2 4" xfId="2252" xr:uid="{C8A929D9-F415-4E03-922E-BB07D51CE7E6}"/>
    <cellStyle name="Normal 2 3 2 4 2" xfId="22884" xr:uid="{89AF795E-5FF6-40F8-BEBC-425A071EA12B}"/>
    <cellStyle name="Normal 2 3 2 5" xfId="4361" xr:uid="{B3CADDC1-CD40-454E-8BAA-A46D81FA8591}"/>
    <cellStyle name="Normal 2 3 2 5 2" xfId="22885" xr:uid="{6E362206-F526-4E2F-A1C3-1F88D17C1C75}"/>
    <cellStyle name="Normal 2 3 2 6" xfId="5242" xr:uid="{7606A010-FD7A-4BE3-9638-ED34108F6E2B}"/>
    <cellStyle name="Normal 2 3 2 6 2" xfId="22886" xr:uid="{83ED467D-7559-4F04-9B61-171112E44225}"/>
    <cellStyle name="Normal 2 3 2 7" xfId="459" xr:uid="{F482EB33-101F-4F97-9186-BC9CFCD29A73}"/>
    <cellStyle name="Normal 2 3 2 8" xfId="22878" xr:uid="{1C60D060-7837-4DA9-86E8-7816B6CEF974}"/>
    <cellStyle name="Normal 2 3 3" xfId="220" xr:uid="{B527ADCB-EA72-475F-ADB5-BBD9F6E3BEF7}"/>
    <cellStyle name="Normal 2 3 3 2" xfId="4363" xr:uid="{885C03BE-5CBA-4DBA-89CB-C2A2149D38FD}"/>
    <cellStyle name="Normal 2 3 3 2 2" xfId="5244" xr:uid="{46B50F33-C42E-48DE-AAE1-E281777AC0A1}"/>
    <cellStyle name="Normal 2 3 3 2 2 2" xfId="22888" xr:uid="{F8978A6E-8BF2-46BC-B77B-2C5F4303B65D}"/>
    <cellStyle name="Normal 2 3 3 2 3" xfId="22887" xr:uid="{984C27EE-F361-4064-89F2-0F4E09C4467C}"/>
    <cellStyle name="Normal 2 3 3 3" xfId="460" xr:uid="{C0F13C25-7C86-41A5-B5E4-28F33D1C6996}"/>
    <cellStyle name="Normal 2 3 4" xfId="359" xr:uid="{E9738D5F-D4F7-4D00-9119-7B10245E48C8}"/>
    <cellStyle name="Normal 2 3 4 2" xfId="575" xr:uid="{CD314343-9B7C-4B04-A0A6-794568879ED2}"/>
    <cellStyle name="Normal 2 3 4 2 2" xfId="4365" xr:uid="{1CDB0E95-5FF8-4AC9-9135-960553427F33}"/>
    <cellStyle name="Normal 2 3 4 2 2 2" xfId="22891" xr:uid="{546DD45A-68A3-4271-B629-7BC47B3C2667}"/>
    <cellStyle name="Normal 2 3 4 2 3" xfId="22890" xr:uid="{0A5E2703-4862-4D2E-80D5-7DDCE9F38CE0}"/>
    <cellStyle name="Normal 2 3 4 3" xfId="2254" xr:uid="{94235E08-4437-4722-8BA0-247ACA524F0D}"/>
    <cellStyle name="Normal 2 3 4 3 2" xfId="22892" xr:uid="{C5C1DCB5-295D-4F8E-A548-DB5D78FB815B}"/>
    <cellStyle name="Normal 2 3 4 4" xfId="4364" xr:uid="{F7961746-8C49-47F5-9B81-C4FA1E89DBAA}"/>
    <cellStyle name="Normal 2 3 4 4 2" xfId="22893" xr:uid="{462B18F3-BAF3-46E7-8680-4790A5E5DA81}"/>
    <cellStyle name="Normal 2 3 4 5" xfId="5245" xr:uid="{16947C02-14F9-431C-9D7D-9FE71BCF0E52}"/>
    <cellStyle name="Normal 2 3 4 5 2" xfId="22894" xr:uid="{3F106D17-3185-49E5-BD17-A31D6B51D85A}"/>
    <cellStyle name="Normal 2 3 4 6" xfId="461" xr:uid="{2EC28CCA-45CB-4E3B-B8EE-E4BD24740E98}"/>
    <cellStyle name="Normal 2 3 4 7" xfId="22889" xr:uid="{E1FEFEF7-A34E-418B-9013-6809A645531D}"/>
    <cellStyle name="Normal 2 3 5" xfId="374" xr:uid="{80600963-351E-427A-AFC2-8F03D3A67742}"/>
    <cellStyle name="Normal 2 3 5 2" xfId="2255" xr:uid="{53670EB0-1DAD-4C78-B2CA-8CF3D25FCA1C}"/>
    <cellStyle name="Normal 2 3 5 2 2" xfId="22896" xr:uid="{E232612C-846B-4D1E-B27B-4D9A566588E9}"/>
    <cellStyle name="Normal 2 3 5 3" xfId="4366" xr:uid="{1C9093F1-78C1-4102-9A7B-5F3709F03EA7}"/>
    <cellStyle name="Normal 2 3 5 3 2" xfId="22897" xr:uid="{B22B95AD-0CCD-4C18-9B76-CD11F3167669}"/>
    <cellStyle name="Normal 2 3 5 4" xfId="5246" xr:uid="{FE6F9C76-CA93-4596-9BAB-25CD0762B212}"/>
    <cellStyle name="Normal 2 3 5 4 2" xfId="22898" xr:uid="{26A1E156-7833-4462-BDF9-39C909D630B0}"/>
    <cellStyle name="Normal 2 3 5 5" xfId="576" xr:uid="{5AACD5E2-6410-41D4-B7F4-A292DED8BA7A}"/>
    <cellStyle name="Normal 2 3 5 6" xfId="22895" xr:uid="{672B2B31-82E0-4813-80F0-4D06FC4BD980}"/>
    <cellStyle name="Normal 2 3 6" xfId="382" xr:uid="{01821D26-A45D-44D3-848A-6F3596450C27}"/>
    <cellStyle name="Normal 2 3 6 2" xfId="2256" xr:uid="{BBEBC6BA-7693-4F24-BA62-0A29D9DFD754}"/>
    <cellStyle name="Normal 2 3 6 2 2" xfId="5247" xr:uid="{C4D2B249-90EE-447A-8B27-07B3C4AED6D2}"/>
    <cellStyle name="Normal 2 3 6 2 2 2" xfId="22901" xr:uid="{17029E22-5461-4A56-8D7E-EB267DF6DD38}"/>
    <cellStyle name="Normal 2 3 6 2 2 3" xfId="22900" xr:uid="{633F9BDC-2A16-4CC3-98E5-596D98B32738}"/>
    <cellStyle name="Normal 2 3 6 2 3" xfId="22899" xr:uid="{57D9756E-DC25-4044-8C5D-CBB0A6B1667C}"/>
    <cellStyle name="Normal 2 3 6 3" xfId="4367" xr:uid="{3211153B-FC54-4B0C-847D-CEF3B54ECF74}"/>
    <cellStyle name="Normal 2 3 6 3 2" xfId="22902" xr:uid="{5A66C965-BB13-42AD-91FF-C035AB43B6F9}"/>
    <cellStyle name="Normal 2 3 6 4" xfId="572" xr:uid="{0E0D560A-9E71-4181-9944-9A40A0561E6A}"/>
    <cellStyle name="Normal 2 3 7" xfId="4368" xr:uid="{BDF52B30-9B80-4FA1-B611-DE7ECDDE680B}"/>
    <cellStyle name="Normal 2 3 7 2" xfId="5248" xr:uid="{74A46299-65AB-4226-B0EB-0A474839BBBD}"/>
    <cellStyle name="Normal 2 3 7 2 2" xfId="22904" xr:uid="{987A056D-42AE-46CE-BC78-AA9E63C16181}"/>
    <cellStyle name="Normal 2 3 7 3" xfId="22903" xr:uid="{5D1E8D78-36C4-4701-86BF-65A681FA7146}"/>
    <cellStyle name="Normal 2 3 8" xfId="4369" xr:uid="{84796108-5315-4BC7-994E-7EFC96C97133}"/>
    <cellStyle name="Normal 2 3 8 2" xfId="5249" xr:uid="{9A5A15A7-A823-4E5C-B8A4-309C44C65ACA}"/>
    <cellStyle name="Normal 2 3 8 2 2" xfId="22906" xr:uid="{8B2DC2A9-7099-4375-AF3E-9467FC019DFF}"/>
    <cellStyle name="Normal 2 3 8 3" xfId="22905" xr:uid="{152CA8DE-E982-4B88-AC24-8CC3B119EFAB}"/>
    <cellStyle name="Normal 2 3 9" xfId="4370" xr:uid="{84E0B60D-D5C7-4050-8053-1D98B6DFE302}"/>
    <cellStyle name="Normal 2 3 9 2" xfId="5250" xr:uid="{0DBD0DF4-F78F-485F-A3A7-8BEB9F04D300}"/>
    <cellStyle name="Normal 2 3 9 2 2" xfId="22908" xr:uid="{44320EA9-A3E4-4A63-8D21-CE5297B24576}"/>
    <cellStyle name="Normal 2 3 9 3" xfId="22907" xr:uid="{251B2AAC-D843-49AB-ABEA-4BA6AB561D62}"/>
    <cellStyle name="Normal 2 30" xfId="2257" xr:uid="{20B85D81-8AB4-4236-891A-67015F5F209F}"/>
    <cellStyle name="Normal 2 31" xfId="2258" xr:uid="{3DE7C6D1-A3E6-400C-8640-E6FC70330815}"/>
    <cellStyle name="Normal 2 32" xfId="2259" xr:uid="{A4A117E7-EA75-4F26-A72B-75555CE91C40}"/>
    <cellStyle name="Normal 2 33" xfId="2260" xr:uid="{838F89EA-15FB-4047-8BDD-0408DFAA2CA8}"/>
    <cellStyle name="Normal 2 34" xfId="2261" xr:uid="{37429DB8-252D-43BF-A498-10F9666EEEEA}"/>
    <cellStyle name="Normal 2 35" xfId="2262" xr:uid="{52436C53-F716-4B56-9030-B53885307E6D}"/>
    <cellStyle name="Normal 2 36" xfId="2263" xr:uid="{1004AD53-B1D4-402B-9080-4176F9BE00E9}"/>
    <cellStyle name="Normal 2 37" xfId="2264" xr:uid="{B0B315E7-0F9F-4E37-B6E4-784AC55AAB52}"/>
    <cellStyle name="Normal 2 38" xfId="2265" xr:uid="{775F3173-3D57-443F-A64D-1FC3A7377046}"/>
    <cellStyle name="Normal 2 39" xfId="2266" xr:uid="{963A511C-AF6A-44C2-AAA6-FFA806AE16BF}"/>
    <cellStyle name="Normal 2 4" xfId="221" xr:uid="{7BFF539B-4458-44A2-BE62-59411FE70481}"/>
    <cellStyle name="Normal 2 4 10" xfId="4371" xr:uid="{0C0F88A1-BF24-4333-8A27-F1E0069B58C5}"/>
    <cellStyle name="Normal 2 4 10 2" xfId="5251" xr:uid="{27542FBE-E117-4A9A-8BD1-E64D79C05EB0}"/>
    <cellStyle name="Normal 2 4 10 2 2" xfId="22910" xr:uid="{5E9B3B52-CAA4-46CF-954C-555272246302}"/>
    <cellStyle name="Normal 2 4 10 3" xfId="22909" xr:uid="{7E215E18-499A-410B-BD40-4C14587104AB}"/>
    <cellStyle name="Normal 2 4 11" xfId="4372" xr:uid="{F42CABFB-DDC0-4E75-8DFC-5124180570F0}"/>
    <cellStyle name="Normal 2 4 11 2" xfId="5252" xr:uid="{35F917D7-C881-4C47-9333-488BDBF2DBE3}"/>
    <cellStyle name="Normal 2 4 11 2 2" xfId="22912" xr:uid="{7A23BD61-444A-45E5-A8BB-469533E61B57}"/>
    <cellStyle name="Normal 2 4 11 3" xfId="22911" xr:uid="{FFDC10B7-E6B6-4D89-A34C-A97D79620EA5}"/>
    <cellStyle name="Normal 2 4 12" xfId="4373" xr:uid="{D1E1917C-AE0F-475C-B6A6-A988FBBD9848}"/>
    <cellStyle name="Normal 2 4 12 2" xfId="5253" xr:uid="{9C55B204-6F8C-48F8-83AA-F8B7275684B3}"/>
    <cellStyle name="Normal 2 4 12 2 2" xfId="22914" xr:uid="{451172F9-F356-41DE-A3BD-B55244E96E91}"/>
    <cellStyle name="Normal 2 4 12 3" xfId="22913" xr:uid="{286C3879-7A4E-4226-9F8D-DC6726BF8EF0}"/>
    <cellStyle name="Normal 2 4 13" xfId="4374" xr:uid="{F59434A7-F4A9-496D-B82D-5EDD51212851}"/>
    <cellStyle name="Normal 2 4 13 2" xfId="5254" xr:uid="{15D7639E-2E32-4A4B-A649-FE4606B85782}"/>
    <cellStyle name="Normal 2 4 13 2 2" xfId="22916" xr:uid="{9BFAF725-3586-4941-BA84-2A245BB67BE8}"/>
    <cellStyle name="Normal 2 4 13 3" xfId="22915" xr:uid="{9BA1B127-6697-4632-99B7-8214A72AE0DD}"/>
    <cellStyle name="Normal 2 4 14" xfId="462" xr:uid="{F82BC2E0-B8C2-41A1-80C4-B73303516024}"/>
    <cellStyle name="Normal 2 4 2" xfId="463" xr:uid="{7455BAC4-4343-4DE0-91D7-A407FC007671}"/>
    <cellStyle name="Normal 2 4 2 2" xfId="4375" xr:uid="{D11CFCD9-155F-4E00-B34E-84A4A71521F7}"/>
    <cellStyle name="Normal 2 4 2 2 2" xfId="5255" xr:uid="{4737BD1A-370A-4D4B-AE38-ED9EBE6BBF22}"/>
    <cellStyle name="Normal 2 4 2 2 2 2" xfId="22918" xr:uid="{0D806D76-D438-4A28-A32F-622BE3E54E07}"/>
    <cellStyle name="Normal 2 4 2 2 3" xfId="22917" xr:uid="{DFF230DA-B848-4834-887B-EA1AF91E1D1C}"/>
    <cellStyle name="Normal 2 4 3" xfId="464" xr:uid="{5F9731E6-7C98-4910-912C-0F3CF1610977}"/>
    <cellStyle name="Normal 2 4 3 2" xfId="4376" xr:uid="{2BB0CE61-57B7-4CF4-98CF-73B86F519CAC}"/>
    <cellStyle name="Normal 2 4 3 2 2" xfId="5256" xr:uid="{30291D56-2765-4B56-9379-A374F0D570AD}"/>
    <cellStyle name="Normal 2 4 3 2 2 2" xfId="22920" xr:uid="{4519ADEF-A542-4046-A7A3-BD6E09056F70}"/>
    <cellStyle name="Normal 2 4 3 2 3" xfId="22919" xr:uid="{9F8CF0B2-1EB6-4D75-A12D-2F404750087F}"/>
    <cellStyle name="Normal 2 4 4" xfId="2267" xr:uid="{F754866E-4C37-44A9-A6FF-C154DAFB8BD5}"/>
    <cellStyle name="Normal 2 4 4 2" xfId="4377" xr:uid="{8795F5D1-7092-4F20-AAB9-48A54AAEB1E8}"/>
    <cellStyle name="Normal 2 4 4 2 2" xfId="5257" xr:uid="{864474E9-2F1A-4A95-8984-300ADF3094E0}"/>
    <cellStyle name="Normal 2 4 4 2 2 2" xfId="22922" xr:uid="{C4860C51-7AC9-4F09-8BD7-DCACB25E5773}"/>
    <cellStyle name="Normal 2 4 4 2 3" xfId="22921" xr:uid="{F1FE321A-8D6E-445A-8B69-1A878FF8B264}"/>
    <cellStyle name="Normal 2 4 5" xfId="2268" xr:uid="{CF2D9AFD-E2CF-46BD-A0AF-E841EB873C78}"/>
    <cellStyle name="Normal 2 4 5 2" xfId="4378" xr:uid="{D0AFDA85-EA66-4778-9FE3-53E5FAE43D12}"/>
    <cellStyle name="Normal 2 4 5 2 2" xfId="22924" xr:uid="{5CD2F22C-53BE-4443-8E4A-BCB666BDB6A9}"/>
    <cellStyle name="Normal 2 4 5 3" xfId="5258" xr:uid="{AAC36E28-0819-44D3-A0C6-431BFFB92E1A}"/>
    <cellStyle name="Normal 2 4 5 3 2" xfId="22925" xr:uid="{4E3DA4F8-C383-4B79-8F7E-BB456BDF7924}"/>
    <cellStyle name="Normal 2 4 5 4" xfId="22923" xr:uid="{D972C34D-0BA5-49A5-B1BD-E4435A39589F}"/>
    <cellStyle name="Normal 2 4 6" xfId="4379" xr:uid="{452B1A4E-0535-478B-8B61-2E9AD84F488F}"/>
    <cellStyle name="Normal 2 4 6 2" xfId="5259" xr:uid="{87109520-738F-497B-BF08-B7C930B789FF}"/>
    <cellStyle name="Normal 2 4 6 2 2" xfId="22927" xr:uid="{10A07CF8-6DB4-4D63-A8EB-32A2CEBB26BA}"/>
    <cellStyle name="Normal 2 4 6 3" xfId="22926" xr:uid="{55969D2B-CACD-4643-990A-AEBFDD5A6171}"/>
    <cellStyle name="Normal 2 4 7" xfId="4380" xr:uid="{ACD0D425-F13E-4AA7-B5C0-A302E11C0291}"/>
    <cellStyle name="Normal 2 4 7 2" xfId="5260" xr:uid="{F8DCCF16-7966-44D9-BB65-E96F325F6169}"/>
    <cellStyle name="Normal 2 4 7 2 2" xfId="22929" xr:uid="{77ECE3CD-850D-4AE9-8C98-4FA50FA9E4B8}"/>
    <cellStyle name="Normal 2 4 7 3" xfId="22928" xr:uid="{421D22BD-E10B-4DF6-88B7-AFBF63CD1F13}"/>
    <cellStyle name="Normal 2 4 8" xfId="4381" xr:uid="{73A2170F-FE56-4B7B-A17E-338C38E01FA7}"/>
    <cellStyle name="Normal 2 4 8 2" xfId="5261" xr:uid="{9C8549E9-F175-453D-B892-5562833CF67F}"/>
    <cellStyle name="Normal 2 4 8 2 2" xfId="22931" xr:uid="{A5C32145-B655-4E2C-B512-E3348546F15F}"/>
    <cellStyle name="Normal 2 4 8 3" xfId="22930" xr:uid="{3BB98825-E0F1-431E-A7C8-6BE6DB0305DA}"/>
    <cellStyle name="Normal 2 4 9" xfId="4382" xr:uid="{BE63ACBB-3372-4D7E-97BA-C8AE369CE345}"/>
    <cellStyle name="Normal 2 4 9 2" xfId="5262" xr:uid="{820CE357-317D-4B18-9175-934464AABF5B}"/>
    <cellStyle name="Normal 2 4 9 2 2" xfId="22933" xr:uid="{34C20CEE-4590-4874-867B-737D42241A8C}"/>
    <cellStyle name="Normal 2 4 9 3" xfId="22932" xr:uid="{94C8D791-BA27-4422-834E-A4BFB4DFB41D}"/>
    <cellStyle name="Normal 2 40" xfId="2269" xr:uid="{88BF1FF0-B2BE-4751-8D82-F91A3F527529}"/>
    <cellStyle name="Normal 2 41" xfId="2270" xr:uid="{AC16C293-B435-4693-BE62-47DA7574E8A7}"/>
    <cellStyle name="Normal 2 42" xfId="2271" xr:uid="{3C9E1306-EA28-45DF-B928-ADA8162BA1BC}"/>
    <cellStyle name="Normal 2 43" xfId="2272" xr:uid="{05B3E028-5B42-49DB-A1FD-1273ED311032}"/>
    <cellStyle name="Normal 2 44" xfId="2273" xr:uid="{1153547E-92B0-4B8F-B3B5-C0440A12EA3F}"/>
    <cellStyle name="Normal 2 45" xfId="2274" xr:uid="{DD932085-FF67-475B-8B75-C29E0F732669}"/>
    <cellStyle name="Normal 2 45 2" xfId="5263" xr:uid="{ED7477E0-C2C9-414C-863D-FD2B0319B4EC}"/>
    <cellStyle name="Normal 2 45 2 2" xfId="22935" xr:uid="{987D087F-93B6-4D77-9A12-5458B3BCCD38}"/>
    <cellStyle name="Normal 2 45 2 3" xfId="22934" xr:uid="{01D37317-73A2-450B-90C3-5DAA93BD6A5D}"/>
    <cellStyle name="Normal 2 46" xfId="2221" xr:uid="{12282C7C-515D-4A02-A9F1-E34B7C38E5DC}"/>
    <cellStyle name="Normal 2 46 2" xfId="22937" xr:uid="{EB7DA54D-48A7-4715-B524-AE9654707356}"/>
    <cellStyle name="Normal 2 46 3" xfId="22936" xr:uid="{C3F83639-595E-4C41-AB40-EE2D07FA752B}"/>
    <cellStyle name="Normal 2 47" xfId="399" xr:uid="{784DCE10-88CC-4040-B449-8DD7A663582E}"/>
    <cellStyle name="Normal 2 47 2" xfId="22939" xr:uid="{8A683A47-4AB6-4962-B1E4-5CBC3AC5A876}"/>
    <cellStyle name="Normal 2 47 3" xfId="22938" xr:uid="{D61842AF-0E06-4628-9771-B5EEEC8EC6DF}"/>
    <cellStyle name="Normal 2 48" xfId="391" xr:uid="{791BE568-CABF-4ACB-BDF3-0818B0AA70C6}"/>
    <cellStyle name="Normal 2 48 2" xfId="22941" xr:uid="{BA6F0598-5378-4468-85FC-89E2B99CEF22}"/>
    <cellStyle name="Normal 2 48 3" xfId="22940" xr:uid="{EDA4C717-2B3B-417E-A9C2-D54AB15614CE}"/>
    <cellStyle name="Normal 2 49" xfId="22942" xr:uid="{205703EB-8481-4325-882C-A98627F1713E}"/>
    <cellStyle name="Normal 2 5" xfId="222" xr:uid="{DF282409-9682-463A-8DD9-F07C42B1A562}"/>
    <cellStyle name="Normal 2 5 10" xfId="2275" xr:uid="{0D489075-34C8-4E00-9A6E-385A776E14E4}"/>
    <cellStyle name="Normal 2 5 11" xfId="2276" xr:uid="{EC66793C-69C4-4B1C-BA06-FD97DEAFC17F}"/>
    <cellStyle name="Normal 2 5 12" xfId="2277" xr:uid="{6EEDE6C1-3718-4A5B-A684-FEEFAE0FCF63}"/>
    <cellStyle name="Normal 2 5 13" xfId="2278" xr:uid="{7DAC3FE2-13C0-4982-B984-33BFDE1A0682}"/>
    <cellStyle name="Normal 2 5 14" xfId="2279" xr:uid="{DB6C5BEF-6C8F-4EA8-9A8B-8F8FB2574B1A}"/>
    <cellStyle name="Normal 2 5 15" xfId="2280" xr:uid="{CB6CD4BF-5A86-4960-A49E-E36800E7E23E}"/>
    <cellStyle name="Normal 2 5 16" xfId="2281" xr:uid="{E4C5829B-381C-4639-AD65-6184CD91691E}"/>
    <cellStyle name="Normal 2 5 2" xfId="465" xr:uid="{72EF04AA-8A9F-413A-8BBC-01239DF81451}"/>
    <cellStyle name="Normal 2 5 2 2" xfId="577" xr:uid="{76C59EC4-9D9C-40DC-A989-DDE0A7774653}"/>
    <cellStyle name="Normal 2 5 2 2 2" xfId="2283" xr:uid="{B4D597DD-1579-44B4-96E4-57D6DC1B386E}"/>
    <cellStyle name="Normal 2 5 2 2 3" xfId="22944" xr:uid="{8AFA5996-9A65-4928-9508-DB2AFCD43E73}"/>
    <cellStyle name="Normal 2 5 2 3" xfId="2282" xr:uid="{A64CF1D0-62E6-4E48-B0CB-E9228C446AB5}"/>
    <cellStyle name="Normal 2 5 2 3 2" xfId="22945" xr:uid="{940402BC-EC98-4B66-A885-2A1E54A017E8}"/>
    <cellStyle name="Normal 2 5 2 4" xfId="4383" xr:uid="{FC8C8FA8-A21A-46DA-96C5-159314A3BDCA}"/>
    <cellStyle name="Normal 2 5 2 4 2" xfId="22946" xr:uid="{E7532847-60FF-4980-801C-091F622BD057}"/>
    <cellStyle name="Normal 2 5 2 5" xfId="5264" xr:uid="{73FE1FC5-A69C-4A84-B1C5-E5178181924D}"/>
    <cellStyle name="Normal 2 5 2 5 2" xfId="22947" xr:uid="{800F68A2-FBB4-4C1D-AC0D-EB4011A22408}"/>
    <cellStyle name="Normal 2 5 2 6" xfId="22943" xr:uid="{0C7D74EA-CC61-489D-9250-92BE509B2CD6}"/>
    <cellStyle name="Normal 2 5 3" xfId="2284" xr:uid="{B0EAD5E9-FE5B-4C1F-90A4-BED387D22F86}"/>
    <cellStyle name="Normal 2 5 4" xfId="2285" xr:uid="{34D27FC6-622C-496F-93C6-D517E58974BB}"/>
    <cellStyle name="Normal 2 5 5" xfId="2286" xr:uid="{9C258365-1EF3-420A-80A6-36F0587B7CF9}"/>
    <cellStyle name="Normal 2 5 6" xfId="2287" xr:uid="{AC1229CB-7619-4863-8A5C-913DB2754B90}"/>
    <cellStyle name="Normal 2 5 7" xfId="2288" xr:uid="{9845C853-1F06-4E06-8689-26FEBD5455FF}"/>
    <cellStyle name="Normal 2 5 8" xfId="2289" xr:uid="{8150E68B-8775-4CFE-AA93-4E4A142D87CD}"/>
    <cellStyle name="Normal 2 5 9" xfId="2290" xr:uid="{D6ACEC49-6629-4764-AF98-048A457B07AC}"/>
    <cellStyle name="Normal 2 50" xfId="357" xr:uid="{026938D5-5779-421A-8DE4-B200ED791384}"/>
    <cellStyle name="Normal 2 6" xfId="223" xr:uid="{71DEF052-8B2A-4D6D-B1BF-3266EC919650}"/>
    <cellStyle name="Normal 2 6 10" xfId="2292" xr:uid="{134F0CA4-9224-464E-9DD3-87D82EB3E7F0}"/>
    <cellStyle name="Normal 2 6 11" xfId="2293" xr:uid="{B1E413F3-B1CB-4325-84E5-58054F90E4B5}"/>
    <cellStyle name="Normal 2 6 12" xfId="2294" xr:uid="{73CA1F5F-7C4D-4C86-882A-18E587125211}"/>
    <cellStyle name="Normal 2 6 13" xfId="2295" xr:uid="{BD27C83A-8C9D-4513-ACBB-9789FEB0C77A}"/>
    <cellStyle name="Normal 2 6 14" xfId="2296" xr:uid="{DB56400F-1374-4D0F-93FD-A036BC804BE3}"/>
    <cellStyle name="Normal 2 6 15" xfId="2297" xr:uid="{F12B147F-C819-45DB-9F9C-1C6398D3A8F6}"/>
    <cellStyle name="Normal 2 6 16" xfId="2298" xr:uid="{99D4CE47-926E-4653-81FB-56E56A653F45}"/>
    <cellStyle name="Normal 2 6 17" xfId="2291" xr:uid="{E910CF0A-9709-4646-9B0C-DB3C4279DAD4}"/>
    <cellStyle name="Normal 2 6 17 2" xfId="22949" xr:uid="{6ADE07F7-488A-4F41-84D2-F9EA13D6D63B}"/>
    <cellStyle name="Normal 2 6 18" xfId="5265" xr:uid="{E2C5272F-7130-4D49-9CE7-8C17F19D2E4E}"/>
    <cellStyle name="Normal 2 6 18 2" xfId="22950" xr:uid="{A0849BAD-A0A2-4EC7-8417-62CB2DFA3E95}"/>
    <cellStyle name="Normal 2 6 19" xfId="466" xr:uid="{50CEA2B3-8FA8-4562-80D1-5A34EC5BFCBF}"/>
    <cellStyle name="Normal 2 6 2" xfId="579" xr:uid="{75474A1E-EF71-4F7C-A5BB-BCC5817C66CC}"/>
    <cellStyle name="Normal 2 6 2 2" xfId="2300" xr:uid="{91CC2B40-98C5-47C7-BF76-69C09A18C73E}"/>
    <cellStyle name="Normal 2 6 2 3" xfId="2299" xr:uid="{B39EEDAC-8A9D-4278-AB67-750207EF1391}"/>
    <cellStyle name="Normal 2 6 2 3 2" xfId="22952" xr:uid="{BB29E036-283B-45DD-BFF2-2F0383E077E7}"/>
    <cellStyle name="Normal 2 6 2 4" xfId="4384" xr:uid="{2E5D8460-D2C5-4EE8-8F22-917BD9AF5C8E}"/>
    <cellStyle name="Normal 2 6 2 4 2" xfId="22953" xr:uid="{74889CDE-7844-4798-B211-AF475148A3B7}"/>
    <cellStyle name="Normal 2 6 2 5" xfId="5266" xr:uid="{2E25F239-EDF3-4813-9813-A196959BFDD2}"/>
    <cellStyle name="Normal 2 6 2 5 2" xfId="22954" xr:uid="{B23CAAE7-ACB1-442C-A11C-471820C8401B}"/>
    <cellStyle name="Normal 2 6 2 6" xfId="22951" xr:uid="{5BB0ED62-3B60-4A95-8433-E7421285EBB5}"/>
    <cellStyle name="Normal 2 6 20" xfId="22948" xr:uid="{BC580C1B-9A05-454B-B4C4-1159974BB7BA}"/>
    <cellStyle name="Normal 2 6 3" xfId="578" xr:uid="{15931311-5A2B-4F9B-B8B9-71A7E80BF85C}"/>
    <cellStyle name="Normal 2 6 3 2" xfId="2301" xr:uid="{768C25F0-7D82-43C3-ABE1-F8A6A7AA74E7}"/>
    <cellStyle name="Normal 2 6 3 3" xfId="22955" xr:uid="{20E8462D-A8FF-4666-BC9C-178FED7689FC}"/>
    <cellStyle name="Normal 2 6 4" xfId="2302" xr:uid="{9EBFEC76-1985-4667-89A3-164EA8284DAF}"/>
    <cellStyle name="Normal 2 6 5" xfId="2303" xr:uid="{A6D8951F-1924-4E2D-ADAE-8FCC9DA15D5C}"/>
    <cellStyle name="Normal 2 6 6" xfId="2304" xr:uid="{97B57100-FA6C-4DB8-B4C6-7E2B242B68B6}"/>
    <cellStyle name="Normal 2 6 7" xfId="2305" xr:uid="{8FB5B179-D4F4-443D-8B62-08E521FAE1F3}"/>
    <cellStyle name="Normal 2 6 8" xfId="2306" xr:uid="{EAB23441-C7F0-4B58-A7A8-18F0D942CF62}"/>
    <cellStyle name="Normal 2 6 9" xfId="2307" xr:uid="{F1D8C018-6905-439E-A445-E5AA8862ECB0}"/>
    <cellStyle name="Normal 2 7" xfId="224" xr:uid="{2A02463A-AC91-4B45-8B1C-0D4562F281DC}"/>
    <cellStyle name="Normal 2 7 2" xfId="4385" xr:uid="{B92F6535-08A2-468E-9C13-060418AC4D8C}"/>
    <cellStyle name="Normal 2 7 3" xfId="467" xr:uid="{A8B63B7B-9EDB-4560-90E6-40F6F6F60717}"/>
    <cellStyle name="Normal 2 8" xfId="468" xr:uid="{049D7104-EE21-4EEF-8454-84D30FF53AF6}"/>
    <cellStyle name="Normal 2 8 2" xfId="469" xr:uid="{46BEF9A5-6BF7-40E7-9645-7BA7DA4EC194}"/>
    <cellStyle name="Normal 2 8 3" xfId="470" xr:uid="{984A34CB-A489-4F76-9128-5854B4BDC2F4}"/>
    <cellStyle name="Normal 2 8 4" xfId="580" xr:uid="{B5D5498F-2421-4F92-985A-078B0D74CCF6}"/>
    <cellStyle name="Normal 2 8 4 2" xfId="2308" xr:uid="{B0024C16-497F-448F-9D49-01EDB47D582A}"/>
    <cellStyle name="Normal 2 9" xfId="542" xr:uid="{C43B1919-88F2-4077-B7E5-C5AB1A429BE0}"/>
    <cellStyle name="Normal 2 9 2" xfId="581" xr:uid="{FFAB73CC-606C-4A72-9F35-66525BEA9B2C}"/>
    <cellStyle name="Normal 2 9 2 2" xfId="2310" xr:uid="{FFD8BCE2-6BFE-4356-B45D-8B87CEF0860B}"/>
    <cellStyle name="Normal 2 9 2 3" xfId="22957" xr:uid="{29132C9A-A61A-4CE3-B10B-D353450C47F7}"/>
    <cellStyle name="Normal 2 9 3" xfId="2309" xr:uid="{EBF08144-3B40-4EE8-ADE0-4E2A3868F1A7}"/>
    <cellStyle name="Normal 2 9 3 2" xfId="22958" xr:uid="{FC0C6C77-5A57-4B99-8F70-548D85B9483F}"/>
    <cellStyle name="Normal 2 9 4" xfId="5267" xr:uid="{C9D3CA16-46D0-49E9-8644-0E6EBD78E591}"/>
    <cellStyle name="Normal 2 9 4 2" xfId="22959" xr:uid="{8E3D4F66-0779-47F6-B961-94FC2CD5FC9C}"/>
    <cellStyle name="Normal 2 9 5" xfId="22956" xr:uid="{855CFB9E-901E-47DA-A797-ED5B0EF12BEC}"/>
    <cellStyle name="Normal 2_ELC" xfId="5268" xr:uid="{4ED12667-7937-4071-8D06-5A2CD22F8971}"/>
    <cellStyle name="Normal 20" xfId="2311" xr:uid="{4B3F32E1-89C0-4BC3-93B1-24E0CFC02BA8}"/>
    <cellStyle name="Normal 20 2" xfId="2312" xr:uid="{01390FF9-AB6F-4530-9544-3F79F568EFA5}"/>
    <cellStyle name="Normal 20 3" xfId="4386" xr:uid="{29A213CE-BA40-412B-B415-850F2847BD5A}"/>
    <cellStyle name="Normal 21" xfId="2313" xr:uid="{FF436F86-217C-48B5-B362-6566F4CE2001}"/>
    <cellStyle name="Normal 21 2" xfId="2314" xr:uid="{77D2CFEB-D563-41F8-A782-A8E1937EDE10}"/>
    <cellStyle name="Normal 21 2 2" xfId="5269" xr:uid="{BC9BED07-247B-42DA-875F-74F480FE6A63}"/>
    <cellStyle name="Normal 21 3" xfId="4387" xr:uid="{65BD8F6F-3B36-48C8-8B9A-3C45BA57EE93}"/>
    <cellStyle name="Normal 21_Scen_XBase" xfId="2315" xr:uid="{2242CE69-20F7-440C-A44A-8E8788491244}"/>
    <cellStyle name="Normal 22" xfId="2316" xr:uid="{E024379A-39D0-4228-BC85-170466C6A960}"/>
    <cellStyle name="Normal 22 2" xfId="5270" xr:uid="{66245578-1637-4024-B2D7-8DF97CADB847}"/>
    <cellStyle name="Normal 23" xfId="2317" xr:uid="{D974C2B6-D0FF-428D-B93E-B56FE3BD82C5}"/>
    <cellStyle name="Normal 23 2" xfId="2318" xr:uid="{636A1C5F-9371-4FB0-9DA5-759954B63B2E}"/>
    <cellStyle name="Normal 23 3" xfId="2319" xr:uid="{3A93A9DA-DABB-4590-BEB9-C87BFF8F3A24}"/>
    <cellStyle name="Normal 24" xfId="2320" xr:uid="{7B43CBC3-0825-41B4-9EA4-521D8FAF7E98}"/>
    <cellStyle name="Normal 24 10" xfId="2321" xr:uid="{549DA021-D308-441D-B46A-0CE87CC395FF}"/>
    <cellStyle name="Normal 24 11" xfId="2322" xr:uid="{AD4A96DA-66A8-4543-B4C8-999F6D3308EB}"/>
    <cellStyle name="Normal 24 12" xfId="2323" xr:uid="{054D2249-BA84-4FC3-A375-12C684D24AAD}"/>
    <cellStyle name="Normal 24 13" xfId="2324" xr:uid="{53B253A1-DB37-449F-AEFC-2C5EF71B3583}"/>
    <cellStyle name="Normal 24 14" xfId="2325" xr:uid="{97877B23-1F5D-4796-A1FF-AB40DB3B233B}"/>
    <cellStyle name="Normal 24 15" xfId="2326" xr:uid="{48887E06-2589-443B-8B77-370685A6AB0B}"/>
    <cellStyle name="Normal 24 16" xfId="2327" xr:uid="{AC2783CC-CFB4-42B0-810C-89CC96BDD8FB}"/>
    <cellStyle name="Normal 24 17" xfId="2328" xr:uid="{CB7316B0-9181-4390-A1AC-DCE099C87171}"/>
    <cellStyle name="Normal 24 18" xfId="2329" xr:uid="{2F83C615-46C9-4EFE-ADC9-79B8FEBD93B2}"/>
    <cellStyle name="Normal 24 19" xfId="2330" xr:uid="{6F650D95-CB42-44D1-AE2F-F9D9D9515B9C}"/>
    <cellStyle name="Normal 24 2" xfId="2331" xr:uid="{642D32AB-CD04-43E6-BC1C-3E29E4C8B5D9}"/>
    <cellStyle name="Normal 24 20" xfId="2332" xr:uid="{7B3397BF-20D1-4CBC-BFE7-3A42D944B4E9}"/>
    <cellStyle name="Normal 24 21" xfId="5271" xr:uid="{5DFFBCF8-0BB8-4D50-A6BA-71567A594C7D}"/>
    <cellStyle name="Normal 24 22" xfId="5272" xr:uid="{97F42B21-9C29-40AA-870B-870A0CFFD7A5}"/>
    <cellStyle name="Normal 24 3" xfId="2333" xr:uid="{987F681D-303D-4F6B-9489-0E347C1935F9}"/>
    <cellStyle name="Normal 24 4" xfId="2334" xr:uid="{AD053849-7081-496A-8B94-37D2511DA235}"/>
    <cellStyle name="Normal 24 5" xfId="2335" xr:uid="{69F5DE8A-2B08-4395-B314-57FE2122C629}"/>
    <cellStyle name="Normal 24 6" xfId="2336" xr:uid="{B39346F9-2322-4AD0-8790-C21D16E4F749}"/>
    <cellStyle name="Normal 24 7" xfId="2337" xr:uid="{DC8989CA-1610-47D9-BA5D-4536130195C1}"/>
    <cellStyle name="Normal 24 8" xfId="2338" xr:uid="{F6E080AB-725A-428A-8180-EA80353AAAA9}"/>
    <cellStyle name="Normal 24 9" xfId="2339" xr:uid="{0421CB93-526D-49D9-ABBE-55CCCE5E85D4}"/>
    <cellStyle name="Normal 25" xfId="2340" xr:uid="{778B2761-A7A7-41A8-B3F9-1C589C46877E}"/>
    <cellStyle name="Normal 25 2" xfId="5274" xr:uid="{1F07DFFB-AF39-4499-92C3-B4182E54ACDA}"/>
    <cellStyle name="Normal 25 3" xfId="5275" xr:uid="{4273E778-3E49-4397-AB8E-EBBF06DBC15A}"/>
    <cellStyle name="Normal 25 4" xfId="5273" xr:uid="{E7F90294-8BAF-4473-9AE0-D28A9CF98D2A}"/>
    <cellStyle name="Normal 25 4 2" xfId="22961" xr:uid="{8E4F952D-221F-498B-9C29-FB439F5073D4}"/>
    <cellStyle name="Normal 25 4 3" xfId="22960" xr:uid="{16FABFAE-CF43-46E1-8F38-6A6CFC0DE8D8}"/>
    <cellStyle name="Normal 26" xfId="2341" xr:uid="{A8DE8B45-363F-4DA7-95B0-7F5BEEEA787C}"/>
    <cellStyle name="Normal 26 2" xfId="2342" xr:uid="{7E058372-5522-4567-BF69-0FEEFAED3B39}"/>
    <cellStyle name="Normal 26 3" xfId="22962" xr:uid="{11E73755-F3C0-40E1-A327-1DE751918C18}"/>
    <cellStyle name="Normal 27" xfId="2343" xr:uid="{BA241384-C577-4E06-9B4A-58B00DE764D5}"/>
    <cellStyle name="Normal 27 2" xfId="2344" xr:uid="{C1DD3036-437F-4D31-9672-0AA43ACA8397}"/>
    <cellStyle name="Normal 28" xfId="2345" xr:uid="{A88C910D-079C-4479-A6B8-E0A718432EAF}"/>
    <cellStyle name="Normal 29" xfId="2346" xr:uid="{6BE33602-F1B9-4359-BF90-F8C0333902B9}"/>
    <cellStyle name="Normal 3" xfId="2" xr:uid="{00000000-0005-0000-0000-000003000000}"/>
    <cellStyle name="Normal 3 10" xfId="2347" xr:uid="{29CC1533-4374-45AB-BCE1-63D2E06F946A}"/>
    <cellStyle name="Normal 3 11" xfId="2348" xr:uid="{7464C803-C94D-468E-B1E4-CF12DE8B2A63}"/>
    <cellStyle name="Normal 3 12" xfId="2349" xr:uid="{625C080D-BF2D-45EE-9CA5-C95B9D48F9F4}"/>
    <cellStyle name="Normal 3 13" xfId="2350" xr:uid="{4506D9CE-CB72-44B0-A4B1-2A6BCAC65E44}"/>
    <cellStyle name="Normal 3 14" xfId="2351" xr:uid="{A30F76B9-E8F8-438D-A414-9FC5DD5B2F68}"/>
    <cellStyle name="Normal 3 15" xfId="2352" xr:uid="{ADB13F87-8452-455C-AF49-2B56F108732F}"/>
    <cellStyle name="Normal 3 16" xfId="2353" xr:uid="{3C2EDC2F-8E34-4D4C-A6CB-AF23C9B80C37}"/>
    <cellStyle name="Normal 3 17" xfId="2354" xr:uid="{499CA30A-43B2-472C-B216-56C52287F52C}"/>
    <cellStyle name="Normal 3 18" xfId="2355" xr:uid="{D6539534-8B8D-4AE2-A48B-947E8B773837}"/>
    <cellStyle name="Normal 3 19" xfId="2356" xr:uid="{7C9877FC-C489-4FC3-B1AF-9C00EAB551B0}"/>
    <cellStyle name="Normal 3 2" xfId="14" xr:uid="{77E48CB1-5F3C-407B-AA6E-A8DB892A90DF}"/>
    <cellStyle name="Normal 3 2 10" xfId="4389" xr:uid="{6666230F-9872-4911-9135-6FF12D93722A}"/>
    <cellStyle name="Normal 3 2 11" xfId="4388" xr:uid="{43C7BA27-5C09-454D-BCB2-0FA41FA7374C}"/>
    <cellStyle name="Normal 3 2 11 2" xfId="22963" xr:uid="{F82F8055-5DC1-4D17-878D-35A994E82ABA}"/>
    <cellStyle name="Normal 3 2 12" xfId="225" xr:uid="{ECF17B00-83EC-4C72-8194-FC856D3C9395}"/>
    <cellStyle name="Normal 3 2 2" xfId="226" xr:uid="{983EEFA1-DE37-4CD2-9192-D478BE02781E}"/>
    <cellStyle name="Normal 3 2 2 2" xfId="2358" xr:uid="{4D1576F2-8A27-47C4-B801-EB8C0325B3F5}"/>
    <cellStyle name="Normal 3 2 2 2 2" xfId="5276" xr:uid="{3B89ABF7-BC47-4348-8039-CB56A4EF4216}"/>
    <cellStyle name="Normal 3 2 2 3" xfId="2359" xr:uid="{0DEAC21A-1832-45AD-B6F1-5571BD896DEB}"/>
    <cellStyle name="Normal 3 2 2 4" xfId="2357" xr:uid="{A085B712-EF58-4F15-BCC4-36B33F53D66D}"/>
    <cellStyle name="Normal 3 2 2 4 2" xfId="22964" xr:uid="{DE1D9522-35D0-45B6-8F83-9BB1D5D98D4D}"/>
    <cellStyle name="Normal 3 2 2 5" xfId="471" xr:uid="{6F637CF5-17FB-4509-8FDC-0FF8BD5B8700}"/>
    <cellStyle name="Normal 3 2 3" xfId="227" xr:uid="{4BC9208A-928D-4A16-9005-04C6EEC5C0FD}"/>
    <cellStyle name="Normal 3 2 3 2" xfId="4390" xr:uid="{DCBE2C45-E4BE-4E33-963B-03A1C43C0FFC}"/>
    <cellStyle name="Normal 3 2 3 3" xfId="5277" xr:uid="{18952CC1-0CA3-415B-A8B9-4A2E611C02DB}"/>
    <cellStyle name="Normal 3 2 3 3 2" xfId="22966" xr:uid="{9A794658-BADB-409E-AF73-4EFF060CFEFC}"/>
    <cellStyle name="Normal 3 2 3 4" xfId="2360" xr:uid="{129828B9-1C3E-46B4-A198-98EFA747A4DC}"/>
    <cellStyle name="Normal 3 2 3 5" xfId="22965" xr:uid="{6F0AEB4C-67EC-4E21-91AD-CBB8372A542B}"/>
    <cellStyle name="Normal 3 2 4" xfId="361" xr:uid="{F50EA592-29E6-44A4-B5ED-F6315844478C}"/>
    <cellStyle name="Normal 3 2 4 2" xfId="4391" xr:uid="{3CDB5EBD-CC94-4441-80F3-87109F273169}"/>
    <cellStyle name="Normal 3 2 4 3" xfId="2361" xr:uid="{2E1E1E14-617E-49B2-BF3A-D21B48725A97}"/>
    <cellStyle name="Normal 3 2 5" xfId="4392" xr:uid="{579D9119-F8C6-40EF-8014-638945E8D2F9}"/>
    <cellStyle name="Normal 3 2 6" xfId="4393" xr:uid="{68174153-4B69-45C1-9A5E-16CE61E3FBE3}"/>
    <cellStyle name="Normal 3 2 7" xfId="4394" xr:uid="{534DB113-09D7-4F95-99E1-AA087199DA3D}"/>
    <cellStyle name="Normal 3 2 8" xfId="4395" xr:uid="{53612929-5385-4C72-A9C0-1A93AE0317CE}"/>
    <cellStyle name="Normal 3 2 9" xfId="4396" xr:uid="{B3E559F3-C4F3-40E1-913E-E93AC59E0715}"/>
    <cellStyle name="Normal 3 2 9 2" xfId="4397" xr:uid="{4BF38EB2-67E8-41A2-9CBC-EACE096CA999}"/>
    <cellStyle name="Normal 3 2 9 2 2" xfId="5278" xr:uid="{AD82A71F-9836-4E4A-B66A-A6A26EA781B8}"/>
    <cellStyle name="Normal 3 2 9 2 2 2" xfId="22968" xr:uid="{D7BB63EF-20A3-4C5F-B29D-EB72C556C8CE}"/>
    <cellStyle name="Normal 3 2 9 2 3" xfId="22967" xr:uid="{5D6018D3-52A1-4ADD-A097-ABC8E2DD3FE9}"/>
    <cellStyle name="Normal 3 2_ELC" xfId="2362" xr:uid="{55D8F2E7-5490-41C7-8C47-60CE9B593EC5}"/>
    <cellStyle name="Normal 3 20" xfId="2363" xr:uid="{6C656F03-8057-4DF6-AD2D-F67AD39A553A}"/>
    <cellStyle name="Normal 3 21" xfId="2364" xr:uid="{24C011CD-A561-4ADF-BAC7-43043286B7E3}"/>
    <cellStyle name="Normal 3 22" xfId="2365" xr:uid="{CF780030-61B4-476F-8AD9-C4FDBF474768}"/>
    <cellStyle name="Normal 3 23" xfId="2366" xr:uid="{C58F5BAA-34C3-4B07-A9DF-0B20FB5944F2}"/>
    <cellStyle name="Normal 3 24" xfId="2367" xr:uid="{4CA6BD3C-A2E6-425D-A1EE-E26BE9441E7D}"/>
    <cellStyle name="Normal 3 25" xfId="2368" xr:uid="{2E275628-37E5-43EC-BCF4-EC645C6C5764}"/>
    <cellStyle name="Normal 3 26" xfId="2369" xr:uid="{8877982D-D68D-4D2A-8ED8-ADE4E7B2C4C4}"/>
    <cellStyle name="Normal 3 27" xfId="2370" xr:uid="{59748F62-DC2B-4EE0-8E93-9AA41BB91CAA}"/>
    <cellStyle name="Normal 3 28" xfId="2371" xr:uid="{DB8E4609-3E38-49AE-B77A-F6F7452F8227}"/>
    <cellStyle name="Normal 3 29" xfId="2372" xr:uid="{E2784030-0DCA-45F4-90C2-30D8CEF7421D}"/>
    <cellStyle name="Normal 3 29 2" xfId="5279" xr:uid="{316E43B7-3C1F-458A-896A-5FC359C45479}"/>
    <cellStyle name="Normal 3 29 2 2" xfId="22970" xr:uid="{0661ADC9-AA28-4A54-9F15-A4DAB5EA70AD}"/>
    <cellStyle name="Normal 3 29 2 3" xfId="22969" xr:uid="{9FA75E2D-97B6-4593-A9BA-9AD8F9098597}"/>
    <cellStyle name="Normal 3 3" xfId="29" xr:uid="{DC4EADBB-4DC0-47CC-8B40-FC09059C2BD6}"/>
    <cellStyle name="Normal 3 3 10" xfId="472" xr:uid="{87471D9D-716F-48D1-AA5C-0FDED3FDD80A}"/>
    <cellStyle name="Normal 3 3 2" xfId="228" xr:uid="{A30A120F-EBBE-4CE8-87EA-C5D63285279E}"/>
    <cellStyle name="Normal 3 3 2 2" xfId="4398" xr:uid="{44D3BC8A-0218-4556-826D-0BD92E65B76E}"/>
    <cellStyle name="Normal 3 3 2 3" xfId="473" xr:uid="{FC6BEF7F-4A95-4436-A45A-228B751719DC}"/>
    <cellStyle name="Normal 3 3 3" xfId="362" xr:uid="{3A732714-C3B8-4490-A275-4E61ACDE632B}"/>
    <cellStyle name="Normal 3 3 3 2" xfId="4399" xr:uid="{A6DB54E9-29DE-4804-8ED0-B10F98EDEFD3}"/>
    <cellStyle name="Normal 3 3 4" xfId="375" xr:uid="{F8B7D14A-B002-477C-B232-CE899C4F5FCC}"/>
    <cellStyle name="Normal 3 3 4 2" xfId="4400" xr:uid="{3153D828-C3CE-408F-95FE-C22F357EE43F}"/>
    <cellStyle name="Normal 3 3 5" xfId="383" xr:uid="{DC53DD1B-0616-43CC-BD9E-845E82BB45F4}"/>
    <cellStyle name="Normal 3 3 5 2" xfId="4401" xr:uid="{159F6CB7-8E6C-4A7D-A9F1-6A09DF9CE44B}"/>
    <cellStyle name="Normal 3 3 6" xfId="4402" xr:uid="{AB0815CC-90C5-4B85-8FF0-419691F68E54}"/>
    <cellStyle name="Normal 3 3 7" xfId="4403" xr:uid="{5891042D-AB79-4AF1-ACCC-1FDC00B8F9B3}"/>
    <cellStyle name="Normal 3 3 8" xfId="4404" xr:uid="{931B09CB-6207-4856-B04E-94E0B6BF62CE}"/>
    <cellStyle name="Normal 3 3 9" xfId="4405" xr:uid="{A86D87CA-7287-400A-8EDC-816E32716173}"/>
    <cellStyle name="Normal 3 30" xfId="5280" xr:uid="{F55E6B34-8322-4DB9-8FFE-1E9DC78C8401}"/>
    <cellStyle name="Normal 3 30 2" xfId="5281" xr:uid="{3D023C53-A59E-430E-A8D1-45AC46DB7422}"/>
    <cellStyle name="Normal 3 30 3" xfId="22971" xr:uid="{399F6D97-0D2D-419C-B67B-6126A2B42E78}"/>
    <cellStyle name="Normal 3 31" xfId="5282" xr:uid="{FD5395F8-94C2-473E-8851-18196300E59A}"/>
    <cellStyle name="Normal 3 31 2" xfId="5283" xr:uid="{9AF7AA0E-B6D4-44F4-A97D-4202E3F61EEC}"/>
    <cellStyle name="Normal 3 31 3" xfId="22972" xr:uid="{75A39C5E-AB3D-453C-9196-DC3165804AD3}"/>
    <cellStyle name="Normal 3 32" xfId="5284" xr:uid="{563FE0AC-FDA5-470A-A66F-36E27086E930}"/>
    <cellStyle name="Normal 3 33" xfId="5285" xr:uid="{1CEEC537-340A-4C37-A04F-53D0ED6B43BD}"/>
    <cellStyle name="Normal 3 34" xfId="5286" xr:uid="{11548A82-F99B-4EFD-9226-A377CCC50945}"/>
    <cellStyle name="Normal 3 35" xfId="5287" xr:uid="{EA4566D3-41FF-4EC3-902E-873C3EA1990F}"/>
    <cellStyle name="Normal 3 36" xfId="5288" xr:uid="{C8B3E28A-6B42-4192-9107-7183E0955ACC}"/>
    <cellStyle name="Normal 3 37" xfId="400" xr:uid="{A938320D-C86F-4E71-8454-8CC42F05FF16}"/>
    <cellStyle name="Normal 3 37 2" xfId="22973" xr:uid="{898BDC7B-BBD0-4691-8DDA-58F458C38F80}"/>
    <cellStyle name="Normal 3 38" xfId="22974" xr:uid="{4611570B-3B91-47ED-86AF-8E5EC1C8EF53}"/>
    <cellStyle name="Normal 3 4" xfId="229" xr:uid="{F329D66F-A4EB-4758-B90C-431D1D56E88F}"/>
    <cellStyle name="Normal 3 4 2" xfId="230" xr:uid="{457F91FA-E469-4EF2-ADA1-99CCF1ACC882}"/>
    <cellStyle name="Normal 3 4 2 2" xfId="475" xr:uid="{F7A389DD-3B7A-43DD-9C72-9B82B06784E2}"/>
    <cellStyle name="Normal 3 4 3" xfId="476" xr:uid="{195789FD-EA8B-4933-B8F2-BF8C3B67A41E}"/>
    <cellStyle name="Normal 3 4 4" xfId="582" xr:uid="{42AAB6AE-B342-44A8-AF3D-4E3A5762A2D5}"/>
    <cellStyle name="Normal 3 4 4 2" xfId="2373" xr:uid="{8B1C81B8-C8F3-4CAD-97AC-BC194478EBD7}"/>
    <cellStyle name="Normal 3 4 4 2 2" xfId="5289" xr:uid="{DA030850-A687-4989-966F-7D40D976B626}"/>
    <cellStyle name="Normal 3 4 4 2 2 2" xfId="22976" xr:uid="{8A297E04-1C38-4F07-9398-C1021DF84755}"/>
    <cellStyle name="Normal 3 4 4 2 2 3" xfId="22975" xr:uid="{6A206D0F-1331-4A78-B17F-EB641F172676}"/>
    <cellStyle name="Normal 3 4 4 3" xfId="4406" xr:uid="{D2ECE8E6-4DE4-4963-BE97-D960FB0C8D2F}"/>
    <cellStyle name="Normal 3 4 5" xfId="4407" xr:uid="{C43FDAF2-A117-441D-BA41-583FAD8EF3F8}"/>
    <cellStyle name="Normal 3 4 6" xfId="4408" xr:uid="{EB6610A3-985D-4954-833F-74A4390ABF1F}"/>
    <cellStyle name="Normal 3 4 7" xfId="4409" xr:uid="{360BF877-41B0-4B19-9F76-3C919B0C9E99}"/>
    <cellStyle name="Normal 3 4 8" xfId="4410" xr:uid="{4212F7E1-5853-49DF-8AB5-D6899E03C3D4}"/>
    <cellStyle name="Normal 3 4 9" xfId="474" xr:uid="{AD5D232A-C9B4-4060-954F-5C67DE80F0BB}"/>
    <cellStyle name="Normal 3 5" xfId="231" xr:uid="{3430E80A-19D9-4070-8A11-ABBDF0EBAE71}"/>
    <cellStyle name="Normal 3 5 2" xfId="2375" xr:uid="{619AE240-93E6-452E-9906-6F9FCBE9A6EE}"/>
    <cellStyle name="Normal 3 5 3" xfId="2376" xr:uid="{CF1B6565-0E19-4537-B44D-46973CCEFAFA}"/>
    <cellStyle name="Normal 3 5 3 2" xfId="4411" xr:uid="{F2CCDB26-DEAA-4093-A404-96A331579949}"/>
    <cellStyle name="Normal 3 5 3 3" xfId="22977" xr:uid="{AE893C84-1D6E-4FD5-A94F-19477515AD68}"/>
    <cellStyle name="Normal 3 5 4" xfId="2374" xr:uid="{2299AA13-00E5-40B5-8A22-E5F615601EED}"/>
    <cellStyle name="Normal 3 5 4 2" xfId="4412" xr:uid="{174BB54F-825C-4A59-9097-6945372F30BB}"/>
    <cellStyle name="Normal 3 5 4 3" xfId="22978" xr:uid="{1E2086A5-18B9-47C6-AD5E-7D52417DA56F}"/>
    <cellStyle name="Normal 3 5 5" xfId="4413" xr:uid="{70AC9751-B8DB-4B22-AD17-00FF04133BE4}"/>
    <cellStyle name="Normal 3 5 6" xfId="4414" xr:uid="{AC98A9C6-4B01-44D2-91FA-FA6005E01CAB}"/>
    <cellStyle name="Normal 3 5 7" xfId="4415" xr:uid="{FC3A0103-77C1-48A2-A908-BD22A9A8210F}"/>
    <cellStyle name="Normal 3 5 8" xfId="4416" xr:uid="{BD27740B-4AA8-4B13-B2B4-606D06BB832C}"/>
    <cellStyle name="Normal 3 6" xfId="232" xr:uid="{72EE113F-D6E9-4CD0-A00F-4C5D180A17D2}"/>
    <cellStyle name="Normal 3 6 2" xfId="2378" xr:uid="{D68F72A9-D6DE-4DB8-9AC9-2D6E4E4FD900}"/>
    <cellStyle name="Normal 3 6 3" xfId="2377" xr:uid="{40A59578-08BA-453C-A418-17712AC3DF88}"/>
    <cellStyle name="Normal 3 6 4" xfId="477" xr:uid="{FCB0D895-25F7-49E2-AFE4-C5F096EA620D}"/>
    <cellStyle name="Normal 3 7" xfId="360" xr:uid="{95F52A49-37F8-40D7-B3BD-0C6D9D052E14}"/>
    <cellStyle name="Normal 3 7 2" xfId="2380" xr:uid="{6E7D6174-5A7B-477A-BE65-3C7437481495}"/>
    <cellStyle name="Normal 3 7 3" xfId="5291" xr:uid="{49A31BCD-91DC-49FE-9341-9B10501E70DA}"/>
    <cellStyle name="Normal 3 7 4" xfId="5290" xr:uid="{D860F085-5108-4CDC-BA8F-8049C22783B2}"/>
    <cellStyle name="Normal 3 7 4 2" xfId="22980" xr:uid="{C7BD8789-5B47-4B52-A073-2C6F84C84FA9}"/>
    <cellStyle name="Normal 3 7 5" xfId="2379" xr:uid="{C438A9D3-95CE-45EF-B04F-D8B6CA6DB6C0}"/>
    <cellStyle name="Normal 3 7 6" xfId="22979" xr:uid="{786CCA4A-5875-490E-8CEF-91F9A7E0F5A6}"/>
    <cellStyle name="Normal 3 8" xfId="2381" xr:uid="{75598994-45F8-4487-8C9C-E30E65ABDA63}"/>
    <cellStyle name="Normal 3 9" xfId="2382" xr:uid="{24575E02-6549-4F4B-9F26-F9DACA63F3F2}"/>
    <cellStyle name="Normal 3_PrimaryEnergyPrices_TIMES" xfId="5292" xr:uid="{6ECC3D6C-DF9F-4490-9588-BDE0DFFD27C9}"/>
    <cellStyle name="Normal 30" xfId="2383" xr:uid="{AC5CA03A-D617-4896-A3A2-D0362AE7CCA3}"/>
    <cellStyle name="Normal 31" xfId="2384" xr:uid="{8A3B0D87-ACEC-4F9E-BD10-AC5019C32219}"/>
    <cellStyle name="Normal 31 2" xfId="2385" xr:uid="{458A4F59-C4BE-47C2-8007-6B41002FFBEB}"/>
    <cellStyle name="Normal 31 3" xfId="5294" xr:uid="{8274EB2A-AF39-447F-A35A-D372760C466D}"/>
    <cellStyle name="Normal 31 4" xfId="5295" xr:uid="{0265B2CE-0626-4B6D-AF57-E085391769C1}"/>
    <cellStyle name="Normal 31 5" xfId="5296" xr:uid="{D38760B8-CE4E-470B-9000-EE2E85CF5C8F}"/>
    <cellStyle name="Normal 31 6" xfId="5293" xr:uid="{45A4CD83-0CE4-4CD1-851B-C82BBB67E96C}"/>
    <cellStyle name="Normal 31 6 2" xfId="22982" xr:uid="{A3E1E5FC-7E7F-4AB4-9818-0FA201524824}"/>
    <cellStyle name="Normal 31 6 3" xfId="22981" xr:uid="{393197A9-8BB6-4489-AF8C-7BD6EA2B70BB}"/>
    <cellStyle name="Normal 32" xfId="2386" xr:uid="{5B05DE7F-66DC-4BCF-BC7C-1F57A8B064B7}"/>
    <cellStyle name="Normal 32 2" xfId="2387" xr:uid="{A3E4662B-84EA-4CD6-B90C-3F15BD109E17}"/>
    <cellStyle name="Normal 33" xfId="2388" xr:uid="{9AC0FBC2-3D14-4410-8F12-22EAF6695D78}"/>
    <cellStyle name="Normal 33 10" xfId="2389" xr:uid="{D44A1D0D-263F-4149-A66C-43381C0AACC6}"/>
    <cellStyle name="Normal 33 11" xfId="2390" xr:uid="{A62EB695-F247-49E1-87D2-6D1C201FA99D}"/>
    <cellStyle name="Normal 33 12" xfId="2391" xr:uid="{D68D9D9C-496B-4293-B39F-73E87EA68870}"/>
    <cellStyle name="Normal 33 13" xfId="2392" xr:uid="{598438AF-A88D-40F6-9290-60A2A612FE26}"/>
    <cellStyle name="Normal 33 2" xfId="2393" xr:uid="{EB7AAEE2-98BA-4584-9DED-4FDEC9DD3686}"/>
    <cellStyle name="Normal 33 3" xfId="2394" xr:uid="{CEE1B31C-DC4C-41FB-9460-8C1855F3204A}"/>
    <cellStyle name="Normal 33 4" xfId="2395" xr:uid="{4164CBB4-16DC-4D3C-91BF-256C6399ACD3}"/>
    <cellStyle name="Normal 33 5" xfId="2396" xr:uid="{447F9313-7F0E-4674-B3BA-F2F911574B6C}"/>
    <cellStyle name="Normal 33 6" xfId="2397" xr:uid="{694F0C1C-20FD-45EE-BCE0-14124D198382}"/>
    <cellStyle name="Normal 33 7" xfId="2398" xr:uid="{0511BACB-926B-47F1-A657-79E40D6153F1}"/>
    <cellStyle name="Normal 33 8" xfId="2399" xr:uid="{41BE4733-48C1-48BA-B31D-558F41FE7CBF}"/>
    <cellStyle name="Normal 33 9" xfId="2400" xr:uid="{74F1E4F9-13A0-4990-ABD2-BBF4D83FA870}"/>
    <cellStyle name="Normal 33_Scen_XBase" xfId="2401" xr:uid="{40DE9028-058C-481C-BD20-6B5EFACC8F28}"/>
    <cellStyle name="Normal 34" xfId="2402" xr:uid="{875EED13-0BF9-4BB0-91FF-DC54955AB19C}"/>
    <cellStyle name="Normal 34 2" xfId="5297" xr:uid="{407BF271-471D-46B1-9B79-1709F97A9F37}"/>
    <cellStyle name="Normal 34 2 2" xfId="22984" xr:uid="{58F2D305-3FDA-4A1E-921D-0327F95D06CA}"/>
    <cellStyle name="Normal 34 2 3" xfId="22983" xr:uid="{E50A1BCB-DE63-4B1D-A726-C18808B08E46}"/>
    <cellStyle name="Normal 35" xfId="5298" xr:uid="{7B90BB44-0B33-4B17-8265-BAF5AC19883F}"/>
    <cellStyle name="Normal 36" xfId="5299" xr:uid="{CB4EB6EC-77BB-4B11-9AA6-0EE5876A3085}"/>
    <cellStyle name="Normal 36 2" xfId="22985" xr:uid="{C54D5915-D314-4298-A86A-0F606B29FCC4}"/>
    <cellStyle name="Normal 37" xfId="5300" xr:uid="{13866622-2E6F-4E0E-B3DB-8C46E4D8046E}"/>
    <cellStyle name="Normal 37 2" xfId="22986" xr:uid="{93E4AB1A-D338-4870-B5D0-232CBCE9EC66}"/>
    <cellStyle name="Normal 38" xfId="4958" xr:uid="{A0D00CA6-35F2-4ECC-B493-35537E180527}"/>
    <cellStyle name="Normal 38 2" xfId="22988" xr:uid="{53E33000-08BD-490B-84FA-CBDB0F9FF9EB}"/>
    <cellStyle name="Normal 38 3" xfId="22987" xr:uid="{D8C80AB3-15FA-498D-8E83-85A9FBE4996A}"/>
    <cellStyle name="Normal 39" xfId="397" xr:uid="{CD68BB5D-E59F-4D08-8272-257D8992D49B}"/>
    <cellStyle name="Normal 39 2" xfId="22618" xr:uid="{5E6545AD-3958-412D-B24B-B12D971357B3}"/>
    <cellStyle name="Normal 4" xfId="3" xr:uid="{BDF83CD0-89BB-4199-866A-D553777CE7A5}"/>
    <cellStyle name="Normal 4 10" xfId="2404" xr:uid="{1EF6F14E-A94F-44B2-A984-A9FE69633CF5}"/>
    <cellStyle name="Normal 4 10 2" xfId="4417" xr:uid="{EC35938E-F7C0-45D3-8ACF-11D13CB6B0D6}"/>
    <cellStyle name="Normal 4 10 3" xfId="22989" xr:uid="{BE1D2DE5-E3A4-4243-B6B6-8EDC44C0BAC6}"/>
    <cellStyle name="Normal 4 11" xfId="2403" xr:uid="{CB2ED929-5EAA-4CC2-AB21-304E2617CE5A}"/>
    <cellStyle name="Normal 4 11 2" xfId="4418" xr:uid="{6784E7F1-0263-4239-83FC-3F4FB0AEBB4B}"/>
    <cellStyle name="Normal 4 11 3" xfId="22990" xr:uid="{F4B2B8EF-A9A8-4AE5-B4EA-F0A88F8F1B63}"/>
    <cellStyle name="Normal 4 12" xfId="4419" xr:uid="{809B57A7-B3E0-4982-8094-53647E29D990}"/>
    <cellStyle name="Normal 4 13" xfId="5301" xr:uid="{B9289DD6-6E1A-499F-BA01-A0D279AD9EB6}"/>
    <cellStyle name="Normal 4 13 2" xfId="5302" xr:uid="{D2401B43-1287-4431-8A4C-A3C7D8FA94BF}"/>
    <cellStyle name="Normal 4 13 2 2" xfId="5303" xr:uid="{730C6B14-DEB0-486D-95A6-EC3AE5590B56}"/>
    <cellStyle name="Normal 4 13 2 3" xfId="5304" xr:uid="{E6653A0B-7ED6-4B8F-BC2B-10E9CFFA7637}"/>
    <cellStyle name="Normal 4 13 2 3 2" xfId="5305" xr:uid="{C823181A-C4CA-4469-8679-B3DEDA5C92E1}"/>
    <cellStyle name="Normal 4 13 2 3 3" xfId="5306" xr:uid="{39E08648-70AC-4D17-B920-3F3B34475368}"/>
    <cellStyle name="Normal 4 13 2 3 4" xfId="22991" xr:uid="{34DF554D-581F-4B79-AB2E-5CB9536EB7EC}"/>
    <cellStyle name="Normal 4 13 2 4" xfId="5307" xr:uid="{1D39CED2-AD32-44D8-B864-1C5253C3ADE2}"/>
    <cellStyle name="Normal 4 13 2 5" xfId="5308" xr:uid="{D395C5A3-D034-4BCF-AA4B-07C9A58088D1}"/>
    <cellStyle name="Normal 4 14" xfId="478" xr:uid="{534803D6-06B4-44DD-8517-CF642B1878E7}"/>
    <cellStyle name="Normal 4 15" xfId="233" xr:uid="{8741F30C-85CB-4A98-B3CF-7572155941E3}"/>
    <cellStyle name="Normal 4 2" xfId="234" xr:uid="{730A1798-D3C0-460F-9689-EA76C1E5ED18}"/>
    <cellStyle name="Normal 4 2 10" xfId="4420" xr:uid="{340ED25A-6834-476F-BAA6-B44E93F13AFA}"/>
    <cellStyle name="Normal 4 2 10 2" xfId="22992" xr:uid="{FFBEE454-E4DF-4049-8A36-5676DB8AA690}"/>
    <cellStyle name="Normal 4 2 2" xfId="235" xr:uid="{98BB9CC7-B625-410B-A8BC-D09DA8C5556B}"/>
    <cellStyle name="Normal 4 2 2 10" xfId="4421" xr:uid="{F0D8FE30-6A97-44B0-A4AA-58AC5D0843C9}"/>
    <cellStyle name="Normal 4 2 2 10 2" xfId="5309" xr:uid="{6A8AC4B7-E286-4476-84DA-E91FBFAD9829}"/>
    <cellStyle name="Normal 4 2 2 10 2 2" xfId="22994" xr:uid="{31E55134-D629-4340-8056-1533485D1B29}"/>
    <cellStyle name="Normal 4 2 2 10 3" xfId="22993" xr:uid="{27A6F2AA-DD33-42E7-8F09-38AE0FB1DE67}"/>
    <cellStyle name="Normal 4 2 2 11" xfId="4422" xr:uid="{CA72CB7B-4FDC-4E85-8BAA-29CDD5962B7C}"/>
    <cellStyle name="Normal 4 2 2 11 2" xfId="5310" xr:uid="{EB9DD2E7-87AF-478F-A05C-63E6430D8EE3}"/>
    <cellStyle name="Normal 4 2 2 11 2 2" xfId="22996" xr:uid="{8A638774-8FC2-493A-9843-4628CBEB80A7}"/>
    <cellStyle name="Normal 4 2 2 11 3" xfId="22995" xr:uid="{8DF01BF6-C39D-4AE1-98D3-9E635987AB9E}"/>
    <cellStyle name="Normal 4 2 2 12" xfId="4423" xr:uid="{9EA5B827-F3F5-4F7F-B472-9820056B944F}"/>
    <cellStyle name="Normal 4 2 2 12 2" xfId="5311" xr:uid="{8B219677-28FF-4FDD-B5BB-FE58E5031F1D}"/>
    <cellStyle name="Normal 4 2 2 12 2 2" xfId="22998" xr:uid="{9DCB71CA-580D-4D5D-9E17-9F09D0A8CB17}"/>
    <cellStyle name="Normal 4 2 2 12 3" xfId="22997" xr:uid="{12C52FCE-6829-4DFE-ACAD-26EF09A4B363}"/>
    <cellStyle name="Normal 4 2 2 13" xfId="4424" xr:uid="{9E797233-5461-4841-9181-5E3F0889C5E5}"/>
    <cellStyle name="Normal 4 2 2 13 2" xfId="5312" xr:uid="{E6AD6030-19ED-4210-8A9D-C52FC101D9AF}"/>
    <cellStyle name="Normal 4 2 2 13 2 2" xfId="23000" xr:uid="{98CB06E7-42FA-4576-96EB-F9FF7CB51E50}"/>
    <cellStyle name="Normal 4 2 2 13 3" xfId="22999" xr:uid="{269E2D0F-C7EE-4A0F-81C5-4C7F942388CD}"/>
    <cellStyle name="Normal 4 2 2 14" xfId="2406" xr:uid="{4DBFE090-8BE4-4570-97C9-DBFDA125DD73}"/>
    <cellStyle name="Normal 4 2 2 14 2" xfId="23001" xr:uid="{E69EB64D-70B8-4A3B-B0E2-C6ACB66910D7}"/>
    <cellStyle name="Normal 4 2 2 15" xfId="23002" xr:uid="{084303AE-FF52-4115-B5F9-9A0955425E23}"/>
    <cellStyle name="Normal 4 2 2 2" xfId="2407" xr:uid="{4AB361E0-C9B4-45CC-85E7-4DB2331250BA}"/>
    <cellStyle name="Normal 4 2 2 2 10" xfId="4426" xr:uid="{80314C14-D02E-40C4-865F-45E4FF2F4F63}"/>
    <cellStyle name="Normal 4 2 2 2 11" xfId="4427" xr:uid="{A2B2967C-140C-42B7-83C8-48A5347F365D}"/>
    <cellStyle name="Normal 4 2 2 2 12" xfId="4428" xr:uid="{58B126D4-A0F5-4687-A623-07C9C363C7BD}"/>
    <cellStyle name="Normal 4 2 2 2 13" xfId="4429" xr:uid="{D08F5901-550C-4238-AF06-D532A2252DE6}"/>
    <cellStyle name="Normal 4 2 2 2 14" xfId="4425" xr:uid="{64266816-E48E-4A17-9084-C6C72EE39093}"/>
    <cellStyle name="Normal 4 2 2 2 14 2" xfId="23004" xr:uid="{16CDD6B0-F38B-44E1-BE62-F6ACC155903C}"/>
    <cellStyle name="Normal 4 2 2 2 15" xfId="5313" xr:uid="{23C5C449-1BC2-48E5-BE5E-A451F2B59E62}"/>
    <cellStyle name="Normal 4 2 2 2 15 2" xfId="23005" xr:uid="{E012225E-1D30-42E2-8954-B2093B2526D6}"/>
    <cellStyle name="Normal 4 2 2 2 16" xfId="23003" xr:uid="{8B969517-C97A-4A98-B918-1CBD0B06A57F}"/>
    <cellStyle name="Normal 4 2 2 2 2" xfId="4430" xr:uid="{993FDCA6-8C75-4BB6-A224-6BF2EA8603B8}"/>
    <cellStyle name="Normal 4 2 2 2 3" xfId="4431" xr:uid="{ECBAA581-97AA-4D04-B4E0-9DA5AD0404DB}"/>
    <cellStyle name="Normal 4 2 2 2 4" xfId="4432" xr:uid="{09481B27-6867-4FCD-BECC-6277A75D16D5}"/>
    <cellStyle name="Normal 4 2 2 2 5" xfId="4433" xr:uid="{E034CFF2-9D05-4D57-8749-61CD65C907B8}"/>
    <cellStyle name="Normal 4 2 2 2 6" xfId="4434" xr:uid="{41027E45-39D5-4C73-8227-59C39974C5FD}"/>
    <cellStyle name="Normal 4 2 2 2 7" xfId="4435" xr:uid="{659225C3-732A-4427-95DD-6D41288A09F0}"/>
    <cellStyle name="Normal 4 2 2 2 8" xfId="4436" xr:uid="{78FB0A77-CE85-47B7-BA06-C259081B7B89}"/>
    <cellStyle name="Normal 4 2 2 2 9" xfId="4437" xr:uid="{4FFB4DF0-0EC5-4A68-B157-60123A7774F0}"/>
    <cellStyle name="Normal 4 2 2 3" xfId="4438" xr:uid="{41008467-355B-42F5-8C3B-19BDC2B41B2E}"/>
    <cellStyle name="Normal 4 2 2 3 2" xfId="5314" xr:uid="{7F7106A7-FA23-44AD-805A-455D657159C3}"/>
    <cellStyle name="Normal 4 2 2 3 2 2" xfId="23007" xr:uid="{B47C0A07-0FE2-4203-ACE4-069A660C071B}"/>
    <cellStyle name="Normal 4 2 2 3 3" xfId="23006" xr:uid="{036B8599-7ADE-41DA-9752-A315DAB3BEAA}"/>
    <cellStyle name="Normal 4 2 2 4" xfId="4439" xr:uid="{0001C74E-0014-4642-B103-F67AA6E544B9}"/>
    <cellStyle name="Normal 4 2 2 4 2" xfId="5315" xr:uid="{86CFEF8D-00B2-4018-BCE7-EDC34AAE247C}"/>
    <cellStyle name="Normal 4 2 2 4 2 2" xfId="23009" xr:uid="{30A92E61-2CB3-48D4-800D-2473601A50BA}"/>
    <cellStyle name="Normal 4 2 2 4 3" xfId="23008" xr:uid="{28E06EC3-7590-454A-85BD-4DFA42B91B22}"/>
    <cellStyle name="Normal 4 2 2 5" xfId="4440" xr:uid="{6FC6CEB6-3A15-4C0A-8A7A-3EA1C7A6B620}"/>
    <cellStyle name="Normal 4 2 2 5 2" xfId="5316" xr:uid="{78AA09CC-D50C-45C7-AFA9-6A5840553B12}"/>
    <cellStyle name="Normal 4 2 2 5 2 2" xfId="23011" xr:uid="{CE6B3D18-05C0-47B7-AD7B-BB3BF5BCF614}"/>
    <cellStyle name="Normal 4 2 2 5 3" xfId="23010" xr:uid="{02114D8E-3AE3-45FD-A95F-16EFEAF2A839}"/>
    <cellStyle name="Normal 4 2 2 6" xfId="4441" xr:uid="{0B94C732-D191-451C-984B-030ED8A3B8CB}"/>
    <cellStyle name="Normal 4 2 2 6 2" xfId="5317" xr:uid="{FC2AE01A-908D-4B6E-BCC5-4F77984098C6}"/>
    <cellStyle name="Normal 4 2 2 6 2 2" xfId="23013" xr:uid="{8E16341D-9AE1-4D45-8751-A510D7CB44ED}"/>
    <cellStyle name="Normal 4 2 2 6 3" xfId="23012" xr:uid="{DCD89384-3C70-45E7-AEE8-B1D4CF828BF8}"/>
    <cellStyle name="Normal 4 2 2 7" xfId="4442" xr:uid="{7D37C5A5-611E-4D39-9E90-5392EFD607CE}"/>
    <cellStyle name="Normal 4 2 2 7 2" xfId="5318" xr:uid="{EFEBB51C-DFAD-461B-BDAE-91702266914C}"/>
    <cellStyle name="Normal 4 2 2 7 2 2" xfId="23015" xr:uid="{56239626-FF55-4037-8333-00724516423A}"/>
    <cellStyle name="Normal 4 2 2 7 3" xfId="23014" xr:uid="{99A219EF-5D12-4463-B77D-D669A8EC6635}"/>
    <cellStyle name="Normal 4 2 2 8" xfId="4443" xr:uid="{1539A30E-0646-41C7-97A5-C9BAF025A2CF}"/>
    <cellStyle name="Normal 4 2 2 8 2" xfId="5319" xr:uid="{6EE93DDB-CBE8-479F-9503-EADEE490A4F5}"/>
    <cellStyle name="Normal 4 2 2 8 2 2" xfId="23017" xr:uid="{9E7BD2B7-7F5E-49FC-8267-AF62BC45DA82}"/>
    <cellStyle name="Normal 4 2 2 8 3" xfId="23016" xr:uid="{86B0445B-82AB-4C4F-80ED-47832A875A30}"/>
    <cellStyle name="Normal 4 2 2 9" xfId="4444" xr:uid="{73CD8864-DA17-4910-8FF5-D3CC50E66F64}"/>
    <cellStyle name="Normal 4 2 2 9 2" xfId="5320" xr:uid="{A7204D99-0EE2-4F3A-BB65-4901DE9AF4BA}"/>
    <cellStyle name="Normal 4 2 2 9 2 2" xfId="23019" xr:uid="{F307543B-8C2D-4417-8463-1C987FBC4FD0}"/>
    <cellStyle name="Normal 4 2 2 9 3" xfId="23018" xr:uid="{6C2B255E-F714-4FC3-8298-121DBC278A23}"/>
    <cellStyle name="Normal 4 2 3" xfId="364" xr:uid="{5E68950E-0FE5-409E-85B6-B74B4D12DA41}"/>
    <cellStyle name="Normal 4 2 3 2" xfId="2409" xr:uid="{5DD8F3F9-38DF-4633-8630-BF05DC9B6723}"/>
    <cellStyle name="Normal 4 2 3 2 2" xfId="5322" xr:uid="{7A83A83E-E03D-447B-9530-0E18108E411F}"/>
    <cellStyle name="Normal 4 2 3 2 2 2" xfId="23022" xr:uid="{9ACF7072-0997-4F82-A820-46ADD1E0C35A}"/>
    <cellStyle name="Normal 4 2 3 2 2 3" xfId="23021" xr:uid="{84BD1DDA-E77B-4A07-BF4F-7914AE116A4F}"/>
    <cellStyle name="Normal 4 2 3 3" xfId="4445" xr:uid="{13CE757C-EECB-40F8-BD78-E4B60031FEB2}"/>
    <cellStyle name="Normal 4 2 3 4" xfId="5321" xr:uid="{D32736E9-ED5C-4A1C-A4B0-651728D0BD68}"/>
    <cellStyle name="Normal 4 2 3 4 2" xfId="23024" xr:uid="{8C70969C-29DA-4FE4-A14E-53AE0DE381D3}"/>
    <cellStyle name="Normal 4 2 3 4 3" xfId="23023" xr:uid="{CB7CC5BE-3E32-4DA8-AF5A-B72B260BBE03}"/>
    <cellStyle name="Normal 4 2 3 5" xfId="2408" xr:uid="{D97BA8E5-8A28-4C79-8052-4A0E56EBAE6C}"/>
    <cellStyle name="Normal 4 2 3 6" xfId="23020" xr:uid="{502EC876-07F4-4F8B-9161-D3B235E167C4}"/>
    <cellStyle name="Normal 4 2 4" xfId="377" xr:uid="{3FED36E7-94B5-4F8F-823C-2E2F2450D425}"/>
    <cellStyle name="Normal 4 2 4 2" xfId="2405" xr:uid="{A269DD7E-2DFB-4304-9239-E1A16B9285D2}"/>
    <cellStyle name="Normal 4 2 5" xfId="385" xr:uid="{45F5BB8C-B999-4B1C-BE5F-A740E2E20E83}"/>
    <cellStyle name="Normal 4 2 5 2" xfId="4446" xr:uid="{753FE47A-9996-4B15-8F54-DFC09540FFC1}"/>
    <cellStyle name="Normal 4 2 6" xfId="4447" xr:uid="{4BA794BA-8E16-46EF-B1DB-AEB4CE1237D2}"/>
    <cellStyle name="Normal 4 2 7" xfId="4448" xr:uid="{4AEE6CD0-3816-4231-932D-83E8810E8372}"/>
    <cellStyle name="Normal 4 2 8" xfId="4449" xr:uid="{41AB9A29-F64D-419C-9E71-6D7FCEE7ECB0}"/>
    <cellStyle name="Normal 4 2 9" xfId="4450" xr:uid="{5175D777-51CF-40A1-80B1-B43C80929B61}"/>
    <cellStyle name="Normal 4 2_Scen_XBase" xfId="2410" xr:uid="{A78CC2F8-D22F-46CD-A59C-3F99870C8311}"/>
    <cellStyle name="Normal 4 3" xfId="236" xr:uid="{92764248-2BFD-49E2-80A6-3ABCC60C4693}"/>
    <cellStyle name="Normal 4 3 10" xfId="479" xr:uid="{C79AC494-AF5E-4742-ACD3-4C27EDF06AE0}"/>
    <cellStyle name="Normal 4 3 11" xfId="23025" xr:uid="{9FEC6EDC-6573-4C7A-BD67-EC6E47F9747E}"/>
    <cellStyle name="Normal 4 3 2" xfId="365" xr:uid="{9DEE1BD3-3BEA-49CE-A00A-C535253C9B5A}"/>
    <cellStyle name="Normal 4 3 2 2" xfId="2412" xr:uid="{07820E72-3D59-4536-8850-7758B1CA1CDB}"/>
    <cellStyle name="Normal 4 3 2 3" xfId="480" xr:uid="{B2F52CA0-B185-4492-9B02-E070DA14C9F2}"/>
    <cellStyle name="Normal 4 3 3" xfId="585" xr:uid="{24FA0D2D-8F7B-4B4A-8087-79D4ECAC43E7}"/>
    <cellStyle name="Normal 4 3 3 2" xfId="2413" xr:uid="{8A39D0B2-9AF9-4472-BC97-5E3DF300F7EB}"/>
    <cellStyle name="Normal 4 3 3 2 2" xfId="5325" xr:uid="{133186F8-CCA8-4E1A-9E5E-D74295CDB424}"/>
    <cellStyle name="Normal 4 3 3 2 2 2" xfId="23028" xr:uid="{5114EFBF-AC6F-4D9E-A084-CBC61F981ED8}"/>
    <cellStyle name="Normal 4 3 3 2 2 3" xfId="23027" xr:uid="{3E58E4F9-54DC-4282-98CD-2ADE0E974864}"/>
    <cellStyle name="Normal 4 3 3 3" xfId="4451" xr:uid="{374B61E0-894D-4181-B865-CB3AADE13692}"/>
    <cellStyle name="Normal 4 3 3 4" xfId="5324" xr:uid="{2020D393-FD7E-481A-B323-AD3FC5113703}"/>
    <cellStyle name="Normal 4 3 3 4 2" xfId="23029" xr:uid="{E61A3349-9A08-445F-8C87-F327447283B8}"/>
    <cellStyle name="Normal 4 3 3 5" xfId="23026" xr:uid="{9051C48F-6E9C-4819-95FD-A59B2C85C5F0}"/>
    <cellStyle name="Normal 4 3 4" xfId="584" xr:uid="{2E54F034-6BE4-4524-A47D-215FF2F0B220}"/>
    <cellStyle name="Normal 4 3 4 2" xfId="2414" xr:uid="{F16D371B-3818-45A0-A881-F4694977303D}"/>
    <cellStyle name="Normal 4 3 4 2 2" xfId="5326" xr:uid="{9570441F-FAED-4D48-BC34-1B08BD5E05A5}"/>
    <cellStyle name="Normal 4 3 4 2 2 2" xfId="23032" xr:uid="{9150CC83-5F23-4DF2-A979-A75750FAEE7B}"/>
    <cellStyle name="Normal 4 3 4 2 2 3" xfId="23031" xr:uid="{1059A9D2-E58E-4F4F-89DA-66B87C59DC7C}"/>
    <cellStyle name="Normal 4 3 4 3" xfId="4452" xr:uid="{36DDD3C4-8BD7-4533-AA7F-092A736E225E}"/>
    <cellStyle name="Normal 4 3 4 4" xfId="23033" xr:uid="{CE387F09-E2A1-4541-8470-AA9A20574357}"/>
    <cellStyle name="Normal 4 3 4 5" xfId="23030" xr:uid="{13DDA4B7-2E6C-4E46-A5DE-2CC6FF672CC8}"/>
    <cellStyle name="Normal 4 3 5" xfId="2415" xr:uid="{0983E974-569B-4849-8685-66E5B73AC8EB}"/>
    <cellStyle name="Normal 4 3 5 2" xfId="4453" xr:uid="{16C9ACDA-85DE-468E-B37F-41825DB623C8}"/>
    <cellStyle name="Normal 4 3 5 3" xfId="23034" xr:uid="{440B0C66-C14E-4B41-945C-55BFFD541A38}"/>
    <cellStyle name="Normal 4 3 6" xfId="2411" xr:uid="{B80C8CB0-653D-4232-AC6B-E86D1C929808}"/>
    <cellStyle name="Normal 4 3 7" xfId="4454" xr:uid="{81AEFD79-5C2C-4AD7-96C6-8C1B609CCEA6}"/>
    <cellStyle name="Normal 4 3 8" xfId="4455" xr:uid="{B9870F22-B13A-4EC6-9B9A-7542B974C310}"/>
    <cellStyle name="Normal 4 3 9" xfId="5323" xr:uid="{B160B558-0A63-4FF4-B6BE-0F8FFE010D0D}"/>
    <cellStyle name="Normal 4 3 9 2" xfId="23035" xr:uid="{24163AD0-64B9-4C07-8B30-019F3074571D}"/>
    <cellStyle name="Normal 4 3_Scen_XBase" xfId="2416" xr:uid="{2E42BC49-C905-47E3-9AD7-20B7A6473C0F}"/>
    <cellStyle name="Normal 4 4" xfId="237" xr:uid="{423115F4-FF32-4EB3-8B17-0FB7A998AA9B}"/>
    <cellStyle name="Normal 4 4 2" xfId="2418" xr:uid="{2B2579FB-0DE6-4DA7-B568-D6A8937E7F5A}"/>
    <cellStyle name="Normal 4 4 3" xfId="2419" xr:uid="{9AAEE803-389C-4FB4-8F8E-9BECAEBAD689}"/>
    <cellStyle name="Normal 4 4 3 2" xfId="4456" xr:uid="{618AA4B8-208D-4F0E-8B4C-56E0CE839C3A}"/>
    <cellStyle name="Normal 4 4 3 3" xfId="23036" xr:uid="{4A57D602-1106-4B8E-8751-C0C0445B3636}"/>
    <cellStyle name="Normal 4 4 4" xfId="2417" xr:uid="{F8FE61C3-6BB5-4174-B570-78EC1E9C76AF}"/>
    <cellStyle name="Normal 4 4 5" xfId="4457" xr:uid="{337F412D-EC40-4BE9-B3F3-E5CFA1A8DDCD}"/>
    <cellStyle name="Normal 4 4 6" xfId="4458" xr:uid="{96991790-EF7F-4C33-91C5-4530942E7B7C}"/>
    <cellStyle name="Normal 4 4 7" xfId="4459" xr:uid="{F0A25B77-88B4-49D9-B2F5-2AD8F0A15622}"/>
    <cellStyle name="Normal 4 4 8" xfId="4460" xr:uid="{3AF44744-5FC7-47BA-B0A9-0BA618B426BE}"/>
    <cellStyle name="Normal 4 5" xfId="238" xr:uid="{258E7273-AB98-4629-A8F0-6FF1AEDDF7A9}"/>
    <cellStyle name="Normal 4 5 10" xfId="481" xr:uid="{BC4F1501-E169-49A4-99ED-73B97FFB50B9}"/>
    <cellStyle name="Normal 4 5 11" xfId="23037" xr:uid="{D4CD9890-3D1B-40AE-AAC8-A443E4AD4C66}"/>
    <cellStyle name="Normal 4 5 2" xfId="586" xr:uid="{23C1E0EA-DF19-4DC0-813E-C59BC52601B8}"/>
    <cellStyle name="Normal 4 5 2 2" xfId="2421" xr:uid="{A54D2C9B-8BF0-4A15-9355-5DBA381F9AFF}"/>
    <cellStyle name="Normal 4 5 2 3" xfId="23038" xr:uid="{AEDFC003-D056-4E25-87DA-A9C4D7A2015C}"/>
    <cellStyle name="Normal 4 5 3" xfId="2420" xr:uid="{DC166CFE-7936-4086-9219-EF20125D0257}"/>
    <cellStyle name="Normal 4 5 3 2" xfId="4461" xr:uid="{59BCD7B1-0CD6-4020-8199-3F7E9EC67347}"/>
    <cellStyle name="Normal 4 5 3 3" xfId="23039" xr:uid="{1773523F-0933-4E3E-9B37-27E93756B18C}"/>
    <cellStyle name="Normal 4 5 4" xfId="4462" xr:uid="{10BE70DE-F15F-476C-BE14-632447F40CC2}"/>
    <cellStyle name="Normal 4 5 5" xfId="4463" xr:uid="{C7ED27B3-A504-4DFD-8588-C22C643A11FC}"/>
    <cellStyle name="Normal 4 5 6" xfId="4464" xr:uid="{CBF0825E-36A6-477A-885B-97EA984308EC}"/>
    <cellStyle name="Normal 4 5 7" xfId="4465" xr:uid="{2E10727B-3378-4645-85D9-0E0FA437E730}"/>
    <cellStyle name="Normal 4 5 8" xfId="4466" xr:uid="{4F818CE0-672C-47AC-A602-888A050FB4BD}"/>
    <cellStyle name="Normal 4 5 9" xfId="5327" xr:uid="{A132DBBD-447F-47E9-93B8-B9FBBAF328CC}"/>
    <cellStyle name="Normal 4 5 9 2" xfId="23040" xr:uid="{2369745D-6964-47F4-80E9-56F6689634C2}"/>
    <cellStyle name="Normal 4 6" xfId="363" xr:uid="{0AC2FBA4-BC2A-4730-9AFC-CF4B98D4790B}"/>
    <cellStyle name="Normal 4 6 2" xfId="587" xr:uid="{9D438927-EA0B-4803-B00C-5350DD2DEF65}"/>
    <cellStyle name="Normal 4 6 2 2" xfId="2423" xr:uid="{9C372880-3B02-4A17-B689-E4BBD1FDDAF4}"/>
    <cellStyle name="Normal 4 6 2 3" xfId="23042" xr:uid="{1E0CA3B0-1439-4919-A5BE-10AA25DA30B4}"/>
    <cellStyle name="Normal 4 6 3" xfId="2424" xr:uid="{FF908769-DF68-46C4-82F1-070F060AA96E}"/>
    <cellStyle name="Normal 4 6 4" xfId="2422" xr:uid="{67D1EDF0-B395-4B9A-B475-9ABB5F6625A3}"/>
    <cellStyle name="Normal 4 6 4 2" xfId="23043" xr:uid="{CAFA8238-348F-4605-9BB7-D7919745F9AB}"/>
    <cellStyle name="Normal 4 6 5" xfId="5328" xr:uid="{718052FB-5858-4807-9391-F99B2B44287B}"/>
    <cellStyle name="Normal 4 6 5 2" xfId="23044" xr:uid="{2C3A8808-E656-4928-BBB2-13C7B5AD6BC6}"/>
    <cellStyle name="Normal 4 6 6" xfId="482" xr:uid="{014E5837-F7CB-479C-8BA4-BA6A63520CFB}"/>
    <cellStyle name="Normal 4 6 7" xfId="23041" xr:uid="{51633622-6293-4663-974D-709D773719CA}"/>
    <cellStyle name="Normal 4 7" xfId="376" xr:uid="{8D981A13-07F9-4BD7-A4DF-B909A659A5E4}"/>
    <cellStyle name="Normal 4 7 2" xfId="2425" xr:uid="{8176A27F-4F8F-4166-9978-A0C7885B9E2F}"/>
    <cellStyle name="Normal 4 7 2 2" xfId="5330" xr:uid="{0AF312BA-1DE2-4321-8531-DE871774D37E}"/>
    <cellStyle name="Normal 4 7 2 2 2" xfId="23047" xr:uid="{4C391089-BF56-47F0-AD1B-E779B0A37617}"/>
    <cellStyle name="Normal 4 7 2 2 3" xfId="23046" xr:uid="{0444627D-8181-4F8C-8357-DF6B3C4C8E2F}"/>
    <cellStyle name="Normal 4 7 3" xfId="4467" xr:uid="{309FAF7E-C383-463C-839F-195A83CE34E5}"/>
    <cellStyle name="Normal 4 7 4" xfId="5329" xr:uid="{23442C6D-E0B1-4EC6-BC18-56D0E355E264}"/>
    <cellStyle name="Normal 4 7 4 2" xfId="23048" xr:uid="{26A9DE08-3DBF-45B1-8DC5-AEBE2B4387B4}"/>
    <cellStyle name="Normal 4 7 5" xfId="588" xr:uid="{99F1AD56-24CF-43AE-BE32-DDE2B68F9EE0}"/>
    <cellStyle name="Normal 4 7 6" xfId="23045" xr:uid="{E64F34DF-26BF-4F14-97C3-1971F7F1A822}"/>
    <cellStyle name="Normal 4 8" xfId="384" xr:uid="{E0468D6C-3459-4ADD-ADE7-BB1595701927}"/>
    <cellStyle name="Normal 4 8 2" xfId="2426" xr:uid="{FD8637F4-697E-4611-9837-C79C7CE56E42}"/>
    <cellStyle name="Normal 4 8 2 2" xfId="5332" xr:uid="{6CEBC749-2F20-41F9-82B3-C75A4BCD504F}"/>
    <cellStyle name="Normal 4 8 2 2 2" xfId="23051" xr:uid="{98420597-9DC9-4186-8B14-D277820F0D65}"/>
    <cellStyle name="Normal 4 8 2 2 3" xfId="23050" xr:uid="{41351046-0E10-479A-9A00-1159ECF37F28}"/>
    <cellStyle name="Normal 4 8 3" xfId="4468" xr:uid="{9336A34A-B027-40A1-AB81-0379B9125E96}"/>
    <cellStyle name="Normal 4 8 4" xfId="5331" xr:uid="{653764CA-6DD7-4561-AF72-393A6E4EF99D}"/>
    <cellStyle name="Normal 4 8 4 2" xfId="23052" xr:uid="{2D1E5B7C-3FCD-46C1-89FB-F22963D0286E}"/>
    <cellStyle name="Normal 4 8 5" xfId="583" xr:uid="{A084B865-7708-402C-B47C-17482DE8D31D}"/>
    <cellStyle name="Normal 4 8 6" xfId="23049" xr:uid="{5CA4634B-A84D-476C-B0E5-C84F82CE3380}"/>
    <cellStyle name="Normal 4 9" xfId="2427" xr:uid="{19F575AE-64F2-4D4D-B035-A7F28838E706}"/>
    <cellStyle name="Normal 4 9 2" xfId="4469" xr:uid="{07AE1B4E-B2AE-4181-A60B-3137DB97F7DD}"/>
    <cellStyle name="Normal 4 9 3" xfId="5333" xr:uid="{C57E2493-DDFA-4068-99CB-7CAD993A6362}"/>
    <cellStyle name="Normal 4 9 3 2" xfId="23055" xr:uid="{DEEA8855-A7DE-4FF1-909E-6B3541941DFB}"/>
    <cellStyle name="Normal 4 9 3 3" xfId="23054" xr:uid="{896B9C72-98A0-4986-9C19-0D5981A9B6B7}"/>
    <cellStyle name="Normal 4 9 4" xfId="23053" xr:uid="{448CDFDA-4240-49E4-9E0C-1F79696C6C2C}"/>
    <cellStyle name="Normal 4_ELC" xfId="5334" xr:uid="{271913D9-F8C3-4D00-9550-6EEAA7456B30}"/>
    <cellStyle name="Normal 40" xfId="2428" xr:uid="{43D3FAF9-77E4-4E1B-8959-78BEF5DE31A8}"/>
    <cellStyle name="Normal 41" xfId="389" xr:uid="{BC853DCE-72EF-425D-BCC8-357B9A7B2DB0}"/>
    <cellStyle name="Normal 41 2" xfId="23056" xr:uid="{F5538EFC-F0C0-443F-A4CF-AD96F6788AE9}"/>
    <cellStyle name="Normal 5" xfId="4" xr:uid="{1794C544-EE3A-4607-86E8-28380A8A9613}"/>
    <cellStyle name="Normal 5 10" xfId="2430" xr:uid="{9327CA43-8E8A-4440-AD13-B02F2EFED6ED}"/>
    <cellStyle name="Normal 5 10 2" xfId="4470" xr:uid="{8EEF5A4C-2F3E-4E09-BFA7-098EADB6D952}"/>
    <cellStyle name="Normal 5 11" xfId="2431" xr:uid="{5373ECE4-FE22-4C4E-9786-0138F8576EA0}"/>
    <cellStyle name="Normal 5 11 2" xfId="4471" xr:uid="{30692D57-27D7-4014-8D5F-0529EF071B81}"/>
    <cellStyle name="Normal 5 11 3" xfId="23057" xr:uid="{C8536EEC-DC2F-4AD2-ADCC-823F172100CE}"/>
    <cellStyle name="Normal 5 12" xfId="2432" xr:uid="{68B01023-1729-45E9-8080-37B8A96A6869}"/>
    <cellStyle name="Normal 5 12 2" xfId="4472" xr:uid="{E65C28CA-D7EB-474C-B1AF-5D12AE9F7CA3}"/>
    <cellStyle name="Normal 5 12 3" xfId="23058" xr:uid="{E33D85DA-3775-429C-9512-400DCA1FE3BF}"/>
    <cellStyle name="Normal 5 13" xfId="2429" xr:uid="{588D60E5-F8CC-45B7-9FE7-AD1D0DF35838}"/>
    <cellStyle name="Normal 5 13 2" xfId="5335" xr:uid="{B1ACFC98-3065-4EE9-87AA-146A981B9642}"/>
    <cellStyle name="Normal 5 13 2 2" xfId="23060" xr:uid="{2B0AFD0C-F81E-4D32-B5B5-557A01DC53E2}"/>
    <cellStyle name="Normal 5 13 2 3" xfId="23059" xr:uid="{51A0F588-AD91-49E2-9E55-1152A62B4E88}"/>
    <cellStyle name="Normal 5 14" xfId="5336" xr:uid="{538C5C40-A324-4AB7-9B1C-F2D872B9ED6B}"/>
    <cellStyle name="Normal 5 15" xfId="239" xr:uid="{BB833D66-73AB-4407-B05B-5A25FD9A6431}"/>
    <cellStyle name="Normal 5 2" xfId="5" xr:uid="{5E16D926-0FD0-4048-86B5-F3BBC8E43945}"/>
    <cellStyle name="Normal 5 2 10" xfId="5337" xr:uid="{A1112DDB-B934-4E90-BF6B-442E717D27BA}"/>
    <cellStyle name="Normal 5 2 10 2" xfId="23061" xr:uid="{D96CD72A-568D-4EFC-BCA5-B6A5D2F58634}"/>
    <cellStyle name="Normal 5 2 11" xfId="483" xr:uid="{DC809813-506A-40D2-8A1B-C2479800BFBB}"/>
    <cellStyle name="Normal 5 2 12" xfId="240" xr:uid="{800EDA90-5108-47A0-97B4-A1022D7E7D9E}"/>
    <cellStyle name="Normal 5 2 2" xfId="484" xr:uid="{E1178A69-3C74-4C5D-A4DE-B95CB1975186}"/>
    <cellStyle name="Normal 5 2 2 10" xfId="4474" xr:uid="{472B2AE1-7D0C-48DC-8D89-CF82E4AE61FC}"/>
    <cellStyle name="Normal 5 2 2 10 2" xfId="5338" xr:uid="{223B528D-A07A-4FD9-A334-A6DA4F03FE32}"/>
    <cellStyle name="Normal 5 2 2 10 2 2" xfId="23063" xr:uid="{3A31CC7B-8DEB-4323-BA4E-A58E56224B5A}"/>
    <cellStyle name="Normal 5 2 2 10 3" xfId="23062" xr:uid="{35259182-CA3B-4459-A5E3-41728E35E013}"/>
    <cellStyle name="Normal 5 2 2 11" xfId="4475" xr:uid="{A1FF7793-C4F1-458E-BD05-C8BE4BCA1712}"/>
    <cellStyle name="Normal 5 2 2 11 2" xfId="5339" xr:uid="{6AC9F3BD-C8A6-4975-990B-646646D1994A}"/>
    <cellStyle name="Normal 5 2 2 11 2 2" xfId="23065" xr:uid="{DE533CDD-1D41-4FB9-ACC6-C77B38A3C87B}"/>
    <cellStyle name="Normal 5 2 2 11 3" xfId="23064" xr:uid="{27B97E3C-FA00-42ED-89AC-E881F3348CC5}"/>
    <cellStyle name="Normal 5 2 2 12" xfId="4476" xr:uid="{7E999FD9-B17B-4EAE-8031-521CBF471268}"/>
    <cellStyle name="Normal 5 2 2 12 2" xfId="5340" xr:uid="{D0E12F76-7C56-4C44-B1C3-9C55BC5619B0}"/>
    <cellStyle name="Normal 5 2 2 12 2 2" xfId="23067" xr:uid="{5BC3E915-2FBF-489F-8180-866086844D38}"/>
    <cellStyle name="Normal 5 2 2 12 3" xfId="23066" xr:uid="{FBF670C9-CB23-422F-84DC-417B1033E3E9}"/>
    <cellStyle name="Normal 5 2 2 13" xfId="4477" xr:uid="{733159DE-423C-4EC1-A406-5FE0DA745F52}"/>
    <cellStyle name="Normal 5 2 2 13 2" xfId="5341" xr:uid="{DC0773A8-2041-4493-B11B-7CB964EBE099}"/>
    <cellStyle name="Normal 5 2 2 13 2 2" xfId="23069" xr:uid="{EC6FBA97-901F-4A27-BA3C-0E7D7A3F477D}"/>
    <cellStyle name="Normal 5 2 2 13 3" xfId="23068" xr:uid="{B5F56771-CACE-47E7-9AD2-73AF523B9769}"/>
    <cellStyle name="Normal 5 2 2 14" xfId="4473" xr:uid="{ACB80295-81B1-4F3A-AF24-310D8503E65D}"/>
    <cellStyle name="Normal 5 2 2 2" xfId="2434" xr:uid="{DD512DA7-E71D-48C0-B974-463182E102D7}"/>
    <cellStyle name="Normal 5 2 2 2 10" xfId="4479" xr:uid="{F8B4143B-14BF-4EB9-98D2-12337AA7A317}"/>
    <cellStyle name="Normal 5 2 2 2 11" xfId="4480" xr:uid="{B840FBE3-35CC-405A-B4BC-49F536746D8A}"/>
    <cellStyle name="Normal 5 2 2 2 12" xfId="4481" xr:uid="{DC730FA8-00BF-4A84-A485-2F74A4EEE568}"/>
    <cellStyle name="Normal 5 2 2 2 13" xfId="4482" xr:uid="{C672CFBF-8822-433C-A3F9-54131CA21DFE}"/>
    <cellStyle name="Normal 5 2 2 2 14" xfId="4478" xr:uid="{C405DE7D-1E0C-412C-BAE2-14CF651D44A4}"/>
    <cellStyle name="Normal 5 2 2 2 14 2" xfId="23071" xr:uid="{26093AEE-6CF7-4694-8565-B54226BC871E}"/>
    <cellStyle name="Normal 5 2 2 2 15" xfId="5342" xr:uid="{EDD72BFF-F8A7-4F9A-9265-54BC398B5DAB}"/>
    <cellStyle name="Normal 5 2 2 2 15 2" xfId="23073" xr:uid="{A7D99A24-E8B5-46C6-91A5-A019D6F4771F}"/>
    <cellStyle name="Normal 5 2 2 2 15 3" xfId="23072" xr:uid="{9C048743-074A-423B-A0A8-A3EE4FB8189B}"/>
    <cellStyle name="Normal 5 2 2 2 16" xfId="23070" xr:uid="{8634E659-7167-43E8-9C95-5B26EF315B30}"/>
    <cellStyle name="Normal 5 2 2 2 2" xfId="4483" xr:uid="{E385A96A-E79F-4F76-8CC0-29F15FF8B714}"/>
    <cellStyle name="Normal 5 2 2 2 3" xfId="4484" xr:uid="{F8C54365-8825-4F9F-8372-33A3FBB9050A}"/>
    <cellStyle name="Normal 5 2 2 2 4" xfId="4485" xr:uid="{E4D2804B-7E8D-4F07-8B78-9D11911B1467}"/>
    <cellStyle name="Normal 5 2 2 2 5" xfId="4486" xr:uid="{7E4304AC-F2B7-4AD6-96FA-5D8406CE1B08}"/>
    <cellStyle name="Normal 5 2 2 2 6" xfId="4487" xr:uid="{00D7B010-3EDA-48C7-95FD-07E784E378C5}"/>
    <cellStyle name="Normal 5 2 2 2 7" xfId="4488" xr:uid="{976F5D10-D579-4B95-B992-210849D8ACAA}"/>
    <cellStyle name="Normal 5 2 2 2 8" xfId="4489" xr:uid="{EABEE9C0-9EAD-416A-9AE1-C94805DC7910}"/>
    <cellStyle name="Normal 5 2 2 2 9" xfId="4490" xr:uid="{DE8F86E1-A477-474B-8E6E-0DC97CB452EE}"/>
    <cellStyle name="Normal 5 2 2 3" xfId="2433" xr:uid="{4A3234D5-9D43-4C07-93FC-A08189B5B352}"/>
    <cellStyle name="Normal 5 2 2 3 2" xfId="4491" xr:uid="{A0C9BE18-E144-480B-AD4F-9186EFD8D6BA}"/>
    <cellStyle name="Normal 5 2 2 3 2 2" xfId="23075" xr:uid="{AA68FC17-3C55-4A9E-8CA9-B7AB63BB0C48}"/>
    <cellStyle name="Normal 5 2 2 3 3" xfId="5343" xr:uid="{C5DD5B83-C15B-4A78-9796-FAA1E6B2C222}"/>
    <cellStyle name="Normal 5 2 2 3 3 2" xfId="23076" xr:uid="{036464EA-05D3-4B2D-A93A-0EB34B1F8500}"/>
    <cellStyle name="Normal 5 2 2 3 4" xfId="23074" xr:uid="{309864ED-E6A8-4521-9DC6-05A237C0A950}"/>
    <cellStyle name="Normal 5 2 2 4" xfId="4492" xr:uid="{D5485532-B1B4-45FF-AE9A-45904A153A45}"/>
    <cellStyle name="Normal 5 2 2 4 2" xfId="5344" xr:uid="{C2C79512-55C8-47B8-9DE5-B56CD134EBE1}"/>
    <cellStyle name="Normal 5 2 2 4 2 2" xfId="23078" xr:uid="{D52848A5-E7A1-4458-BB01-31807D6DE4DB}"/>
    <cellStyle name="Normal 5 2 2 4 3" xfId="23077" xr:uid="{A70A5919-9957-4DCF-AA8F-A2820EEC8589}"/>
    <cellStyle name="Normal 5 2 2 5" xfId="4493" xr:uid="{E6AE8DC8-E110-4145-81FB-D074FD4E329D}"/>
    <cellStyle name="Normal 5 2 2 5 2" xfId="5345" xr:uid="{7F55E4C1-5A0A-451A-B8E4-C2D0E8F1DCEA}"/>
    <cellStyle name="Normal 5 2 2 5 2 2" xfId="23080" xr:uid="{2BFA8888-8AE5-462F-B08C-82ADD90F4BC6}"/>
    <cellStyle name="Normal 5 2 2 5 3" xfId="23079" xr:uid="{6883FBD1-87B3-4895-9B84-B5B372BE10BA}"/>
    <cellStyle name="Normal 5 2 2 6" xfId="4494" xr:uid="{92909997-1007-4D47-BD6D-1F36FEE78E22}"/>
    <cellStyle name="Normal 5 2 2 6 2" xfId="5346" xr:uid="{CCDE5FCA-2B9C-4BC9-A31A-D58ECB3756A2}"/>
    <cellStyle name="Normal 5 2 2 6 2 2" xfId="23082" xr:uid="{B01735CA-575F-4787-8C8C-FDE11451A84E}"/>
    <cellStyle name="Normal 5 2 2 6 3" xfId="23081" xr:uid="{0252F9DE-D983-4B16-B55C-CABE6E240D6E}"/>
    <cellStyle name="Normal 5 2 2 7" xfId="4495" xr:uid="{67E0B1DE-2C68-47FF-86F9-C8F306E363F8}"/>
    <cellStyle name="Normal 5 2 2 7 2" xfId="5347" xr:uid="{CA78C117-A390-4401-B3D8-11C2B8830AB3}"/>
    <cellStyle name="Normal 5 2 2 7 2 2" xfId="23084" xr:uid="{7F040D92-16AA-4670-894E-6F99B56CFC8A}"/>
    <cellStyle name="Normal 5 2 2 7 3" xfId="23083" xr:uid="{FF8FE9EB-3E1F-4E50-9BA6-0B627CDA4122}"/>
    <cellStyle name="Normal 5 2 2 8" xfId="4496" xr:uid="{86668301-8D9E-4B69-984F-FAB4C2327B0E}"/>
    <cellStyle name="Normal 5 2 2 8 2" xfId="5348" xr:uid="{71125669-8E7D-4BA2-8AA0-C910F628F87C}"/>
    <cellStyle name="Normal 5 2 2 8 2 2" xfId="23086" xr:uid="{9529904E-A989-4D2F-AA96-D290214F4158}"/>
    <cellStyle name="Normal 5 2 2 8 3" xfId="23085" xr:uid="{034122EE-7B9C-4DEF-9460-FAB8A85CEF74}"/>
    <cellStyle name="Normal 5 2 2 9" xfId="4497" xr:uid="{59C78D53-7002-40F5-B5C3-97D05E899032}"/>
    <cellStyle name="Normal 5 2 2 9 2" xfId="5349" xr:uid="{90D6E2A1-7E51-41B2-8F80-589DD27E0BF0}"/>
    <cellStyle name="Normal 5 2 2 9 2 2" xfId="23088" xr:uid="{D84DBFBD-EF30-4621-B54D-2DC130D4963E}"/>
    <cellStyle name="Normal 5 2 2 9 3" xfId="23087" xr:uid="{1C2B2B25-4054-468E-ADA4-AE898FDE703B}"/>
    <cellStyle name="Normal 5 2 3" xfId="2435" xr:uid="{DAC44775-5C1C-4E32-AD61-FEF846A07B54}"/>
    <cellStyle name="Normal 5 2 3 2" xfId="4498" xr:uid="{161CB192-A213-4EAF-BC9B-928055747BB4}"/>
    <cellStyle name="Normal 5 2 3 3" xfId="5350" xr:uid="{0E8176F2-062D-45C8-AAA7-7BDEE7EB72A8}"/>
    <cellStyle name="Normal 5 2 3 3 2" xfId="23090" xr:uid="{D3A569F6-AE79-44FB-A86D-78A0C6E0D118}"/>
    <cellStyle name="Normal 5 2 3 4" xfId="23089" xr:uid="{38E10292-A259-421C-9A79-73A325A2F370}"/>
    <cellStyle name="Normal 5 2 4" xfId="4499" xr:uid="{D026C2A3-EB8F-46E5-A141-6E163E13AFDF}"/>
    <cellStyle name="Normal 5 2 5" xfId="4500" xr:uid="{28718867-7294-4090-B092-E04B504B3619}"/>
    <cellStyle name="Normal 5 2 6" xfId="4501" xr:uid="{95FD3904-C41D-4C5D-B0D7-6FD123530618}"/>
    <cellStyle name="Normal 5 2 7" xfId="4502" xr:uid="{1C34A9B5-1503-46AA-A2FF-BF79E8696CAB}"/>
    <cellStyle name="Normal 5 2 8" xfId="4503" xr:uid="{F1A5C7EB-38D3-48D5-ACD6-7A6703D35963}"/>
    <cellStyle name="Normal 5 2 9" xfId="5351" xr:uid="{9EF7D631-F11E-4CFB-98A4-0ABD2614455D}"/>
    <cellStyle name="Normal 5 3" xfId="241" xr:uid="{4212DCDA-A72C-4075-9FDA-015F3943D560}"/>
    <cellStyle name="Normal 5 3 10" xfId="5352" xr:uid="{A837917B-5DA6-4676-BC34-7A323B1EDBF8}"/>
    <cellStyle name="Normal 5 3 10 2" xfId="23091" xr:uid="{62598135-8139-42B7-A5B7-79F79E2F146C}"/>
    <cellStyle name="Normal 5 3 2" xfId="2436" xr:uid="{512E9D11-C5BB-45CE-ACE5-03EFA0872674}"/>
    <cellStyle name="Normal 5 3 2 2" xfId="4505" xr:uid="{2A776AD7-8F40-4425-8501-CC05CD452EBB}"/>
    <cellStyle name="Normal 5 3 3" xfId="2437" xr:uid="{850A4C64-EB54-4A1B-8623-CE2A14BBEC2F}"/>
    <cellStyle name="Normal 5 3 3 2" xfId="4506" xr:uid="{32785B36-9244-4F2A-87DE-4251B72662CC}"/>
    <cellStyle name="Normal 5 3 3 3" xfId="5353" xr:uid="{7E82B45A-1936-4594-B628-43D346B8CA0F}"/>
    <cellStyle name="Normal 5 3 3 3 2" xfId="23093" xr:uid="{CBFE106A-C939-4802-A886-38888614F7AE}"/>
    <cellStyle name="Normal 5 3 3 4" xfId="23092" xr:uid="{3BD9D232-C189-48C1-AE47-7E99A932E192}"/>
    <cellStyle name="Normal 5 3 4" xfId="4507" xr:uid="{53B77C35-9DDA-4074-A261-BD7EF9E92224}"/>
    <cellStyle name="Normal 5 3 5" xfId="4508" xr:uid="{03F5B44E-976C-4657-B1CE-9549FFD88948}"/>
    <cellStyle name="Normal 5 3 6" xfId="4509" xr:uid="{E6BDE7CE-B97A-4B40-9824-EB84B6C8DAB1}"/>
    <cellStyle name="Normal 5 3 7" xfId="4510" xr:uid="{B9C3DA1F-9C58-4B25-9B41-09FB43BC9C72}"/>
    <cellStyle name="Normal 5 3 8" xfId="4511" xr:uid="{FC2278D9-04D0-45F7-9212-50D8F97B70EC}"/>
    <cellStyle name="Normal 5 3 9" xfId="4504" xr:uid="{325F124E-36C6-4090-9EFE-674C49AB170B}"/>
    <cellStyle name="Normal 5 4" xfId="242" xr:uid="{64F8BC5A-9E30-44CD-BAA0-F7E32363B664}"/>
    <cellStyle name="Normal 5 4 2" xfId="4512" xr:uid="{F352E9EB-6B76-4DA7-B5B3-E98C6A36AA2D}"/>
    <cellStyle name="Normal 5 4 3" xfId="4513" xr:uid="{5A5F1C39-6843-406B-816F-CCFB7B4D241D}"/>
    <cellStyle name="Normal 5 4 4" xfId="4514" xr:uid="{446B4D3A-5ED2-4DB8-A0B9-455796DAC4AD}"/>
    <cellStyle name="Normal 5 4 5" xfId="4515" xr:uid="{BB8B7ED6-ACAE-417E-B4D1-7E69277640D5}"/>
    <cellStyle name="Normal 5 4 6" xfId="4516" xr:uid="{6055E30D-66E1-4FA3-9570-DFB10A863964}"/>
    <cellStyle name="Normal 5 4 7" xfId="4517" xr:uid="{27728F54-3D57-4476-A7BC-0C1B9ABD5CA2}"/>
    <cellStyle name="Normal 5 4 8" xfId="4518" xr:uid="{D852808E-61B2-452F-9AF6-F2034C3C741E}"/>
    <cellStyle name="Normal 5 4 9" xfId="485" xr:uid="{81DB7A78-BD6B-4DB5-AC50-4A0B9AEE9D32}"/>
    <cellStyle name="Normal 5 5" xfId="243" xr:uid="{2F0426D3-3F24-4610-8369-0BDD5DD11BE0}"/>
    <cellStyle name="Normal 5 5 10" xfId="486" xr:uid="{FF2D7E4E-8785-4FB0-AA86-188FBC12268E}"/>
    <cellStyle name="Normal 5 5 11" xfId="23094" xr:uid="{28742312-AE79-4429-B0A7-445FD1019A34}"/>
    <cellStyle name="Normal 5 5 2" xfId="590" xr:uid="{0CCD2CA9-1C3E-43CE-AED0-F79D255BC838}"/>
    <cellStyle name="Normal 5 5 2 2" xfId="2439" xr:uid="{B9C9A6F5-47C9-4234-BB50-0C1AE1A87F31}"/>
    <cellStyle name="Normal 5 5 2 2 2" xfId="5356" xr:uid="{CDC3C5CA-D003-4508-B860-99C41EB339FA}"/>
    <cellStyle name="Normal 5 5 2 2 2 2" xfId="23097" xr:uid="{9F60900E-6DED-428C-96BA-7BC77FAEE83C}"/>
    <cellStyle name="Normal 5 5 2 2 2 3" xfId="23096" xr:uid="{63F14F79-EBBD-446D-92C8-AFCC5E343156}"/>
    <cellStyle name="Normal 5 5 2 3" xfId="4519" xr:uid="{07F8B0A4-1865-4CCE-BD65-C164B4806422}"/>
    <cellStyle name="Normal 5 5 2 4" xfId="5355" xr:uid="{C07C7DE0-1CF7-45CE-9E12-356356E53BDD}"/>
    <cellStyle name="Normal 5 5 2 4 2" xfId="23098" xr:uid="{36307F9D-F040-4A59-B972-BA9A7A275F47}"/>
    <cellStyle name="Normal 5 5 2 5" xfId="23095" xr:uid="{F4EAED53-FF84-4C27-8D62-E759ED7110FC}"/>
    <cellStyle name="Normal 5 5 3" xfId="589" xr:uid="{2F97205C-CDFA-4630-8FF3-3AE30002961E}"/>
    <cellStyle name="Normal 5 5 3 2" xfId="2440" xr:uid="{47D03D1C-6E8C-4BE6-968A-010C126DE2E7}"/>
    <cellStyle name="Normal 5 5 3 3" xfId="23099" xr:uid="{3F7C1078-6B50-404E-9CB3-712A7E9546C6}"/>
    <cellStyle name="Normal 5 5 4" xfId="2438" xr:uid="{F36AE5A2-F481-489D-B0CE-9B73A3FD6CAE}"/>
    <cellStyle name="Normal 5 5 4 2" xfId="4520" xr:uid="{D981B8B5-9BF6-497F-912A-E2A5F62CC93E}"/>
    <cellStyle name="Normal 5 5 4 3" xfId="23100" xr:uid="{9EDC01A9-A8EA-4563-ADD9-4397226FD95F}"/>
    <cellStyle name="Normal 5 5 5" xfId="4521" xr:uid="{988349FE-DDCE-48E1-AC85-D695390E785A}"/>
    <cellStyle name="Normal 5 5 6" xfId="4522" xr:uid="{4DBA5D68-B660-4479-BCA8-C0D5D86B689E}"/>
    <cellStyle name="Normal 5 5 7" xfId="4523" xr:uid="{F7991EF1-8A7E-47A6-9964-D97B5D3E830F}"/>
    <cellStyle name="Normal 5 5 8" xfId="4524" xr:uid="{AA82AC3F-6B01-4E81-9087-43C5D0EBC796}"/>
    <cellStyle name="Normal 5 5 9" xfId="5354" xr:uid="{46C95962-6C6C-4C1B-9CD8-C3C2922E3757}"/>
    <cellStyle name="Normal 5 5 9 2" xfId="23101" xr:uid="{6E88C3BA-82D6-4B7D-AF7D-3B9A426ABD89}"/>
    <cellStyle name="Normal 5 6" xfId="244" xr:uid="{E270C54B-14FC-4F66-8550-0F366E102BC1}"/>
    <cellStyle name="Normal 5 6 2" xfId="2441" xr:uid="{25B392A2-5FD0-4D7E-8089-087103D96CEC}"/>
    <cellStyle name="Normal 5 6 3" xfId="487" xr:uid="{52112CB7-2B9F-4379-9D10-DC6A54ED440E}"/>
    <cellStyle name="Normal 5 7" xfId="366" xr:uid="{E48B7076-659C-47CA-B455-E615550D047B}"/>
    <cellStyle name="Normal 5 8" xfId="2442" xr:uid="{43346C47-4719-4213-BC17-C1A0902A6EDD}"/>
    <cellStyle name="Normal 5 9" xfId="2443" xr:uid="{EBDC76AD-7813-4249-93AB-96936B07B111}"/>
    <cellStyle name="Normal 5_ELC" xfId="5357" xr:uid="{109C0610-BB8D-45CE-9AF6-125CDB2C416D}"/>
    <cellStyle name="Normal 50" xfId="2444" xr:uid="{CC60A37F-8BFC-484D-A98E-3C4910F5BB99}"/>
    <cellStyle name="Normal 51" xfId="2445" xr:uid="{4B71A117-2957-4081-ACCF-71EB27D8BD2C}"/>
    <cellStyle name="Normal 52" xfId="2446" xr:uid="{89F8656F-33AA-4F41-9D5E-06F389F1C11D}"/>
    <cellStyle name="Normal 53" xfId="2447" xr:uid="{F21A56FE-6383-478A-B01F-07F807C76C93}"/>
    <cellStyle name="Normal 54" xfId="2448" xr:uid="{78BCF3B4-0F12-4331-BA62-DEBE965C2F2D}"/>
    <cellStyle name="Normal 55" xfId="2449" xr:uid="{D1A9314E-8645-44A9-BA88-920C14357B3D}"/>
    <cellStyle name="Normal 6" xfId="11" xr:uid="{E64C05D4-E0F7-49A3-B9EC-77B0658577AB}"/>
    <cellStyle name="Normal 6 10" xfId="2450" xr:uid="{80F4715A-C8D3-4A90-9C54-58DB8CFA8222}"/>
    <cellStyle name="Normal 6 10 2" xfId="4525" xr:uid="{58049924-C0B8-4421-8CFD-8A56EC4DADBE}"/>
    <cellStyle name="Normal 6 11" xfId="2451" xr:uid="{7A1747A7-B3E5-49DE-9D8C-B9D5BF387208}"/>
    <cellStyle name="Normal 6 12" xfId="2452" xr:uid="{DED728C0-AA35-402F-AF8A-1DC2E7F8CCE2}"/>
    <cellStyle name="Normal 6 12 2" xfId="4526" xr:uid="{25BF8ED4-D05A-40BD-BB88-649191BCA59D}"/>
    <cellStyle name="Normal 6 12 3" xfId="23102" xr:uid="{945DCA2C-2817-4D51-ACC9-B2AA7E8A0620}"/>
    <cellStyle name="Normal 6 13" xfId="245" xr:uid="{5AFAF684-8A60-465D-86AC-216761F448BD}"/>
    <cellStyle name="Normal 6 2" xfId="246" xr:uid="{68559BAB-0CE4-477C-81D9-A6DB64944ED8}"/>
    <cellStyle name="Normal 6 2 10" xfId="2453" xr:uid="{B8A755C6-F3BD-4D67-9904-44043F17DA59}"/>
    <cellStyle name="Normal 6 2 11" xfId="2454" xr:uid="{F82BE546-7BF6-4442-B154-62D0978A1920}"/>
    <cellStyle name="Normal 6 2 12" xfId="2455" xr:uid="{1EF2EE08-E094-468B-AF47-9547ECD89B29}"/>
    <cellStyle name="Normal 6 2 13" xfId="2456" xr:uid="{E9D3C0AB-7F61-4F8B-8A19-373ADB8D966A}"/>
    <cellStyle name="Normal 6 2 14" xfId="2457" xr:uid="{F99E51A4-A52F-42A4-84B7-7D108AFB5858}"/>
    <cellStyle name="Normal 6 2 2" xfId="247" xr:uid="{C0F33308-E3CA-42A7-B5D0-A967B974F388}"/>
    <cellStyle name="Normal 6 2 2 10" xfId="4527" xr:uid="{2B259624-0682-4563-A1C6-2BA5A05CF788}"/>
    <cellStyle name="Normal 6 2 2 10 2" xfId="5358" xr:uid="{0B495E71-F3A8-49E8-B923-21C27CBFA5C4}"/>
    <cellStyle name="Normal 6 2 2 10 2 2" xfId="23104" xr:uid="{B2C48E78-9798-41C2-BE90-998611089124}"/>
    <cellStyle name="Normal 6 2 2 10 3" xfId="23103" xr:uid="{B6638913-DBEC-4E6B-AD2B-361A4F5CD1BC}"/>
    <cellStyle name="Normal 6 2 2 11" xfId="4528" xr:uid="{7A50972C-DE68-4434-BD76-5FF72D5D9F3E}"/>
    <cellStyle name="Normal 6 2 2 11 2" xfId="5359" xr:uid="{0FEB6003-98D8-4AC6-862C-B8FA24AA53F3}"/>
    <cellStyle name="Normal 6 2 2 11 2 2" xfId="23106" xr:uid="{76B87EAF-9464-4907-8E6A-19AD4C96DAC7}"/>
    <cellStyle name="Normal 6 2 2 11 3" xfId="23105" xr:uid="{B0A0481E-64C4-44FF-891E-C67038252BC5}"/>
    <cellStyle name="Normal 6 2 2 12" xfId="4529" xr:uid="{A275234C-C2EA-4636-9CEA-77D902A5D366}"/>
    <cellStyle name="Normal 6 2 2 12 2" xfId="5360" xr:uid="{046BD756-42A5-48A6-8BD4-D779740E18F1}"/>
    <cellStyle name="Normal 6 2 2 12 2 2" xfId="23108" xr:uid="{F5E7A52A-C356-4E33-9293-C7BCB063FF74}"/>
    <cellStyle name="Normal 6 2 2 12 3" xfId="23107" xr:uid="{3A2930ED-BD36-4F4A-815D-80CA5218D314}"/>
    <cellStyle name="Normal 6 2 2 13" xfId="4530" xr:uid="{789B1B12-8A4D-4531-A099-FBC1A8C58EA8}"/>
    <cellStyle name="Normal 6 2 2 13 2" xfId="5361" xr:uid="{25C3061D-2342-4B1D-AAC1-7881FC3AB5C0}"/>
    <cellStyle name="Normal 6 2 2 13 2 2" xfId="23110" xr:uid="{10FAA81B-2B20-4A1D-9919-3F5313512539}"/>
    <cellStyle name="Normal 6 2 2 13 3" xfId="23109" xr:uid="{4237CB80-2D38-4ABE-8CB2-1C921428B999}"/>
    <cellStyle name="Normal 6 2 2 14" xfId="488" xr:uid="{E31A2784-7146-4606-AF3D-238724C21642}"/>
    <cellStyle name="Normal 6 2 2 2" xfId="4531" xr:uid="{50E6CF77-0037-4879-B1FF-A220855041CA}"/>
    <cellStyle name="Normal 6 2 2 2 2" xfId="5362" xr:uid="{CF260808-8CEE-4548-907F-BAB80596619E}"/>
    <cellStyle name="Normal 6 2 2 2 2 2" xfId="23112" xr:uid="{90AFD7AB-8478-4E81-B156-0C0475624DA3}"/>
    <cellStyle name="Normal 6 2 2 2 3" xfId="23111" xr:uid="{107A73E9-BA73-46E0-8601-961B373A4FFD}"/>
    <cellStyle name="Normal 6 2 2 3" xfId="4532" xr:uid="{8B922B76-DBFE-405A-940A-959729B26F69}"/>
    <cellStyle name="Normal 6 2 2 3 2" xfId="5363" xr:uid="{54C9ECC2-4A1F-49ED-A4C4-EF8AC8C2F1A0}"/>
    <cellStyle name="Normal 6 2 2 3 2 2" xfId="23114" xr:uid="{E7DD2527-AD35-4E36-B2C0-8B1C2FD89511}"/>
    <cellStyle name="Normal 6 2 2 3 3" xfId="23113" xr:uid="{C2462053-68A6-405B-BA95-3E94B09798FD}"/>
    <cellStyle name="Normal 6 2 2 4" xfId="4533" xr:uid="{F9580D08-057F-457F-AF70-C2A116297CFF}"/>
    <cellStyle name="Normal 6 2 2 4 2" xfId="5364" xr:uid="{504453AD-C0EC-421D-B30B-87FEC73F735E}"/>
    <cellStyle name="Normal 6 2 2 4 2 2" xfId="23116" xr:uid="{9F57F017-0B7E-45C4-B75A-A2A33F762CA4}"/>
    <cellStyle name="Normal 6 2 2 4 3" xfId="23115" xr:uid="{2087D3AE-091A-4EBD-BB4C-00147DE541FB}"/>
    <cellStyle name="Normal 6 2 2 5" xfId="4534" xr:uid="{86A8265C-EB9A-4570-9646-6F251AD8ACD4}"/>
    <cellStyle name="Normal 6 2 2 5 2" xfId="5365" xr:uid="{8354BAAB-267B-4BC2-9DBE-5CAC91B3759C}"/>
    <cellStyle name="Normal 6 2 2 5 2 2" xfId="23118" xr:uid="{C214D8E6-472C-47AD-A66E-8DF42AE2969F}"/>
    <cellStyle name="Normal 6 2 2 5 3" xfId="23117" xr:uid="{D8C57B7B-40BA-4CC7-B6AB-9879EFB84D79}"/>
    <cellStyle name="Normal 6 2 2 6" xfId="4535" xr:uid="{2BD82099-AB26-402C-A1A4-9EB2EC576CE8}"/>
    <cellStyle name="Normal 6 2 2 6 2" xfId="5366" xr:uid="{132C8954-4919-4CA8-83BE-EBDB72972E32}"/>
    <cellStyle name="Normal 6 2 2 6 2 2" xfId="23120" xr:uid="{9D3575DA-132C-46A8-B30C-0C8E4A24512E}"/>
    <cellStyle name="Normal 6 2 2 6 3" xfId="23119" xr:uid="{566730EA-D468-4B1F-81D6-301224C9D332}"/>
    <cellStyle name="Normal 6 2 2 7" xfId="4536" xr:uid="{C83F691A-AE5A-4C76-8E1A-B8458987DEE1}"/>
    <cellStyle name="Normal 6 2 2 7 2" xfId="5367" xr:uid="{1BDC4EE9-3592-4D1E-838C-EB9F4A2A3064}"/>
    <cellStyle name="Normal 6 2 2 7 2 2" xfId="23122" xr:uid="{0E431B1D-0483-471B-9C86-5CBCC1B9CC3B}"/>
    <cellStyle name="Normal 6 2 2 7 3" xfId="23121" xr:uid="{3A6E57E4-7D48-49EB-B2FE-CE5034CB97B6}"/>
    <cellStyle name="Normal 6 2 2 8" xfId="4537" xr:uid="{D7B71DC8-D3E1-442A-A305-3565DA6EFFE0}"/>
    <cellStyle name="Normal 6 2 2 8 2" xfId="5368" xr:uid="{07B26018-9060-4030-B279-178476A76523}"/>
    <cellStyle name="Normal 6 2 2 8 2 2" xfId="23124" xr:uid="{836E0883-5EEC-497C-97D3-FCCEB46B0361}"/>
    <cellStyle name="Normal 6 2 2 8 3" xfId="23123" xr:uid="{0E983751-1214-4767-BE8D-EFFAC6227057}"/>
    <cellStyle name="Normal 6 2 2 9" xfId="4538" xr:uid="{2EFA4CD9-3082-447F-9198-B8E4F7B11112}"/>
    <cellStyle name="Normal 6 2 2 9 2" xfId="5369" xr:uid="{8966AE11-4CD1-4C30-BE1E-760ABCCEF237}"/>
    <cellStyle name="Normal 6 2 2 9 2 2" xfId="23126" xr:uid="{C7365463-280B-4D57-B113-863923BD7669}"/>
    <cellStyle name="Normal 6 2 2 9 3" xfId="23125" xr:uid="{25473335-DD5E-4324-938E-FC51AFFCB364}"/>
    <cellStyle name="Normal 6 2 3" xfId="368" xr:uid="{0D6EDC76-ACCA-41D0-B454-0E2D5DCC9292}"/>
    <cellStyle name="Normal 6 2 4" xfId="591" xr:uid="{35577C25-39D5-466E-A90D-B7BBD188E067}"/>
    <cellStyle name="Normal 6 2 4 2" xfId="2458" xr:uid="{EAFFE7D7-0EDA-4E5E-9836-0DF0CF51F6A7}"/>
    <cellStyle name="Normal 6 2 5" xfId="2459" xr:uid="{C8AEACEA-3392-4AD1-B9B3-AF477A8A6923}"/>
    <cellStyle name="Normal 6 2 6" xfId="2460" xr:uid="{3149A2DF-38B0-4845-9DA2-1CFE14B452D4}"/>
    <cellStyle name="Normal 6 2 7" xfId="2461" xr:uid="{3BF3F204-314D-422C-93FD-D7190C028E5C}"/>
    <cellStyle name="Normal 6 2 8" xfId="2462" xr:uid="{6F036657-ECCA-4F74-9AB3-FECEDC1A75D2}"/>
    <cellStyle name="Normal 6 2 9" xfId="2463" xr:uid="{2EE7BA77-97CF-4A96-9253-C4DA9AFD0256}"/>
    <cellStyle name="Normal 6 3" xfId="248" xr:uid="{D0048717-8188-4E8C-94B4-75A4E749982F}"/>
    <cellStyle name="Normal 6 3 10" xfId="2465" xr:uid="{66261759-86DB-48F7-A313-2225C2FC2634}"/>
    <cellStyle name="Normal 6 3 11" xfId="2466" xr:uid="{5D2F8CFE-91F1-42F5-BBD5-19A0217A0534}"/>
    <cellStyle name="Normal 6 3 12" xfId="2467" xr:uid="{CA969A81-2617-4DE0-A636-AB553C0C8E2D}"/>
    <cellStyle name="Normal 6 3 13" xfId="2468" xr:uid="{D687BF8C-4CAE-4FAD-95F5-4C6014B9EE1A}"/>
    <cellStyle name="Normal 6 3 14" xfId="2469" xr:uid="{99F0D29E-4104-4E68-BABB-76F81378B906}"/>
    <cellStyle name="Normal 6 3 15" xfId="2470" xr:uid="{D87136A6-12C7-45DD-8934-661F98A19F2D}"/>
    <cellStyle name="Normal 6 3 16" xfId="2471" xr:uid="{D8D24B0D-84B4-4EE2-B3BD-5E3B0E882026}"/>
    <cellStyle name="Normal 6 3 17" xfId="2464" xr:uid="{B4464635-3F7B-4C56-AF25-C43EE7B5DAAA}"/>
    <cellStyle name="Normal 6 3 17 2" xfId="23127" xr:uid="{C76F805D-7496-470D-B5BD-C899221013D5}"/>
    <cellStyle name="Normal 6 3 2" xfId="369" xr:uid="{8DD72ECD-31F8-45E9-9D97-52C6538297E5}"/>
    <cellStyle name="Normal 6 3 3" xfId="2472" xr:uid="{5AC51067-80B0-49C1-B469-EAACB0143D4F}"/>
    <cellStyle name="Normal 6 3 4" xfId="2473" xr:uid="{14B3D50E-0C66-40C1-ACE7-C8615E59F793}"/>
    <cellStyle name="Normal 6 3 5" xfId="2474" xr:uid="{8B094B1D-F87A-4F23-BDA3-18060049BCCF}"/>
    <cellStyle name="Normal 6 3 6" xfId="2475" xr:uid="{C9489159-C890-4843-9A1C-5986FEE531B2}"/>
    <cellStyle name="Normal 6 3 7" xfId="2476" xr:uid="{DEAACCA9-8729-4111-9F65-9F3F4002C540}"/>
    <cellStyle name="Normal 6 3 8" xfId="2477" xr:uid="{4F26EBBF-8D1E-406F-907B-99EACC5DB56C}"/>
    <cellStyle name="Normal 6 3 9" xfId="2478" xr:uid="{48FD1CB5-FE6E-4E8B-BA94-F357247423CE}"/>
    <cellStyle name="Normal 6 4" xfId="249" xr:uid="{4D32A1A4-64A2-461F-A7DE-E61BD609B716}"/>
    <cellStyle name="Normal 6 4 2" xfId="4539" xr:uid="{91712CE5-4FFC-4A8A-B427-5BAE1145F0A9}"/>
    <cellStyle name="Normal 6 4 3" xfId="4540" xr:uid="{6BF71C5D-8E48-4003-9E11-7F5E6B02D1F0}"/>
    <cellStyle name="Normal 6 4 4" xfId="4541" xr:uid="{81ED7C8B-BE38-42B8-9612-D5D74DBC486B}"/>
    <cellStyle name="Normal 6 4 5" xfId="4542" xr:uid="{AA7A2406-C302-41A9-8C95-7B451114B888}"/>
    <cellStyle name="Normal 6 4 6" xfId="4543" xr:uid="{DC20D326-4E88-4B20-8CC1-644DD390C77A}"/>
    <cellStyle name="Normal 6 4 7" xfId="4544" xr:uid="{8300D5DE-8F23-4326-947A-D1619AC1DBD9}"/>
    <cellStyle name="Normal 6 4 8" xfId="4545" xr:uid="{58CF96A8-7718-4B08-BC4A-47A15830F80B}"/>
    <cellStyle name="Normal 6 4 9" xfId="489" xr:uid="{B37DF50C-BAA5-4E13-94F9-984C67D8C750}"/>
    <cellStyle name="Normal 6 5" xfId="367" xr:uid="{0A50026F-E378-4674-971B-37A42372644F}"/>
    <cellStyle name="Normal 6 5 2" xfId="4546" xr:uid="{BE838693-128F-4C65-81A0-E6DDF02C037D}"/>
    <cellStyle name="Normal 6 5 3" xfId="4547" xr:uid="{2F9974E3-1A32-4815-9C64-656D43D4869A}"/>
    <cellStyle name="Normal 6 5 4" xfId="4548" xr:uid="{B9765F5B-1F2E-4720-BC9F-284D319506E9}"/>
    <cellStyle name="Normal 6 5 5" xfId="4549" xr:uid="{F5D73D65-A6A6-4068-8794-BC4FA2A705BD}"/>
    <cellStyle name="Normal 6 5 6" xfId="4550" xr:uid="{2AC07F05-604F-4479-B606-99FEC5001551}"/>
    <cellStyle name="Normal 6 5 7" xfId="4551" xr:uid="{5D4D4C1F-F9A0-446C-8F4D-8DF11E3E0A58}"/>
    <cellStyle name="Normal 6 5 8" xfId="4552" xr:uid="{CE19FD67-60BF-4EB1-AF4D-496A1A8ED0FB}"/>
    <cellStyle name="Normal 6 6" xfId="2479" xr:uid="{9989A22A-C374-4E24-8545-F4304F15A8A3}"/>
    <cellStyle name="Normal 6 7" xfId="2480" xr:uid="{1BF97158-445E-4F38-B465-47D01E5D0ADB}"/>
    <cellStyle name="Normal 6 8" xfId="2481" xr:uid="{5E597BFD-37BD-49D5-BBC7-B9CD8CC72DCE}"/>
    <cellStyle name="Normal 6 9" xfId="2482" xr:uid="{2459F151-78D0-40D3-B175-FB3B92C5832C}"/>
    <cellStyle name="Normal 6_ELC" xfId="2483" xr:uid="{2AF3317C-0D92-4398-A9F6-B7F1A71DB6CE}"/>
    <cellStyle name="Normal 7" xfId="250" xr:uid="{F6B3DE40-28FA-400A-8E5C-E29DD5C1B074}"/>
    <cellStyle name="Normal 7 10" xfId="4553" xr:uid="{6D9E3943-C0F4-42F7-8F30-A2ADEFA22732}"/>
    <cellStyle name="Normal 7 11" xfId="4554" xr:uid="{0D1DA1D4-3C07-4C55-8799-7E440596716F}"/>
    <cellStyle name="Normal 7 12" xfId="4555" xr:uid="{4C4CB8AD-5283-4B04-A35C-D5EA74A8ABCB}"/>
    <cellStyle name="Normal 7 13" xfId="4556" xr:uid="{BE787838-549A-4DA8-B15A-A9843B07CB02}"/>
    <cellStyle name="Normal 7 14" xfId="490" xr:uid="{DD0E09EB-1074-4F17-9B37-4E3B4575206A}"/>
    <cellStyle name="Normal 7 2" xfId="251" xr:uid="{098C5134-BFFE-4BC4-B78B-82290008FA0C}"/>
    <cellStyle name="Normal 7 2 10" xfId="491" xr:uid="{916D0F91-7867-4A23-B9E9-55150B6CFD8D}"/>
    <cellStyle name="Normal 7 2 2" xfId="2484" xr:uid="{07C8FADA-3D7D-4195-8776-54EE05328C3B}"/>
    <cellStyle name="Normal 7 2 3" xfId="2485" xr:uid="{18BB2964-8B2C-46F0-BCAD-A5612F33DE1C}"/>
    <cellStyle name="Normal 7 2 3 2" xfId="4557" xr:uid="{E1EEDCCC-7303-48ED-9940-24071F72DDB1}"/>
    <cellStyle name="Normal 7 2 4" xfId="4558" xr:uid="{BFEC4D90-50CE-4B48-99BD-8337195EFA0B}"/>
    <cellStyle name="Normal 7 2 5" xfId="4559" xr:uid="{D4BDE461-14BD-4032-985E-3B6F2CF7189C}"/>
    <cellStyle name="Normal 7 2 6" xfId="4560" xr:uid="{81604A64-56ED-4273-9F33-5D582D15C617}"/>
    <cellStyle name="Normal 7 2 7" xfId="4561" xr:uid="{6CF74A04-D462-4D7E-9B42-2AEC5A2A445F}"/>
    <cellStyle name="Normal 7 2 8" xfId="4562" xr:uid="{C5451F8B-96C8-4ED1-833E-5A3AC3DE0358}"/>
    <cellStyle name="Normal 7 2 9" xfId="4563" xr:uid="{9B4339F8-1519-40FB-9400-CBF2B6046E99}"/>
    <cellStyle name="Normal 7 2_Scen_XBase" xfId="2486" xr:uid="{2C1A3AD1-1B03-4BCE-822A-2A7BB17AC507}"/>
    <cellStyle name="Normal 7 3" xfId="370" xr:uid="{F53F6FE0-D3E2-4A1B-824F-3C8CB84B9FB8}"/>
    <cellStyle name="Normal 7 3 10" xfId="5370" xr:uid="{7B27BF57-786E-4A6B-A560-CFD293B174DC}"/>
    <cellStyle name="Normal 7 3 10 2" xfId="23129" xr:uid="{D2CA3392-561A-49AB-9D46-E70C1EEA3505}"/>
    <cellStyle name="Normal 7 3 11" xfId="2487" xr:uid="{155E2220-0C5B-4F0A-AEF9-C55AE0F9DDAC}"/>
    <cellStyle name="Normal 7 3 12" xfId="23128" xr:uid="{C5F224D8-B3D5-4ECC-9694-D46C0C2C4E86}"/>
    <cellStyle name="Normal 7 3 2" xfId="4565" xr:uid="{7FE2D77F-0653-4A2B-8FA1-6396980CF519}"/>
    <cellStyle name="Normal 7 3 3" xfId="4566" xr:uid="{8792C473-9C91-471B-B89D-12A7FF403781}"/>
    <cellStyle name="Normal 7 3 4" xfId="4567" xr:uid="{12E971B3-39FC-4AE9-9476-1A9074AE5368}"/>
    <cellStyle name="Normal 7 3 5" xfId="4568" xr:uid="{72FE9114-7381-4EF2-AEF6-4B57177C1F6B}"/>
    <cellStyle name="Normal 7 3 6" xfId="4569" xr:uid="{59B1AFDE-586E-4E15-AEEC-A85D59DEADEE}"/>
    <cellStyle name="Normal 7 3 7" xfId="4570" xr:uid="{A78B66D3-D9E4-4F79-A949-48B39D234C8C}"/>
    <cellStyle name="Normal 7 3 8" xfId="4571" xr:uid="{1E3FF410-0C6F-4684-A99E-B66D8B7C9B43}"/>
    <cellStyle name="Normal 7 3 9" xfId="4564" xr:uid="{2B0B60A8-5814-42C4-8F02-244DC3EE3E45}"/>
    <cellStyle name="Normal 7 4" xfId="378" xr:uid="{50C6812D-0D80-4802-9362-D7D0C4A9C4B5}"/>
    <cellStyle name="Normal 7 4 10" xfId="5371" xr:uid="{E1CD6681-F5B4-4F79-BAAA-A83757B326BE}"/>
    <cellStyle name="Normal 7 4 11" xfId="2488" xr:uid="{4F9C861A-3ACB-4E00-86DE-D48E8A8A3727}"/>
    <cellStyle name="Normal 7 4 2" xfId="4572" xr:uid="{C408AA17-45D8-4042-8763-48752488AAD6}"/>
    <cellStyle name="Normal 7 4 3" xfId="4573" xr:uid="{8294827C-BBFA-4DE8-B729-E7F2DC0F134D}"/>
    <cellStyle name="Normal 7 4 4" xfId="4574" xr:uid="{328F6983-D781-477F-8381-79A6EBF0AE48}"/>
    <cellStyle name="Normal 7 4 5" xfId="4575" xr:uid="{524D8104-E939-4279-A0BA-50D94FCC3A07}"/>
    <cellStyle name="Normal 7 4 6" xfId="4576" xr:uid="{920F4F1E-466D-4347-A86F-4F3B463F7865}"/>
    <cellStyle name="Normal 7 4 7" xfId="4577" xr:uid="{268924A1-A4B4-4A19-B106-A4F86B9879AD}"/>
    <cellStyle name="Normal 7 4 8" xfId="4578" xr:uid="{32C052CC-6881-4C8A-A5BC-F5E7E58A8D25}"/>
    <cellStyle name="Normal 7 4 9" xfId="5372" xr:uid="{91E4262F-5948-4770-8D67-1FB93D51F890}"/>
    <cellStyle name="Normal 7 5" xfId="386" xr:uid="{92E6E23D-C340-47FF-A07C-FCB39D748F2A}"/>
    <cellStyle name="Normal 7 5 10" xfId="5373" xr:uid="{28E36DF0-AD73-490C-9118-479E3AC53472}"/>
    <cellStyle name="Normal 7 5 11" xfId="4579" xr:uid="{536C83DF-626C-417B-991C-5D3F7063B47A}"/>
    <cellStyle name="Normal 7 5 2" xfId="4580" xr:uid="{3EEF95D2-79B4-4DDC-9977-1F5E81CF09A0}"/>
    <cellStyle name="Normal 7 5 3" xfId="4581" xr:uid="{A96D90EB-919D-416E-B470-BB826D1AB804}"/>
    <cellStyle name="Normal 7 5 4" xfId="4582" xr:uid="{5F725935-282E-4EA6-AFDE-A5EF7897A29E}"/>
    <cellStyle name="Normal 7 5 5" xfId="4583" xr:uid="{89E096A9-5274-4308-8F4E-023AD8A9362E}"/>
    <cellStyle name="Normal 7 5 6" xfId="4584" xr:uid="{BE4F3E4F-CB7B-427E-800A-E8676E7DA3C1}"/>
    <cellStyle name="Normal 7 5 7" xfId="4585" xr:uid="{0EEC27DB-3D24-46D8-85C6-8EBCC995F6FE}"/>
    <cellStyle name="Normal 7 5 8" xfId="4586" xr:uid="{F55556D6-8EB6-498F-BEA0-65DA8C85E27E}"/>
    <cellStyle name="Normal 7 5 9" xfId="5374" xr:uid="{D567C1C0-52FF-4ED5-A561-E81698756F90}"/>
    <cellStyle name="Normal 7 6" xfId="4587" xr:uid="{D4EEAD04-8B9A-407F-8B17-F839BAB2501C}"/>
    <cellStyle name="Normal 7 7" xfId="4588" xr:uid="{38031474-C0C9-4E74-A513-46B581B0B460}"/>
    <cellStyle name="Normal 7 8" xfId="4589" xr:uid="{197D7535-7F86-4EAB-90CC-41E251DDFDBD}"/>
    <cellStyle name="Normal 7 9" xfId="4590" xr:uid="{BE4D2A18-F61A-4AC1-9B9E-3EE3206D6C5E}"/>
    <cellStyle name="Normal 8" xfId="252" xr:uid="{D8A336DE-1F8D-4005-B9D0-101C72C7628F}"/>
    <cellStyle name="Normal 8 10" xfId="2489" xr:uid="{A1D5D2DC-9BF2-4B6F-9563-BA859EB2806B}"/>
    <cellStyle name="Normal 8 10 2" xfId="4591" xr:uid="{B9C7C0E0-102E-4F08-AE5D-CD020658DBC0}"/>
    <cellStyle name="Normal 8 11" xfId="2490" xr:uid="{6D71898E-FAFE-4B6C-BDF6-D657A046792D}"/>
    <cellStyle name="Normal 8 11 2" xfId="4592" xr:uid="{543AEB9A-4BD5-4C80-A513-5BD03808489D}"/>
    <cellStyle name="Normal 8 11 3" xfId="5375" xr:uid="{EA33C04C-A7E1-4D2B-A73F-D98C8BCDF0E5}"/>
    <cellStyle name="Normal 8 11 3 2" xfId="23131" xr:uid="{4BC9959A-B04B-4FAA-B086-03AFDA6B8821}"/>
    <cellStyle name="Normal 8 11 4" xfId="23130" xr:uid="{455D28F3-5AB0-40E7-8399-DE58DCEB9789}"/>
    <cellStyle name="Normal 8 12" xfId="4593" xr:uid="{07D89392-21D0-4AE6-8C99-1661EAF9F40B}"/>
    <cellStyle name="Normal 8 13" xfId="4594" xr:uid="{401B2FE7-9C05-45AB-A1FE-600FEC056A0C}"/>
    <cellStyle name="Normal 8 14" xfId="492" xr:uid="{53233E40-7C58-496B-B9D2-6C22F8C92099}"/>
    <cellStyle name="Normal 8 15" xfId="32449" xr:uid="{68E20B06-5BB3-4FD9-9C6C-4D8E1CDB0DBB}"/>
    <cellStyle name="Normal 8 2" xfId="253" xr:uid="{AB2709D8-A2AC-4273-9CE9-5F23A07FE871}"/>
    <cellStyle name="Normal 8 2 10" xfId="493" xr:uid="{D87946CE-B459-45CC-995A-6DFABC48A321}"/>
    <cellStyle name="Normal 8 2 2" xfId="4595" xr:uid="{69397855-E9F0-45B8-85B4-C3EDA631250E}"/>
    <cellStyle name="Normal 8 2 3" xfId="4596" xr:uid="{9A60F27C-5820-415B-833E-D643D63ADE08}"/>
    <cellStyle name="Normal 8 2 4" xfId="4597" xr:uid="{3A756EE8-F93B-4E91-8E46-C8B8041E7C93}"/>
    <cellStyle name="Normal 8 2 5" xfId="4598" xr:uid="{F367165F-1275-4B7B-96A7-7FB985ADC418}"/>
    <cellStyle name="Normal 8 2 6" xfId="4599" xr:uid="{ECD43853-ED87-41F7-9B8D-BF7F823FA723}"/>
    <cellStyle name="Normal 8 2 7" xfId="4600" xr:uid="{AED0BFDE-30FE-4D88-8751-977FD5767859}"/>
    <cellStyle name="Normal 8 2 8" xfId="4601" xr:uid="{B0B0B146-E022-4B17-9997-1AF9D1A101F0}"/>
    <cellStyle name="Normal 8 2 9" xfId="4602" xr:uid="{3C32DF7A-6441-49DF-A6F8-E3FFB9634F4C}"/>
    <cellStyle name="Normal 8 3" xfId="380" xr:uid="{D93E8BF2-3CFB-4380-B58A-0B25ED369107}"/>
    <cellStyle name="Normal 8 3 2" xfId="4603" xr:uid="{69FD7307-8A56-473D-A9EC-B3725D51A6D7}"/>
    <cellStyle name="Normal 8 3 3" xfId="4604" xr:uid="{47B7CCB2-426F-487D-B581-6C653F32F405}"/>
    <cellStyle name="Normal 8 3 4" xfId="4605" xr:uid="{706B64B9-744A-46A9-AF9A-46C408DBF37A}"/>
    <cellStyle name="Normal 8 3 5" xfId="4606" xr:uid="{4512014F-4A9A-4D71-8C24-62460166D58F}"/>
    <cellStyle name="Normal 8 3 6" xfId="4607" xr:uid="{91700CE2-276F-4ED1-80D4-A2870D326DAC}"/>
    <cellStyle name="Normal 8 3 7" xfId="4608" xr:uid="{4DC9F9D1-21ED-44E0-8E4D-0FE71D2C1BC7}"/>
    <cellStyle name="Normal 8 3 8" xfId="4609" xr:uid="{EB57362F-A14D-48E3-A473-979269E4D94D}"/>
    <cellStyle name="Normal 8 3 9" xfId="2491" xr:uid="{220CC560-27B2-4780-ACDE-57DC767D1965}"/>
    <cellStyle name="Normal 8 4" xfId="387" xr:uid="{3E059DFE-EA2F-434C-AA51-4CD3BE1A37C6}"/>
    <cellStyle name="Normal 8 4 2" xfId="4610" xr:uid="{8F279158-E4EA-4012-8593-61603C1DE02E}"/>
    <cellStyle name="Normal 8 4 3" xfId="4611" xr:uid="{04C14EBF-A3E8-4C87-A957-3336E42DED2E}"/>
    <cellStyle name="Normal 8 4 4" xfId="4612" xr:uid="{C480E9EF-2BC5-4D3A-B871-C26AB9DF1941}"/>
    <cellStyle name="Normal 8 4 5" xfId="4613" xr:uid="{EC88AC93-8896-45B0-87E4-3DEBDDAC2149}"/>
    <cellStyle name="Normal 8 4 6" xfId="4614" xr:uid="{049AECE2-97A0-49E4-90F2-FE078199F9E0}"/>
    <cellStyle name="Normal 8 4 7" xfId="4615" xr:uid="{E381403B-B7A9-42F6-9BBB-4F5F6CC3792A}"/>
    <cellStyle name="Normal 8 4 8" xfId="4616" xr:uid="{706391DD-5D66-472A-9FCC-F3717BC13068}"/>
    <cellStyle name="Normal 8 4 9" xfId="2492" xr:uid="{DD685A41-124B-40A7-B9D0-D7ECAEA4DE47}"/>
    <cellStyle name="Normal 8 5" xfId="2493" xr:uid="{AC9D690B-C5DE-4412-BA64-C896DE4DB9CF}"/>
    <cellStyle name="Normal 8 5 2" xfId="4617" xr:uid="{889385FA-1C12-4003-BE9D-615E03E2119D}"/>
    <cellStyle name="Normal 8 5 3" xfId="4618" xr:uid="{BF66AAC5-795C-44C5-99C8-B901384149A8}"/>
    <cellStyle name="Normal 8 5 4" xfId="4619" xr:uid="{896CC488-F7EE-4B50-8502-82DFF9C081FD}"/>
    <cellStyle name="Normal 8 5 5" xfId="4620" xr:uid="{5DC9CCC1-FF82-4A83-8C0B-C1A22EAE321B}"/>
    <cellStyle name="Normal 8 5 6" xfId="4621" xr:uid="{0C2D6CB1-0249-459F-B58E-46AA7E647268}"/>
    <cellStyle name="Normal 8 5 7" xfId="4622" xr:uid="{9E3DA0CD-7E96-45A0-BBAC-D71E1485C856}"/>
    <cellStyle name="Normal 8 5 8" xfId="4623" xr:uid="{BA59E66B-5D43-4E89-AD69-64E38F39EE2D}"/>
    <cellStyle name="Normal 8 6" xfId="2494" xr:uid="{805B9184-7A0F-4791-8D80-FA574393D4EE}"/>
    <cellStyle name="Normal 8 7" xfId="2495" xr:uid="{A45E1C40-9E00-4126-8F62-444FF98A8008}"/>
    <cellStyle name="Normal 8 8" xfId="2496" xr:uid="{22E6F7CE-2DB7-48AD-B111-FB279ED4B486}"/>
    <cellStyle name="Normal 8 9" xfId="2497" xr:uid="{366904CE-68E9-4717-A40D-05D91648424E}"/>
    <cellStyle name="Normal 9" xfId="254" xr:uid="{95F074F8-27F1-4DAD-B20D-6C31717FACF5}"/>
    <cellStyle name="Normal 9 10" xfId="2498" xr:uid="{2E408CC4-1108-4C40-933D-8305AD28F2E8}"/>
    <cellStyle name="Normal 9 10 2" xfId="5377" xr:uid="{3CA28ADF-F7F5-48D1-B755-D3474BCF1A5E}"/>
    <cellStyle name="Normal 9 10 2 2" xfId="23134" xr:uid="{18AAE9A2-E15E-4349-B24A-FCA3E43FFA85}"/>
    <cellStyle name="Normal 9 10 2 3" xfId="23133" xr:uid="{422EF021-A658-404D-9A61-7FD7305B965B}"/>
    <cellStyle name="Normal 9 11" xfId="5376" xr:uid="{E6BE95A6-63C5-4263-852E-B6A7205291E9}"/>
    <cellStyle name="Normal 9 11 2" xfId="23135" xr:uid="{C95916B5-3B4E-4449-AFF5-666796E40F3D}"/>
    <cellStyle name="Normal 9 12" xfId="494" xr:uid="{6130168C-0ADF-4880-8441-AD34722AD522}"/>
    <cellStyle name="Normal 9 13" xfId="23132" xr:uid="{DD8B8627-7580-4195-B4B8-5915021FFF20}"/>
    <cellStyle name="Normal 9 2" xfId="495" xr:uid="{ADFB2669-8214-4AAE-B56F-7BAD9143FEDE}"/>
    <cellStyle name="Normal 9 2 2" xfId="593" xr:uid="{698C3659-C91C-4D95-8BA8-E60F95F69CED}"/>
    <cellStyle name="Normal 9 2 2 2" xfId="2500" xr:uid="{D4B2A87D-0473-43C6-B394-49038FBF34C9}"/>
    <cellStyle name="Normal 9 2 2 3" xfId="23137" xr:uid="{A5592A8A-8E61-4870-B29B-3B584D017AFB}"/>
    <cellStyle name="Normal 9 2 3" xfId="2499" xr:uid="{03A030E9-3463-4639-9181-D17AC5EA2454}"/>
    <cellStyle name="Normal 9 2 3 2" xfId="23138" xr:uid="{A127D221-BC8B-45BC-B580-EC10A239BB74}"/>
    <cellStyle name="Normal 9 2 4" xfId="5378" xr:uid="{93396AC0-B885-41C0-98FC-63458E8FAF1F}"/>
    <cellStyle name="Normal 9 2 4 2" xfId="23139" xr:uid="{70C2E63E-4FEE-4AC5-A1E3-D22E7070CE0C}"/>
    <cellStyle name="Normal 9 2 5" xfId="23136" xr:uid="{0FDFD533-7EC3-4852-A7EA-8B79B648091A}"/>
    <cellStyle name="Normal 9 3" xfId="592" xr:uid="{6B095B7E-7778-4DDA-AA38-FBD95A00D3C0}"/>
    <cellStyle name="Normal 9 3 2" xfId="2501" xr:uid="{8C68CC99-6684-4DDF-949B-7F25CF4F5EF7}"/>
    <cellStyle name="Normal 9 3 3" xfId="23140" xr:uid="{96485D5A-8C9E-4E70-AE38-95C624C7090D}"/>
    <cellStyle name="Normal 9 4" xfId="2502" xr:uid="{D42E0C0F-1F04-4F9F-8E5A-6827D4C6C193}"/>
    <cellStyle name="Normal 9 5" xfId="2503" xr:uid="{F8E65113-5B2D-4CE4-A0D9-F630ED939B8A}"/>
    <cellStyle name="Normal 9 6" xfId="2504" xr:uid="{581836E9-E6EF-46BB-A191-A517F811BA57}"/>
    <cellStyle name="Normal 9 7" xfId="2505" xr:uid="{91EAF53A-42D5-4DB3-BD40-206D12931282}"/>
    <cellStyle name="Normal 9 8" xfId="2506" xr:uid="{BE528377-9343-4788-8739-7839244997BD}"/>
    <cellStyle name="Normal 9 9" xfId="2507" xr:uid="{74C463E2-907A-4324-A443-DAE41E459363}"/>
    <cellStyle name="Normal GHG Numbers (0.00)" xfId="255" xr:uid="{E10A8F6C-16E4-406A-BA76-E8D85EA0BA2A}"/>
    <cellStyle name="Normal GHG Textfiels Bold" xfId="256" xr:uid="{1F6538FD-F098-4474-BB0F-0B364D53FB59}"/>
    <cellStyle name="Normal GHG whole table" xfId="2508" xr:uid="{F1710F9B-4B1E-4830-8EEC-8F04FAE24FB3}"/>
    <cellStyle name="Normal GHG-Shade" xfId="257" xr:uid="{83EAC2E5-54E6-4205-B0F3-FF76E6C76753}"/>
    <cellStyle name="Normal GHG-Shade 2" xfId="371" xr:uid="{C24EB0B7-42E0-4CFF-B896-D3C334C643B9}"/>
    <cellStyle name="Normale 2" xfId="396" xr:uid="{C30E2514-070F-4536-99C6-10ED5E332B80}"/>
    <cellStyle name="Normale_B2020" xfId="258" xr:uid="{D8208668-1DE0-4F36-8798-B8D6C834C600}"/>
    <cellStyle name="Note 10" xfId="2509" xr:uid="{91A1D643-901C-4820-AE9A-1ED811900241}"/>
    <cellStyle name="Note 10 2" xfId="2510" xr:uid="{1B312187-4EB9-4C4C-B40E-742A2DC2E0E9}"/>
    <cellStyle name="Note 10 3" xfId="2511" xr:uid="{84E1C693-F966-4B6F-BBA1-78D99A1E24E3}"/>
    <cellStyle name="Note 10 3 2" xfId="2512" xr:uid="{6449C4A5-2CBD-49A8-8115-806641A30B27}"/>
    <cellStyle name="Note 10 3_ELC_final" xfId="2513" xr:uid="{77EC974E-F86B-4E62-811E-373DA24D8076}"/>
    <cellStyle name="Note 10_ELC_final" xfId="2514" xr:uid="{0A6D2458-560C-4DFD-83F5-D8CACFA5DC06}"/>
    <cellStyle name="Note 11" xfId="2515" xr:uid="{91EB5177-6120-4C80-90C9-A974377102A4}"/>
    <cellStyle name="Note 11 2" xfId="2516" xr:uid="{FD72D1A1-C2D6-434D-94A3-8312DD497972}"/>
    <cellStyle name="Note 11_ELC_final" xfId="2517" xr:uid="{9DE31CFB-7E5C-4202-87C2-22F1AA380B74}"/>
    <cellStyle name="Note 12" xfId="2518" xr:uid="{5AD5ADE4-E272-477B-A7EF-FA42410EF219}"/>
    <cellStyle name="Note 12 2" xfId="2519" xr:uid="{0B454D4C-4C38-47C1-86DA-4E022EBE0104}"/>
    <cellStyle name="Note 12_ELC_final" xfId="2520" xr:uid="{C6D2713C-9BB2-40E7-ACBA-EC4110C1617A}"/>
    <cellStyle name="Note 13" xfId="2521" xr:uid="{A356DFB8-0775-4D3C-B657-EEC8FE56DD48}"/>
    <cellStyle name="Note 13 2" xfId="2522" xr:uid="{09072D98-AC60-42DE-9640-4CD9D61AE752}"/>
    <cellStyle name="Note 13_ELC_final" xfId="2523" xr:uid="{45F9850E-DEC4-492E-ABFC-368ED70A1336}"/>
    <cellStyle name="Note 14" xfId="2524" xr:uid="{E0CFFDB4-A0D8-4FB2-8FD3-688B6BBCB8BC}"/>
    <cellStyle name="Note 14 2" xfId="2525" xr:uid="{141FE90B-2DA7-4124-B806-3DBAC3CFDD94}"/>
    <cellStyle name="Note 14_ELC_final" xfId="2526" xr:uid="{369D2002-899A-4A9A-9073-94E73DECD8E6}"/>
    <cellStyle name="Note 15" xfId="2527" xr:uid="{24567158-6FAB-4496-8E63-0F1BFF535B0C}"/>
    <cellStyle name="Note 15 2" xfId="2528" xr:uid="{D5D4E601-80B5-40AA-B31E-635983508FEC}"/>
    <cellStyle name="Note 15_ELC_final" xfId="2529" xr:uid="{61B263EC-C51B-47BF-98A5-0D84E52CB52E}"/>
    <cellStyle name="Note 16" xfId="2530" xr:uid="{D0B4A96B-1A50-4FBA-BB34-F4AD4022C538}"/>
    <cellStyle name="Note 16 2" xfId="2531" xr:uid="{7CAFCE0E-7335-425E-9C40-0094734F567E}"/>
    <cellStyle name="Note 16_ELC_final" xfId="2532" xr:uid="{99D2B7B5-F3A5-43F6-9F96-08FE1537474F}"/>
    <cellStyle name="Note 17" xfId="2533" xr:uid="{BEAA3C08-04B2-4997-A9B6-15F27EA9BFE0}"/>
    <cellStyle name="Note 17 2" xfId="2534" xr:uid="{482B851B-04A5-418C-97EC-13610D9B8C2C}"/>
    <cellStyle name="Note 17_ELC_final" xfId="2535" xr:uid="{F6776BFC-EA42-4E44-9AE8-97A5F21EBD38}"/>
    <cellStyle name="Note 18" xfId="2536" xr:uid="{D0C2F395-BAB8-427A-B84E-0308E57546C3}"/>
    <cellStyle name="Note 18 2" xfId="2537" xr:uid="{D9C917C0-81E2-4CC2-BA9F-06C5F04F79D1}"/>
    <cellStyle name="Note 18_ELC_final" xfId="2538" xr:uid="{E8A8641C-780A-455B-8EEF-043FEEFCEA96}"/>
    <cellStyle name="Note 19" xfId="2539" xr:uid="{A9B67751-1ECA-43C2-81C4-FA4D13E0D34D}"/>
    <cellStyle name="Note 2" xfId="259" xr:uid="{825E6A07-C93F-472D-8F10-3BADB7D4E4EB}"/>
    <cellStyle name="Note 2 10" xfId="4624" xr:uid="{7E014C2B-3B4F-4861-BFA2-014CFC6BD2DE}"/>
    <cellStyle name="Note 2 11" xfId="4625" xr:uid="{816D9982-2229-4228-8336-068C9428B73F}"/>
    <cellStyle name="Note 2 12" xfId="4626" xr:uid="{0C0DB5D0-19AF-43DF-8EE8-71978954CA98}"/>
    <cellStyle name="Note 2 13" xfId="4627" xr:uid="{16671689-8468-4270-9877-E7D2CFEA6128}"/>
    <cellStyle name="Note 2 14" xfId="4628" xr:uid="{7C78A2F6-736B-4621-9EB0-F2E9CAA280F2}"/>
    <cellStyle name="Note 2 15" xfId="4629" xr:uid="{3EBBCF70-A5B0-474F-A3BF-E479566AA0A0}"/>
    <cellStyle name="Note 2 16" xfId="5379" xr:uid="{06B2EA0C-DD58-4063-A7B2-14FABF8130BD}"/>
    <cellStyle name="Note 2 2" xfId="260" xr:uid="{2437DB25-796A-49E3-AA29-C583CF5ADE01}"/>
    <cellStyle name="Note 2 2 2" xfId="2540" xr:uid="{EAC4F69F-17BB-4926-BEF6-289F543CE943}"/>
    <cellStyle name="Note 2 2 2 2" xfId="5380" xr:uid="{FE4B806B-991A-4223-97DC-487586DC8F78}"/>
    <cellStyle name="Note 2 2 2 2 2" xfId="23142" xr:uid="{F2DDBA1C-06FE-452D-96D2-0005AD85CF59}"/>
    <cellStyle name="Note 2 2 2 2 3" xfId="23141" xr:uid="{5A72E91E-6A04-4EFC-91CC-179A457494CF}"/>
    <cellStyle name="Note 2 2 3" xfId="546" xr:uid="{1790D00B-DBAF-480E-8850-AA1C6CDC3C86}"/>
    <cellStyle name="Note 2 3" xfId="2541" xr:uid="{FB5548F2-D5B6-40CA-947D-E92B6B17CFA0}"/>
    <cellStyle name="Note 2 4" xfId="2542" xr:uid="{FB5FF015-DBC4-47A4-A270-56780F8D5C2F}"/>
    <cellStyle name="Note 2 5" xfId="4630" xr:uid="{9924A67D-FE29-43E5-B4B6-BE2AE4FAE957}"/>
    <cellStyle name="Note 2 6" xfId="4631" xr:uid="{8B416D41-EFDA-4D8A-AAF5-470665AC17EE}"/>
    <cellStyle name="Note 2 7" xfId="4632" xr:uid="{F3436407-BFD4-4B56-BAFF-B0499E2994CA}"/>
    <cellStyle name="Note 2 8" xfId="4633" xr:uid="{38A3133B-0755-43AE-8FBB-DD663ECF6FC4}"/>
    <cellStyle name="Note 2 9" xfId="4634" xr:uid="{D19DDFD9-8D7E-4232-816F-5ED6716A47F6}"/>
    <cellStyle name="Note 2_PrimaryEnergyPrices_TIMES" xfId="2543" xr:uid="{1F7E3934-9573-4BC4-94DF-133B089CF077}"/>
    <cellStyle name="Note 20" xfId="2544" xr:uid="{7025344F-BEF8-4FDC-89BF-00306D27D75D}"/>
    <cellStyle name="Note 21" xfId="2545" xr:uid="{6A430AC3-87E1-4906-9932-2E39C6417B35}"/>
    <cellStyle name="Note 22" xfId="2546" xr:uid="{04914445-4CAD-44BF-ABF8-CA93511452CD}"/>
    <cellStyle name="Note 23" xfId="2547" xr:uid="{C8D96561-4EAC-4C3F-BF90-ADD267195DFF}"/>
    <cellStyle name="Note 24" xfId="2548" xr:uid="{571A8F40-FA39-4385-862B-2F7FD30688BA}"/>
    <cellStyle name="Note 25" xfId="2549" xr:uid="{54890649-6C9A-415D-B8CB-431D91DB2650}"/>
    <cellStyle name="Note 26" xfId="2550" xr:uid="{6B228023-D338-4A08-B063-C80F47F03979}"/>
    <cellStyle name="Note 27" xfId="2551" xr:uid="{8C92A541-F7E6-4D4A-BCA2-B905D8DDE257}"/>
    <cellStyle name="Note 28" xfId="2552" xr:uid="{F3A6BCE9-7BB4-45DC-BD66-68514909C723}"/>
    <cellStyle name="Note 29" xfId="2553" xr:uid="{9816DC15-1109-4041-BADC-1C2FEAA73A9C}"/>
    <cellStyle name="Note 3" xfId="261" xr:uid="{4BB3EBE9-5388-44EB-9B65-CB17383BB5D6}"/>
    <cellStyle name="Note 3 2" xfId="262" xr:uid="{BD3B6029-C7D5-415F-B079-C255AD4C356B}"/>
    <cellStyle name="Note 3 2 2" xfId="2555" xr:uid="{BA110163-0445-4A80-B2F8-8A2851804C31}"/>
    <cellStyle name="Note 3 2 2 2" xfId="23145" xr:uid="{EC7F24F1-6F9F-40E7-AB5A-3BC6E94FD6A0}"/>
    <cellStyle name="Note 3 2 3" xfId="497" xr:uid="{3432D780-6E52-4963-B412-1202F1EC2422}"/>
    <cellStyle name="Note 3 2 4" xfId="23144" xr:uid="{47FAA0CA-2972-4ADE-B49C-E7BC5C9DBF8A}"/>
    <cellStyle name="Note 3 3" xfId="498" xr:uid="{E8496103-853C-418A-B60E-7089629CED84}"/>
    <cellStyle name="Note 3 3 2" xfId="23146" xr:uid="{11024FFC-C3BB-40B3-B746-8CD88D2CF99E}"/>
    <cellStyle name="Note 3 4" xfId="594" xr:uid="{4F8824B0-531C-4A4F-B2AF-3AAA081B2FA2}"/>
    <cellStyle name="Note 3 4 2" xfId="2556" xr:uid="{94159279-A25C-4C5F-9569-69190C655C4D}"/>
    <cellStyle name="Note 3 4 2 2" xfId="23148" xr:uid="{380F10DE-BA0C-4DF5-8C78-4C972F28F251}"/>
    <cellStyle name="Note 3 4 3" xfId="23149" xr:uid="{19BBA693-47C0-4116-B7D2-2FE35DD6F885}"/>
    <cellStyle name="Note 3 4 4" xfId="23147" xr:uid="{2DF87931-1072-4DDD-ADDB-472D4653BB63}"/>
    <cellStyle name="Note 3 5" xfId="2557" xr:uid="{AEB88EF6-4E6A-4F87-A65C-08B22ABF588C}"/>
    <cellStyle name="Note 3 5 2" xfId="23150" xr:uid="{21340D4A-7897-4B8A-91A4-0C473020815D}"/>
    <cellStyle name="Note 3 6" xfId="2558" xr:uid="{F6D1CD2E-3D8E-4B22-99AB-9F3A83C7BB96}"/>
    <cellStyle name="Note 3 6 2" xfId="23151" xr:uid="{D786387E-8056-4BF4-A76F-E1F4FD2C98FE}"/>
    <cellStyle name="Note 3 7" xfId="2554" xr:uid="{312A42D8-3168-4B70-8E12-977C9917212C}"/>
    <cellStyle name="Note 3 7 2" xfId="23152" xr:uid="{0D01E59D-6FAD-4942-BD4F-6625DF58FC6A}"/>
    <cellStyle name="Note 3 8" xfId="496" xr:uid="{8A763980-5D5D-46D7-9F9D-7E1783E4E2F2}"/>
    <cellStyle name="Note 3 9" xfId="23143" xr:uid="{947E9980-D273-46D2-A9A0-222677A31DE6}"/>
    <cellStyle name="Note 3_PrimaryEnergyPrices_TIMES" xfId="5381" xr:uid="{77C25A88-B8AC-42B0-85C9-0DDE3DD90969}"/>
    <cellStyle name="Note 30" xfId="2559" xr:uid="{6880CA71-BD7D-4A44-AC46-82FD0C87DC0F}"/>
    <cellStyle name="Note 30 2" xfId="23153" xr:uid="{56454DD9-98DA-4812-AFC3-EACA8162C401}"/>
    <cellStyle name="Note 31" xfId="2560" xr:uid="{0CFBE3AA-0E5D-47D8-B759-94FAB43B1B9C}"/>
    <cellStyle name="Note 31 2" xfId="23154" xr:uid="{A7C4CD91-2522-4E4A-9256-48A1525C48A3}"/>
    <cellStyle name="Note 32" xfId="2561" xr:uid="{789BF5D0-62B0-4CEC-A5DB-BE3D20B9AB11}"/>
    <cellStyle name="Note 32 2" xfId="23155" xr:uid="{5257BCE1-C1F2-4A6D-A250-A13E90D8C536}"/>
    <cellStyle name="Note 33" xfId="2562" xr:uid="{92C23B53-31DF-48CB-A378-E7D6A3B77062}"/>
    <cellStyle name="Note 33 2" xfId="23156" xr:uid="{2B94548C-6FBC-4626-B5C9-F2EB44EC4021}"/>
    <cellStyle name="Note 34" xfId="2563" xr:uid="{6EF19AAA-4E00-4318-9394-D4119A3FF6E4}"/>
    <cellStyle name="Note 34 2" xfId="23158" xr:uid="{7A7382D0-ECFF-4B31-9513-CD57D2B86A99}"/>
    <cellStyle name="Note 34 3" xfId="23157" xr:uid="{29B93DE9-FC5A-42A7-85FE-0AEF6AA91FC3}"/>
    <cellStyle name="Note 35" xfId="2564" xr:uid="{66A44B8F-4B58-448B-A867-4F746FE91CB0}"/>
    <cellStyle name="Note 35 2" xfId="23160" xr:uid="{E43D0516-ACF2-4DE5-ACED-930F9CE6FA36}"/>
    <cellStyle name="Note 35 3" xfId="23159" xr:uid="{BBFF9CC4-A665-44DC-90C8-0AF8AB5DF431}"/>
    <cellStyle name="Note 36" xfId="2565" xr:uid="{DD21BB51-E6C0-4116-9900-32A1C2BA8E68}"/>
    <cellStyle name="Note 36 2" xfId="23162" xr:uid="{E04EF1BB-D6EA-4E25-937F-DA2F56194497}"/>
    <cellStyle name="Note 36 3" xfId="23161" xr:uid="{C870376F-114A-46A6-BC47-AA81396DBE94}"/>
    <cellStyle name="Note 37" xfId="2566" xr:uid="{1FBC2DB3-0D8C-429F-8DAC-88680D67B7A4}"/>
    <cellStyle name="Note 37 2" xfId="23164" xr:uid="{55841E96-5715-4C54-BDB3-81327ECC03EE}"/>
    <cellStyle name="Note 37 3" xfId="23163" xr:uid="{17A3FA4B-98F5-4012-AD2A-345DDC3ADE02}"/>
    <cellStyle name="Note 38" xfId="2567" xr:uid="{1FDECE70-1D3F-43A4-94CB-DAEC2ED34106}"/>
    <cellStyle name="Note 38 2" xfId="23166" xr:uid="{3451694B-D7C0-408D-9638-124D0957E781}"/>
    <cellStyle name="Note 38 3" xfId="23165" xr:uid="{DBA17DBA-9368-4A1D-9501-D18B6C0E0F70}"/>
    <cellStyle name="Note 39" xfId="2568" xr:uid="{E5B690B7-4611-42CC-8EC1-6F03C2B26B2B}"/>
    <cellStyle name="Note 39 2" xfId="23168" xr:uid="{D4CA2B6A-EFDC-462B-98AD-833579593A16}"/>
    <cellStyle name="Note 39 3" xfId="23167" xr:uid="{999E00B1-8683-4F1F-A223-F1644397F31C}"/>
    <cellStyle name="Note 4" xfId="263" xr:uid="{4BA2381B-ED45-400E-BF49-AD1888289594}"/>
    <cellStyle name="Note 4 10" xfId="23170" xr:uid="{8FD30A42-1684-4001-A83F-AA04FC39F6EC}"/>
    <cellStyle name="Note 4 11" xfId="23169" xr:uid="{EFE328B1-930C-4F6F-917B-4676A8002052}"/>
    <cellStyle name="Note 4 2" xfId="264" xr:uid="{E28F9A15-60DF-4796-8B10-73960451416B}"/>
    <cellStyle name="Note 4 2 2" xfId="2570" xr:uid="{3E1931BD-D07C-4A5A-B64B-A51188A6A8D6}"/>
    <cellStyle name="Note 4 2 2 2" xfId="23172" xr:uid="{D8CA8B4A-485E-4183-8711-B9E8F95C0D2F}"/>
    <cellStyle name="Note 4 2 3" xfId="23171" xr:uid="{E8FC2ADF-6F22-488D-8B90-3BB857B7BD69}"/>
    <cellStyle name="Note 4 3" xfId="265" xr:uid="{0ABF505E-FD27-4A7B-A70D-AC0025DC88B3}"/>
    <cellStyle name="Note 4 3 2" xfId="2572" xr:uid="{56CF44AB-176F-4EAD-9D21-08500BFDBAF6}"/>
    <cellStyle name="Note 4 3 2 2" xfId="23175" xr:uid="{73DCE15E-E4EF-4C69-8608-A6E3D4309AC9}"/>
    <cellStyle name="Note 4 3 2 3" xfId="23174" xr:uid="{33DA5373-3F0D-4F63-A364-A987A07963F4}"/>
    <cellStyle name="Note 4 3 3" xfId="2571" xr:uid="{1160F644-E074-420B-9A23-03B83EF658B5}"/>
    <cellStyle name="Note 4 3 3 2" xfId="23176" xr:uid="{055B461B-6EAC-426E-B3C2-895C5C6CE705}"/>
    <cellStyle name="Note 4 3 4" xfId="23173" xr:uid="{72108CA7-3D20-4045-821A-93B94445F405}"/>
    <cellStyle name="Note 4 3_ELC_final" xfId="2573" xr:uid="{D479AB16-A25A-4ACE-97DD-75D58B27BBA5}"/>
    <cellStyle name="Note 4 4" xfId="2574" xr:uid="{51319162-6B22-4DC5-8E2F-55DF9DEDCECF}"/>
    <cellStyle name="Note 4 4 2" xfId="23178" xr:uid="{DFDE4196-B17D-4721-97BD-74B9E0E60F5D}"/>
    <cellStyle name="Note 4 4 3" xfId="23177" xr:uid="{0335E5B8-15BE-4B28-8E0C-DC830DBB8AF9}"/>
    <cellStyle name="Note 4 5" xfId="2569" xr:uid="{4D2D891C-FCFC-4BF5-B830-093B48BFA744}"/>
    <cellStyle name="Note 4 5 2" xfId="23179" xr:uid="{F80218EC-00F3-4F61-912E-57A15A75BC52}"/>
    <cellStyle name="Note 4 6" xfId="23180" xr:uid="{6B74C4CA-7E7F-4FFE-B8F6-C4A6AFEAAE86}"/>
    <cellStyle name="Note 4 7" xfId="23181" xr:uid="{F933DDE5-B4E3-4B2A-9D73-C96FE77FFD82}"/>
    <cellStyle name="Note 4 8" xfId="23182" xr:uid="{E07BCCA1-6862-4E01-B2A9-1C27E1096388}"/>
    <cellStyle name="Note 4 9" xfId="23183" xr:uid="{BD4E51A3-E30B-403F-A0EC-E57360FC2310}"/>
    <cellStyle name="Note 4_ELC_final" xfId="2575" xr:uid="{F0E65C1F-E67F-430D-AC73-7FD5B3EB084F}"/>
    <cellStyle name="Note 40" xfId="2576" xr:uid="{6D071E91-7D55-4C1B-B157-51169D9B3B60}"/>
    <cellStyle name="Note 40 2" xfId="23185" xr:uid="{494E4ED7-1122-49D4-92C4-5B58288BB4BC}"/>
    <cellStyle name="Note 40 3" xfId="23184" xr:uid="{1D1331AA-6490-4BF0-A644-29A98203E84D}"/>
    <cellStyle name="Note 41" xfId="2577" xr:uid="{FE681874-AB47-442B-968A-863DD5185F6E}"/>
    <cellStyle name="Note 41 2" xfId="23187" xr:uid="{978B43E3-0A18-43DB-8275-A5DBD0B4BAE9}"/>
    <cellStyle name="Note 41 3" xfId="23186" xr:uid="{371C544B-F881-42F2-A196-4B060BBB6B58}"/>
    <cellStyle name="Note 42" xfId="5382" xr:uid="{4C9E6564-8C3A-4735-9097-31A8FCF53A35}"/>
    <cellStyle name="Note 42 2" xfId="23189" xr:uid="{FCC2F910-C226-4E31-99C1-FC60A6CDF51F}"/>
    <cellStyle name="Note 42 3" xfId="23190" xr:uid="{26F6792B-ABD0-48DC-B2EB-DE00F348AA15}"/>
    <cellStyle name="Note 42 4" xfId="23188" xr:uid="{62AFBB59-5406-4103-ADBF-A0BED32FECE2}"/>
    <cellStyle name="Note 43" xfId="390" xr:uid="{BD3F1988-B14C-4773-82D3-485708B4C1F4}"/>
    <cellStyle name="Note 43 2" xfId="23192" xr:uid="{60261221-16DE-48AC-9A6F-A41BDB7B4326}"/>
    <cellStyle name="Note 43 3" xfId="23191" xr:uid="{CF23939B-6E90-4F8C-9535-A068E9D8152E}"/>
    <cellStyle name="Note 44" xfId="23193" xr:uid="{D9D7FB71-D164-491D-AD92-1045FCC1CD5D}"/>
    <cellStyle name="Note 44 2" xfId="23194" xr:uid="{23078CD4-AD0D-44E2-B722-D2E2FB1ACF40}"/>
    <cellStyle name="Note 45" xfId="23195" xr:uid="{0853ADC8-DA0F-40F6-BD39-031BA5D1621A}"/>
    <cellStyle name="Note 46" xfId="23196" xr:uid="{EC14A854-8205-4E33-8720-AA861AF41E70}"/>
    <cellStyle name="Note 47" xfId="23197" xr:uid="{DC6F3629-6058-4AF9-BF26-3DEFCE9AF22F}"/>
    <cellStyle name="Note 48" xfId="23198" xr:uid="{49B0652D-F07D-47A1-85C2-3EC7F9F86A59}"/>
    <cellStyle name="Note 5" xfId="266" xr:uid="{993CDF15-98DC-430A-BE18-67B7067061D5}"/>
    <cellStyle name="Note 5 10" xfId="23200" xr:uid="{BAF00613-D25B-4E73-8C67-6878EF0F5FFA}"/>
    <cellStyle name="Note 5 11" xfId="23199" xr:uid="{2D6C5BC1-AE60-4852-980F-D16FF6F6147D}"/>
    <cellStyle name="Note 5 2" xfId="2579" xr:uid="{3BA2F882-84E9-4990-A9C6-3FF611EB186E}"/>
    <cellStyle name="Note 5 2 2" xfId="23202" xr:uid="{D3B723AF-2D0D-4479-B2FF-D925AD7459DD}"/>
    <cellStyle name="Note 5 2 3" xfId="23201" xr:uid="{FB47FAF0-E34D-4DC1-B46F-790CF4974FB5}"/>
    <cellStyle name="Note 5 3" xfId="2580" xr:uid="{E8102DCA-78A3-4BCB-953F-C72D8A83B47F}"/>
    <cellStyle name="Note 5 3 2" xfId="2581" xr:uid="{F45EE039-A847-44DE-8166-E12D8A39F9AF}"/>
    <cellStyle name="Note 5 3 2 2" xfId="23205" xr:uid="{07F2DACC-15D6-47CE-BD7E-C6A438BD3161}"/>
    <cellStyle name="Note 5 3 2 3" xfId="23204" xr:uid="{F2F72EF0-EF47-4997-A58F-5F449E1E116C}"/>
    <cellStyle name="Note 5 3 3" xfId="23206" xr:uid="{E2E4A6C5-4ABA-4A0C-AA95-E97EDE930D44}"/>
    <cellStyle name="Note 5 3 4" xfId="23203" xr:uid="{8588DD8D-BFB1-4981-9E09-CCED052BF417}"/>
    <cellStyle name="Note 5 3_ELC_final" xfId="2582" xr:uid="{7FA87E46-DC77-44E8-9A2F-DB357C551DB9}"/>
    <cellStyle name="Note 5 4" xfId="2583" xr:uid="{F4352D66-E896-4579-8CC1-0CDCA8F8D05D}"/>
    <cellStyle name="Note 5 4 2" xfId="23208" xr:uid="{FFE825E2-82C1-4CBB-A02B-B9B521F25A55}"/>
    <cellStyle name="Note 5 4 3" xfId="23207" xr:uid="{C5DE04BD-A6DE-418B-B2C2-84A57B4BF74E}"/>
    <cellStyle name="Note 5 5" xfId="2578" xr:uid="{1D94C4CC-C7A5-4708-8DA8-43D75CAF128B}"/>
    <cellStyle name="Note 5 5 2" xfId="23210" xr:uid="{AE5D9F06-0E51-43CF-A6F8-959ABB6C36BE}"/>
    <cellStyle name="Note 5 5 3" xfId="23209" xr:uid="{64EEFE80-7686-48C2-9A0D-00A063AA66DA}"/>
    <cellStyle name="Note 5 6" xfId="23211" xr:uid="{05D6400C-E168-419E-8A4F-F97022F440F4}"/>
    <cellStyle name="Note 5 7" xfId="23212" xr:uid="{58B26D57-C20B-47C7-AABE-9ECA6DFD64C4}"/>
    <cellStyle name="Note 5 8" xfId="23213" xr:uid="{D07EA0CA-C6B7-4B69-8803-F44B23FCAEF0}"/>
    <cellStyle name="Note 5 9" xfId="23214" xr:uid="{67A67222-A7C6-48EE-9FAF-7A56BB60C15A}"/>
    <cellStyle name="Note 5_ELC_final" xfId="2584" xr:uid="{BB2A8ED7-F8E5-4833-AAC9-9751D50B94E6}"/>
    <cellStyle name="Note 6" xfId="267" xr:uid="{A23A61AA-B0E3-4360-9DED-E35669B7CAD1}"/>
    <cellStyle name="Note 6 2" xfId="2586" xr:uid="{E491BC5D-91D3-4400-8966-BE73D6D1F93B}"/>
    <cellStyle name="Note 6 2 2" xfId="23217" xr:uid="{7AB0608B-6BB1-40B5-BB95-87C832168033}"/>
    <cellStyle name="Note 6 2 3" xfId="23216" xr:uid="{D1745DA9-C241-45EE-9017-F117B24C867B}"/>
    <cellStyle name="Note 6 3" xfId="2587" xr:uid="{74DCB072-FD36-4C2B-90FD-2FB0F1B32394}"/>
    <cellStyle name="Note 6 3 2" xfId="2588" xr:uid="{8DED6891-8BAD-4CA1-9AF3-6AA2C945912F}"/>
    <cellStyle name="Note 6 3 2 2" xfId="23220" xr:uid="{36E7AEBA-ECE3-43C0-B826-C72FFAE398C4}"/>
    <cellStyle name="Note 6 3 2 3" xfId="23219" xr:uid="{FCDF4C3C-12EF-4DEF-9C9C-A6D230A6F8F2}"/>
    <cellStyle name="Note 6 3 3" xfId="23221" xr:uid="{8CDAA6F7-62A9-4FDB-9673-625DFB85AB04}"/>
    <cellStyle name="Note 6 3 4" xfId="23218" xr:uid="{160B0067-7FD3-4137-A379-386B518ECD4A}"/>
    <cellStyle name="Note 6 3_ELC_final" xfId="2589" xr:uid="{FA3D2247-7F55-4175-A697-768BD9A9F277}"/>
    <cellStyle name="Note 6 4" xfId="2590" xr:uid="{975152B4-108E-42B0-A822-8DC3EFF47FCE}"/>
    <cellStyle name="Note 6 4 2" xfId="23223" xr:uid="{5E84489B-381A-4C2F-86A3-A27F0E31EF72}"/>
    <cellStyle name="Note 6 4 3" xfId="23222" xr:uid="{71272E16-C8B6-4636-A3CB-84C08D2D6281}"/>
    <cellStyle name="Note 6 5" xfId="2585" xr:uid="{183EB5FE-4AA9-4A4D-BFF8-8011CB3812B6}"/>
    <cellStyle name="Note 6 5 2" xfId="23224" xr:uid="{11B4C402-3A10-4CDF-AC20-A0F235890858}"/>
    <cellStyle name="Note 6 6" xfId="23215" xr:uid="{94E4EC77-449E-46BB-9004-9E20C3897860}"/>
    <cellStyle name="Note 6_ELC_final" xfId="2591" xr:uid="{6DDF8956-91B9-4FEF-9606-277598AF5E31}"/>
    <cellStyle name="Note 7" xfId="2592" xr:uid="{AFA76EF0-6C5E-47B0-89A5-DEB25D095751}"/>
    <cellStyle name="Note 7 2" xfId="2593" xr:uid="{F1FD9D13-4977-4B33-AB52-EAB5774E1F47}"/>
    <cellStyle name="Note 7 2 2" xfId="23227" xr:uid="{5B425767-E764-4834-99D3-44AEEF4CD40E}"/>
    <cellStyle name="Note 7 2 3" xfId="23226" xr:uid="{F42D1296-95C8-4610-A314-CEF4ACA662D5}"/>
    <cellStyle name="Note 7 3" xfId="2594" xr:uid="{2CE95E73-EDAF-4253-9D5F-9CB2363026CD}"/>
    <cellStyle name="Note 7 3 2" xfId="2595" xr:uid="{C2D75ABA-77A6-4D10-831A-D7FAB2A73641}"/>
    <cellStyle name="Note 7 3 2 2" xfId="23230" xr:uid="{A7F159DA-A363-4E04-86C2-7FB59A2A6712}"/>
    <cellStyle name="Note 7 3 2 3" xfId="23229" xr:uid="{1A241584-AB3C-4971-92CA-2626DA609A88}"/>
    <cellStyle name="Note 7 3 3" xfId="23231" xr:uid="{81088FCE-AD17-4009-8375-EE076CFD79B9}"/>
    <cellStyle name="Note 7 3 4" xfId="23228" xr:uid="{039F1C6E-8569-4A45-AD55-1472643C6DE6}"/>
    <cellStyle name="Note 7 3_ELC_final" xfId="2596" xr:uid="{CA2233F5-1B34-46D2-B1C4-4507347BF344}"/>
    <cellStyle name="Note 7 4" xfId="2597" xr:uid="{A38EBE30-4C7D-457C-BC98-CB6BEA881A93}"/>
    <cellStyle name="Note 7 4 2" xfId="23233" xr:uid="{1E8E6F65-951F-458A-AF2A-862BA4027D3B}"/>
    <cellStyle name="Note 7 4 3" xfId="23232" xr:uid="{C4A770FF-E947-419B-B0C9-258235D8A04D}"/>
    <cellStyle name="Note 7 5" xfId="23234" xr:uid="{2BFC21E0-1C79-4854-8229-8976C437ED4D}"/>
    <cellStyle name="Note 7 6" xfId="23225" xr:uid="{F008C939-B53E-4200-BB9F-C68B4C8C140D}"/>
    <cellStyle name="Note 7_ELC_final" xfId="2598" xr:uid="{0B558EDE-2368-42BC-9CC7-4D5F77953F24}"/>
    <cellStyle name="Note 8" xfId="2599" xr:uid="{6EC19225-AAA3-4B80-B4D2-5A297145F928}"/>
    <cellStyle name="Note 8 2" xfId="2600" xr:uid="{B630B60C-343E-424F-93FF-F7CD366275E7}"/>
    <cellStyle name="Note 8 2 2" xfId="23237" xr:uid="{C2721517-8BC6-4255-B711-5D1F0A9F8C9E}"/>
    <cellStyle name="Note 8 2 3" xfId="23236" xr:uid="{63534828-A9F1-4A73-919F-8AEFA92604CA}"/>
    <cellStyle name="Note 8 3" xfId="2601" xr:uid="{05342F18-EB33-4ECC-9A4C-266CB7BAC987}"/>
    <cellStyle name="Note 8 3 2" xfId="2602" xr:uid="{E280E84A-D2DD-494C-9FE6-81EE51C898FA}"/>
    <cellStyle name="Note 8 3 2 2" xfId="23240" xr:uid="{71128056-EE56-40F0-8D30-D10CB01831D4}"/>
    <cellStyle name="Note 8 3 2 3" xfId="23239" xr:uid="{D3C008FD-0B26-46E9-B8AD-56A76927E80D}"/>
    <cellStyle name="Note 8 3 3" xfId="23241" xr:uid="{BD2D804F-23AB-43E9-8BF0-1610D820472D}"/>
    <cellStyle name="Note 8 3 4" xfId="23238" xr:uid="{16B705B0-7ECE-4EFC-B6F4-BBA46A39E6DA}"/>
    <cellStyle name="Note 8 3_ELC_final" xfId="2603" xr:uid="{27C8790C-E971-4C3F-9729-4C325FD0EB0B}"/>
    <cellStyle name="Note 8 4" xfId="2604" xr:uid="{4D1237EF-8F13-44DC-8322-2008A3FA7723}"/>
    <cellStyle name="Note 8 4 2" xfId="23243" xr:uid="{72B5F7B4-A464-4002-A862-B6B7FEB87A0F}"/>
    <cellStyle name="Note 8 4 3" xfId="23242" xr:uid="{AB5F819D-8380-4816-8058-A85FC9E280F6}"/>
    <cellStyle name="Note 8 5" xfId="23244" xr:uid="{72C5ADDD-569F-45F1-92EB-567EE3BF9BFA}"/>
    <cellStyle name="Note 8 6" xfId="23235" xr:uid="{49A7E71A-E395-4233-94D5-23C520AB7BF0}"/>
    <cellStyle name="Note 8_ELC_final" xfId="2605" xr:uid="{5609519F-BE51-4816-BEA3-ED75C8A4EC62}"/>
    <cellStyle name="Note 9" xfId="2606" xr:uid="{7A87F86A-CF12-4847-AC82-CC66871BF795}"/>
    <cellStyle name="Note 9 2" xfId="2607" xr:uid="{992777BB-7414-47D3-A8C3-E903A6579BAC}"/>
    <cellStyle name="Note 9 2 2" xfId="23247" xr:uid="{71FD91E1-877D-4578-97A1-D3E05A977665}"/>
    <cellStyle name="Note 9 2 3" xfId="23246" xr:uid="{5DDAAD90-7B1B-418C-B7A1-23912A9C0798}"/>
    <cellStyle name="Note 9 3" xfId="2608" xr:uid="{70A77758-AFCF-48CF-82A9-7DBD54D7C695}"/>
    <cellStyle name="Note 9 3 2" xfId="2609" xr:uid="{C530170A-860D-4832-B39A-E89BCD53AD47}"/>
    <cellStyle name="Note 9 3 2 2" xfId="23250" xr:uid="{876EAE72-682F-496A-AB47-5141BA145AB9}"/>
    <cellStyle name="Note 9 3 2 3" xfId="23249" xr:uid="{877D8192-4F34-40FB-B4C8-BBC147921C58}"/>
    <cellStyle name="Note 9 3 3" xfId="23251" xr:uid="{52B16B4C-6B8F-4AAF-8AEB-795C9E26B8F8}"/>
    <cellStyle name="Note 9 3 4" xfId="23248" xr:uid="{B428C379-F4A6-4F70-A471-9F2EAF52E6B1}"/>
    <cellStyle name="Note 9 3_ELC_final" xfId="2610" xr:uid="{BC55EE1A-6F0B-40FA-8F46-08FA0845FC88}"/>
    <cellStyle name="Note 9 4" xfId="2611" xr:uid="{28512C39-7B43-4DBC-B3C1-409221FF6AEA}"/>
    <cellStyle name="Note 9 4 2" xfId="23253" xr:uid="{18B512CF-DFA3-4416-84DC-584DCC191EE8}"/>
    <cellStyle name="Note 9 4 3" xfId="23252" xr:uid="{760FC478-303D-4615-8C99-E6AA9EE06A8C}"/>
    <cellStyle name="Note 9 5" xfId="23254" xr:uid="{1D4EA4B1-D072-4487-970B-E0DC655CB090}"/>
    <cellStyle name="Note 9 6" xfId="23245" xr:uid="{4E55F905-B0CC-45A1-9BBC-BAB6D9AF53D9}"/>
    <cellStyle name="Note 9_ELC_final" xfId="2612" xr:uid="{D9167C75-4879-4F3C-B107-61678266F150}"/>
    <cellStyle name="Notiz" xfId="2613" xr:uid="{5652F9CC-FAFC-4C01-8B12-B2F4D8E10EA4}"/>
    <cellStyle name="Notiz 2" xfId="2614" xr:uid="{9D2E2A5C-7FFD-4E97-8B91-9B142CC5C2CD}"/>
    <cellStyle name="Notiz 2 2" xfId="23256" xr:uid="{1432766C-87B6-45D0-BDE3-166ED65D59C7}"/>
    <cellStyle name="Notiz 3" xfId="2615" xr:uid="{690B8E4B-426D-4C5B-B7B2-D5DA6088706D}"/>
    <cellStyle name="Notiz 3 2" xfId="23257" xr:uid="{502E14B9-FFC7-432E-9FB3-358092643587}"/>
    <cellStyle name="Notiz 4" xfId="23258" xr:uid="{3FFC5B78-A45A-4045-9B68-33822951009E}"/>
    <cellStyle name="Notiz 5" xfId="23259" xr:uid="{01EE9243-9870-4903-B39A-CDFE2A261D61}"/>
    <cellStyle name="Notiz 6" xfId="23255" xr:uid="{2E66ABE2-26BF-4C9B-8F33-4D2A134F33B5}"/>
    <cellStyle name="num_note" xfId="268" xr:uid="{6185C39D-9D78-4AE5-80E1-38020257AB05}"/>
    <cellStyle name="NumberCellStyle" xfId="393" xr:uid="{0E26DCF6-4BAD-49FA-8BC1-132D2557061D}"/>
    <cellStyle name="Nuovo" xfId="269" xr:uid="{85A7CAEA-E5F0-457C-9477-5CDFE4C6AE0C}"/>
    <cellStyle name="Nuovo 10" xfId="2616" xr:uid="{F1BA8324-CA21-44EB-8219-588B4DA7C048}"/>
    <cellStyle name="Nuovo 10 2" xfId="23262" xr:uid="{D51684BD-384F-406E-9DCA-426D5A0EF908}"/>
    <cellStyle name="Nuovo 10 3" xfId="23261" xr:uid="{3851F838-4C57-4CBA-A1E0-B5E785BABE57}"/>
    <cellStyle name="Nuovo 11" xfId="2617" xr:uid="{551EA383-281C-4163-94AD-9FE35ADA3E4C}"/>
    <cellStyle name="Nuovo 11 2" xfId="23264" xr:uid="{B8ECE82B-80FA-4DEA-96EE-7E7F9E4C0BF2}"/>
    <cellStyle name="Nuovo 11 3" xfId="23263" xr:uid="{D5A640B3-332B-4AB1-84E9-881F8911EE13}"/>
    <cellStyle name="Nuovo 12" xfId="2618" xr:uid="{8BEA3708-6942-42C8-8CF5-4235D9F60B64}"/>
    <cellStyle name="Nuovo 12 2" xfId="23266" xr:uid="{D599A100-D4AF-4B8B-BD0A-8703BC2649AB}"/>
    <cellStyle name="Nuovo 12 3" xfId="23265" xr:uid="{4976CA90-9016-47C5-9208-12016B7ED945}"/>
    <cellStyle name="Nuovo 13" xfId="2619" xr:uid="{837CB621-AF1A-43AD-AB28-42345CF0EFE0}"/>
    <cellStyle name="Nuovo 13 2" xfId="23268" xr:uid="{CA79B324-984C-4449-B01C-8E1FD2655EEB}"/>
    <cellStyle name="Nuovo 13 3" xfId="23267" xr:uid="{BE7ED5F4-C14C-40F0-BAA1-8A434B675F7F}"/>
    <cellStyle name="Nuovo 14" xfId="2620" xr:uid="{4F14A735-6730-481D-83C7-98EF81F12D28}"/>
    <cellStyle name="Nuovo 14 2" xfId="23270" xr:uid="{695186E9-5B59-4DF0-9B9D-6F5389DE592A}"/>
    <cellStyle name="Nuovo 14 3" xfId="23269" xr:uid="{3794FFA1-DC29-4C67-AB54-85F790D3F915}"/>
    <cellStyle name="Nuovo 15" xfId="2621" xr:uid="{28BE99C7-3F64-4AD3-8ACA-B518C223FFA6}"/>
    <cellStyle name="Nuovo 15 2" xfId="23272" xr:uid="{7A539DB9-51EC-4C36-B915-C74B75577770}"/>
    <cellStyle name="Nuovo 15 3" xfId="23271" xr:uid="{167FC4AF-1125-4CCC-B3D3-CE3126A7FEB6}"/>
    <cellStyle name="Nuovo 16" xfId="2622" xr:uid="{EAA7FB25-FF0C-47B8-997B-7DB533D21998}"/>
    <cellStyle name="Nuovo 16 2" xfId="23274" xr:uid="{4467083C-F255-4ED4-9AC7-CDD456D9003B}"/>
    <cellStyle name="Nuovo 16 3" xfId="23273" xr:uid="{DF4BA9AA-BD36-49F6-B969-808C82B4787B}"/>
    <cellStyle name="Nuovo 17" xfId="2623" xr:uid="{44A5EC7F-511B-4011-BA2D-68B224474E82}"/>
    <cellStyle name="Nuovo 17 2" xfId="23276" xr:uid="{313DBAE2-92B5-4A39-A4AE-285099DE96EA}"/>
    <cellStyle name="Nuovo 17 3" xfId="23275" xr:uid="{A54CA30C-250D-466D-A49E-4C5DC0025BA7}"/>
    <cellStyle name="Nuovo 18" xfId="2624" xr:uid="{B0E4456C-C62A-478E-903A-65B7530FC416}"/>
    <cellStyle name="Nuovo 18 2" xfId="23278" xr:uid="{B5CEBCE4-CA2D-4902-A9EB-70770D971934}"/>
    <cellStyle name="Nuovo 18 3" xfId="23277" xr:uid="{775BA4FA-A62E-4411-B815-F8007D0813DA}"/>
    <cellStyle name="Nuovo 19" xfId="2625" xr:uid="{934CDA6E-AF02-4F21-8A65-E3D1376BA11B}"/>
    <cellStyle name="Nuovo 19 2" xfId="23280" xr:uid="{CB9F7AE2-4733-40BD-BDE9-4AAF6FBEA7E3}"/>
    <cellStyle name="Nuovo 19 3" xfId="23279" xr:uid="{7FC4029E-537F-4311-A189-8B6BA90CDB59}"/>
    <cellStyle name="Nuovo 2" xfId="270" xr:uid="{F48F695B-DE7E-4974-8D9E-AF82DC271F0E}"/>
    <cellStyle name="Nuovo 2 2" xfId="271" xr:uid="{066E154E-8896-4E5B-A4C2-13197D815841}"/>
    <cellStyle name="Nuovo 2 2 2" xfId="23282" xr:uid="{3B1574EA-12B3-42A5-BEA5-E643CEE8FE97}"/>
    <cellStyle name="Nuovo 2 3" xfId="272" xr:uid="{AB160ADA-7403-4C11-9E27-15114491F825}"/>
    <cellStyle name="Nuovo 2 3 2" xfId="23283" xr:uid="{3F2F184F-9854-4001-A7EB-5A2B82886E42}"/>
    <cellStyle name="Nuovo 2 4" xfId="499" xr:uid="{9DC95172-9371-4EBC-AB19-EAE0B167C21B}"/>
    <cellStyle name="Nuovo 2 4 2" xfId="23284" xr:uid="{A62371A1-B0A0-4FFF-AEFB-73605E43A1F1}"/>
    <cellStyle name="Nuovo 2 5" xfId="23285" xr:uid="{2E87B3D2-F52D-4816-B9C2-70004657F691}"/>
    <cellStyle name="Nuovo 2 6" xfId="23286" xr:uid="{51D4C580-3440-4A51-B498-77BA9EB03389}"/>
    <cellStyle name="Nuovo 2 7" xfId="23281" xr:uid="{11834587-86C8-4C2C-819B-771088228D03}"/>
    <cellStyle name="Nuovo 20" xfId="2626" xr:uid="{B0CE12F1-812C-4E0F-8075-A056C32785CD}"/>
    <cellStyle name="Nuovo 20 2" xfId="23288" xr:uid="{9D08F078-23EB-4329-8D01-20AE9C00F669}"/>
    <cellStyle name="Nuovo 20 3" xfId="23287" xr:uid="{16E78DCE-0C9A-44B7-A4BD-9FB532AEA7F9}"/>
    <cellStyle name="Nuovo 21" xfId="2627" xr:uid="{F8FBD48B-B2FB-4AF4-A5EA-617C6DF0D99B}"/>
    <cellStyle name="Nuovo 21 2" xfId="23290" xr:uid="{3794C484-8CDB-485D-8556-93B2CF8C9DB5}"/>
    <cellStyle name="Nuovo 21 3" xfId="23289" xr:uid="{3D057BEA-D47C-4630-A897-35B5E0983B7A}"/>
    <cellStyle name="Nuovo 22" xfId="2628" xr:uid="{BB90E7C4-E124-4E5E-826F-88A98A2AC21F}"/>
    <cellStyle name="Nuovo 22 2" xfId="23292" xr:uid="{698E6287-FC9F-4068-923C-F4AF43F2C43E}"/>
    <cellStyle name="Nuovo 22 3" xfId="23291" xr:uid="{DA85D0AF-96F6-4FAB-959B-DB723191BF1E}"/>
    <cellStyle name="Nuovo 23" xfId="2629" xr:uid="{BCEFA3BD-166C-4798-AC8D-8F3D92BD9F16}"/>
    <cellStyle name="Nuovo 23 2" xfId="23294" xr:uid="{C6EB912A-E0DD-46BD-AF7B-D7CB1A8FF915}"/>
    <cellStyle name="Nuovo 23 3" xfId="23293" xr:uid="{0C5E6114-4D81-4349-A450-425794D4CBF2}"/>
    <cellStyle name="Nuovo 24" xfId="2630" xr:uid="{37CBFBEF-E7D9-4431-AC00-AB6FD956C532}"/>
    <cellStyle name="Nuovo 24 2" xfId="23296" xr:uid="{EF008C72-C4CD-4D8E-B3EF-34B71595A3A5}"/>
    <cellStyle name="Nuovo 24 3" xfId="23295" xr:uid="{1BC62DE9-9442-4C45-967B-4932B782B4C2}"/>
    <cellStyle name="Nuovo 25" xfId="2631" xr:uid="{B9A6B7BF-954D-4BA0-8025-56A279B2ED3A}"/>
    <cellStyle name="Nuovo 25 2" xfId="23298" xr:uid="{4F9FAFDE-6074-47D1-9A04-5C97617BBFD3}"/>
    <cellStyle name="Nuovo 25 3" xfId="23297" xr:uid="{56AAA653-B64C-46E3-9E91-5219C219FA46}"/>
    <cellStyle name="Nuovo 26" xfId="2632" xr:uid="{AB755795-2DFD-4CF0-A7DE-79B22BACB2F1}"/>
    <cellStyle name="Nuovo 26 2" xfId="23300" xr:uid="{9E2F5D96-99D4-4010-BC01-E8D537802179}"/>
    <cellStyle name="Nuovo 26 3" xfId="23299" xr:uid="{CA329657-B690-46E8-A1D0-8E9777C1BEFF}"/>
    <cellStyle name="Nuovo 27" xfId="2633" xr:uid="{08A2C065-799F-493C-A7A7-69A4CB85956A}"/>
    <cellStyle name="Nuovo 27 2" xfId="23302" xr:uid="{4F10A9DB-F510-4DE2-BBFD-C1F77A0F63EA}"/>
    <cellStyle name="Nuovo 27 3" xfId="23301" xr:uid="{29CAD029-ED8E-42FF-A368-81D1B12B299D}"/>
    <cellStyle name="Nuovo 28" xfId="2634" xr:uid="{6D089736-93D2-4CF1-90F7-A9D40E161B20}"/>
    <cellStyle name="Nuovo 28 2" xfId="23304" xr:uid="{00350A28-BA97-4C41-B644-F582F369596C}"/>
    <cellStyle name="Nuovo 28 3" xfId="23303" xr:uid="{4701F8FE-C84D-414E-8235-680865E7D7E5}"/>
    <cellStyle name="Nuovo 29" xfId="2635" xr:uid="{5F5FD1B1-CC8C-4D49-9036-33464ABA4F34}"/>
    <cellStyle name="Nuovo 29 2" xfId="23306" xr:uid="{39C83A45-49BC-48BB-B962-D2EF62197FD2}"/>
    <cellStyle name="Nuovo 29 3" xfId="23305" xr:uid="{3D5F883B-4B58-4DCC-AFAA-2775E7D04AB5}"/>
    <cellStyle name="Nuovo 3" xfId="273" xr:uid="{9B1B509D-9424-4680-BE02-91DDBC01C8A3}"/>
    <cellStyle name="Nuovo 3 2" xfId="500" xr:uid="{E8E9DD4C-2680-47C8-A9CE-31C0B8C554C8}"/>
    <cellStyle name="Nuovo 3 2 2" xfId="23308" xr:uid="{3CA9BBE9-4470-4DC6-AF26-AF7B877E9545}"/>
    <cellStyle name="Nuovo 3 3" xfId="23307" xr:uid="{A6053074-92B9-45F8-8AD3-0D9639F5351B}"/>
    <cellStyle name="Nuovo 30" xfId="2636" xr:uid="{FB3A47CA-AD25-4598-88C1-1A59C92EB210}"/>
    <cellStyle name="Nuovo 30 2" xfId="23310" xr:uid="{DEA6C0BB-DE68-4977-93B5-FD830B731066}"/>
    <cellStyle name="Nuovo 30 3" xfId="23309" xr:uid="{74E77DA2-FEEA-4BB6-ADF0-E84C9FE9553D}"/>
    <cellStyle name="Nuovo 31" xfId="2637" xr:uid="{E392D249-2EDD-4847-B0C4-F909171B167E}"/>
    <cellStyle name="Nuovo 31 2" xfId="23312" xr:uid="{6159AD08-AECD-4B44-A56D-860CA08D256D}"/>
    <cellStyle name="Nuovo 31 3" xfId="23311" xr:uid="{AF123825-A9AF-44EC-9305-B4956D09C5E5}"/>
    <cellStyle name="Nuovo 32" xfId="2638" xr:uid="{B8A0F8FB-0FE4-4ADD-84C8-4F113BFE9477}"/>
    <cellStyle name="Nuovo 32 2" xfId="23314" xr:uid="{6F7A8A56-F470-45EC-A48D-02B11F4A9E84}"/>
    <cellStyle name="Nuovo 32 3" xfId="23313" xr:uid="{E38E0A1D-5B79-4E44-A490-6964EE3E13D7}"/>
    <cellStyle name="Nuovo 33" xfId="2639" xr:uid="{2979FBB2-8D56-4273-AC69-F8873EDE8084}"/>
    <cellStyle name="Nuovo 33 2" xfId="23316" xr:uid="{33E0167D-1D1C-45D9-818D-DD77EE3E8EE9}"/>
    <cellStyle name="Nuovo 33 3" xfId="23315" xr:uid="{7CA21A45-C637-43DB-AD51-705F713848DA}"/>
    <cellStyle name="Nuovo 34" xfId="2640" xr:uid="{BF99C859-CFFD-4F24-9126-C31AFDBE2C3F}"/>
    <cellStyle name="Nuovo 34 2" xfId="23318" xr:uid="{1069F259-DF4E-4C43-8BFF-514A1F4FB522}"/>
    <cellStyle name="Nuovo 34 3" xfId="23317" xr:uid="{E0A74091-0BDB-4C1D-A637-182B62BB4DDA}"/>
    <cellStyle name="Nuovo 35" xfId="2641" xr:uid="{078DFBAB-AC42-4D7B-BC7F-B459CE63C029}"/>
    <cellStyle name="Nuovo 35 2" xfId="23320" xr:uid="{4799A7FD-A5D9-479B-99F3-4DA051B4462E}"/>
    <cellStyle name="Nuovo 35 3" xfId="23319" xr:uid="{4172ECFA-668D-41E5-84A3-6FAEFDAB1A01}"/>
    <cellStyle name="Nuovo 36" xfId="2642" xr:uid="{BD7532E3-88DB-42F8-B5AF-4C26EE722D5B}"/>
    <cellStyle name="Nuovo 36 2" xfId="23322" xr:uid="{F67846DD-6562-42D1-AC88-04A07385CB2C}"/>
    <cellStyle name="Nuovo 36 3" xfId="23321" xr:uid="{5983EF8E-9782-4DC6-80AD-C70304F882DC}"/>
    <cellStyle name="Nuovo 37" xfId="2643" xr:uid="{51B16C17-CEA8-455B-8CD4-5611120CFE06}"/>
    <cellStyle name="Nuovo 37 2" xfId="23324" xr:uid="{4F59D3AF-74CE-42DD-B3A6-B9D2BDFD077B}"/>
    <cellStyle name="Nuovo 37 3" xfId="23323" xr:uid="{4BFB1E6A-7FF3-4555-B6DC-A0B60BD9BD19}"/>
    <cellStyle name="Nuovo 38" xfId="2644" xr:uid="{831AC06A-7513-4B44-8F79-4D26CD588B94}"/>
    <cellStyle name="Nuovo 38 2" xfId="5383" xr:uid="{3467DE6C-D7EF-4AD8-BE5C-D6778D971DF1}"/>
    <cellStyle name="Nuovo 38 2 2" xfId="5384" xr:uid="{4041E26D-E717-409E-9262-898075899577}"/>
    <cellStyle name="Nuovo 38 2 2 2" xfId="23327" xr:uid="{B952C0E6-FDFF-4ED2-B550-C5F5034FA9E4}"/>
    <cellStyle name="Nuovo 38 2 3" xfId="23328" xr:uid="{45EE1D9C-ECEE-473E-BD0A-910FADC5316C}"/>
    <cellStyle name="Nuovo 38 2 4" xfId="23326" xr:uid="{F29F58B5-307D-4194-AFA1-555F054166C0}"/>
    <cellStyle name="Nuovo 38 3" xfId="5385" xr:uid="{6F4D49D6-65AC-4FE9-8F61-E05F7F0B8FBC}"/>
    <cellStyle name="Nuovo 38 3 2" xfId="5386" xr:uid="{335130EE-F765-48DD-B553-6A66897696C3}"/>
    <cellStyle name="Nuovo 38 3 2 2" xfId="23331" xr:uid="{148951F1-DDDB-42C6-ACC9-26A2E80C3CAE}"/>
    <cellStyle name="Nuovo 38 3 2 3" xfId="23330" xr:uid="{36C28573-FB55-4CC8-AB6A-913218AA789D}"/>
    <cellStyle name="Nuovo 38 3 3" xfId="5387" xr:uid="{CEFBC8BE-3D8C-4AC8-ADE0-A6D817414D17}"/>
    <cellStyle name="Nuovo 38 3 3 2" xfId="23333" xr:uid="{4AA4F401-6FF5-40A2-AA76-565D03E56080}"/>
    <cellStyle name="Nuovo 38 3 3 3" xfId="23332" xr:uid="{0A4C7C4F-3013-4837-99E2-2E0DCC84FBD5}"/>
    <cellStyle name="Nuovo 38 3 4" xfId="23334" xr:uid="{4C5ACB03-AB6B-41BC-9598-D96549A9E21E}"/>
    <cellStyle name="Nuovo 38 3 5" xfId="23329" xr:uid="{56CBF5C5-0B45-4388-8C53-29E2EFFE7D09}"/>
    <cellStyle name="Nuovo 38 4" xfId="5388" xr:uid="{298BE155-F3C2-4D7B-A3A2-DA011E47DE9D}"/>
    <cellStyle name="Nuovo 38 4 2" xfId="23336" xr:uid="{4A1DA795-9646-41A5-8DB8-C68497603E60}"/>
    <cellStyle name="Nuovo 38 4 3" xfId="23335" xr:uid="{51EE7A0D-0932-4B9F-926B-629A4D17CCC4}"/>
    <cellStyle name="Nuovo 38 5" xfId="23337" xr:uid="{A3CA1A47-13FE-4C86-BD86-757EB123CE1A}"/>
    <cellStyle name="Nuovo 38 6" xfId="23325" xr:uid="{E99802C4-EFA4-47E2-BAD7-DAA1E8657898}"/>
    <cellStyle name="Nuovo 39" xfId="23338" xr:uid="{E19F8F7A-2D07-4C3A-9451-DA609CF8DBEC}"/>
    <cellStyle name="Nuovo 4" xfId="595" xr:uid="{E2117269-9A92-4136-B514-64735D47405C}"/>
    <cellStyle name="Nuovo 4 2" xfId="2645" xr:uid="{A7271DDA-BF38-4F77-A9C9-FED033EEA6D6}"/>
    <cellStyle name="Nuovo 4 2 2" xfId="23340" xr:uid="{2E085EB8-E7B5-4377-A2A6-9A913ECA0249}"/>
    <cellStyle name="Nuovo 4 3" xfId="23341" xr:uid="{8416D025-9C81-4EB9-AA3C-84FFAA8AC297}"/>
    <cellStyle name="Nuovo 4 4" xfId="23339" xr:uid="{5431ED14-239E-4EB9-89F0-37B5197DB906}"/>
    <cellStyle name="Nuovo 40" xfId="23342" xr:uid="{A601F10F-C061-4885-B5C6-40C8AEA21E4F}"/>
    <cellStyle name="Nuovo 41" xfId="23260" xr:uid="{0E6A4810-7B6E-42A3-8D12-59898543702F}"/>
    <cellStyle name="Nuovo 5" xfId="2646" xr:uid="{FA673349-6423-4D39-960D-D0CD96F20003}"/>
    <cellStyle name="Nuovo 5 2" xfId="23344" xr:uid="{E650A0DA-12F0-4F1C-ACCD-4592AB9FA017}"/>
    <cellStyle name="Nuovo 5 3" xfId="23343" xr:uid="{0291752D-7B34-4342-A012-E9606BA2DC9D}"/>
    <cellStyle name="Nuovo 6" xfId="2647" xr:uid="{0028ED05-8511-490C-944F-F5052D6B24D4}"/>
    <cellStyle name="Nuovo 6 2" xfId="23346" xr:uid="{D452D2A1-7153-49A0-A687-939C481D43EF}"/>
    <cellStyle name="Nuovo 6 3" xfId="23345" xr:uid="{634913DC-229A-4DA8-B6B4-D9C6567E6BDD}"/>
    <cellStyle name="Nuovo 7" xfId="2648" xr:uid="{748CB2E7-3C95-471A-8D9B-7E22B917ED0F}"/>
    <cellStyle name="Nuovo 7 2" xfId="23348" xr:uid="{1CE09021-72EC-4875-B46B-53BCA7E8AB22}"/>
    <cellStyle name="Nuovo 7 3" xfId="23347" xr:uid="{05157D8B-7B01-4316-925D-D22D232EF4CC}"/>
    <cellStyle name="Nuovo 8" xfId="2649" xr:uid="{25D8C67E-387F-4637-935D-236635B1C25F}"/>
    <cellStyle name="Nuovo 8 2" xfId="23350" xr:uid="{E20B151B-80B3-457E-8E78-C9D8E2F9FF83}"/>
    <cellStyle name="Nuovo 8 3" xfId="23349" xr:uid="{EADD8A9E-E428-4315-9618-A62B0B494E66}"/>
    <cellStyle name="Nuovo 9" xfId="2650" xr:uid="{58E8B743-D96C-47A9-B570-E467CD87CCBE}"/>
    <cellStyle name="Nuovo 9 2" xfId="23352" xr:uid="{D3F0D000-16B6-4F10-9B2A-C43197C27B03}"/>
    <cellStyle name="Nuovo 9 3" xfId="23351" xr:uid="{0D916D0C-D14E-4D5C-B1B2-AB573C9A9BD2}"/>
    <cellStyle name="Output 10" xfId="2651" xr:uid="{A7596295-04B9-4F8F-8F70-7EB4728AF9A2}"/>
    <cellStyle name="Output 10 2" xfId="23354" xr:uid="{17ED8203-046F-4849-A47E-580D5CB3636B}"/>
    <cellStyle name="Output 10 3" xfId="23353" xr:uid="{852103BE-8B18-439B-9453-1C3F52403395}"/>
    <cellStyle name="Output 11" xfId="2652" xr:uid="{F1348FF9-55B7-4E06-8499-95DCB83B83E0}"/>
    <cellStyle name="Output 11 2" xfId="23356" xr:uid="{4C348B61-3647-4647-B93B-85F004A32CD6}"/>
    <cellStyle name="Output 11 3" xfId="23355" xr:uid="{589DCD27-EA7B-4D8C-8DAD-43485A74A259}"/>
    <cellStyle name="Output 12" xfId="2653" xr:uid="{A3DE92F3-CFEF-4F4C-995B-65D4D3B67E93}"/>
    <cellStyle name="Output 12 2" xfId="23358" xr:uid="{A506B153-36E7-438A-9857-E9504AE14A3A}"/>
    <cellStyle name="Output 12 3" xfId="23357" xr:uid="{80138340-3664-4616-92B3-0F5746826CB3}"/>
    <cellStyle name="Output 13" xfId="2654" xr:uid="{B723FD0C-10A9-4685-87C3-8A07161E87B5}"/>
    <cellStyle name="Output 13 2" xfId="23360" xr:uid="{305F9CE9-7B10-45BA-A40E-B6F68C0C23E9}"/>
    <cellStyle name="Output 13 3" xfId="23359" xr:uid="{57F1EEEF-5798-41FE-8FB9-70C5641F1939}"/>
    <cellStyle name="Output 14" xfId="2655" xr:uid="{59A616B7-CAC1-47A7-9276-81F2D111FC06}"/>
    <cellStyle name="Output 14 2" xfId="23362" xr:uid="{3B0D6D22-380D-4010-988E-43ACB4897BED}"/>
    <cellStyle name="Output 14 3" xfId="23361" xr:uid="{DF0E24AF-12C5-4C0A-AC30-72FAA734265B}"/>
    <cellStyle name="Output 15" xfId="2656" xr:uid="{5B44ABB8-F325-416A-B70B-3CC008CAC5A0}"/>
    <cellStyle name="Output 15 2" xfId="23364" xr:uid="{AC6B5694-572A-4488-B95C-3B6EFF21B230}"/>
    <cellStyle name="Output 15 3" xfId="23363" xr:uid="{EC64E3E3-8C1E-4C24-839B-136EDA7E6219}"/>
    <cellStyle name="Output 16" xfId="2657" xr:uid="{02E665EB-3A8F-474F-8ABC-32DECACFC810}"/>
    <cellStyle name="Output 16 2" xfId="23366" xr:uid="{3F728231-0534-424F-8CDB-EDD24042677D}"/>
    <cellStyle name="Output 16 3" xfId="23365" xr:uid="{109FAEFE-D6DF-4D25-AF19-444AAA80EFC0}"/>
    <cellStyle name="Output 17" xfId="2658" xr:uid="{BCD5611C-D106-4243-A324-2B59F99CF464}"/>
    <cellStyle name="Output 17 2" xfId="23368" xr:uid="{11D14D56-2B22-4C5B-B4DA-D3F4781B7944}"/>
    <cellStyle name="Output 17 3" xfId="23367" xr:uid="{C4C1CC6E-09F5-4E18-A2E4-FFB7F176605F}"/>
    <cellStyle name="Output 18" xfId="2659" xr:uid="{EDD2FC3C-166A-49D1-BC0E-1E53898AD4D0}"/>
    <cellStyle name="Output 18 2" xfId="23370" xr:uid="{1F16E75A-D0AC-4A91-89C8-C5D9357E7E2A}"/>
    <cellStyle name="Output 18 3" xfId="23369" xr:uid="{8287035F-62BE-492F-B6CD-D3BB46496503}"/>
    <cellStyle name="Output 19" xfId="2660" xr:uid="{5658E4E0-46D5-4063-9A7C-45F81D56DDD4}"/>
    <cellStyle name="Output 19 2" xfId="23372" xr:uid="{18D15947-3B44-4E99-A7B3-5F6DBBA9B0D9}"/>
    <cellStyle name="Output 19 3" xfId="23371" xr:uid="{ED637704-9998-4FED-A35D-CB0B6AEE97CE}"/>
    <cellStyle name="Output 2" xfId="274" xr:uid="{C58FFCAB-72E9-4106-BE19-BE8D5E5627E4}"/>
    <cellStyle name="Output 2 10" xfId="4635" xr:uid="{B13804CC-7FD1-4936-ABCE-B941938D7D32}"/>
    <cellStyle name="Output 2 10 2" xfId="23375" xr:uid="{28D85051-2B47-4F51-8F47-243899F080BF}"/>
    <cellStyle name="Output 2 10 3" xfId="23374" xr:uid="{6BC25F2B-B42C-4FB1-955C-C1E16B703770}"/>
    <cellStyle name="Output 2 11" xfId="5389" xr:uid="{8C01C764-593F-4F5E-9C1C-B8ED6CD1CCE2}"/>
    <cellStyle name="Output 2 11 2" xfId="23377" xr:uid="{24871279-47FF-4974-8CE6-A3B2FE7C7D14}"/>
    <cellStyle name="Output 2 11 3" xfId="23376" xr:uid="{BD8885CA-650A-4D41-83F8-54BF1E92D08A}"/>
    <cellStyle name="Output 2 12" xfId="23378" xr:uid="{4800E437-B368-460A-A5EC-7116B2283B70}"/>
    <cellStyle name="Output 2 13" xfId="23373" xr:uid="{7F8CAB46-5BE7-40F3-BFCA-F35A8FD9D71C}"/>
    <cellStyle name="Output 2 2" xfId="4636" xr:uid="{3E90C8CB-E565-4222-AF52-397A5CB9AE51}"/>
    <cellStyle name="Output 2 2 2" xfId="23380" xr:uid="{EAF06434-C68E-404C-807C-4A7C4943BE1C}"/>
    <cellStyle name="Output 2 2 3" xfId="23379" xr:uid="{CB5B698A-3E53-4274-BBC1-193AD066C3D5}"/>
    <cellStyle name="Output 2 3" xfId="4637" xr:uid="{707563BA-E89E-4FF3-A50C-FC82B0C0AD9B}"/>
    <cellStyle name="Output 2 3 2" xfId="23382" xr:uid="{A7493FAF-3E92-4CEC-983D-6DFEA7E0BDB4}"/>
    <cellStyle name="Output 2 3 3" xfId="23381" xr:uid="{6414D4CF-520F-4353-95BB-9D1B0EAB660B}"/>
    <cellStyle name="Output 2 4" xfId="4638" xr:uid="{36629174-F5D0-402A-829D-83E0191E70F6}"/>
    <cellStyle name="Output 2 4 2" xfId="23384" xr:uid="{03C5D964-C74E-42E7-8084-B326C2549179}"/>
    <cellStyle name="Output 2 4 3" xfId="23383" xr:uid="{3D5CEE46-0BD4-4813-80A8-89232695F118}"/>
    <cellStyle name="Output 2 5" xfId="4639" xr:uid="{FA8D4BEC-9E92-4437-9724-F4F229FD830E}"/>
    <cellStyle name="Output 2 5 2" xfId="23386" xr:uid="{51D3CA55-458A-4A30-9748-C4F65BD30A84}"/>
    <cellStyle name="Output 2 5 3" xfId="23385" xr:uid="{F75D97BE-C292-4468-94E2-B4F8C318487D}"/>
    <cellStyle name="Output 2 6" xfId="4640" xr:uid="{C144BA75-0F9C-4F75-B1D8-62D7CA58505D}"/>
    <cellStyle name="Output 2 6 2" xfId="23388" xr:uid="{D4D0B2AD-AE96-489F-9D59-94F3273B8615}"/>
    <cellStyle name="Output 2 6 3" xfId="23387" xr:uid="{B1367868-3A5E-4DB2-809E-3E5FB2BC2EF6}"/>
    <cellStyle name="Output 2 7" xfId="4641" xr:uid="{1750E1A9-4E98-4CCC-9937-723BDF17515D}"/>
    <cellStyle name="Output 2 7 2" xfId="23390" xr:uid="{59A4EE1E-BFE0-4675-A5A9-9EAC79EC0D3A}"/>
    <cellStyle name="Output 2 7 3" xfId="23389" xr:uid="{4BBCC9AF-872E-47CD-8440-44B8C11F9A19}"/>
    <cellStyle name="Output 2 8" xfId="4642" xr:uid="{ED64D616-8E1D-478D-AA3F-C0FBC4C54B24}"/>
    <cellStyle name="Output 2 8 2" xfId="23392" xr:uid="{D105A7D1-B242-4203-A6EF-24D7280BB35D}"/>
    <cellStyle name="Output 2 8 3" xfId="23391" xr:uid="{387E5AAA-BF59-49B3-BDB1-AFBEEFAE73C5}"/>
    <cellStyle name="Output 2 9" xfId="4643" xr:uid="{3614AC2E-6B0A-4676-BD83-78AD2FCE64A6}"/>
    <cellStyle name="Output 2 9 2" xfId="23394" xr:uid="{1C85431B-72CD-4FD0-9AEE-9B9C9F9D69A5}"/>
    <cellStyle name="Output 2 9 3" xfId="23393" xr:uid="{07833F81-1520-4547-BD4F-F2C18331EA3C}"/>
    <cellStyle name="Output 20" xfId="2661" xr:uid="{220D69FB-2F5A-4DAD-8E88-247D25BBDEC5}"/>
    <cellStyle name="Output 20 2" xfId="23396" xr:uid="{55954AE1-C166-4C4E-9956-63437608B758}"/>
    <cellStyle name="Output 20 3" xfId="23395" xr:uid="{18822C63-0BE7-42BF-965F-8AA224B53BDA}"/>
    <cellStyle name="Output 21" xfId="2662" xr:uid="{925A37C3-4E23-48C8-B85B-7F7C1CD3ACA0}"/>
    <cellStyle name="Output 21 2" xfId="23398" xr:uid="{85DE491D-39FD-4C36-AEB4-AD0712EB12CB}"/>
    <cellStyle name="Output 21 3" xfId="23397" xr:uid="{6ACA1B47-C9AC-495A-AE65-215B609B10B0}"/>
    <cellStyle name="Output 22" xfId="2663" xr:uid="{7D4D8A05-B1C4-4F91-8F9F-2A4B3423E67F}"/>
    <cellStyle name="Output 22 2" xfId="23400" xr:uid="{6D6B2E45-D9F3-4B9E-8926-F320DF29841D}"/>
    <cellStyle name="Output 22 3" xfId="23399" xr:uid="{CB7EA5DD-471A-4C9E-BC2C-185783D4BA12}"/>
    <cellStyle name="Output 23" xfId="2664" xr:uid="{74CF2570-3110-4DCF-ABBB-3C78BADBC278}"/>
    <cellStyle name="Output 23 2" xfId="23402" xr:uid="{5D10E4A7-9B2F-465B-8A07-1C0C2E88162B}"/>
    <cellStyle name="Output 23 3" xfId="23401" xr:uid="{8E2E01DA-CCAF-4824-9E9D-FB4EB69AFE37}"/>
    <cellStyle name="Output 24" xfId="2665" xr:uid="{FAB732A5-945D-4A10-A272-47FAA868299F}"/>
    <cellStyle name="Output 24 2" xfId="23404" xr:uid="{953E25AD-811E-43E5-A797-64163B32D43B}"/>
    <cellStyle name="Output 24 3" xfId="23403" xr:uid="{9FAE26CF-E78D-4688-8AC3-27B1BAF0E0DC}"/>
    <cellStyle name="Output 25" xfId="2666" xr:uid="{9636392F-EC47-4B4E-865C-7334749C658E}"/>
    <cellStyle name="Output 25 2" xfId="23406" xr:uid="{6AAD9F72-D6F5-4E93-B795-070A135C5D69}"/>
    <cellStyle name="Output 25 3" xfId="23405" xr:uid="{695F1C64-B867-470D-B8DD-D87A976364DA}"/>
    <cellStyle name="Output 26" xfId="2667" xr:uid="{9E66689A-D0FF-4FAB-ABD2-69F3EE13ABE6}"/>
    <cellStyle name="Output 26 2" xfId="23408" xr:uid="{18B50FC4-793E-466E-9015-96CFD2D79FA3}"/>
    <cellStyle name="Output 26 3" xfId="23407" xr:uid="{592D89A0-DC90-4D3A-98F6-AFC7AC284DEF}"/>
    <cellStyle name="Output 27" xfId="2668" xr:uid="{5DC34C1D-5FAF-4C2D-82D6-89EE61A6B18E}"/>
    <cellStyle name="Output 27 2" xfId="23410" xr:uid="{06402930-DA97-40D0-B04E-8B321CA23CCD}"/>
    <cellStyle name="Output 27 3" xfId="23409" xr:uid="{5116C47B-C0A6-40AF-9CBE-0C47165BB707}"/>
    <cellStyle name="Output 28" xfId="2669" xr:uid="{E8360A1A-C4CF-4FBD-86FF-FD0BFCB21435}"/>
    <cellStyle name="Output 28 2" xfId="23412" xr:uid="{418A3536-733C-4ED2-AAB1-7F76DB279D6F}"/>
    <cellStyle name="Output 28 3" xfId="23411" xr:uid="{263F830C-2857-41ED-84A8-18F801AC0530}"/>
    <cellStyle name="Output 29" xfId="2670" xr:uid="{1DCFF632-7D48-46D9-A125-CC8A9483A791}"/>
    <cellStyle name="Output 29 2" xfId="23414" xr:uid="{89DE4B31-CE20-4766-9182-7739FB0FCA14}"/>
    <cellStyle name="Output 29 3" xfId="23413" xr:uid="{00F1626F-DD11-432D-8D79-954C9BCED55E}"/>
    <cellStyle name="Output 3" xfId="275" xr:uid="{51D8F285-D57B-46B7-8552-10887066ABC3}"/>
    <cellStyle name="Output 3 2" xfId="2671" xr:uid="{1FB49857-6B82-4FA5-8A87-94241C6C0099}"/>
    <cellStyle name="Output 3 2 2" xfId="5390" xr:uid="{FCCB6601-3FB0-4E98-9539-76FE051426F1}"/>
    <cellStyle name="Output 3 2 2 2" xfId="23418" xr:uid="{7A1D81D8-DA2D-4533-B5AE-B5C5382325F2}"/>
    <cellStyle name="Output 3 2 2 3" xfId="23417" xr:uid="{83F49A33-123F-40FE-B484-CCBD9488D255}"/>
    <cellStyle name="Output 3 2 3" xfId="23419" xr:uid="{250F13F3-87A0-489F-823C-B3BAFCAC4E8A}"/>
    <cellStyle name="Output 3 2 4" xfId="23416" xr:uid="{09BAE561-6E5C-4CFB-AA8D-8CCB35C09664}"/>
    <cellStyle name="Output 3 3" xfId="4644" xr:uid="{5366ABDC-0677-44BB-9165-1D5E084B8310}"/>
    <cellStyle name="Output 3 3 2" xfId="23420" xr:uid="{C7EA5025-A50D-4431-9F80-F5D239C40E9E}"/>
    <cellStyle name="Output 3 4" xfId="23421" xr:uid="{71C45B41-5CEF-4BB8-AF01-1D92D4A06C05}"/>
    <cellStyle name="Output 3 5" xfId="23415" xr:uid="{C83C381D-BAAC-49BC-8267-44F55ECB1D4A}"/>
    <cellStyle name="Output 30" xfId="2672" xr:uid="{C0F8C31F-05D5-49F5-BC3E-E92BDA66380D}"/>
    <cellStyle name="Output 30 2" xfId="23423" xr:uid="{2DDC4892-F318-4063-976C-6039FB66F986}"/>
    <cellStyle name="Output 30 3" xfId="23422" xr:uid="{E3928B76-1BA0-4CA5-B509-7996F6C426D8}"/>
    <cellStyle name="Output 31" xfId="2673" xr:uid="{4752BAD3-F255-4727-BA23-C13C66905A50}"/>
    <cellStyle name="Output 31 2" xfId="23425" xr:uid="{6DF40F3E-586C-4AF1-B76E-30DEB5DEC579}"/>
    <cellStyle name="Output 31 3" xfId="23424" xr:uid="{0C1996AE-0ADF-428F-9272-D93D0920E5A1}"/>
    <cellStyle name="Output 32" xfId="2674" xr:uid="{99F56A3F-E3DC-4FF5-A223-7EF833720D1D}"/>
    <cellStyle name="Output 32 2" xfId="23427" xr:uid="{C4BE09BD-9513-4B71-8030-A8A6D688F16C}"/>
    <cellStyle name="Output 32 3" xfId="23426" xr:uid="{F331B66C-34B6-4D91-991D-CD35E7995A0D}"/>
    <cellStyle name="Output 33" xfId="2675" xr:uid="{ACCEAC1A-FED7-4393-8E37-F0EAC8E2AE9C}"/>
    <cellStyle name="Output 33 2" xfId="23429" xr:uid="{BB7DDD8E-F732-4CD5-8630-4A1EAEAF8540}"/>
    <cellStyle name="Output 33 3" xfId="23428" xr:uid="{0D92ADD7-EC34-4390-A9CD-D4FEE0DCEF1B}"/>
    <cellStyle name="Output 34" xfId="2676" xr:uid="{D8996BAC-4E45-472D-9295-D9CC462BED4C}"/>
    <cellStyle name="Output 34 2" xfId="23431" xr:uid="{5C64C52A-582C-430C-9892-4A23C1DE885E}"/>
    <cellStyle name="Output 34 3" xfId="23430" xr:uid="{5AA488CF-1B6E-40E3-BDD6-B38F2D07469B}"/>
    <cellStyle name="Output 35" xfId="2677" xr:uid="{C4B7E724-526B-454D-9219-EE53BD4FF705}"/>
    <cellStyle name="Output 35 2" xfId="23433" xr:uid="{D1B29F57-FCFA-4D67-BFCB-5DFF6C7FEEB3}"/>
    <cellStyle name="Output 35 3" xfId="23432" xr:uid="{1285B577-E020-412E-AF91-8DCD350671CC}"/>
    <cellStyle name="Output 36" xfId="2678" xr:uid="{4BB416EC-B742-4E50-BE77-41890BF17DCF}"/>
    <cellStyle name="Output 36 2" xfId="23435" xr:uid="{E4E1971D-8004-4D6E-9E21-5A2B29174C33}"/>
    <cellStyle name="Output 36 3" xfId="23434" xr:uid="{2534B794-F42A-49CB-BE35-892CDD2605BE}"/>
    <cellStyle name="Output 37" xfId="2679" xr:uid="{8BA1C183-66F1-4CDE-909E-CF7B2ED45756}"/>
    <cellStyle name="Output 37 2" xfId="23437" xr:uid="{BAF4930D-18D8-49BA-8FCD-0986915E46C4}"/>
    <cellStyle name="Output 37 3" xfId="23436" xr:uid="{6CC2F679-6D8D-4AF5-AF27-71C28D9AD3E4}"/>
    <cellStyle name="Output 38" xfId="2680" xr:uid="{7BFD74FA-5A6D-4A51-A1A1-168D30EDFBB5}"/>
    <cellStyle name="Output 38 2" xfId="23439" xr:uid="{5883CCA5-9424-405E-A982-8EA7DE4F85A1}"/>
    <cellStyle name="Output 38 3" xfId="23438" xr:uid="{186DD553-9EC2-49FA-A1F2-A820A3EB49D5}"/>
    <cellStyle name="Output 39" xfId="2681" xr:uid="{04D0E73B-DB78-44C8-BEC4-08D48E0C5BE6}"/>
    <cellStyle name="Output 39 2" xfId="23441" xr:uid="{3DCDC77A-D393-41C0-A522-1B787DBFC4C3}"/>
    <cellStyle name="Output 39 3" xfId="23440" xr:uid="{93791C3B-F317-4D2F-AFA7-760319AE41C3}"/>
    <cellStyle name="Output 4" xfId="276" xr:uid="{C08683E1-3E6C-48CB-AFCD-F243750E76AA}"/>
    <cellStyle name="Output 4 2" xfId="5391" xr:uid="{776320F1-175F-4811-BA00-600AE13CC091}"/>
    <cellStyle name="Output 4 2 2" xfId="23444" xr:uid="{9EC33594-5F47-468E-980E-8EF4A63EC4BB}"/>
    <cellStyle name="Output 4 2 3" xfId="23443" xr:uid="{D6FC2B32-822F-47E4-996E-9BA4FBC7698B}"/>
    <cellStyle name="Output 4 3" xfId="23445" xr:uid="{4AC9C1AE-AF48-4223-82C1-C4F21D1981CE}"/>
    <cellStyle name="Output 4 4" xfId="23442" xr:uid="{8569625B-1598-413C-A933-4BF276D8A6D5}"/>
    <cellStyle name="Output 40" xfId="2682" xr:uid="{63EB7768-6583-4CBE-A3F1-33077FFE4C7C}"/>
    <cellStyle name="Output 40 2" xfId="23447" xr:uid="{9357BF1D-F45F-4CF0-9959-BBFC3CAC272D}"/>
    <cellStyle name="Output 40 3" xfId="23446" xr:uid="{07A14151-179E-4289-A7F1-B06EB28C51E2}"/>
    <cellStyle name="Output 41" xfId="2683" xr:uid="{17CB8705-4355-4671-8218-5D70F4656675}"/>
    <cellStyle name="Output 41 2" xfId="23449" xr:uid="{614711B8-B5C0-46F9-8B09-2038106C3009}"/>
    <cellStyle name="Output 41 3" xfId="23448" xr:uid="{284E3A3A-FDA7-4154-B930-6CBE75B1014B}"/>
    <cellStyle name="Output 42" xfId="2684" xr:uid="{396508C0-26D6-4FA8-8E55-B0C00E8B1A05}"/>
    <cellStyle name="Output 42 2" xfId="23451" xr:uid="{DDEA3C8A-0742-45E2-AA37-ECB32770BE59}"/>
    <cellStyle name="Output 42 3" xfId="23450" xr:uid="{4EF0F1DC-1743-4561-8AF3-E71565D82DD7}"/>
    <cellStyle name="Output 43" xfId="2685" xr:uid="{3C19FC25-C4BD-4A0F-A3D8-3112E88B2D7B}"/>
    <cellStyle name="Output 43 2" xfId="23453" xr:uid="{D51942AF-561C-491B-9930-19B103EF4969}"/>
    <cellStyle name="Output 43 3" xfId="23452" xr:uid="{FE05505A-85DD-4F65-AAE9-CF80F3F8097A}"/>
    <cellStyle name="Output 44" xfId="23454" xr:uid="{E3E05FC3-C255-476F-9491-8AB811CB22F7}"/>
    <cellStyle name="Output 5" xfId="277" xr:uid="{B7705739-ADB3-4483-A39F-DA51DBA5C42A}"/>
    <cellStyle name="Output 5 2" xfId="5392" xr:uid="{5C917311-6A6A-45EE-8743-254CC722E253}"/>
    <cellStyle name="Output 5 2 2" xfId="23457" xr:uid="{F42C3676-9C45-4074-8CF2-E0D175D6AB46}"/>
    <cellStyle name="Output 5 2 3" xfId="23456" xr:uid="{FF6A0B02-058F-48B0-84BD-20DA4230CECF}"/>
    <cellStyle name="Output 5 3" xfId="23458" xr:uid="{4B432EDA-D97B-47BA-9A16-EE9F77905D68}"/>
    <cellStyle name="Output 5 4" xfId="23455" xr:uid="{CDB1E919-C5A3-4C25-B0E5-B1C5C4D98406}"/>
    <cellStyle name="Output 6" xfId="2686" xr:uid="{A42F7000-F4CE-4184-8ECE-5D23E7AA5AD5}"/>
    <cellStyle name="Output 6 2" xfId="5393" xr:uid="{94AAC0C2-AEE3-41C5-9AAB-B4DFE507B074}"/>
    <cellStyle name="Output 6 2 2" xfId="23461" xr:uid="{B57300DE-5827-4503-9A8D-FFF7D1FF9214}"/>
    <cellStyle name="Output 6 2 3" xfId="23460" xr:uid="{028D4F46-4EE0-4C09-8CE7-184D0D1D318D}"/>
    <cellStyle name="Output 6 3" xfId="23462" xr:uid="{4F20E8F2-EEBF-4E95-B7C7-FCF5B9F5518A}"/>
    <cellStyle name="Output 6 4" xfId="23459" xr:uid="{7F0B9D10-AC60-46FB-843B-1F7ACE4AD1A5}"/>
    <cellStyle name="Output 7" xfId="2687" xr:uid="{5E8B5EBF-6FE4-4914-B585-8E1A9BCB7D0E}"/>
    <cellStyle name="Output 7 2" xfId="23464" xr:uid="{743B5BDF-EEAE-4CF9-B688-74BD1CC5D7A1}"/>
    <cellStyle name="Output 7 3" xfId="23463" xr:uid="{6104F845-CCD5-4F3F-8064-BC761D2BB910}"/>
    <cellStyle name="Output 8" xfId="2688" xr:uid="{8043E7F6-10C5-4F30-98F6-2EFC5C4BA94C}"/>
    <cellStyle name="Output 8 2" xfId="23466" xr:uid="{72973D90-EC0D-433F-93DE-4E58A0A26E72}"/>
    <cellStyle name="Output 8 3" xfId="23465" xr:uid="{2B382B9B-6EFE-4CB4-BD5B-BB43DD73A90A}"/>
    <cellStyle name="Output 9" xfId="2689" xr:uid="{E027239D-226F-41F3-91ED-7748476701A3}"/>
    <cellStyle name="Output 9 2" xfId="23468" xr:uid="{993978E4-7D57-426B-9F4E-FC035106C8FE}"/>
    <cellStyle name="Output 9 3" xfId="23467" xr:uid="{EA0C0984-695D-48B4-95D5-A564C055F021}"/>
    <cellStyle name="Parent row" xfId="22" xr:uid="{8B212BBF-15BF-46A5-BB20-019179CD08F3}"/>
    <cellStyle name="Pattern" xfId="2690" xr:uid="{F61DF19F-DD8C-4987-AC36-B02281CB3554}"/>
    <cellStyle name="Pattern 2" xfId="23470" xr:uid="{DDE35131-ABFD-42F0-9D21-D9159157F679}"/>
    <cellStyle name="Pattern 3" xfId="23469" xr:uid="{252A5C3E-FB81-4C92-B65B-ADA4DA3EDA54}"/>
    <cellStyle name="Percent 10" xfId="4646" xr:uid="{F605C8B4-BAC2-4D6C-8C55-AAD51CE4D817}"/>
    <cellStyle name="Percent 10 10" xfId="2692" xr:uid="{C85CC997-9947-4280-BC40-A01D057B772F}"/>
    <cellStyle name="Percent 10 10 2" xfId="23473" xr:uid="{F8B70341-B921-47FF-A247-3C1A0B91FAA0}"/>
    <cellStyle name="Percent 10 10 3" xfId="23472" xr:uid="{76C945EC-45E1-4735-9AD3-41516ED5D164}"/>
    <cellStyle name="Percent 10 11" xfId="2693" xr:uid="{4209652D-A3F4-4D14-8217-2350A7AD5A21}"/>
    <cellStyle name="Percent 10 11 2" xfId="23475" xr:uid="{370E0021-5B08-4D12-ABFF-7DE7542FE160}"/>
    <cellStyle name="Percent 10 11 3" xfId="23474" xr:uid="{8ADEA1D7-5417-4653-B34C-9E80457EA1F5}"/>
    <cellStyle name="Percent 10 12" xfId="2694" xr:uid="{15C85B0A-769C-4D8B-B860-13FFF7DEC45B}"/>
    <cellStyle name="Percent 10 12 2" xfId="23477" xr:uid="{5B1A4D43-E69B-46B1-A0CD-C8317694E2EB}"/>
    <cellStyle name="Percent 10 12 3" xfId="23476" xr:uid="{828E6174-9EDC-4B4B-914B-3BAC4FB261AA}"/>
    <cellStyle name="Percent 10 13" xfId="2695" xr:uid="{7544841F-E6B5-4899-99B8-843422D20B69}"/>
    <cellStyle name="Percent 10 13 2" xfId="23479" xr:uid="{7B37F706-9A29-4264-B1A9-C56B1F272085}"/>
    <cellStyle name="Percent 10 13 3" xfId="23478" xr:uid="{21851EE2-EF89-4F35-B1CE-973218DF197D}"/>
    <cellStyle name="Percent 10 14" xfId="2696" xr:uid="{03F0C50B-F03C-407B-9074-948562447A25}"/>
    <cellStyle name="Percent 10 14 2" xfId="23481" xr:uid="{542AD156-3831-4860-A189-FD2F2B0A4EE1}"/>
    <cellStyle name="Percent 10 14 3" xfId="23480" xr:uid="{1011FA1C-0F3F-4C55-A70B-15147613C1A5}"/>
    <cellStyle name="Percent 10 15" xfId="2697" xr:uid="{1D96911B-74E4-4A8F-99B5-B6A13089E01E}"/>
    <cellStyle name="Percent 10 15 2" xfId="23483" xr:uid="{142551E7-230F-481D-88DC-3DAA5627A70F}"/>
    <cellStyle name="Percent 10 15 3" xfId="23482" xr:uid="{B02E6A72-E031-4BC1-BEC9-4F9F7F1DB7EE}"/>
    <cellStyle name="Percent 10 16" xfId="2698" xr:uid="{9D4FBEEC-AF36-4D8F-A401-D2A98BA0C334}"/>
    <cellStyle name="Percent 10 16 2" xfId="23485" xr:uid="{65806F76-7360-4D95-B24B-D7C551DB70A1}"/>
    <cellStyle name="Percent 10 16 3" xfId="23484" xr:uid="{323A53A7-5AC0-4907-8491-8E91F0946D76}"/>
    <cellStyle name="Percent 10 17" xfId="2699" xr:uid="{13F45841-A9E6-4B2E-AEE6-CE3EBFD97C49}"/>
    <cellStyle name="Percent 10 17 2" xfId="23487" xr:uid="{5EE1DBA4-9D43-4C15-97B0-0141E53425D1}"/>
    <cellStyle name="Percent 10 17 3" xfId="23486" xr:uid="{F50A766B-A503-4E4E-A6C6-470735000F9B}"/>
    <cellStyle name="Percent 10 18" xfId="2700" xr:uid="{6BCD4B29-235C-4E1F-978A-9606A690936D}"/>
    <cellStyle name="Percent 10 18 2" xfId="23489" xr:uid="{79A58D7C-F549-42EC-B040-E1B3E1BE2B3C}"/>
    <cellStyle name="Percent 10 18 3" xfId="23488" xr:uid="{053E5C27-7521-47C5-84F0-48EA527B33C1}"/>
    <cellStyle name="Percent 10 19" xfId="2701" xr:uid="{3D3C0F28-56BD-430D-940A-C4B0C0E59FFB}"/>
    <cellStyle name="Percent 10 19 2" xfId="23491" xr:uid="{A9107711-3398-4535-AE5C-520ECDFB7220}"/>
    <cellStyle name="Percent 10 19 3" xfId="23490" xr:uid="{C7FEBEC1-EBA3-421C-B84A-248F04E3E9BF}"/>
    <cellStyle name="Percent 10 2" xfId="2702" xr:uid="{6236AAAE-AA13-4E78-ACFF-F4752654C761}"/>
    <cellStyle name="Percent 10 2 2" xfId="4647" xr:uid="{5AFFAE22-1B26-409F-807E-7FDBC7E6AA3B}"/>
    <cellStyle name="Percent 10 2 2 2" xfId="23494" xr:uid="{CDF45BE9-3316-43E6-B6F7-737D2CCDF7E4}"/>
    <cellStyle name="Percent 10 2 2 3" xfId="23493" xr:uid="{0E14CE02-DBF6-4CB6-B998-2685ABED2281}"/>
    <cellStyle name="Percent 10 2 3" xfId="23495" xr:uid="{04906E1A-3C55-45D2-80F8-02557315C6F2}"/>
    <cellStyle name="Percent 10 2 4" xfId="23492" xr:uid="{C1F5A8E2-DB19-4068-B5C6-48A5E3C5EF36}"/>
    <cellStyle name="Percent 10 20" xfId="2703" xr:uid="{E9BF43DD-E320-4444-B4D2-F8E84C821673}"/>
    <cellStyle name="Percent 10 20 2" xfId="23497" xr:uid="{6BFADABD-6667-42A2-BFEE-1A62793D9700}"/>
    <cellStyle name="Percent 10 20 3" xfId="23496" xr:uid="{4C37835A-C2D7-46CE-B6EF-239145E5A5F1}"/>
    <cellStyle name="Percent 10 21" xfId="23498" xr:uid="{454BBA5D-1988-442E-B541-E81E7335CF46}"/>
    <cellStyle name="Percent 10 22" xfId="23471" xr:uid="{474FF2FA-5CC4-4FBB-8EC6-A8142560D6C2}"/>
    <cellStyle name="Percent 10 3" xfId="2704" xr:uid="{58BEEC83-4533-4C3A-B826-B3DB853D974E}"/>
    <cellStyle name="Percent 10 3 2" xfId="4648" xr:uid="{8E6CEF39-27E5-414F-B042-A6955B0B50D8}"/>
    <cellStyle name="Percent 10 3 2 2" xfId="23501" xr:uid="{C4AB1D6D-55E7-4C6E-B38E-E6D6857D1F28}"/>
    <cellStyle name="Percent 10 3 2 3" xfId="23500" xr:uid="{8CDD56FE-2329-4AC3-B459-2372E0A93F86}"/>
    <cellStyle name="Percent 10 3 3" xfId="23502" xr:uid="{668CF659-5722-4C74-A454-091376C4DE8B}"/>
    <cellStyle name="Percent 10 3 4" xfId="23499" xr:uid="{19F1DBC2-4DE2-4A93-BA36-1446758D09D3}"/>
    <cellStyle name="Percent 10 4" xfId="2705" xr:uid="{47CC1D4D-56F3-4DC9-8048-1987C6B9F91A}"/>
    <cellStyle name="Percent 10 4 2" xfId="4649" xr:uid="{D42A52D6-5200-439B-A2FB-F57A82EBA051}"/>
    <cellStyle name="Percent 10 4 2 2" xfId="23505" xr:uid="{F4AE5DF8-6EFE-4922-92EB-938EA50274E2}"/>
    <cellStyle name="Percent 10 4 2 3" xfId="23504" xr:uid="{33FA3161-B4F9-48DA-BC0B-7966B7ACA0D6}"/>
    <cellStyle name="Percent 10 4 3" xfId="23506" xr:uid="{3544C689-3968-48F8-A68A-A8D8C5C9C176}"/>
    <cellStyle name="Percent 10 4 4" xfId="23503" xr:uid="{F2EF1A5F-6944-44D3-B07C-294DB651C3B0}"/>
    <cellStyle name="Percent 10 5" xfId="2706" xr:uid="{BEECAE15-B847-4410-98D5-029E0D84B7F6}"/>
    <cellStyle name="Percent 10 5 2" xfId="4650" xr:uid="{FE3F3CFF-C998-45CF-AE9C-1237B13BC693}"/>
    <cellStyle name="Percent 10 5 2 2" xfId="23509" xr:uid="{D064D518-7D9B-4A61-B78E-3F1B20119C6D}"/>
    <cellStyle name="Percent 10 5 2 3" xfId="23508" xr:uid="{3EA1BBFE-46F4-4C92-8968-1DA0F0F98365}"/>
    <cellStyle name="Percent 10 5 3" xfId="23510" xr:uid="{7C19C9CB-C40C-4A33-86FC-D54821637051}"/>
    <cellStyle name="Percent 10 5 4" xfId="23507" xr:uid="{1F8A4733-BC4E-4B59-BB84-BF5AF1261E90}"/>
    <cellStyle name="Percent 10 6" xfId="2707" xr:uid="{60F76D4C-232A-48B9-91CC-5869A8B9AE14}"/>
    <cellStyle name="Percent 10 6 2" xfId="4651" xr:uid="{669541CA-C301-4436-BA2E-10A96BD41906}"/>
    <cellStyle name="Percent 10 6 2 2" xfId="23513" xr:uid="{33F88584-C26A-4EB8-A78C-68112D48F84C}"/>
    <cellStyle name="Percent 10 6 2 3" xfId="23512" xr:uid="{36B49026-DB69-4CE4-8325-2927097856F1}"/>
    <cellStyle name="Percent 10 6 3" xfId="23514" xr:uid="{3E85C5AA-871F-4968-B010-76BB8972AB9D}"/>
    <cellStyle name="Percent 10 6 4" xfId="23511" xr:uid="{63F30B38-A76A-47ED-B0E1-9A19F685C46D}"/>
    <cellStyle name="Percent 10 7" xfId="2708" xr:uid="{9C2E9ECA-B86A-403E-BD5C-7106430B9C0D}"/>
    <cellStyle name="Percent 10 7 2" xfId="2709" xr:uid="{1B55007F-965C-417B-8106-19CB4A6FC0D8}"/>
    <cellStyle name="Percent 10 7 2 2" xfId="23517" xr:uid="{0DB5DE95-7658-4339-A07C-3C2BB6877FD8}"/>
    <cellStyle name="Percent 10 7 2 3" xfId="23516" xr:uid="{7259F412-CDC1-451F-812D-6ECC9CD8A5D4}"/>
    <cellStyle name="Percent 10 7 3" xfId="2710" xr:uid="{528993CF-0C2D-4611-9247-188178B8D07C}"/>
    <cellStyle name="Percent 10 7 3 2" xfId="23519" xr:uid="{3AAD6009-EEE2-4A1B-ACEA-39C1B12F0191}"/>
    <cellStyle name="Percent 10 7 3 3" xfId="23518" xr:uid="{A96FB4A8-A041-4F5F-8280-03CCC3A1F698}"/>
    <cellStyle name="Percent 10 7 4" xfId="4652" xr:uid="{D3CEAE33-A4E0-49F4-A973-D833E1025A95}"/>
    <cellStyle name="Percent 10 7 4 2" xfId="23521" xr:uid="{B0DB4F35-0E72-43F4-952B-E0AF343D3892}"/>
    <cellStyle name="Percent 10 7 4 3" xfId="23520" xr:uid="{A2279B13-D348-495D-AAA9-0EE7E59E3AC7}"/>
    <cellStyle name="Percent 10 7 5" xfId="23522" xr:uid="{5B31DD84-0BB5-46AF-B9A6-B9020BC3B867}"/>
    <cellStyle name="Percent 10 7 6" xfId="23515" xr:uid="{88E0070A-6EC2-47A9-9A1B-87BCA06EDAB3}"/>
    <cellStyle name="Percent 10 8" xfId="2711" xr:uid="{D9F36CF0-A537-40FA-A7B2-4AB4D62CDB64}"/>
    <cellStyle name="Percent 10 8 2" xfId="4653" xr:uid="{0DFDFE7F-FB9A-44BB-AB53-A374159F43C9}"/>
    <cellStyle name="Percent 10 8 2 2" xfId="23525" xr:uid="{A49D8558-5553-4155-BDFB-C82BD183DA21}"/>
    <cellStyle name="Percent 10 8 2 3" xfId="23524" xr:uid="{C853EC3C-B8B2-4463-86BA-35836F7C6AD9}"/>
    <cellStyle name="Percent 10 8 3" xfId="23526" xr:uid="{400E0B3D-B8D1-45CE-8407-38E71DB681C8}"/>
    <cellStyle name="Percent 10 8 4" xfId="23523" xr:uid="{5ECAEC38-E3A7-46A1-AD43-006A86CEB61B}"/>
    <cellStyle name="Percent 10 9" xfId="2712" xr:uid="{0ED73A1F-3BE7-4842-ADEC-F8856E1AC80E}"/>
    <cellStyle name="Percent 10 9 2" xfId="23528" xr:uid="{1126D61C-4A7E-4998-955F-CDB3EAB3A5B1}"/>
    <cellStyle name="Percent 10 9 3" xfId="23527" xr:uid="{60E956CA-586E-4FEE-B25A-D3C87B07AB6B}"/>
    <cellStyle name="Percent 11" xfId="4654" xr:uid="{EAD3F09A-C3BC-4424-B10F-2E77575B5B33}"/>
    <cellStyle name="Percent 11 10" xfId="2713" xr:uid="{D313F4FA-1059-4280-B56D-00957760E8BD}"/>
    <cellStyle name="Percent 11 10 2" xfId="23531" xr:uid="{5303F2EA-0274-4B0D-B235-AF59AC1D0927}"/>
    <cellStyle name="Percent 11 10 3" xfId="23530" xr:uid="{BC8750C7-4380-4615-B8EE-9341DCC64D89}"/>
    <cellStyle name="Percent 11 11" xfId="23532" xr:uid="{FE208668-00BE-46C6-B384-08155ECDDE92}"/>
    <cellStyle name="Percent 11 12" xfId="23529" xr:uid="{7A2C367B-91D2-4449-B339-D9995768FFA6}"/>
    <cellStyle name="Percent 11 2" xfId="2714" xr:uid="{6A8C4417-058A-4795-A259-3579FE3DA5CC}"/>
    <cellStyle name="Percent 11 2 2" xfId="4655" xr:uid="{6C0EE417-56BC-4EEF-9A8B-5D61F60E689C}"/>
    <cellStyle name="Percent 11 2 2 2" xfId="23535" xr:uid="{EA323D5B-4E5C-4DA7-B840-72826A3263F5}"/>
    <cellStyle name="Percent 11 2 2 3" xfId="23534" xr:uid="{4147342A-292F-4C85-B631-17B829899C7D}"/>
    <cellStyle name="Percent 11 2 3" xfId="23536" xr:uid="{E74D6E14-3CCE-4469-A85C-48AF5253E01E}"/>
    <cellStyle name="Percent 11 2 4" xfId="23533" xr:uid="{69D2CAE8-63C4-443C-8719-65534D6E2305}"/>
    <cellStyle name="Percent 11 3" xfId="2715" xr:uid="{2038B31D-719F-4D91-9F08-7ACBE9428D8A}"/>
    <cellStyle name="Percent 11 3 2" xfId="4656" xr:uid="{2B147485-8691-48BA-B487-FC4674E58B72}"/>
    <cellStyle name="Percent 11 3 2 2" xfId="23539" xr:uid="{F6DC2383-789E-487D-A9D3-DCBFEBE515BC}"/>
    <cellStyle name="Percent 11 3 2 3" xfId="23538" xr:uid="{7B314409-ED3D-4A19-B508-217453D8A073}"/>
    <cellStyle name="Percent 11 3 3" xfId="23540" xr:uid="{6A83CE11-F838-4274-B52C-7AF38EFEFE99}"/>
    <cellStyle name="Percent 11 3 4" xfId="23537" xr:uid="{46E05EFF-89BC-45E2-BDDB-267568A16663}"/>
    <cellStyle name="Percent 11 4" xfId="2716" xr:uid="{54602CDD-EAA6-4B68-A481-4F7A4C7C35E8}"/>
    <cellStyle name="Percent 11 4 2" xfId="4657" xr:uid="{8DDC7254-075A-4414-9A53-34BC39D56DB7}"/>
    <cellStyle name="Percent 11 4 2 2" xfId="23543" xr:uid="{0CFEF3B7-ADAE-4A33-8F05-B67DED657161}"/>
    <cellStyle name="Percent 11 4 2 3" xfId="23542" xr:uid="{E619BC6E-9B0E-4B4A-AFCE-5A0134F3A1AA}"/>
    <cellStyle name="Percent 11 4 3" xfId="23544" xr:uid="{BA1B4994-21E4-41EF-8B65-4A53AFC9012B}"/>
    <cellStyle name="Percent 11 4 4" xfId="23541" xr:uid="{CDB10152-3FC0-4120-98B3-37DFFB578C39}"/>
    <cellStyle name="Percent 11 5" xfId="2717" xr:uid="{9B2BA274-677D-4230-BC19-8272416BF489}"/>
    <cellStyle name="Percent 11 5 2" xfId="4658" xr:uid="{D79823B7-AA2C-4730-9D9D-682F520E01FF}"/>
    <cellStyle name="Percent 11 5 2 2" xfId="23547" xr:uid="{3365AB04-615A-402B-AD8C-47C9AE020DB6}"/>
    <cellStyle name="Percent 11 5 2 3" xfId="23546" xr:uid="{C46EA7D7-4962-45D1-A76D-50DD6A0A3BE7}"/>
    <cellStyle name="Percent 11 5 3" xfId="23548" xr:uid="{79411A7E-A641-400B-8901-E4A509562BB3}"/>
    <cellStyle name="Percent 11 5 4" xfId="23545" xr:uid="{0E09E645-E844-49E3-AAA9-4F05753E71AC}"/>
    <cellStyle name="Percent 11 6" xfId="2718" xr:uid="{902989D4-4D02-4F63-85EC-FBB2C91F6F3A}"/>
    <cellStyle name="Percent 11 6 2" xfId="4659" xr:uid="{583063FC-E6D4-4D45-BC84-50B3EC7D9179}"/>
    <cellStyle name="Percent 11 6 2 2" xfId="23551" xr:uid="{66019BB8-D0B7-4479-B99F-39CB4D25B349}"/>
    <cellStyle name="Percent 11 6 2 3" xfId="23550" xr:uid="{82B05529-B6B5-4C59-8AAF-495FF0B65AA7}"/>
    <cellStyle name="Percent 11 6 3" xfId="23552" xr:uid="{025B9B76-7CE7-4AA9-8429-DB1B3EB5FC19}"/>
    <cellStyle name="Percent 11 6 4" xfId="23549" xr:uid="{1F20CFE4-8546-4801-BB31-E3275F0C2023}"/>
    <cellStyle name="Percent 11 7" xfId="2719" xr:uid="{4C53F11F-6E74-47CF-A999-B5F93C96C99F}"/>
    <cellStyle name="Percent 11 7 2" xfId="2720" xr:uid="{F3F7A852-E4FE-465F-9FE2-F0BB0A7918DD}"/>
    <cellStyle name="Percent 11 7 2 2" xfId="23555" xr:uid="{2FB3B2B9-0125-408E-96BA-D7E8358E1D90}"/>
    <cellStyle name="Percent 11 7 2 3" xfId="23554" xr:uid="{97430F3E-6EDB-49E5-8FE1-8666604CEB5B}"/>
    <cellStyle name="Percent 11 7 3" xfId="2721" xr:uid="{9AFCDC2F-D959-42DC-8AC2-475E5E98D7B0}"/>
    <cellStyle name="Percent 11 7 3 2" xfId="23557" xr:uid="{EDD0D8E7-9110-4C4C-9BAB-26741DF16F9B}"/>
    <cellStyle name="Percent 11 7 3 3" xfId="23556" xr:uid="{06349641-0F15-49FE-AFF6-BBD804B27319}"/>
    <cellStyle name="Percent 11 7 4" xfId="4660" xr:uid="{1E8E3646-E02A-4EDD-BB1F-711FA17BBE2D}"/>
    <cellStyle name="Percent 11 7 4 2" xfId="23559" xr:uid="{28BDB7C4-2DEC-4ACE-9AFA-C5CC47B84338}"/>
    <cellStyle name="Percent 11 7 4 3" xfId="23558" xr:uid="{A1FAFF52-5222-47A9-86E9-551BC3E3E6D8}"/>
    <cellStyle name="Percent 11 7 5" xfId="23560" xr:uid="{6E8726EB-DCF4-4B00-8E54-11C10937D882}"/>
    <cellStyle name="Percent 11 7 6" xfId="23553" xr:uid="{E4A86037-9F76-419A-9659-C1626F0A1B53}"/>
    <cellStyle name="Percent 11 8" xfId="2722" xr:uid="{701148A3-BE2D-4A61-9B85-BCEA20EA4C71}"/>
    <cellStyle name="Percent 11 8 2" xfId="4661" xr:uid="{EBEBA035-C0FB-4868-B369-FA21D3B0C27E}"/>
    <cellStyle name="Percent 11 8 2 2" xfId="23563" xr:uid="{9554A681-1235-4C4A-8BF7-1FE20E1E9B0E}"/>
    <cellStyle name="Percent 11 8 2 3" xfId="23562" xr:uid="{36985208-BB5E-42BC-A882-B5E1D3EA107E}"/>
    <cellStyle name="Percent 11 8 3" xfId="23564" xr:uid="{D080AAD8-C893-4D76-89D6-86C07A254E41}"/>
    <cellStyle name="Percent 11 8 4" xfId="23561" xr:uid="{A2B112C9-CBA8-47A8-A6E9-94721E2E0271}"/>
    <cellStyle name="Percent 11 9" xfId="2723" xr:uid="{A05CF7EC-7B02-4CC0-90F0-A226262E26AB}"/>
    <cellStyle name="Percent 11 9 2" xfId="23566" xr:uid="{B00B3ADD-4CDF-4D79-82EC-499D92EDFE16}"/>
    <cellStyle name="Percent 11 9 3" xfId="23565" xr:uid="{B96EE8FC-55D4-460B-83F8-49BA282E5446}"/>
    <cellStyle name="Percent 12" xfId="4662" xr:uid="{1D102D49-DD60-491D-B44D-CF071CF36148}"/>
    <cellStyle name="Percent 12 10" xfId="2724" xr:uid="{B0A784E6-9651-4158-9FC3-0D68A7A87CCA}"/>
    <cellStyle name="Percent 12 10 2" xfId="23569" xr:uid="{9810B773-F728-4D73-BA31-C8919194CF7A}"/>
    <cellStyle name="Percent 12 10 3" xfId="23568" xr:uid="{95638FAC-D659-402B-94DE-DE188D933AAB}"/>
    <cellStyle name="Percent 12 11" xfId="23570" xr:uid="{98DA3D8F-3C66-4CB3-8729-040461B93559}"/>
    <cellStyle name="Percent 12 12" xfId="23567" xr:uid="{48EEF035-ABCC-4535-A4B6-9F2B1CDC4366}"/>
    <cellStyle name="Percent 12 2" xfId="2725" xr:uid="{19F7BF65-E871-4531-9872-223224C0E422}"/>
    <cellStyle name="Percent 12 2 2" xfId="4663" xr:uid="{5674A12F-33D2-4349-BC75-7814D0DB1AD9}"/>
    <cellStyle name="Percent 12 2 2 2" xfId="23573" xr:uid="{2FE03029-FFBC-463B-A6FA-F6F86496CFCA}"/>
    <cellStyle name="Percent 12 2 2 3" xfId="23572" xr:uid="{2E6A80BA-A1C9-4196-B519-66DCE3D4A2E5}"/>
    <cellStyle name="Percent 12 2 3" xfId="23574" xr:uid="{80AEE4E4-B900-4126-86F5-034AECCF55EB}"/>
    <cellStyle name="Percent 12 2 4" xfId="23571" xr:uid="{2B80ACBD-E8EA-4B60-B67C-E12F2B9D55B0}"/>
    <cellStyle name="Percent 12 3" xfId="2726" xr:uid="{807EF8D4-CC11-4C13-ADC6-0301A69F11D2}"/>
    <cellStyle name="Percent 12 3 2" xfId="4664" xr:uid="{718DEEBA-F927-471E-ADE3-B239FC4FFFEC}"/>
    <cellStyle name="Percent 12 3 2 2" xfId="23577" xr:uid="{3AFAF49B-CB9F-42D3-A276-787F2021537E}"/>
    <cellStyle name="Percent 12 3 2 3" xfId="23576" xr:uid="{9ACE2FE2-D957-4F54-B574-AD7659DFB695}"/>
    <cellStyle name="Percent 12 3 3" xfId="23578" xr:uid="{7BF0ED7A-4E8A-4035-B13D-6659587B2618}"/>
    <cellStyle name="Percent 12 3 4" xfId="23575" xr:uid="{F475BADB-555C-4BEB-84CF-7E507084C17B}"/>
    <cellStyle name="Percent 12 4" xfId="2727" xr:uid="{C40743B6-E5D4-45B9-8D34-F81C1DD6E4A2}"/>
    <cellStyle name="Percent 12 4 2" xfId="4665" xr:uid="{96B0A8D2-3B2B-46DC-8862-DC7110BACF49}"/>
    <cellStyle name="Percent 12 4 2 2" xfId="23581" xr:uid="{D1181418-5C84-4668-8DB8-43F38D11AE1E}"/>
    <cellStyle name="Percent 12 4 2 3" xfId="23580" xr:uid="{B6491D79-C385-4452-AA36-EE05892F88B9}"/>
    <cellStyle name="Percent 12 4 3" xfId="23582" xr:uid="{75921FE5-9E37-4FB1-B78C-6CA60668F68C}"/>
    <cellStyle name="Percent 12 4 4" xfId="23579" xr:uid="{E7F570EC-3CEE-4A16-8B78-0AC5AC9520D0}"/>
    <cellStyle name="Percent 12 5" xfId="2728" xr:uid="{12C8BA0E-EF28-435B-8597-A7CC99C11D47}"/>
    <cellStyle name="Percent 12 5 2" xfId="4666" xr:uid="{3166E574-5D1A-429C-99A0-ED6B02397448}"/>
    <cellStyle name="Percent 12 5 2 2" xfId="23585" xr:uid="{C9D2E060-8500-42DC-BF79-0A7C588F78AD}"/>
    <cellStyle name="Percent 12 5 2 3" xfId="23584" xr:uid="{1B2D1F19-2C77-41BE-BC38-C57242F49A7F}"/>
    <cellStyle name="Percent 12 5 3" xfId="23586" xr:uid="{DCBBC4AE-CC8D-41E1-BB84-F0D781225ABF}"/>
    <cellStyle name="Percent 12 5 4" xfId="23583" xr:uid="{4D8EE127-3701-4DD0-98A7-8E1F996D5A7C}"/>
    <cellStyle name="Percent 12 6" xfId="2729" xr:uid="{55A585F6-AA8D-41C4-892C-BB903C9142C1}"/>
    <cellStyle name="Percent 12 6 2" xfId="4667" xr:uid="{F71FCBFF-8B7B-4B1E-A3E3-562B44A0089D}"/>
    <cellStyle name="Percent 12 6 2 2" xfId="23589" xr:uid="{98B48DB4-B366-4572-AB01-B8D82912D2A3}"/>
    <cellStyle name="Percent 12 6 2 3" xfId="23588" xr:uid="{DB4A1167-5A7A-4D04-ABFA-F6E4EB1D4C7E}"/>
    <cellStyle name="Percent 12 6 3" xfId="23590" xr:uid="{44542A59-5D70-4BC5-88A9-B5BD8F181935}"/>
    <cellStyle name="Percent 12 6 4" xfId="23587" xr:uid="{F82EAC7C-0A2C-4E24-AF98-AAE981D01F99}"/>
    <cellStyle name="Percent 12 7" xfId="2730" xr:uid="{16D77FDF-DAB2-407A-9E29-DC9FEBAE1F31}"/>
    <cellStyle name="Percent 12 7 2" xfId="2731" xr:uid="{03D123EE-2306-4C97-B4BB-5D368E6C16A2}"/>
    <cellStyle name="Percent 12 7 2 2" xfId="23593" xr:uid="{50F6642F-B894-487C-8D08-52D510FB2597}"/>
    <cellStyle name="Percent 12 7 2 3" xfId="23592" xr:uid="{7C69706B-0005-41A3-A9D8-B2ADBCCDFDB2}"/>
    <cellStyle name="Percent 12 7 3" xfId="2732" xr:uid="{BA443BE0-3272-4645-8165-A81F0076BFF6}"/>
    <cellStyle name="Percent 12 7 3 2" xfId="23595" xr:uid="{78706E6D-8DCC-4A3C-BDF1-0187BED36F0C}"/>
    <cellStyle name="Percent 12 7 3 3" xfId="23594" xr:uid="{968C6321-1E1D-491A-BDFE-1C925D89DD71}"/>
    <cellStyle name="Percent 12 7 4" xfId="4668" xr:uid="{80FD8B13-54D0-40D6-B20E-E9F4D65C087C}"/>
    <cellStyle name="Percent 12 7 4 2" xfId="23597" xr:uid="{29145FAE-29D5-4E3C-8681-205C8100F75B}"/>
    <cellStyle name="Percent 12 7 4 3" xfId="23596" xr:uid="{C73E855B-5035-44C8-9B7D-860ACBB53D96}"/>
    <cellStyle name="Percent 12 7 5" xfId="23598" xr:uid="{1D28EE15-4667-48E5-AA44-3883D620B7ED}"/>
    <cellStyle name="Percent 12 7 6" xfId="23591" xr:uid="{C62C6EBC-F380-4E81-9983-A58C9CBBC39B}"/>
    <cellStyle name="Percent 12 8" xfId="2733" xr:uid="{A658664F-0031-4197-B68E-DE9EF63E0639}"/>
    <cellStyle name="Percent 12 8 2" xfId="4669" xr:uid="{BBFB1957-A543-4C14-8715-52DA3E70AEA6}"/>
    <cellStyle name="Percent 12 8 2 2" xfId="23601" xr:uid="{BDF1F7A4-DA5A-4B98-B259-8F26D70A2300}"/>
    <cellStyle name="Percent 12 8 2 3" xfId="23600" xr:uid="{6CBC346D-8E91-4603-86E7-FF6E7069C222}"/>
    <cellStyle name="Percent 12 8 3" xfId="23602" xr:uid="{EE5F728E-0F94-483B-84A8-0FB9B796F5B6}"/>
    <cellStyle name="Percent 12 8 4" xfId="23599" xr:uid="{2447A504-1474-4A48-AE51-A831A3625CC3}"/>
    <cellStyle name="Percent 12 9" xfId="2734" xr:uid="{3291A05C-1BA0-4109-9520-99D4118A3629}"/>
    <cellStyle name="Percent 12 9 2" xfId="23604" xr:uid="{134890C9-DA5E-4580-A4A9-146952662C8C}"/>
    <cellStyle name="Percent 12 9 3" xfId="23603" xr:uid="{AD0E400B-4C53-484B-8FCB-D6A5B4BF05C4}"/>
    <cellStyle name="Percent 13" xfId="4670" xr:uid="{4A03A0E2-953D-4D9A-BE7E-80CCB887D3E8}"/>
    <cellStyle name="Percent 13 10" xfId="2735" xr:uid="{32B9BADF-328B-434C-8ED8-163FED2C8E27}"/>
    <cellStyle name="Percent 13 10 2" xfId="23607" xr:uid="{B84EF2DB-A528-4A93-800F-224AD2C935B5}"/>
    <cellStyle name="Percent 13 10 3" xfId="23606" xr:uid="{C04D2C11-18DB-4FBF-9EFA-B2A80076C771}"/>
    <cellStyle name="Percent 13 11" xfId="23608" xr:uid="{C799D02E-9357-4E89-B568-05A940582C4D}"/>
    <cellStyle name="Percent 13 12" xfId="23605" xr:uid="{801AA283-1F02-4C7F-95D3-6C61744FC7E6}"/>
    <cellStyle name="Percent 13 2" xfId="2736" xr:uid="{E9E4443A-CB53-4261-956A-1DDACAE00AC3}"/>
    <cellStyle name="Percent 13 2 2" xfId="4671" xr:uid="{8F38FDB2-865A-4CE2-9A9C-9B5424658B25}"/>
    <cellStyle name="Percent 13 2 2 2" xfId="23611" xr:uid="{DA23DF91-5AC5-440F-81F6-952E22DD4BD5}"/>
    <cellStyle name="Percent 13 2 2 3" xfId="23612" xr:uid="{E04CB164-2394-4BCD-940E-4A1ECBCA2397}"/>
    <cellStyle name="Percent 13 2 2 4" xfId="23610" xr:uid="{2D24F227-4DAD-4D61-8C90-C4103362D8DE}"/>
    <cellStyle name="Percent 13 2 3" xfId="23613" xr:uid="{AE7FA9EB-03EB-4F9B-A7E0-BE11C9867360}"/>
    <cellStyle name="Percent 13 2 4" xfId="23614" xr:uid="{E28E9E40-A0CB-466B-A9CA-E596F5CDD27F}"/>
    <cellStyle name="Percent 13 2 5" xfId="23609" xr:uid="{F3B51B62-5478-410B-8D60-5A37C7D62CDE}"/>
    <cellStyle name="Percent 13 3" xfId="2737" xr:uid="{AA5442AF-E030-4B41-ABD9-C9C21B0C5237}"/>
    <cellStyle name="Percent 13 3 2" xfId="4672" xr:uid="{34497E8C-3EC6-4766-8A9D-A6DE6AFE517F}"/>
    <cellStyle name="Percent 13 3 2 2" xfId="23617" xr:uid="{F8A25F52-0445-48CB-B69D-2D9A1296C31E}"/>
    <cellStyle name="Percent 13 3 2 3" xfId="23618" xr:uid="{0ACA5346-08E9-4125-BD42-EDB1634080F4}"/>
    <cellStyle name="Percent 13 3 2 4" xfId="23616" xr:uid="{5AFFF256-A17A-4E3B-A32B-E5F6CBAC0F1D}"/>
    <cellStyle name="Percent 13 3 3" xfId="23619" xr:uid="{DE008AD0-F06F-4B31-A905-038BEF67FDE7}"/>
    <cellStyle name="Percent 13 3 4" xfId="23620" xr:uid="{0CCD0017-528C-4408-A3C0-7A8BDAA6F1BC}"/>
    <cellStyle name="Percent 13 3 5" xfId="23615" xr:uid="{30993528-031F-47F2-BF0C-106A316E7F87}"/>
    <cellStyle name="Percent 13 4" xfId="2738" xr:uid="{062D13EF-2E3D-4BAA-93CF-CB4970DF0FFB}"/>
    <cellStyle name="Percent 13 4 2" xfId="4673" xr:uid="{5391FFB8-0108-4F16-8D78-4DB3897625E6}"/>
    <cellStyle name="Percent 13 4 2 2" xfId="23623" xr:uid="{0DD9753B-FBD9-42EF-B62D-E3A4BFFCD674}"/>
    <cellStyle name="Percent 13 4 2 3" xfId="23624" xr:uid="{51F4C23B-F5E5-4578-AD4E-B6963C6CCED2}"/>
    <cellStyle name="Percent 13 4 2 4" xfId="23622" xr:uid="{F72BC7E4-859A-495F-983A-377CC64FD484}"/>
    <cellStyle name="Percent 13 4 3" xfId="23625" xr:uid="{67448EB3-922A-44DE-904B-B33B3E772825}"/>
    <cellStyle name="Percent 13 4 4" xfId="23626" xr:uid="{B12CF2A9-DFB3-48D9-97E4-02AF9781B156}"/>
    <cellStyle name="Percent 13 4 5" xfId="23621" xr:uid="{D451DFB0-F9F5-4AAA-916B-5FE16388F797}"/>
    <cellStyle name="Percent 13 5" xfId="2739" xr:uid="{1FC805F8-6E9E-410D-97B8-1FAA56C4A0B1}"/>
    <cellStyle name="Percent 13 5 2" xfId="4674" xr:uid="{EE48274F-CB32-4EFA-B9FE-7F4710A10774}"/>
    <cellStyle name="Percent 13 5 2 2" xfId="23629" xr:uid="{0C7A5C2F-85E3-4AC2-9A34-DA6373FC0786}"/>
    <cellStyle name="Percent 13 5 2 3" xfId="23630" xr:uid="{28D32C0D-5EB2-480F-A630-0FF7281C2C90}"/>
    <cellStyle name="Percent 13 5 2 4" xfId="23628" xr:uid="{5DE8A5F4-163E-476A-A21B-C709DCC1C633}"/>
    <cellStyle name="Percent 13 5 3" xfId="23631" xr:uid="{453D88CF-41EF-4B04-BCAF-5EF6A9A2BA88}"/>
    <cellStyle name="Percent 13 5 4" xfId="23632" xr:uid="{DA1FF36B-634A-4B3A-86F7-4530AC0AE74F}"/>
    <cellStyle name="Percent 13 5 5" xfId="23627" xr:uid="{2F8FAB6E-E324-40A1-A63F-D0AFD77D4C24}"/>
    <cellStyle name="Percent 13 6" xfId="2740" xr:uid="{CC0DA790-1E75-43B1-A70E-A2A8A56AEE78}"/>
    <cellStyle name="Percent 13 6 2" xfId="4675" xr:uid="{5ECCD567-1E45-4EBB-988A-769FC4667CA5}"/>
    <cellStyle name="Percent 13 6 2 2" xfId="23635" xr:uid="{97EF03E5-7973-450E-B8A1-A1E34480F176}"/>
    <cellStyle name="Percent 13 6 2 3" xfId="23636" xr:uid="{CA961DDF-0C94-4011-8527-52DFB2F39D1F}"/>
    <cellStyle name="Percent 13 6 2 4" xfId="23634" xr:uid="{E6C52251-DE9B-4348-BA88-014D1614C167}"/>
    <cellStyle name="Percent 13 6 3" xfId="23637" xr:uid="{6CD2AEFF-D498-4FB0-B5B6-1012FBFCF7AA}"/>
    <cellStyle name="Percent 13 6 4" xfId="23638" xr:uid="{2E97C0D3-BDDB-4D3F-8581-C1D52E6DDADC}"/>
    <cellStyle name="Percent 13 6 5" xfId="23633" xr:uid="{AAA07DB5-CA9A-4731-BEB8-D010CC07E1EF}"/>
    <cellStyle name="Percent 13 7" xfId="2741" xr:uid="{5087BC5D-E779-4D42-9EA8-CE0AD0990338}"/>
    <cellStyle name="Percent 13 7 2" xfId="2742" xr:uid="{1966F04A-AD5A-4040-A133-D2AE3498D20F}"/>
    <cellStyle name="Percent 13 7 2 2" xfId="23641" xr:uid="{2DB2416D-FDCC-4ACD-880E-A9DF19CDC606}"/>
    <cellStyle name="Percent 13 7 2 3" xfId="23642" xr:uid="{51DB3D39-ECAD-4BA2-A89B-FE59AF19DCF5}"/>
    <cellStyle name="Percent 13 7 2 4" xfId="23640" xr:uid="{04F02C71-3E46-43D0-843E-F2E46714C820}"/>
    <cellStyle name="Percent 13 7 3" xfId="2743" xr:uid="{AEBC8ED3-D09D-4A60-9D79-ACEDF04ADBF2}"/>
    <cellStyle name="Percent 13 7 3 2" xfId="23644" xr:uid="{B9AABAE3-243E-4809-BCA8-C7FCEB4A6FD0}"/>
    <cellStyle name="Percent 13 7 3 3" xfId="23645" xr:uid="{D70077FC-F7D2-4984-9E88-A08B0AC7ED8C}"/>
    <cellStyle name="Percent 13 7 3 4" xfId="23643" xr:uid="{3116B547-56DC-4806-958B-8D4DBBE6CF6E}"/>
    <cellStyle name="Percent 13 7 4" xfId="4676" xr:uid="{54E46C57-7187-4C37-B662-94D880F9C271}"/>
    <cellStyle name="Percent 13 7 4 2" xfId="23647" xr:uid="{BB9EBB24-AB2A-46BD-9F0F-2B354183FADE}"/>
    <cellStyle name="Percent 13 7 4 3" xfId="23648" xr:uid="{5E16649A-85C1-445D-A653-F94AF783FA6F}"/>
    <cellStyle name="Percent 13 7 4 4" xfId="23646" xr:uid="{11895653-6072-46C8-9DEE-A3663EA80CBC}"/>
    <cellStyle name="Percent 13 7 5" xfId="23649" xr:uid="{6AAD5794-BB12-4E02-AE18-0ED5A168191A}"/>
    <cellStyle name="Percent 13 7 6" xfId="23650" xr:uid="{97D30918-8D84-4DDF-AA65-054CB5673405}"/>
    <cellStyle name="Percent 13 7 7" xfId="23639" xr:uid="{512FB471-9D1E-4028-A452-2F30F38C47C3}"/>
    <cellStyle name="Percent 13 8" xfId="2744" xr:uid="{8CB5CBFF-F106-4088-9971-8EC6B11BF06D}"/>
    <cellStyle name="Percent 13 8 2" xfId="4677" xr:uid="{7CD2BD08-85B4-4B10-997B-8E7FE45FD7A7}"/>
    <cellStyle name="Percent 13 8 2 2" xfId="23653" xr:uid="{7E367968-CCA1-43BB-BA33-3CE465F64F77}"/>
    <cellStyle name="Percent 13 8 2 3" xfId="23654" xr:uid="{EA4828D8-0386-46B3-9BDB-475A2B22225C}"/>
    <cellStyle name="Percent 13 8 2 4" xfId="23652" xr:uid="{3D0EE72A-7765-491A-85DD-D072CE62C8B0}"/>
    <cellStyle name="Percent 13 8 3" xfId="23655" xr:uid="{D0E7FB43-1A41-4356-8CDD-174B4A0DB4C9}"/>
    <cellStyle name="Percent 13 8 4" xfId="23656" xr:uid="{669B37F5-F0E0-440E-9FF1-E8E2541C22EE}"/>
    <cellStyle name="Percent 13 8 5" xfId="23651" xr:uid="{190C1273-4193-4CBC-8395-E146FA5C55D6}"/>
    <cellStyle name="Percent 13 9" xfId="2745" xr:uid="{D3E7CA29-C105-4AB3-B51C-7F0BC1194446}"/>
    <cellStyle name="Percent 13 9 2" xfId="23658" xr:uid="{37BA534F-73BB-4EE2-9D8A-C7629D8903EA}"/>
    <cellStyle name="Percent 13 9 3" xfId="23659" xr:uid="{70425CCD-DD57-49FE-8834-E55002E26C93}"/>
    <cellStyle name="Percent 13 9 4" xfId="23657" xr:uid="{EB524BCB-2797-4575-9703-4BA528794A29}"/>
    <cellStyle name="Percent 14" xfId="4678" xr:uid="{4FA76A16-91F1-4674-BDF6-1B474BE821E5}"/>
    <cellStyle name="Percent 14 10" xfId="2746" xr:uid="{8014C634-3FF2-4A93-BC82-ADE12F0610A4}"/>
    <cellStyle name="Percent 14 10 2" xfId="23662" xr:uid="{8376E9BF-3051-43EA-9F69-02DC425394B6}"/>
    <cellStyle name="Percent 14 10 3" xfId="23663" xr:uid="{EA7A6957-32F6-4CB0-A992-0E116AE25A54}"/>
    <cellStyle name="Percent 14 10 4" xfId="23661" xr:uid="{B36DE637-7E1E-49CD-9346-B14B6D0E1221}"/>
    <cellStyle name="Percent 14 11" xfId="23664" xr:uid="{CB249359-FBCD-4321-A0A4-969CF8206AB7}"/>
    <cellStyle name="Percent 14 12" xfId="23665" xr:uid="{CB7F9CF3-466A-42B4-9D77-AA66977FDE3D}"/>
    <cellStyle name="Percent 14 13" xfId="23660" xr:uid="{89791DF7-F2FB-43ED-8352-2B03A44DB9EC}"/>
    <cellStyle name="Percent 14 2" xfId="2747" xr:uid="{9F810D0F-A0D7-446B-98D8-5462672E0F22}"/>
    <cellStyle name="Percent 14 2 2" xfId="4679" xr:uid="{CEDBCC22-7833-460D-AAF5-0E991D20F633}"/>
    <cellStyle name="Percent 14 2 2 2" xfId="23668" xr:uid="{6C82283B-7C1C-441D-8AEB-2B3F47A94847}"/>
    <cellStyle name="Percent 14 2 2 3" xfId="23669" xr:uid="{7C38F086-909F-4495-B3D9-885694D930A7}"/>
    <cellStyle name="Percent 14 2 2 4" xfId="23667" xr:uid="{95652E62-9709-4BA0-9D9D-515DEC350E4D}"/>
    <cellStyle name="Percent 14 2 3" xfId="23670" xr:uid="{9E1AC5ED-0A5C-453A-9E05-6869C7100C64}"/>
    <cellStyle name="Percent 14 2 4" xfId="23671" xr:uid="{CC7956E4-6D47-4871-8E55-B1F1822FD144}"/>
    <cellStyle name="Percent 14 2 5" xfId="23666" xr:uid="{A3E27698-78FB-4E9F-8558-4E213A8D86D8}"/>
    <cellStyle name="Percent 14 3" xfId="2748" xr:uid="{F0DF8736-4AF2-415A-AE69-F2E5B252308A}"/>
    <cellStyle name="Percent 14 3 2" xfId="4680" xr:uid="{189D0B2D-E517-4CE9-A393-CD4A878BB880}"/>
    <cellStyle name="Percent 14 3 2 2" xfId="23674" xr:uid="{FFAC5C66-B0A7-4401-9042-3E92903E891B}"/>
    <cellStyle name="Percent 14 3 2 3" xfId="23675" xr:uid="{93195B0D-C59B-4140-8254-D3C558D03E0E}"/>
    <cellStyle name="Percent 14 3 2 4" xfId="23673" xr:uid="{8BD193C2-3CF7-43A5-80CF-7814DE583AA5}"/>
    <cellStyle name="Percent 14 3 3" xfId="23676" xr:uid="{FB07BDDF-87FF-4B9A-BB31-BD6579F8AA83}"/>
    <cellStyle name="Percent 14 3 4" xfId="23677" xr:uid="{98381220-BED8-4A94-B874-B52519997617}"/>
    <cellStyle name="Percent 14 3 5" xfId="23672" xr:uid="{B4CE7382-AD80-441B-8BE7-E301E8C74863}"/>
    <cellStyle name="Percent 14 4" xfId="2749" xr:uid="{847AB8A7-BB8C-4B8D-9403-6E9915D0D0CF}"/>
    <cellStyle name="Percent 14 4 2" xfId="4681" xr:uid="{7686A614-F98B-4FA9-BF06-EDAFDA4E20E2}"/>
    <cellStyle name="Percent 14 4 2 2" xfId="23680" xr:uid="{49D0FEA1-7610-49F1-B302-BF8757729BFF}"/>
    <cellStyle name="Percent 14 4 2 3" xfId="23681" xr:uid="{875E0BD1-D6BA-458B-A875-8D2EC342E3D4}"/>
    <cellStyle name="Percent 14 4 2 4" xfId="23679" xr:uid="{869C230C-0034-47EB-8E04-67739FB37691}"/>
    <cellStyle name="Percent 14 4 3" xfId="23682" xr:uid="{2B7F6ED6-AB11-4EC3-9A34-A98D4776049B}"/>
    <cellStyle name="Percent 14 4 4" xfId="23683" xr:uid="{6B74B217-E145-4A14-A090-88C00DE3E92A}"/>
    <cellStyle name="Percent 14 4 5" xfId="23678" xr:uid="{EC18CC0B-E72B-4E8B-AD01-A0E6FED9DE71}"/>
    <cellStyle name="Percent 14 5" xfId="2750" xr:uid="{061F2C5A-7A8A-45C7-868F-B64F2B1CB69C}"/>
    <cellStyle name="Percent 14 5 2" xfId="4682" xr:uid="{52EB21C2-0954-4B72-A593-A0377707ADF9}"/>
    <cellStyle name="Percent 14 5 2 2" xfId="23686" xr:uid="{269DF3B1-54DC-4BE0-82CD-D8C29C1C9A94}"/>
    <cellStyle name="Percent 14 5 2 3" xfId="23687" xr:uid="{D90D116E-D9F3-4055-958B-7F340A4B42FB}"/>
    <cellStyle name="Percent 14 5 2 4" xfId="23685" xr:uid="{84D9E13E-57AF-48D9-B9B7-29A8E628F759}"/>
    <cellStyle name="Percent 14 5 3" xfId="23688" xr:uid="{D7BC1B00-D0FD-4865-95AF-E1E8B53007FC}"/>
    <cellStyle name="Percent 14 5 4" xfId="23689" xr:uid="{334D8CEA-49F2-4A9C-96B0-97839414E953}"/>
    <cellStyle name="Percent 14 5 5" xfId="23684" xr:uid="{3DD836AB-A36A-4408-91F3-BF40F4DD91E1}"/>
    <cellStyle name="Percent 14 6" xfId="2751" xr:uid="{3A1BAD0F-EF42-4C33-AEA0-63DA0D380092}"/>
    <cellStyle name="Percent 14 6 2" xfId="4683" xr:uid="{316B8799-0B65-4BB3-BB51-3FDD49AFC46A}"/>
    <cellStyle name="Percent 14 6 2 2" xfId="23692" xr:uid="{B589A9F7-F0CB-4CE3-AFB0-1BD4DBDB332A}"/>
    <cellStyle name="Percent 14 6 2 3" xfId="23693" xr:uid="{CE9E3C4B-1913-4030-A58E-9DDE61BFCE70}"/>
    <cellStyle name="Percent 14 6 2 4" xfId="23691" xr:uid="{9969DE87-6F59-4848-910B-3460D5C607C1}"/>
    <cellStyle name="Percent 14 6 3" xfId="23694" xr:uid="{6E73B5E7-8733-44E9-B011-D5B715BB1A60}"/>
    <cellStyle name="Percent 14 6 4" xfId="23695" xr:uid="{F07B26BE-E3A8-42CA-BCDA-59DB0870272D}"/>
    <cellStyle name="Percent 14 6 5" xfId="23690" xr:uid="{243B5252-9F2B-4FFC-A275-855A4AFEC107}"/>
    <cellStyle name="Percent 14 7" xfId="2752" xr:uid="{E1059AF3-88D2-439D-87C6-EB06CEF32231}"/>
    <cellStyle name="Percent 14 7 2" xfId="2753" xr:uid="{ADF5C15C-5B76-4744-98C5-88BED61D4E51}"/>
    <cellStyle name="Percent 14 7 2 2" xfId="23698" xr:uid="{56906C40-3D85-4924-A4E0-DA3F38BA40C8}"/>
    <cellStyle name="Percent 14 7 2 3" xfId="23699" xr:uid="{BE86D83C-05D8-4C5E-8CC7-D7C00DA0D252}"/>
    <cellStyle name="Percent 14 7 2 4" xfId="23697" xr:uid="{E589FF05-DCB1-4A8B-AFBB-3485AD244354}"/>
    <cellStyle name="Percent 14 7 3" xfId="2754" xr:uid="{7182583C-989D-4883-8EA3-9A5156630925}"/>
    <cellStyle name="Percent 14 7 3 2" xfId="23701" xr:uid="{65BAAAEE-2C80-47A8-B627-2E913A88932A}"/>
    <cellStyle name="Percent 14 7 3 3" xfId="23702" xr:uid="{0FFD7962-9D52-4E4B-8E1F-A8968B7307E0}"/>
    <cellStyle name="Percent 14 7 3 4" xfId="23700" xr:uid="{41399E31-2F2C-4780-907D-5CB89D2F60FC}"/>
    <cellStyle name="Percent 14 7 4" xfId="4684" xr:uid="{D477AE12-12C5-4154-91E5-C1F24F7FA45D}"/>
    <cellStyle name="Percent 14 7 4 2" xfId="23704" xr:uid="{BDE9FDE9-A81B-4DCD-8E7E-29F85F8D300D}"/>
    <cellStyle name="Percent 14 7 4 3" xfId="23705" xr:uid="{88934C27-5BCA-4438-BED6-6CAF133D35E7}"/>
    <cellStyle name="Percent 14 7 4 4" xfId="23703" xr:uid="{2331CB6D-A53E-411A-B7EA-2F0D9646F837}"/>
    <cellStyle name="Percent 14 7 5" xfId="23706" xr:uid="{16F871BD-DC08-4AA4-952A-F2ADD6E746CE}"/>
    <cellStyle name="Percent 14 7 6" xfId="23707" xr:uid="{8CF8019D-BD62-4CA5-98A2-99040A46DC75}"/>
    <cellStyle name="Percent 14 7 7" xfId="23696" xr:uid="{E89716EA-45EF-406D-BF4D-C47C5A26EA80}"/>
    <cellStyle name="Percent 14 8" xfId="2755" xr:uid="{6C90E41F-4646-470C-8C0A-FC626E5542E2}"/>
    <cellStyle name="Percent 14 8 2" xfId="4685" xr:uid="{5628B02B-21DD-4695-8183-EAC8D9953B30}"/>
    <cellStyle name="Percent 14 8 2 2" xfId="23710" xr:uid="{E459E664-73AF-4EC8-A78D-15FB2ED44E2A}"/>
    <cellStyle name="Percent 14 8 2 3" xfId="23711" xr:uid="{155AE2CD-ADE5-40D8-AB29-216CC9B175A3}"/>
    <cellStyle name="Percent 14 8 2 4" xfId="23709" xr:uid="{F78075A1-9466-407F-AC60-6B7A0C10C8F7}"/>
    <cellStyle name="Percent 14 8 3" xfId="23712" xr:uid="{E6804868-F329-4129-BA14-7C24076D2DC1}"/>
    <cellStyle name="Percent 14 8 4" xfId="23713" xr:uid="{3BAFFD17-5311-40D5-8ACD-7604CCC7C3DA}"/>
    <cellStyle name="Percent 14 8 5" xfId="23708" xr:uid="{E85DC5B0-1DE8-4412-81AE-C03B1347CD7E}"/>
    <cellStyle name="Percent 14 9" xfId="2756" xr:uid="{2B54A542-A54B-4F43-8817-EC5F069D5B65}"/>
    <cellStyle name="Percent 14 9 2" xfId="23715" xr:uid="{CCFC32CF-AA7E-487A-8679-03FFC7B28CBE}"/>
    <cellStyle name="Percent 14 9 3" xfId="23716" xr:uid="{1E618845-D0E5-40B4-AAB1-C334843E5C3D}"/>
    <cellStyle name="Percent 14 9 4" xfId="23714" xr:uid="{307636E0-F994-4146-824B-D9FF99D1BB0D}"/>
    <cellStyle name="Percent 15" xfId="2757" xr:uid="{A285CBC6-B49F-47D6-95AD-0B91CB0835D8}"/>
    <cellStyle name="Percent 15 10" xfId="4687" xr:uid="{4F13C754-5C05-4B65-A605-3DF01C9DD500}"/>
    <cellStyle name="Percent 15 10 2" xfId="23719" xr:uid="{037658BC-318D-4B27-BB52-D7DE7E7DA506}"/>
    <cellStyle name="Percent 15 10 3" xfId="23720" xr:uid="{5B7979C0-95B9-4E2A-B666-5A9F5CA27707}"/>
    <cellStyle name="Percent 15 10 4" xfId="23718" xr:uid="{612D7037-DB01-4945-92CC-F493F645D453}"/>
    <cellStyle name="Percent 15 11" xfId="4688" xr:uid="{FE85976C-92D9-45EC-A9BD-EC29436DF14C}"/>
    <cellStyle name="Percent 15 11 2" xfId="23722" xr:uid="{D4862831-CB3A-434C-880D-549F1826632E}"/>
    <cellStyle name="Percent 15 11 3" xfId="23723" xr:uid="{974D399D-0223-4498-8173-C9799AD5D339}"/>
    <cellStyle name="Percent 15 11 4" xfId="23721" xr:uid="{36B8E82A-0566-406A-A6DE-CE2D28A22324}"/>
    <cellStyle name="Percent 15 12" xfId="4689" xr:uid="{B15B9969-E905-4263-8A1F-923DC44251DA}"/>
    <cellStyle name="Percent 15 12 2" xfId="23725" xr:uid="{DD640822-905C-40AE-A2BD-4A62C9108349}"/>
    <cellStyle name="Percent 15 12 3" xfId="23726" xr:uid="{074AD686-8169-48E4-A9D0-B72810E08464}"/>
    <cellStyle name="Percent 15 12 4" xfId="23724" xr:uid="{5F538264-3983-4401-9EDB-480ABBDC57D0}"/>
    <cellStyle name="Percent 15 13" xfId="4690" xr:uid="{4524D378-A430-4C47-9AEB-D4ED8543B3CC}"/>
    <cellStyle name="Percent 15 13 2" xfId="23728" xr:uid="{D538D229-EE1F-4163-A996-38B40DF4DDC7}"/>
    <cellStyle name="Percent 15 13 3" xfId="23729" xr:uid="{CE1C16C1-87FC-445A-A849-05F4F6E0533D}"/>
    <cellStyle name="Percent 15 13 4" xfId="23727" xr:uid="{91F58F71-5A30-4460-B0FA-308B91B0B066}"/>
    <cellStyle name="Percent 15 14" xfId="4691" xr:uid="{3D2946B8-A383-43CF-9489-51025D667F60}"/>
    <cellStyle name="Percent 15 14 2" xfId="23731" xr:uid="{6A62D2B8-6AD0-418F-A2DC-68B2B37ACF08}"/>
    <cellStyle name="Percent 15 14 3" xfId="23732" xr:uid="{397F2432-4D12-492F-BCBC-E41D45AC51FB}"/>
    <cellStyle name="Percent 15 14 4" xfId="23730" xr:uid="{48471E01-4E59-4269-8B51-79D846D92C3E}"/>
    <cellStyle name="Percent 15 15" xfId="4686" xr:uid="{5EB6D1F0-5A20-4521-9D35-EA200D838261}"/>
    <cellStyle name="Percent 15 15 2" xfId="23734" xr:uid="{FBAA027C-6CF9-41EB-98B2-4C52BAAB82F0}"/>
    <cellStyle name="Percent 15 15 3" xfId="23735" xr:uid="{27C43E67-F7E9-4785-A823-E18D241CA420}"/>
    <cellStyle name="Percent 15 15 4" xfId="23733" xr:uid="{0B7E86CD-9CCC-4BFF-99DC-38394ED4E31A}"/>
    <cellStyle name="Percent 15 16" xfId="23736" xr:uid="{BDEB2CBA-9908-4087-8579-2D1F856E8D71}"/>
    <cellStyle name="Percent 15 17" xfId="23737" xr:uid="{6258F451-DB62-4B73-BD46-662066D4E571}"/>
    <cellStyle name="Percent 15 18" xfId="23717" xr:uid="{4565136E-D311-4243-9315-D3EF695E5366}"/>
    <cellStyle name="Percent 15 2" xfId="2758" xr:uid="{9981AD32-B899-444F-886D-FE46952CA4E6}"/>
    <cellStyle name="Percent 15 2 10" xfId="23739" xr:uid="{86B88184-886E-45B1-AA73-B2641B677351}"/>
    <cellStyle name="Percent 15 2 11" xfId="23738" xr:uid="{E181138D-AE80-4331-9763-00BCC0A557EE}"/>
    <cellStyle name="Percent 15 2 2" xfId="4693" xr:uid="{D0937908-59C7-42F5-8886-46BD2A58A85E}"/>
    <cellStyle name="Percent 15 2 2 2" xfId="5394" xr:uid="{A2C23FFC-D57E-4B48-BC8C-B04FFC47CE77}"/>
    <cellStyle name="Percent 15 2 2 2 2" xfId="23742" xr:uid="{DF4FCB10-DBCA-47D3-965A-0F0C4C58E7A5}"/>
    <cellStyle name="Percent 15 2 2 2 3" xfId="23743" xr:uid="{13FA203A-9902-4D98-9F14-85F78B5C8467}"/>
    <cellStyle name="Percent 15 2 2 2 4" xfId="23741" xr:uid="{939049E0-C0F1-418A-BECE-F25D9F098009}"/>
    <cellStyle name="Percent 15 2 2 3" xfId="23744" xr:uid="{BCA06AFE-213A-40BA-886C-B8A92056DA61}"/>
    <cellStyle name="Percent 15 2 2 4" xfId="23745" xr:uid="{F2FFF0A0-CAF0-4330-B9B5-C396A8012B10}"/>
    <cellStyle name="Percent 15 2 2 5" xfId="23740" xr:uid="{7E66BAD4-EE28-4F01-B719-CB3C424FB2B7}"/>
    <cellStyle name="Percent 15 2 3" xfId="4694" xr:uid="{AA7A0616-8C21-46E0-8DAF-877E0D704A77}"/>
    <cellStyle name="Percent 15 2 3 2" xfId="5395" xr:uid="{4108DD45-77E7-4138-8843-40534CF5FB4B}"/>
    <cellStyle name="Percent 15 2 3 2 2" xfId="23748" xr:uid="{40A14324-95A5-4947-80A6-7E12AC8BBF67}"/>
    <cellStyle name="Percent 15 2 3 2 3" xfId="23749" xr:uid="{03CDD045-14DE-4DFD-847C-ECA50C614AAD}"/>
    <cellStyle name="Percent 15 2 3 2 4" xfId="23747" xr:uid="{B4034076-B9E7-44F6-BE40-D77113A0196C}"/>
    <cellStyle name="Percent 15 2 3 3" xfId="23750" xr:uid="{E7252971-BBB7-4A7A-8A28-B505C354E694}"/>
    <cellStyle name="Percent 15 2 3 4" xfId="23751" xr:uid="{B93DB802-88CA-4997-97D2-F5B72382E7EA}"/>
    <cellStyle name="Percent 15 2 3 5" xfId="23746" xr:uid="{382DB6D0-BCB2-4A95-B906-4F30BAE4B7DF}"/>
    <cellStyle name="Percent 15 2 4" xfId="4695" xr:uid="{03E94BD7-9A2D-42B2-AC57-EF6BC5B40897}"/>
    <cellStyle name="Percent 15 2 4 2" xfId="5396" xr:uid="{0057DE7C-3974-4963-B7D4-90FC89F51F6B}"/>
    <cellStyle name="Percent 15 2 4 2 2" xfId="23754" xr:uid="{A403895B-7015-443B-9907-F0CFDA1D657D}"/>
    <cellStyle name="Percent 15 2 4 2 3" xfId="23755" xr:uid="{7C6EC511-3687-4C8E-A8C2-3A0F5287CC42}"/>
    <cellStyle name="Percent 15 2 4 2 4" xfId="23753" xr:uid="{46C6C3ED-7155-48E2-B7D0-7F8CC2025715}"/>
    <cellStyle name="Percent 15 2 4 3" xfId="23756" xr:uid="{67D22823-7122-4D99-8EB4-CD1750B3F264}"/>
    <cellStyle name="Percent 15 2 4 4" xfId="23757" xr:uid="{0681FDAB-D1AF-4E76-AD8E-CE76C735601E}"/>
    <cellStyle name="Percent 15 2 4 5" xfId="23752" xr:uid="{74021EB0-00B0-4AD6-BD2B-49B413A82694}"/>
    <cellStyle name="Percent 15 2 5" xfId="4696" xr:uid="{E71FDBDC-9833-4A8D-9DA1-D60F4F277622}"/>
    <cellStyle name="Percent 15 2 5 2" xfId="5397" xr:uid="{0FED9DA6-997F-4DA2-A977-FA82523DCE75}"/>
    <cellStyle name="Percent 15 2 5 2 2" xfId="23760" xr:uid="{B480EC96-951C-4D21-B68D-ED2B0C563C0C}"/>
    <cellStyle name="Percent 15 2 5 2 3" xfId="23761" xr:uid="{4780918D-E63C-4F5D-94DF-75F388DD287F}"/>
    <cellStyle name="Percent 15 2 5 2 4" xfId="23759" xr:uid="{1F9C550C-14DB-449D-A0D6-FB62C943D432}"/>
    <cellStyle name="Percent 15 2 5 3" xfId="23762" xr:uid="{0730E1B7-1A14-4EC1-A202-269934466631}"/>
    <cellStyle name="Percent 15 2 5 4" xfId="23763" xr:uid="{0A2EEF69-6BE4-46D6-962A-1D513F60F104}"/>
    <cellStyle name="Percent 15 2 5 5" xfId="23758" xr:uid="{0E3F5AA8-F17C-48A4-AF87-CFBD5A1126DB}"/>
    <cellStyle name="Percent 15 2 6" xfId="4697" xr:uid="{329CC89E-E0DB-430D-8928-6DBCEA5A535D}"/>
    <cellStyle name="Percent 15 2 6 2" xfId="5398" xr:uid="{C8C3201F-F809-412A-9935-738CFB436212}"/>
    <cellStyle name="Percent 15 2 6 2 2" xfId="23766" xr:uid="{534BA3F2-4131-4CF0-925C-2CF0DD06ED29}"/>
    <cellStyle name="Percent 15 2 6 2 3" xfId="23767" xr:uid="{3E1FD297-0514-474A-AA63-723887D05200}"/>
    <cellStyle name="Percent 15 2 6 2 4" xfId="23765" xr:uid="{448F4946-7985-4772-89DF-3C9F3A1A5EF7}"/>
    <cellStyle name="Percent 15 2 6 3" xfId="23768" xr:uid="{15375CCB-0610-4972-858B-D93C50393D26}"/>
    <cellStyle name="Percent 15 2 6 4" xfId="23769" xr:uid="{3670360E-4DD3-4052-B1BD-9244C59DABD1}"/>
    <cellStyle name="Percent 15 2 6 5" xfId="23764" xr:uid="{2761EA8B-CD5F-4EB8-9E4B-4626C799A86E}"/>
    <cellStyle name="Percent 15 2 7" xfId="4698" xr:uid="{3D6BB871-5BDF-4A7C-8AEA-3CCF9036DF74}"/>
    <cellStyle name="Percent 15 2 7 2" xfId="5399" xr:uid="{5D960180-6C5B-46D5-B520-6DF2A801CE85}"/>
    <cellStyle name="Percent 15 2 7 2 2" xfId="23772" xr:uid="{6EBE141F-1F47-4854-9A5B-31CCAFFED565}"/>
    <cellStyle name="Percent 15 2 7 2 3" xfId="23773" xr:uid="{DD570AB8-E001-4CE5-B81C-DDAF5BE15C7A}"/>
    <cellStyle name="Percent 15 2 7 2 4" xfId="23771" xr:uid="{B29E94F0-66A4-4191-9B43-1EA540DC8F9F}"/>
    <cellStyle name="Percent 15 2 7 3" xfId="23774" xr:uid="{C19013C8-FF43-4802-BD85-B40E27F8C6F7}"/>
    <cellStyle name="Percent 15 2 7 4" xfId="23775" xr:uid="{6820F4B1-8385-4209-9354-FFD9B92E439B}"/>
    <cellStyle name="Percent 15 2 7 5" xfId="23770" xr:uid="{E729B886-04BF-42A5-A75C-CBCFF21EBB99}"/>
    <cellStyle name="Percent 15 2 8" xfId="4692" xr:uid="{85D7F287-2717-47AB-8F6B-BC14F8D8E72D}"/>
    <cellStyle name="Percent 15 2 8 2" xfId="23777" xr:uid="{34A26C6B-132D-4914-AE94-498F537F2AB6}"/>
    <cellStyle name="Percent 15 2 8 3" xfId="23778" xr:uid="{52B7FC3C-1E59-4D3B-B9C5-128DA3900B9E}"/>
    <cellStyle name="Percent 15 2 8 4" xfId="23776" xr:uid="{AA8386FB-186B-402C-972B-6279C650D6DD}"/>
    <cellStyle name="Percent 15 2 9" xfId="23779" xr:uid="{4A6FD302-3493-4852-BA1F-59EFC997B0D0}"/>
    <cellStyle name="Percent 15 3" xfId="2759" xr:uid="{EC9A3C27-89A3-46E8-A99C-3D86875AF49B}"/>
    <cellStyle name="Percent 15 3 2" xfId="5400" xr:uid="{7328DBB0-FB9B-493F-92A4-9D2F38DAAF4E}"/>
    <cellStyle name="Percent 15 3 2 2" xfId="23782" xr:uid="{E693E079-C185-431E-B280-DF00EC44A521}"/>
    <cellStyle name="Percent 15 3 2 3" xfId="23783" xr:uid="{20EAD660-1FD4-4353-B2D9-98BE2222CB76}"/>
    <cellStyle name="Percent 15 3 2 4" xfId="23781" xr:uid="{F679A84D-BE43-4E40-B628-E49FE23EF37C}"/>
    <cellStyle name="Percent 15 3 3" xfId="5401" xr:uid="{500902F8-00D2-4F20-8616-D61BCDEE263E}"/>
    <cellStyle name="Percent 15 3 3 2" xfId="5402" xr:uid="{9F093FCD-C5AC-412C-A319-0423FF707FC5}"/>
    <cellStyle name="Percent 15 3 3 2 2" xfId="23786" xr:uid="{FCCB5062-648F-4D7B-8AC7-95C59430ABE9}"/>
    <cellStyle name="Percent 15 3 3 2 3" xfId="23787" xr:uid="{3BBB7B60-49BF-4DE2-B021-CD186B8EB5A3}"/>
    <cellStyle name="Percent 15 3 3 2 4" xfId="23785" xr:uid="{F4E6BE4A-493C-451A-8568-455D7BF41E36}"/>
    <cellStyle name="Percent 15 3 3 3" xfId="23788" xr:uid="{8C8582C2-0469-42B6-8293-5096913DEAFB}"/>
    <cellStyle name="Percent 15 3 3 4" xfId="23789" xr:uid="{9AC024E6-4516-4E1C-AD25-3A2E91AA2C02}"/>
    <cellStyle name="Percent 15 3 3 5" xfId="23784" xr:uid="{C98697B4-6161-4136-AD7F-B9A25454E164}"/>
    <cellStyle name="Percent 15 3 4" xfId="23790" xr:uid="{D2AFE9CE-A92D-4239-AF9A-85BBE8552FCA}"/>
    <cellStyle name="Percent 15 3 5" xfId="23791" xr:uid="{D398744F-B867-44D9-A7D8-968A58386093}"/>
    <cellStyle name="Percent 15 3 6" xfId="23780" xr:uid="{7C2B02E6-020B-4E06-A0EA-A5AA430EBF00}"/>
    <cellStyle name="Percent 15 4" xfId="2760" xr:uid="{EC24D5DC-43F2-4B19-B1C9-44583AF6C732}"/>
    <cellStyle name="Percent 15 4 2" xfId="4699" xr:uid="{44E05446-9706-45DB-B1A2-1A4A9E67E729}"/>
    <cellStyle name="Percent 15 4 2 2" xfId="23794" xr:uid="{35681D6C-82E5-4582-8F0E-30A378AAE245}"/>
    <cellStyle name="Percent 15 4 2 3" xfId="23795" xr:uid="{1CD815C7-1719-4302-AE8A-B5286C1B1BC0}"/>
    <cellStyle name="Percent 15 4 2 4" xfId="23793" xr:uid="{1DC21A38-74D7-4B34-AFC6-6B7537160503}"/>
    <cellStyle name="Percent 15 4 3" xfId="23796" xr:uid="{92DC2489-3CA9-4F34-9267-03E5539DE13B}"/>
    <cellStyle name="Percent 15 4 4" xfId="23797" xr:uid="{75D6537A-C7DE-4FE3-8C1E-C38CCC8407EB}"/>
    <cellStyle name="Percent 15 4 5" xfId="23792" xr:uid="{984C9D7E-842A-45F3-BFBF-0AC21A649308}"/>
    <cellStyle name="Percent 15 5" xfId="2761" xr:uid="{581B9630-A95D-4AF6-AA04-35869FD067C5}"/>
    <cellStyle name="Percent 15 5 2" xfId="5403" xr:uid="{170A902D-3398-4700-A62F-093AB12E5917}"/>
    <cellStyle name="Percent 15 5 2 2" xfId="23800" xr:uid="{B5FECC3C-BC8A-4419-9E4F-116BEB4B4390}"/>
    <cellStyle name="Percent 15 5 2 3" xfId="23801" xr:uid="{83F924C5-6730-4CF0-AE98-B8511A599405}"/>
    <cellStyle name="Percent 15 5 2 4" xfId="23799" xr:uid="{C8D02A99-3059-4836-A927-DA91663A9E96}"/>
    <cellStyle name="Percent 15 5 3" xfId="5404" xr:uid="{7E585C9F-D1B1-4A48-A93F-CF3BE2B75D8A}"/>
    <cellStyle name="Percent 15 5 3 2" xfId="5405" xr:uid="{89D2F3AF-E8EA-4659-B0E0-8E403AF26DCD}"/>
    <cellStyle name="Percent 15 5 3 2 2" xfId="23804" xr:uid="{E136FAA5-7280-4841-ABFB-8703C8E525E2}"/>
    <cellStyle name="Percent 15 5 3 2 3" xfId="23805" xr:uid="{8BF1C7F7-2A30-42B6-BAEE-6404820990E9}"/>
    <cellStyle name="Percent 15 5 3 2 4" xfId="23803" xr:uid="{1CFD998F-4FD6-4469-A55D-B01635D57414}"/>
    <cellStyle name="Percent 15 5 3 3" xfId="23806" xr:uid="{E86689AC-62A5-49EE-9AC8-8577E9475D7D}"/>
    <cellStyle name="Percent 15 5 3 4" xfId="23807" xr:uid="{6FFD3F6A-ED30-4FC1-8F3D-1DDDDC940AC5}"/>
    <cellStyle name="Percent 15 5 3 5" xfId="23802" xr:uid="{BCD1C9B6-05C4-4BAD-ABA8-5E5931E386DD}"/>
    <cellStyle name="Percent 15 5 4" xfId="23808" xr:uid="{99E061D3-B1ED-45DA-8CE5-A8C8ADC284A3}"/>
    <cellStyle name="Percent 15 5 5" xfId="23809" xr:uid="{9A207131-69C2-4073-A083-49F6013562B9}"/>
    <cellStyle name="Percent 15 5 6" xfId="23798" xr:uid="{42252016-E4AD-48CC-9FF1-9011C1FF4049}"/>
    <cellStyle name="Percent 15 6" xfId="2762" xr:uid="{1FF0CE5A-0FC0-404C-9426-890E06170447}"/>
    <cellStyle name="Percent 15 6 2" xfId="5406" xr:uid="{B01576B2-CAD6-4814-B341-7589AE79F980}"/>
    <cellStyle name="Percent 15 6 2 2" xfId="23812" xr:uid="{7AFF87BC-A067-4D5C-84DB-2DFC630AD995}"/>
    <cellStyle name="Percent 15 6 2 3" xfId="23813" xr:uid="{6F01E8C3-3B3E-432B-B626-A488B66DC7C6}"/>
    <cellStyle name="Percent 15 6 2 4" xfId="23811" xr:uid="{E689F851-59D2-4265-B0FE-5D56932CE68A}"/>
    <cellStyle name="Percent 15 6 3" xfId="5407" xr:uid="{18D695C9-6314-48BE-BEBC-E03C48220C52}"/>
    <cellStyle name="Percent 15 6 3 2" xfId="5408" xr:uid="{3C1B31DB-4A46-487E-9335-02BA0A7378F6}"/>
    <cellStyle name="Percent 15 6 3 2 2" xfId="23816" xr:uid="{C416BC0E-B4BF-41F6-BF72-9D883F77BC67}"/>
    <cellStyle name="Percent 15 6 3 2 3" xfId="23817" xr:uid="{1474DFA0-C9E9-48A8-9F2F-0DE1F6855379}"/>
    <cellStyle name="Percent 15 6 3 2 4" xfId="23815" xr:uid="{67F6E7CF-B07B-490A-B20D-AEDFAF0DAACA}"/>
    <cellStyle name="Percent 15 6 3 3" xfId="23818" xr:uid="{B37E1352-4C65-46F8-A200-18EF9D0F9244}"/>
    <cellStyle name="Percent 15 6 3 4" xfId="23819" xr:uid="{B1747A5D-28D5-47D5-B2D3-E7E526EBAB2E}"/>
    <cellStyle name="Percent 15 6 3 5" xfId="23814" xr:uid="{3EFA79C0-D5D7-43D1-BEE3-739B93F25E70}"/>
    <cellStyle name="Percent 15 6 4" xfId="23820" xr:uid="{B6842E51-C4D8-420D-953A-F709E2CEE9E9}"/>
    <cellStyle name="Percent 15 6 5" xfId="23821" xr:uid="{3A3F177E-0928-4499-A82E-578F23A3530E}"/>
    <cellStyle name="Percent 15 6 6" xfId="23810" xr:uid="{9991FFD3-A52B-4FDD-A31F-F81EBCE05E20}"/>
    <cellStyle name="Percent 15 7" xfId="2763" xr:uid="{D068F535-20CF-480F-B522-7875B0F4591C}"/>
    <cellStyle name="Percent 15 7 2" xfId="2764" xr:uid="{81FC7F5F-9FAA-4FAC-8E23-524C601BCDFD}"/>
    <cellStyle name="Percent 15 7 2 2" xfId="23824" xr:uid="{2AB827A2-1751-42B2-90EE-AD19201FA6B2}"/>
    <cellStyle name="Percent 15 7 2 3" xfId="23825" xr:uid="{F61B7D42-086E-4D95-969A-13BB2C3E45C7}"/>
    <cellStyle name="Percent 15 7 2 4" xfId="23823" xr:uid="{E9A3A64B-DA80-477E-835F-D4FE3E252C56}"/>
    <cellStyle name="Percent 15 7 3" xfId="2765" xr:uid="{68F89D5C-86E6-4A2B-882D-C447BFCD238C}"/>
    <cellStyle name="Percent 15 7 3 2" xfId="23827" xr:uid="{57E570BE-D7AD-4A30-B390-44834C9AE337}"/>
    <cellStyle name="Percent 15 7 3 3" xfId="23828" xr:uid="{123A5684-BC65-4B06-AC39-B0969A1389E5}"/>
    <cellStyle name="Percent 15 7 3 4" xfId="23826" xr:uid="{D75FFB9B-0230-41D7-AB32-3E9414A0E1AC}"/>
    <cellStyle name="Percent 15 7 4" xfId="5409" xr:uid="{C440D827-FF9D-4B90-BB17-66559D2D6C7E}"/>
    <cellStyle name="Percent 15 7 4 2" xfId="5410" xr:uid="{F085F24C-BE33-4192-9DB9-E00637817ACA}"/>
    <cellStyle name="Percent 15 7 4 2 2" xfId="23831" xr:uid="{753996FD-CDF1-4EB5-BD4B-DE9E9F8427F9}"/>
    <cellStyle name="Percent 15 7 4 2 3" xfId="23832" xr:uid="{2FC4054B-C1DD-4E65-8606-2032EC8107B5}"/>
    <cellStyle name="Percent 15 7 4 2 4" xfId="23830" xr:uid="{6D5D1B90-3C9A-4A4D-8D5B-96F6E22233EF}"/>
    <cellStyle name="Percent 15 7 4 3" xfId="23833" xr:uid="{23505023-3F9F-4EF8-BC2C-96847C31CE3F}"/>
    <cellStyle name="Percent 15 7 4 4" xfId="23834" xr:uid="{5FFCCBB9-2BF4-4586-9CC4-592E49DC3DFD}"/>
    <cellStyle name="Percent 15 7 4 5" xfId="23829" xr:uid="{B86CC942-71A3-430A-B1BF-D0325B5F273D}"/>
    <cellStyle name="Percent 15 7 5" xfId="23835" xr:uid="{C321604B-220A-40FF-83F9-33BAFE0C680A}"/>
    <cellStyle name="Percent 15 7 6" xfId="23836" xr:uid="{AFFC6E95-CA91-40D9-A94E-15866328E758}"/>
    <cellStyle name="Percent 15 7 7" xfId="23822" xr:uid="{002AD821-5BFF-456A-A3EC-D13D1532E75D}"/>
    <cellStyle name="Percent 15 8" xfId="4700" xr:uid="{7210AC4F-4359-4984-8147-3989F6509A7A}"/>
    <cellStyle name="Percent 15 8 2" xfId="5411" xr:uid="{29AB1510-6BE2-4D2D-B617-9C24A0E48456}"/>
    <cellStyle name="Percent 15 8 2 2" xfId="23839" xr:uid="{FFFD418B-563E-444A-B32B-C32192B9E980}"/>
    <cellStyle name="Percent 15 8 2 3" xfId="23840" xr:uid="{36E9B386-B4B1-49B6-8A48-F21A245F0E0D}"/>
    <cellStyle name="Percent 15 8 2 4" xfId="23838" xr:uid="{CFB714A9-6148-467D-9ABF-3DB2609E41EA}"/>
    <cellStyle name="Percent 15 8 3" xfId="23841" xr:uid="{F3737BD8-5C12-4655-BFBF-A261651437D1}"/>
    <cellStyle name="Percent 15 8 4" xfId="23842" xr:uid="{5260BA36-7DCA-4687-9A2F-1DAE09FC87B9}"/>
    <cellStyle name="Percent 15 8 5" xfId="23837" xr:uid="{5EB56D37-2B7C-40A8-9F96-9FD22F4204DE}"/>
    <cellStyle name="Percent 15 9" xfId="4701" xr:uid="{59237D62-BCB4-49E1-828E-76FE937AFB32}"/>
    <cellStyle name="Percent 15 9 2" xfId="23844" xr:uid="{1E5A64BC-3F15-41BC-A565-49F215FDFA5E}"/>
    <cellStyle name="Percent 15 9 3" xfId="23845" xr:uid="{971E0340-F5C3-40F0-A050-0464FB5F165C}"/>
    <cellStyle name="Percent 15 9 4" xfId="23843" xr:uid="{1305BC6B-1EFE-4713-9E83-34D9E1EDA92A}"/>
    <cellStyle name="Percent 16" xfId="4702" xr:uid="{EFE65CF9-4EA6-4562-A046-0B55E8DA6BA9}"/>
    <cellStyle name="Percent 16 10" xfId="23847" xr:uid="{AAA6A8F9-17FA-437D-AFE8-450E7691F05F}"/>
    <cellStyle name="Percent 16 11" xfId="23848" xr:uid="{F464B741-3C2B-47E9-A3E8-EB16FE6E72C3}"/>
    <cellStyle name="Percent 16 12" xfId="23846" xr:uid="{B43E5518-2CB2-424B-8724-D842C928AAB4}"/>
    <cellStyle name="Percent 16 2" xfId="2766" xr:uid="{0A7C523F-9BCC-48E5-9A99-515B14A4A61F}"/>
    <cellStyle name="Percent 16 2 2" xfId="4703" xr:uid="{F187C2B4-68C4-477C-9D32-F2F5FCBDCFB5}"/>
    <cellStyle name="Percent 16 2 2 2" xfId="23851" xr:uid="{58BDFA47-8BBE-4683-AE28-C067CA4681BC}"/>
    <cellStyle name="Percent 16 2 2 3" xfId="23852" xr:uid="{C3018FCC-7C91-4816-A6D0-D8327B98C1B2}"/>
    <cellStyle name="Percent 16 2 2 4" xfId="23850" xr:uid="{B07366F9-0EAB-4FF1-A1D1-54DFC8D2BA7D}"/>
    <cellStyle name="Percent 16 2 3" xfId="23853" xr:uid="{0ECC6B56-AE44-4A92-9EBC-74539E0090AF}"/>
    <cellStyle name="Percent 16 2 4" xfId="23854" xr:uid="{BB19412E-3042-4040-A40B-D5E29F83C30A}"/>
    <cellStyle name="Percent 16 2 5" xfId="23849" xr:uid="{D585E441-8CA1-4D5C-830B-35968F398DF2}"/>
    <cellStyle name="Percent 16 3" xfId="2767" xr:uid="{32C0D672-5CEE-466F-8FD0-BB8CC359E409}"/>
    <cellStyle name="Percent 16 3 10" xfId="4705" xr:uid="{33C5C7DA-E7F5-4E17-BD09-E9C4F710FE40}"/>
    <cellStyle name="Percent 16 3 10 2" xfId="23857" xr:uid="{C558978D-6AC2-44F8-B956-3E0AD177BB09}"/>
    <cellStyle name="Percent 16 3 10 3" xfId="23858" xr:uid="{18192F2C-5EEA-4CDA-B48A-FEC113F7F9A3}"/>
    <cellStyle name="Percent 16 3 10 4" xfId="23856" xr:uid="{9FA619ED-B779-4898-A673-6E760EEE1897}"/>
    <cellStyle name="Percent 16 3 11" xfId="4706" xr:uid="{57B25C4F-31A1-4A39-B774-07EC900F8828}"/>
    <cellStyle name="Percent 16 3 11 2" xfId="23860" xr:uid="{8030B42A-F4DA-4D5D-BCCA-D46F7327A677}"/>
    <cellStyle name="Percent 16 3 11 3" xfId="23861" xr:uid="{20B1F699-EE5A-4BFB-9564-7072C5FC285C}"/>
    <cellStyle name="Percent 16 3 11 4" xfId="23859" xr:uid="{87E8A677-D2A9-4403-9CA2-316111B3B5B1}"/>
    <cellStyle name="Percent 16 3 12" xfId="4707" xr:uid="{AEFAD4BF-9EBA-4DF3-B9BC-114309B8D21E}"/>
    <cellStyle name="Percent 16 3 12 2" xfId="23863" xr:uid="{8D9F0255-EA47-4749-A11F-22D504A68A11}"/>
    <cellStyle name="Percent 16 3 12 3" xfId="23864" xr:uid="{2FE59014-5659-4858-B005-8B0748C2F6B8}"/>
    <cellStyle name="Percent 16 3 12 4" xfId="23862" xr:uid="{5D295198-BBA0-4737-83E5-DA065D14CB16}"/>
    <cellStyle name="Percent 16 3 13" xfId="4708" xr:uid="{0F320423-B5DA-49BC-AE92-BF9ADF599D2F}"/>
    <cellStyle name="Percent 16 3 13 2" xfId="23866" xr:uid="{EB7641E9-9FF1-4A97-B9B6-09D2C0A4BBCF}"/>
    <cellStyle name="Percent 16 3 13 3" xfId="23867" xr:uid="{CAC8E744-BD15-4033-B615-6A8A9F0380E5}"/>
    <cellStyle name="Percent 16 3 13 4" xfId="23865" xr:uid="{D352AADC-14CB-4026-BE0C-B0004EA279E6}"/>
    <cellStyle name="Percent 16 3 14" xfId="4709" xr:uid="{FFC0D27E-0ECD-4B2C-8362-1F8046862A90}"/>
    <cellStyle name="Percent 16 3 14 2" xfId="23869" xr:uid="{15852173-520D-43DB-9FA0-4B4F96F53FAD}"/>
    <cellStyle name="Percent 16 3 14 3" xfId="23870" xr:uid="{36D7B345-4402-4185-8756-0FEC7FFBBCB6}"/>
    <cellStyle name="Percent 16 3 14 4" xfId="23868" xr:uid="{E3810286-8A9D-45A8-9DFA-91776B70B500}"/>
    <cellStyle name="Percent 16 3 15" xfId="4710" xr:uid="{9DF174B2-5CEF-4270-A5EA-F1B6B0B68230}"/>
    <cellStyle name="Percent 16 3 15 2" xfId="23872" xr:uid="{678EE696-94F1-4544-AD5F-20CB24A7D5BE}"/>
    <cellStyle name="Percent 16 3 15 3" xfId="23873" xr:uid="{36CD8BB5-B922-499C-B727-48A44D236F1E}"/>
    <cellStyle name="Percent 16 3 15 4" xfId="23871" xr:uid="{20CEECBA-3991-436D-B9AB-7FBB122145D3}"/>
    <cellStyle name="Percent 16 3 16" xfId="4711" xr:uid="{D78F3D0B-8E5F-41D9-9829-879A91311C46}"/>
    <cellStyle name="Percent 16 3 16 2" xfId="23875" xr:uid="{4DA1ACE4-050F-47B6-9A0F-24DEF16AA58A}"/>
    <cellStyle name="Percent 16 3 16 3" xfId="23876" xr:uid="{FDD04FB9-5FA9-469D-9DFF-8B6FD2B55B68}"/>
    <cellStyle name="Percent 16 3 16 4" xfId="23874" xr:uid="{E8CE0414-C355-4FF9-8873-A4D38227A15D}"/>
    <cellStyle name="Percent 16 3 17" xfId="4712" xr:uid="{2F8E8B3C-F16C-4925-9869-66A512095136}"/>
    <cellStyle name="Percent 16 3 17 2" xfId="23878" xr:uid="{101B055A-0518-4187-9D99-E6E91BDAC930}"/>
    <cellStyle name="Percent 16 3 17 3" xfId="23879" xr:uid="{E5F3ECB6-1F25-4E85-B2BF-02B9B415E203}"/>
    <cellStyle name="Percent 16 3 17 4" xfId="23877" xr:uid="{DA0328B6-7133-4492-BCEA-C1E96EA6911F}"/>
    <cellStyle name="Percent 16 3 18" xfId="4704" xr:uid="{714D3929-D65C-4A56-BF02-9E1F84F3E959}"/>
    <cellStyle name="Percent 16 3 18 2" xfId="23881" xr:uid="{9DDA1939-CD6C-4B61-AE2B-435862D67673}"/>
    <cellStyle name="Percent 16 3 18 3" xfId="23882" xr:uid="{07AEFBB1-F777-45E2-9DAB-0FC64FC096C4}"/>
    <cellStyle name="Percent 16 3 18 4" xfId="23880" xr:uid="{71AC8138-60FE-4CCC-85E2-899F574400B2}"/>
    <cellStyle name="Percent 16 3 19" xfId="23883" xr:uid="{126CE109-F61A-4D9F-A9C7-0C696D06AC06}"/>
    <cellStyle name="Percent 16 3 2" xfId="4713" xr:uid="{696F3E40-B4C7-499B-BF60-BC67E719C00D}"/>
    <cellStyle name="Percent 16 3 2 2" xfId="23885" xr:uid="{3C828A0B-9280-4889-AFBA-298885E9923F}"/>
    <cellStyle name="Percent 16 3 2 3" xfId="23886" xr:uid="{6AE44C0E-762F-48F7-A426-C6CFDB40FC0E}"/>
    <cellStyle name="Percent 16 3 2 4" xfId="23884" xr:uid="{CAA3A5A9-D44C-4A32-9A4E-7D20EE2AF6D5}"/>
    <cellStyle name="Percent 16 3 20" xfId="23887" xr:uid="{CE28C259-084A-404C-B04E-519944998BED}"/>
    <cellStyle name="Percent 16 3 21" xfId="23855" xr:uid="{A8311370-D98C-4B40-A1F9-A6812DBA1827}"/>
    <cellStyle name="Percent 16 3 3" xfId="4714" xr:uid="{85ABD0F7-D7CA-4EC2-8CCD-31DFD03FB8D5}"/>
    <cellStyle name="Percent 16 3 3 2" xfId="23889" xr:uid="{4A420DA3-8A0A-4437-9F53-909323D9749A}"/>
    <cellStyle name="Percent 16 3 3 3" xfId="23890" xr:uid="{47297A95-459F-401B-B232-67882D402075}"/>
    <cellStyle name="Percent 16 3 3 4" xfId="23888" xr:uid="{0C1CBDA7-66D8-49D9-A726-1A18B6366FB5}"/>
    <cellStyle name="Percent 16 3 4" xfId="4715" xr:uid="{3C163E0E-8057-489B-B0F7-8A5E9946B8EA}"/>
    <cellStyle name="Percent 16 3 4 2" xfId="23892" xr:uid="{FF456336-75A5-454B-A892-562DADA6C957}"/>
    <cellStyle name="Percent 16 3 4 3" xfId="23893" xr:uid="{0990B386-E1AF-443C-95BC-759C2631D618}"/>
    <cellStyle name="Percent 16 3 4 4" xfId="23891" xr:uid="{59D45AEC-3F78-4689-9367-FB87AADF0562}"/>
    <cellStyle name="Percent 16 3 5" xfId="4716" xr:uid="{D9499AB9-219E-4A5C-BDD0-83705E939338}"/>
    <cellStyle name="Percent 16 3 5 2" xfId="23895" xr:uid="{C65886A1-DE89-495E-9386-F57B07C3F24A}"/>
    <cellStyle name="Percent 16 3 5 3" xfId="23896" xr:uid="{3CF01AA0-2E3C-4B22-BAF6-BFA567C48F46}"/>
    <cellStyle name="Percent 16 3 5 4" xfId="23894" xr:uid="{3F3EE75F-929C-463A-AEBB-5FD20D5B71D2}"/>
    <cellStyle name="Percent 16 3 6" xfId="4717" xr:uid="{1053383D-2618-40DB-A253-797C3D6B5B17}"/>
    <cellStyle name="Percent 16 3 6 2" xfId="23898" xr:uid="{8B2D61E7-4F51-4BAC-B698-B262D1115D20}"/>
    <cellStyle name="Percent 16 3 6 3" xfId="23899" xr:uid="{FDC08155-AB56-414F-87AB-BC5A2BCD7FCF}"/>
    <cellStyle name="Percent 16 3 6 4" xfId="23897" xr:uid="{A8A67DBD-4235-4BBF-A0B9-34AB813A7012}"/>
    <cellStyle name="Percent 16 3 7" xfId="4718" xr:uid="{312D2B82-986E-4E12-A151-7C74F794315C}"/>
    <cellStyle name="Percent 16 3 7 2" xfId="23901" xr:uid="{687A5AD3-BC63-4A68-8615-5A217C7C885C}"/>
    <cellStyle name="Percent 16 3 7 3" xfId="23902" xr:uid="{604CD298-D303-489E-8BF7-3B8680E69CB1}"/>
    <cellStyle name="Percent 16 3 7 4" xfId="23900" xr:uid="{450E7E7A-1F38-40E1-92A7-1DA29454B652}"/>
    <cellStyle name="Percent 16 3 8" xfId="4719" xr:uid="{2B4C24B8-1514-4EDE-9CD5-09DF2136DB17}"/>
    <cellStyle name="Percent 16 3 8 2" xfId="23904" xr:uid="{EF28EB7A-5EC5-4B0F-84C8-3BC2391499CC}"/>
    <cellStyle name="Percent 16 3 8 3" xfId="23905" xr:uid="{A188A88E-B1D9-414A-AA71-112AF766C0B4}"/>
    <cellStyle name="Percent 16 3 8 4" xfId="23903" xr:uid="{9D314020-B9C1-42AD-8FE2-662245F12F82}"/>
    <cellStyle name="Percent 16 3 9" xfId="4720" xr:uid="{0E7EDD88-AE19-450D-806A-0F271B76D8B0}"/>
    <cellStyle name="Percent 16 3 9 2" xfId="23907" xr:uid="{884A8F1C-8162-42E9-868C-4B68538E4EE3}"/>
    <cellStyle name="Percent 16 3 9 3" xfId="23908" xr:uid="{D224D0F6-2D63-4536-A359-8B9033C98A0C}"/>
    <cellStyle name="Percent 16 3 9 4" xfId="23906" xr:uid="{693F7B3C-CAFF-4A79-A9F6-A619D52BF94C}"/>
    <cellStyle name="Percent 16 4" xfId="2768" xr:uid="{6D2EC48C-338A-4971-A39C-DE8438AB4E98}"/>
    <cellStyle name="Percent 16 4 10" xfId="4722" xr:uid="{8934F090-7F33-4AC0-8A7C-148B0FF32A9E}"/>
    <cellStyle name="Percent 16 4 10 2" xfId="23911" xr:uid="{6650F0BD-721C-4EDD-A3A6-89551F87E0B2}"/>
    <cellStyle name="Percent 16 4 10 3" xfId="23912" xr:uid="{EFFE078A-DA27-4710-B60F-984092AFFAA8}"/>
    <cellStyle name="Percent 16 4 10 4" xfId="23910" xr:uid="{E09B0DBC-20B2-45BD-875C-76E24B98CCC0}"/>
    <cellStyle name="Percent 16 4 11" xfId="4723" xr:uid="{4A0BC98C-D1B3-41BB-98C7-8734D9DAB2F7}"/>
    <cellStyle name="Percent 16 4 11 2" xfId="23914" xr:uid="{7F57BDFC-C341-4A1E-B6C2-BC8EDFB1C5C9}"/>
    <cellStyle name="Percent 16 4 11 3" xfId="23915" xr:uid="{CE1F45E4-E033-413B-ACDD-C68178D0469C}"/>
    <cellStyle name="Percent 16 4 11 4" xfId="23913" xr:uid="{886E8131-065A-4610-8C4C-F36ADC77A379}"/>
    <cellStyle name="Percent 16 4 12" xfId="4724" xr:uid="{4118C11B-CA1F-46E1-8C28-F736103EDF27}"/>
    <cellStyle name="Percent 16 4 12 2" xfId="23917" xr:uid="{A8EC8BFC-1B1E-433B-BD5C-73D64301C2AA}"/>
    <cellStyle name="Percent 16 4 12 3" xfId="23918" xr:uid="{F1B530B8-D9C6-4457-9DCE-8FA82E7A328B}"/>
    <cellStyle name="Percent 16 4 12 4" xfId="23916" xr:uid="{40D3A1CF-B4CB-474A-920D-C6838BDD4B78}"/>
    <cellStyle name="Percent 16 4 13" xfId="4725" xr:uid="{2360312D-ECCD-4FCA-B79F-F098303413C3}"/>
    <cellStyle name="Percent 16 4 13 2" xfId="23920" xr:uid="{142ACB08-49A7-47F3-A263-5C247BADDF68}"/>
    <cellStyle name="Percent 16 4 13 3" xfId="23921" xr:uid="{A8B70227-4B4C-473C-BEB2-C2AA68182395}"/>
    <cellStyle name="Percent 16 4 13 4" xfId="23919" xr:uid="{EA1805F1-5F78-44AE-9F64-BC8F1D0632D8}"/>
    <cellStyle name="Percent 16 4 14" xfId="4726" xr:uid="{834D5F2D-C622-4CB6-B933-91F8840EEBE4}"/>
    <cellStyle name="Percent 16 4 14 2" xfId="23923" xr:uid="{B00D66F9-BC48-418B-8787-9F6415F8D64C}"/>
    <cellStyle name="Percent 16 4 14 3" xfId="23924" xr:uid="{2F5CD0B7-9D1A-452A-9FDF-293350E0330B}"/>
    <cellStyle name="Percent 16 4 14 4" xfId="23922" xr:uid="{5B05D6A5-8496-46EF-A62C-16DA380AA037}"/>
    <cellStyle name="Percent 16 4 15" xfId="4727" xr:uid="{A0BCCC8B-209D-453F-B2F0-94581F697FC8}"/>
    <cellStyle name="Percent 16 4 15 2" xfId="23926" xr:uid="{0E301639-8711-4003-83AE-13C5E895A584}"/>
    <cellStyle name="Percent 16 4 15 3" xfId="23927" xr:uid="{BB154AE8-BFBD-4329-87DF-FEA27F2FE376}"/>
    <cellStyle name="Percent 16 4 15 4" xfId="23925" xr:uid="{36B7B7E6-78EC-4EB0-9A77-5AA555EAF21C}"/>
    <cellStyle name="Percent 16 4 16" xfId="4728" xr:uid="{E49BBE7F-F599-4DDD-A0AA-DDACF408F60F}"/>
    <cellStyle name="Percent 16 4 16 2" xfId="23929" xr:uid="{2DA480FE-BE2B-4036-BE4C-E8307D1F1844}"/>
    <cellStyle name="Percent 16 4 16 3" xfId="23930" xr:uid="{C396764B-972D-4AF9-86FF-177B0CF43F3A}"/>
    <cellStyle name="Percent 16 4 16 4" xfId="23928" xr:uid="{4FA0CFA5-52A6-44AE-BF5F-E03AFF82F9D5}"/>
    <cellStyle name="Percent 16 4 17" xfId="4729" xr:uid="{FEF358BB-B2A8-49D6-83C7-20756544483A}"/>
    <cellStyle name="Percent 16 4 17 2" xfId="23932" xr:uid="{21C3FCDB-26B8-460B-98D5-43EDBD0A2276}"/>
    <cellStyle name="Percent 16 4 17 3" xfId="23933" xr:uid="{8BED0C60-4C03-414F-B909-1C23A3A8E275}"/>
    <cellStyle name="Percent 16 4 17 4" xfId="23931" xr:uid="{D80086A6-3AF2-4485-923B-DD617A672BE2}"/>
    <cellStyle name="Percent 16 4 18" xfId="4721" xr:uid="{680572D3-B942-4BB4-A218-712439040200}"/>
    <cellStyle name="Percent 16 4 18 2" xfId="23935" xr:uid="{2FB9BAB2-6627-4F09-A4E5-A7C3087196CB}"/>
    <cellStyle name="Percent 16 4 18 3" xfId="23936" xr:uid="{58B7D976-3A31-420C-9DEE-788C6B00AEBE}"/>
    <cellStyle name="Percent 16 4 18 4" xfId="23934" xr:uid="{B9E6A419-4FC9-4D78-91A1-9454B13434F6}"/>
    <cellStyle name="Percent 16 4 19" xfId="23937" xr:uid="{254887D1-DA52-4F6D-9075-C847A740C79E}"/>
    <cellStyle name="Percent 16 4 2" xfId="4730" xr:uid="{AFF689D8-DE39-4BDA-90E8-2686BB173039}"/>
    <cellStyle name="Percent 16 4 2 2" xfId="23939" xr:uid="{219FCFCF-3351-4D28-916E-51E2698423AF}"/>
    <cellStyle name="Percent 16 4 2 3" xfId="23940" xr:uid="{5FE52512-B43F-470C-A19F-AE3D35A27705}"/>
    <cellStyle name="Percent 16 4 2 4" xfId="23938" xr:uid="{65351A2D-D1FB-4954-A529-0D182C119767}"/>
    <cellStyle name="Percent 16 4 20" xfId="23941" xr:uid="{AC4E1E97-7531-4F34-8930-7E9ED26A3735}"/>
    <cellStyle name="Percent 16 4 21" xfId="23909" xr:uid="{55239A4F-232C-498F-BC33-01F58D0E1DF6}"/>
    <cellStyle name="Percent 16 4 3" xfId="4731" xr:uid="{33C07301-0320-4D7D-B64D-10FFAEF18904}"/>
    <cellStyle name="Percent 16 4 3 2" xfId="23943" xr:uid="{5AA8003F-B350-40F9-8F4D-39EA5E5791B8}"/>
    <cellStyle name="Percent 16 4 3 3" xfId="23944" xr:uid="{47866385-B48A-44AA-BC42-E1B9D34A8AB5}"/>
    <cellStyle name="Percent 16 4 3 4" xfId="23942" xr:uid="{B9502F48-5165-4670-8D70-FCD6AB52B3CF}"/>
    <cellStyle name="Percent 16 4 4" xfId="4732" xr:uid="{F4D2C924-46BB-4F82-9C03-2D59F25DB276}"/>
    <cellStyle name="Percent 16 4 4 2" xfId="23946" xr:uid="{A93D4B1E-44B8-4E5E-BC37-9F75FABD90EE}"/>
    <cellStyle name="Percent 16 4 4 3" xfId="23947" xr:uid="{FC0784D5-7A09-409C-9138-5108E06E781D}"/>
    <cellStyle name="Percent 16 4 4 4" xfId="23945" xr:uid="{B412C091-4229-48F4-9FF3-BCF0FF1DB64E}"/>
    <cellStyle name="Percent 16 4 5" xfId="4733" xr:uid="{B426E623-8CDA-40CA-98ED-8C50389C74DC}"/>
    <cellStyle name="Percent 16 4 5 2" xfId="23949" xr:uid="{B7D3C263-039C-48ED-8E53-5365B39A2099}"/>
    <cellStyle name="Percent 16 4 5 3" xfId="23950" xr:uid="{6C862718-292F-455A-966E-2FA0B2EB05A0}"/>
    <cellStyle name="Percent 16 4 5 4" xfId="23948" xr:uid="{BACAA21C-D852-4B98-86EF-A4BE3F63556D}"/>
    <cellStyle name="Percent 16 4 6" xfId="4734" xr:uid="{FB69C554-CFBA-4788-AEB0-6D14067643E4}"/>
    <cellStyle name="Percent 16 4 6 2" xfId="23952" xr:uid="{C7F0DBAF-C19C-41DF-8BED-5012E19F36AE}"/>
    <cellStyle name="Percent 16 4 6 3" xfId="23953" xr:uid="{5460B189-A2C5-4875-A51B-B81BA2404EAB}"/>
    <cellStyle name="Percent 16 4 6 4" xfId="23951" xr:uid="{DC58F3CF-22C2-4419-9B97-22C825499488}"/>
    <cellStyle name="Percent 16 4 7" xfId="4735" xr:uid="{C1A7B7AE-4A5C-4A74-9CF7-F6CB0158E2E8}"/>
    <cellStyle name="Percent 16 4 7 2" xfId="23955" xr:uid="{4074C508-56F1-42BB-98BC-5D367640E111}"/>
    <cellStyle name="Percent 16 4 7 3" xfId="23956" xr:uid="{538DE686-226E-406C-97CE-765FC5544F96}"/>
    <cellStyle name="Percent 16 4 7 4" xfId="23954" xr:uid="{4FC654F6-CF38-4471-BA6F-42F41AE4D9CC}"/>
    <cellStyle name="Percent 16 4 8" xfId="4736" xr:uid="{4AA36145-6368-46D7-92DD-F25649640C98}"/>
    <cellStyle name="Percent 16 4 8 2" xfId="23958" xr:uid="{DC5CBFE5-1E59-4B81-BCCE-4A783167B730}"/>
    <cellStyle name="Percent 16 4 8 3" xfId="23959" xr:uid="{310245A0-F74C-44FE-AC7A-C4E3148CF5A9}"/>
    <cellStyle name="Percent 16 4 8 4" xfId="23957" xr:uid="{EBD0E844-E8C1-4148-9B5B-F57A93CD5F25}"/>
    <cellStyle name="Percent 16 4 9" xfId="4737" xr:uid="{65C01350-CCC3-4C7B-B722-57EBB64D3B76}"/>
    <cellStyle name="Percent 16 4 9 2" xfId="23961" xr:uid="{4FDB9C05-F6A6-4440-B6FF-13EABB5F8F0F}"/>
    <cellStyle name="Percent 16 4 9 3" xfId="23962" xr:uid="{ED48C08F-59C7-462E-B695-8B1D64DB3B7A}"/>
    <cellStyle name="Percent 16 4 9 4" xfId="23960" xr:uid="{DEF93687-12BB-408F-AD7C-5613427FA859}"/>
    <cellStyle name="Percent 16 5" xfId="2769" xr:uid="{E12311F6-3E2E-4D0A-8E58-EC1D614446A1}"/>
    <cellStyle name="Percent 16 5 10" xfId="4739" xr:uid="{DA93A2C7-EAD1-4056-A170-36124D4FE4F3}"/>
    <cellStyle name="Percent 16 5 10 2" xfId="23965" xr:uid="{1A13B5E9-3E82-4890-B488-7E61B2019549}"/>
    <cellStyle name="Percent 16 5 10 3" xfId="23966" xr:uid="{1FB83C71-06E6-47C1-957B-3F08B27CF2D6}"/>
    <cellStyle name="Percent 16 5 10 4" xfId="23964" xr:uid="{0A6BE51C-6879-4B04-AB92-FA9BB8242BC0}"/>
    <cellStyle name="Percent 16 5 11" xfId="4740" xr:uid="{52681FF5-D298-4837-9F61-6A45D7F35524}"/>
    <cellStyle name="Percent 16 5 11 2" xfId="23968" xr:uid="{4ADEB6CE-2AC3-4F32-907C-4A918622CFA1}"/>
    <cellStyle name="Percent 16 5 11 3" xfId="23969" xr:uid="{AED7A1B6-4C94-4214-840B-E554C6A0F8C1}"/>
    <cellStyle name="Percent 16 5 11 4" xfId="23967" xr:uid="{C93FE4E4-B512-40FF-8428-57A90728A005}"/>
    <cellStyle name="Percent 16 5 12" xfId="4741" xr:uid="{9ADA3709-8FB0-4B15-976B-7ED1FA22ADC9}"/>
    <cellStyle name="Percent 16 5 12 2" xfId="23971" xr:uid="{7A470508-B8AA-4F27-8185-FA4BCF062929}"/>
    <cellStyle name="Percent 16 5 12 3" xfId="23972" xr:uid="{A9D893AA-CCFC-410E-B8DF-8119D7BE28DD}"/>
    <cellStyle name="Percent 16 5 12 4" xfId="23970" xr:uid="{0F06826C-7ACA-4EDD-A05D-510EECBCF860}"/>
    <cellStyle name="Percent 16 5 13" xfId="4742" xr:uid="{5AE94AD9-B1E2-411D-803E-6034F95FC205}"/>
    <cellStyle name="Percent 16 5 13 2" xfId="23974" xr:uid="{CF26AA55-34DA-44C9-84EF-C9B207AA5081}"/>
    <cellStyle name="Percent 16 5 13 3" xfId="23975" xr:uid="{FA4C848A-CAE6-4623-81EE-7F85828AED84}"/>
    <cellStyle name="Percent 16 5 13 4" xfId="23973" xr:uid="{3AACD6A4-A38A-42CE-B437-A77AEF3F97D9}"/>
    <cellStyle name="Percent 16 5 14" xfId="4743" xr:uid="{F1435AF9-6B7C-4307-A227-6E5FD91B8159}"/>
    <cellStyle name="Percent 16 5 14 2" xfId="23977" xr:uid="{66268BA0-B741-4074-87BE-7B74483A7197}"/>
    <cellStyle name="Percent 16 5 14 3" xfId="23978" xr:uid="{2D00575E-CA94-4BA7-B5EC-3ACBC9DA9EDF}"/>
    <cellStyle name="Percent 16 5 14 4" xfId="23976" xr:uid="{4C861AD7-4345-45D3-9730-A68F2EC55A0F}"/>
    <cellStyle name="Percent 16 5 15" xfId="4744" xr:uid="{74117CB4-85F7-48B3-9D78-CAC80C273912}"/>
    <cellStyle name="Percent 16 5 15 2" xfId="23980" xr:uid="{3A3D8659-ABF9-4833-A9FA-ABAF4C3ECAF1}"/>
    <cellStyle name="Percent 16 5 15 3" xfId="23981" xr:uid="{1631DB3C-8F8B-4EA2-9A23-86D5A9300368}"/>
    <cellStyle name="Percent 16 5 15 4" xfId="23979" xr:uid="{0D8D8BE9-EC68-42F9-8387-531E3B9460A7}"/>
    <cellStyle name="Percent 16 5 16" xfId="4745" xr:uid="{20D6C74A-EF12-4E0A-9208-D8DD4C0889A4}"/>
    <cellStyle name="Percent 16 5 16 2" xfId="23983" xr:uid="{84DA401A-F358-4CC0-90DB-4B871CBABE76}"/>
    <cellStyle name="Percent 16 5 16 3" xfId="23984" xr:uid="{7AAC0E69-BFCA-4577-AD92-D4376B1B5581}"/>
    <cellStyle name="Percent 16 5 16 4" xfId="23982" xr:uid="{7E132C69-F23C-40A9-8ACB-71C1E18138F1}"/>
    <cellStyle name="Percent 16 5 17" xfId="4746" xr:uid="{701C62F2-82EF-4994-9A00-F78E1F94EEA9}"/>
    <cellStyle name="Percent 16 5 17 2" xfId="23986" xr:uid="{127C2530-D8C8-4CB1-9B63-5A0ACCB2F56E}"/>
    <cellStyle name="Percent 16 5 17 3" xfId="23987" xr:uid="{5D3CF308-A0D0-476E-870B-7349893952C3}"/>
    <cellStyle name="Percent 16 5 17 4" xfId="23985" xr:uid="{D865AD80-CA70-4679-A853-08C688BA964A}"/>
    <cellStyle name="Percent 16 5 18" xfId="4738" xr:uid="{8036D896-578A-47C3-BA37-C244086D0BE3}"/>
    <cellStyle name="Percent 16 5 18 2" xfId="23989" xr:uid="{5E939FB3-C7DC-437C-AA0B-C90F2D574E5D}"/>
    <cellStyle name="Percent 16 5 18 3" xfId="23990" xr:uid="{99B5EFF4-AED6-413C-B5E0-E845437F3FE4}"/>
    <cellStyle name="Percent 16 5 18 4" xfId="23988" xr:uid="{2A10E770-5488-4083-90FC-0F576F4C8429}"/>
    <cellStyle name="Percent 16 5 19" xfId="23991" xr:uid="{1C687375-70E4-4264-846F-28999379DCC1}"/>
    <cellStyle name="Percent 16 5 2" xfId="4747" xr:uid="{1224B5DC-0BE5-464F-9F2F-4D00A188569F}"/>
    <cellStyle name="Percent 16 5 2 2" xfId="23993" xr:uid="{9D91A0AA-7610-4442-9011-5741F6AF8BC4}"/>
    <cellStyle name="Percent 16 5 2 3" xfId="23994" xr:uid="{33C7556F-7E5E-4E26-9698-73B6A7BAEDBC}"/>
    <cellStyle name="Percent 16 5 2 4" xfId="23992" xr:uid="{C096F27C-785D-44C7-B2C4-5C401501C93D}"/>
    <cellStyle name="Percent 16 5 20" xfId="23995" xr:uid="{0F3D58C6-C8BA-4649-8270-80F167E93ADB}"/>
    <cellStyle name="Percent 16 5 21" xfId="23963" xr:uid="{D74D55AD-9369-4A36-9B34-03BAA93EB67A}"/>
    <cellStyle name="Percent 16 5 3" xfId="4748" xr:uid="{90F6C8F8-3C80-4BB9-A50D-15C6916FF7BD}"/>
    <cellStyle name="Percent 16 5 3 2" xfId="23997" xr:uid="{C4AA04E3-F5A1-4058-A637-FC4ECF278421}"/>
    <cellStyle name="Percent 16 5 3 3" xfId="23998" xr:uid="{CA234FB5-9E72-49C4-A55E-7D9E5C2B99AE}"/>
    <cellStyle name="Percent 16 5 3 4" xfId="23996" xr:uid="{65F848BC-A3E2-4BE8-9831-9B51AF73A2DB}"/>
    <cellStyle name="Percent 16 5 4" xfId="4749" xr:uid="{68E7FEAE-798F-4CEB-887E-4FB868A75A23}"/>
    <cellStyle name="Percent 16 5 4 2" xfId="24000" xr:uid="{56A37A0B-6200-446E-84BF-0757E47042A4}"/>
    <cellStyle name="Percent 16 5 4 3" xfId="24001" xr:uid="{34B363A9-9326-454F-B5DF-60D868B5B1C5}"/>
    <cellStyle name="Percent 16 5 4 4" xfId="23999" xr:uid="{D47D1126-E64F-4A48-81D8-E15F2AE08987}"/>
    <cellStyle name="Percent 16 5 5" xfId="4750" xr:uid="{1340D8A0-9518-4589-9004-B0772C7B7F2D}"/>
    <cellStyle name="Percent 16 5 5 2" xfId="24003" xr:uid="{18A26FB3-8107-4A3B-BCB3-EA1B16AE5CF8}"/>
    <cellStyle name="Percent 16 5 5 3" xfId="24004" xr:uid="{3199A855-B8FE-41E9-8670-01593B99EB31}"/>
    <cellStyle name="Percent 16 5 5 4" xfId="24002" xr:uid="{441BC637-0810-4728-BFD2-5EFA177D4967}"/>
    <cellStyle name="Percent 16 5 6" xfId="4751" xr:uid="{96ADDE13-8D9D-4D13-9EB6-6E732D5A160C}"/>
    <cellStyle name="Percent 16 5 6 2" xfId="24006" xr:uid="{E6453FBF-4067-4D69-9ABD-E2E255D8F764}"/>
    <cellStyle name="Percent 16 5 6 3" xfId="24007" xr:uid="{7AB4CD30-CF03-4637-B601-FEC9C2ED90F3}"/>
    <cellStyle name="Percent 16 5 6 4" xfId="24005" xr:uid="{67957D12-FF47-4F66-B874-07DFB4EEE413}"/>
    <cellStyle name="Percent 16 5 7" xfId="4752" xr:uid="{4ECE9F60-DCAD-40F4-990A-EBD6AABB7BF3}"/>
    <cellStyle name="Percent 16 5 7 2" xfId="24009" xr:uid="{1430D431-7A96-40C9-AA1A-9AC298143D7E}"/>
    <cellStyle name="Percent 16 5 7 3" xfId="24010" xr:uid="{A7E532E1-9D0D-4294-8C8D-11F105A1D716}"/>
    <cellStyle name="Percent 16 5 7 4" xfId="24008" xr:uid="{394B1DEA-94E3-40C0-81B1-43CB0A48A8B2}"/>
    <cellStyle name="Percent 16 5 8" xfId="4753" xr:uid="{A6493517-116C-4FE2-B2D4-E4EEF489126A}"/>
    <cellStyle name="Percent 16 5 8 2" xfId="24012" xr:uid="{62490C40-96CC-4E07-B974-BF13B5BC8FB7}"/>
    <cellStyle name="Percent 16 5 8 3" xfId="24013" xr:uid="{4240DC66-7AA9-44C1-8711-12D2B11E3815}"/>
    <cellStyle name="Percent 16 5 8 4" xfId="24011" xr:uid="{CB69B01D-37AB-4170-8ADE-892BD98A6BC7}"/>
    <cellStyle name="Percent 16 5 9" xfId="4754" xr:uid="{D82927FD-5FF8-4CBD-B1A4-57ADDC7A95B0}"/>
    <cellStyle name="Percent 16 5 9 2" xfId="24015" xr:uid="{ADAE7C83-C81B-41E6-997F-7BE0FF319DD8}"/>
    <cellStyle name="Percent 16 5 9 3" xfId="24016" xr:uid="{617ACFD5-EC58-4165-B350-B4FAF88C54E9}"/>
    <cellStyle name="Percent 16 5 9 4" xfId="24014" xr:uid="{8BDD51D2-9C75-4507-8E57-A96D5FE58D3C}"/>
    <cellStyle name="Percent 16 6" xfId="2770" xr:uid="{2CE29014-69B0-4D6E-AC4C-5A40A703046B}"/>
    <cellStyle name="Percent 16 6 10" xfId="4756" xr:uid="{A694DF80-EFE5-497A-A4E2-98CC38B10335}"/>
    <cellStyle name="Percent 16 6 10 2" xfId="24019" xr:uid="{DB4E484D-2A33-4CC2-B144-0ABB3C360EF2}"/>
    <cellStyle name="Percent 16 6 10 3" xfId="24020" xr:uid="{C5BB60A8-F41A-4CAD-AB02-36F48C126CDC}"/>
    <cellStyle name="Percent 16 6 10 4" xfId="24018" xr:uid="{A10698EA-4860-47AE-894E-E74D351B5835}"/>
    <cellStyle name="Percent 16 6 11" xfId="4757" xr:uid="{FBAAA1B1-B50F-4999-9C30-3B52786D9C97}"/>
    <cellStyle name="Percent 16 6 11 2" xfId="24022" xr:uid="{CF4F044E-3FC4-480D-96EA-18DC88F4A7F6}"/>
    <cellStyle name="Percent 16 6 11 3" xfId="24023" xr:uid="{7D4B38C6-7B3B-4246-B81C-4EF43EAADCCD}"/>
    <cellStyle name="Percent 16 6 11 4" xfId="24021" xr:uid="{20D9F091-F72C-4521-9628-AAE9405A5E7E}"/>
    <cellStyle name="Percent 16 6 12" xfId="4758" xr:uid="{3E88DDA2-5078-4F67-98FA-37234350A6B8}"/>
    <cellStyle name="Percent 16 6 12 2" xfId="24025" xr:uid="{AAC7159E-1EB4-4DB0-ACC5-ED9BF20C257E}"/>
    <cellStyle name="Percent 16 6 12 3" xfId="24026" xr:uid="{D86132CB-A627-448B-A94A-993163A8E58B}"/>
    <cellStyle name="Percent 16 6 12 4" xfId="24024" xr:uid="{19F9B60D-2389-4E82-B4B9-B87E3D2961D3}"/>
    <cellStyle name="Percent 16 6 13" xfId="4759" xr:uid="{7E7F7154-3EE4-4816-815E-3E7C90D89B8D}"/>
    <cellStyle name="Percent 16 6 13 2" xfId="24028" xr:uid="{DFE02DB8-D567-42C0-BF0A-6EFA7719DCDF}"/>
    <cellStyle name="Percent 16 6 13 3" xfId="24029" xr:uid="{303BADFF-2C1D-4401-91FF-6CCED2E7FCFC}"/>
    <cellStyle name="Percent 16 6 13 4" xfId="24027" xr:uid="{7EC939BF-71B9-495D-845E-C2B61010B2A4}"/>
    <cellStyle name="Percent 16 6 14" xfId="4760" xr:uid="{88D9F3C2-8B1B-4E5A-A531-CD39EC91531F}"/>
    <cellStyle name="Percent 16 6 14 2" xfId="24031" xr:uid="{97F7FF01-2E0D-4220-A6B1-7EED5C98EF89}"/>
    <cellStyle name="Percent 16 6 14 3" xfId="24032" xr:uid="{36C27A74-AFC8-4391-9D24-3E8318E7B007}"/>
    <cellStyle name="Percent 16 6 14 4" xfId="24030" xr:uid="{0A816800-1B82-4B26-9C35-D352FD323627}"/>
    <cellStyle name="Percent 16 6 15" xfId="4761" xr:uid="{24A365D9-EE59-4E98-BFE8-56B75B478904}"/>
    <cellStyle name="Percent 16 6 15 2" xfId="24034" xr:uid="{A6C9FA1C-49CA-45D2-9C71-D2B846C89FCA}"/>
    <cellStyle name="Percent 16 6 15 3" xfId="24035" xr:uid="{3E690879-6956-4FED-9577-737011DC4CA7}"/>
    <cellStyle name="Percent 16 6 15 4" xfId="24033" xr:uid="{B87FAE3F-4526-4CCE-8956-FD2E554113EF}"/>
    <cellStyle name="Percent 16 6 16" xfId="4762" xr:uid="{8E9983C7-DB25-41AE-A60F-B068EFDED8BB}"/>
    <cellStyle name="Percent 16 6 16 2" xfId="24037" xr:uid="{DA647394-4C32-4427-BD94-F7C558998E1E}"/>
    <cellStyle name="Percent 16 6 16 3" xfId="24038" xr:uid="{BF01AFB7-4350-4D1D-9656-03574FF9F13C}"/>
    <cellStyle name="Percent 16 6 16 4" xfId="24036" xr:uid="{78C335DD-B532-4E1B-91D1-7F202A628B41}"/>
    <cellStyle name="Percent 16 6 17" xfId="4763" xr:uid="{98772027-6A84-427B-A718-B07DBBFB75FF}"/>
    <cellStyle name="Percent 16 6 17 2" xfId="24040" xr:uid="{F167E682-4C52-4131-AE79-C161F020F0F1}"/>
    <cellStyle name="Percent 16 6 17 3" xfId="24041" xr:uid="{A9F45112-204C-486F-9D56-0632C4F7FAA4}"/>
    <cellStyle name="Percent 16 6 17 4" xfId="24039" xr:uid="{18330800-D4B5-4DE4-9346-500E2F0E391B}"/>
    <cellStyle name="Percent 16 6 18" xfId="4755" xr:uid="{10948659-186D-410D-BF8F-9DC040DB8A03}"/>
    <cellStyle name="Percent 16 6 18 2" xfId="24043" xr:uid="{2AC809B1-C703-4A2D-A2D6-9E41DBAEEC3B}"/>
    <cellStyle name="Percent 16 6 18 3" xfId="24044" xr:uid="{B03A7720-1BCA-461D-98FF-EE01E883F08F}"/>
    <cellStyle name="Percent 16 6 18 4" xfId="24042" xr:uid="{E7DE3EEE-FB7E-4CC0-912D-BE45AFC727F1}"/>
    <cellStyle name="Percent 16 6 19" xfId="24045" xr:uid="{2E6D2A6A-6E3A-4998-87E2-DCFC317BF3C2}"/>
    <cellStyle name="Percent 16 6 2" xfId="4764" xr:uid="{C880104F-50CD-43BD-BDF0-D4B455F90926}"/>
    <cellStyle name="Percent 16 6 2 2" xfId="24047" xr:uid="{22B2A3CB-F42D-40E7-9CED-98E273ED9AF6}"/>
    <cellStyle name="Percent 16 6 2 3" xfId="24048" xr:uid="{B82077C8-A102-4BE5-A1FF-A5452E60D417}"/>
    <cellStyle name="Percent 16 6 2 4" xfId="24046" xr:uid="{8E3B4AFF-4773-4C5D-9102-F49CA88DCA39}"/>
    <cellStyle name="Percent 16 6 20" xfId="24049" xr:uid="{CA08E908-3FDD-4055-9484-DEC840271184}"/>
    <cellStyle name="Percent 16 6 21" xfId="24017" xr:uid="{978BC5F2-3E02-4A84-B755-664C1D73FE52}"/>
    <cellStyle name="Percent 16 6 3" xfId="4765" xr:uid="{2E3B82CC-AF4C-4BB1-B46F-AC737BFFF20E}"/>
    <cellStyle name="Percent 16 6 3 2" xfId="24051" xr:uid="{AFDAC49D-6092-4314-87FE-BA99DAAD6658}"/>
    <cellStyle name="Percent 16 6 3 3" xfId="24052" xr:uid="{0D126732-3E2C-4267-A90B-53F29899D723}"/>
    <cellStyle name="Percent 16 6 3 4" xfId="24050" xr:uid="{D2BEF9A2-440C-4659-BB3D-682671E243A1}"/>
    <cellStyle name="Percent 16 6 4" xfId="4766" xr:uid="{98133812-544D-4EF3-AFE7-AE197E48495F}"/>
    <cellStyle name="Percent 16 6 4 2" xfId="24054" xr:uid="{CE88B3DF-ACE4-4ED5-AB3B-650BCB98CE31}"/>
    <cellStyle name="Percent 16 6 4 3" xfId="24055" xr:uid="{62F03A55-6148-4E15-A153-C7DA7B187E40}"/>
    <cellStyle name="Percent 16 6 4 4" xfId="24053" xr:uid="{D1F54E91-2EAC-4E2C-A62D-A60A8271BED7}"/>
    <cellStyle name="Percent 16 6 5" xfId="4767" xr:uid="{91B61802-AE8C-4C0D-B4F7-D6BCF82C07E9}"/>
    <cellStyle name="Percent 16 6 5 2" xfId="24057" xr:uid="{1A00E323-620A-4CF4-BB56-F0CDA59F208E}"/>
    <cellStyle name="Percent 16 6 5 3" xfId="24058" xr:uid="{A86FD665-0C95-486F-863A-440F6762DECC}"/>
    <cellStyle name="Percent 16 6 5 4" xfId="24056" xr:uid="{69F4A218-71A2-4CAC-9936-8DC762FF1213}"/>
    <cellStyle name="Percent 16 6 6" xfId="4768" xr:uid="{987E3089-296A-490B-ACA4-7F0C799A81FE}"/>
    <cellStyle name="Percent 16 6 6 2" xfId="24060" xr:uid="{EC16FF4A-20B8-4919-9A1C-F703221C5919}"/>
    <cellStyle name="Percent 16 6 6 3" xfId="24061" xr:uid="{2B0E116D-DB59-43F6-88AE-1401E1335E4C}"/>
    <cellStyle name="Percent 16 6 6 4" xfId="24059" xr:uid="{693F3117-2E50-49C9-A3D0-448596CA1BC2}"/>
    <cellStyle name="Percent 16 6 7" xfId="4769" xr:uid="{348EEDAB-089F-40B3-BB2E-FB9C4D185787}"/>
    <cellStyle name="Percent 16 6 7 2" xfId="24063" xr:uid="{BBA7AA3A-6B06-445F-8983-4D2440BF2C25}"/>
    <cellStyle name="Percent 16 6 7 3" xfId="24064" xr:uid="{22CD1315-88D7-444C-8499-486738580BEB}"/>
    <cellStyle name="Percent 16 6 7 4" xfId="24062" xr:uid="{25BFA158-C153-4FCA-AC2D-6BCC8093291C}"/>
    <cellStyle name="Percent 16 6 8" xfId="4770" xr:uid="{E07FF505-A943-4593-9F14-D44C549F7757}"/>
    <cellStyle name="Percent 16 6 8 2" xfId="24066" xr:uid="{71035920-2CD6-442C-A92A-1BD7349014A9}"/>
    <cellStyle name="Percent 16 6 8 3" xfId="24067" xr:uid="{2A9B09E0-FA21-4CF2-82C0-25B2A85D9F87}"/>
    <cellStyle name="Percent 16 6 8 4" xfId="24065" xr:uid="{8CCB72DE-CB9B-4E5B-808E-7232E52491F0}"/>
    <cellStyle name="Percent 16 6 9" xfId="4771" xr:uid="{DC8BF237-FBAD-42E8-82FD-A8F47AB2D913}"/>
    <cellStyle name="Percent 16 6 9 2" xfId="24069" xr:uid="{3C2ED290-853C-4B86-9559-47276209B4FC}"/>
    <cellStyle name="Percent 16 6 9 3" xfId="24070" xr:uid="{9CDE7150-8E22-42CE-9864-704811BD653F}"/>
    <cellStyle name="Percent 16 6 9 4" xfId="24068" xr:uid="{D633A5EF-F0A2-4455-9B02-BB4CD4E54FBC}"/>
    <cellStyle name="Percent 16 7" xfId="2771" xr:uid="{E5560743-801B-4FDB-8493-EBFC0B1CC6BF}"/>
    <cellStyle name="Percent 16 7 10" xfId="4773" xr:uid="{97FF3CC0-B81A-4857-B87F-098132326973}"/>
    <cellStyle name="Percent 16 7 10 2" xfId="24073" xr:uid="{6E6B7CD2-EA3C-4DDA-85F7-8C43B210DE62}"/>
    <cellStyle name="Percent 16 7 10 3" xfId="24074" xr:uid="{A1DDC7B9-0892-4810-B0E4-6B21E829F684}"/>
    <cellStyle name="Percent 16 7 10 4" xfId="24072" xr:uid="{B317F706-76E6-4942-A932-B5672B2A07DD}"/>
    <cellStyle name="Percent 16 7 11" xfId="4774" xr:uid="{D23D9213-4BBB-4073-A9AE-DC225E4D15AF}"/>
    <cellStyle name="Percent 16 7 11 2" xfId="24076" xr:uid="{94EF804A-066C-4368-A21B-772EE81A3FAB}"/>
    <cellStyle name="Percent 16 7 11 3" xfId="24077" xr:uid="{CCA7A918-A9EA-4223-B3AA-4B9C52F962CD}"/>
    <cellStyle name="Percent 16 7 11 4" xfId="24075" xr:uid="{2C2B22DA-A563-450D-8000-BF6B8A8F6E41}"/>
    <cellStyle name="Percent 16 7 12" xfId="4775" xr:uid="{5D7F25BC-6FBB-438A-B008-277DF68B08AF}"/>
    <cellStyle name="Percent 16 7 12 2" xfId="24079" xr:uid="{F0D40480-D36F-47DE-99BC-8E53A7A72268}"/>
    <cellStyle name="Percent 16 7 12 3" xfId="24080" xr:uid="{9E0CBA2B-0E3F-40A0-9FDC-25595EE030D1}"/>
    <cellStyle name="Percent 16 7 12 4" xfId="24078" xr:uid="{C8803628-3935-4DA8-A4C3-9AD6908D309F}"/>
    <cellStyle name="Percent 16 7 13" xfId="4776" xr:uid="{940D9D55-0B0F-4B1C-97C2-B1AA1E9ADAB4}"/>
    <cellStyle name="Percent 16 7 13 2" xfId="24082" xr:uid="{989E10FB-90C5-412A-B828-B44BDA466C85}"/>
    <cellStyle name="Percent 16 7 13 3" xfId="24083" xr:uid="{885637FE-1CCC-41C3-9013-D883944139F8}"/>
    <cellStyle name="Percent 16 7 13 4" xfId="24081" xr:uid="{94752D92-385D-47AF-8DA3-9564E8AF5853}"/>
    <cellStyle name="Percent 16 7 14" xfId="4777" xr:uid="{6AF0BD1D-77FE-455A-810A-BADAADDBAFB5}"/>
    <cellStyle name="Percent 16 7 14 2" xfId="24085" xr:uid="{365E4416-1214-4DB7-80D8-E606737392A9}"/>
    <cellStyle name="Percent 16 7 14 3" xfId="24086" xr:uid="{2B3E0045-A413-4147-B0AD-F11E295F123C}"/>
    <cellStyle name="Percent 16 7 14 4" xfId="24084" xr:uid="{FD5C35C4-19D1-4A87-973E-69838A9F35F9}"/>
    <cellStyle name="Percent 16 7 15" xfId="4778" xr:uid="{2270F1AD-1959-4634-8358-A623C99CD311}"/>
    <cellStyle name="Percent 16 7 15 2" xfId="24088" xr:uid="{166234B1-A819-414B-ACE4-5A82F9000D25}"/>
    <cellStyle name="Percent 16 7 15 3" xfId="24089" xr:uid="{96489655-7B47-4E25-BC0B-E210F7AA7686}"/>
    <cellStyle name="Percent 16 7 15 4" xfId="24087" xr:uid="{B3B72805-AC14-4A18-A1A3-A8F48AFC4844}"/>
    <cellStyle name="Percent 16 7 16" xfId="4779" xr:uid="{7D7695CB-8938-4CFA-9A97-5CAB22A78C3C}"/>
    <cellStyle name="Percent 16 7 16 2" xfId="24091" xr:uid="{00C2A789-ED94-46A5-BA4E-6CA097A2BDC6}"/>
    <cellStyle name="Percent 16 7 16 3" xfId="24092" xr:uid="{0FAAC94B-06A6-40ED-855A-836720BBA0FB}"/>
    <cellStyle name="Percent 16 7 16 4" xfId="24090" xr:uid="{268F815C-B11C-42E5-A3AA-69A9C05EB6B2}"/>
    <cellStyle name="Percent 16 7 17" xfId="4780" xr:uid="{D803707E-6AE3-498E-B1DC-112FD5DADD8B}"/>
    <cellStyle name="Percent 16 7 17 2" xfId="24094" xr:uid="{DE73A017-BBCF-429D-A75F-5B6D1B29D1AB}"/>
    <cellStyle name="Percent 16 7 17 3" xfId="24095" xr:uid="{AA8AD2BC-D3C1-4AA1-B376-20B9A28FF106}"/>
    <cellStyle name="Percent 16 7 17 4" xfId="24093" xr:uid="{C68E6230-E1D4-4412-9BC4-B6ECA8962EAB}"/>
    <cellStyle name="Percent 16 7 18" xfId="4772" xr:uid="{1D834C7D-CAC9-4422-B571-D306BDD1341E}"/>
    <cellStyle name="Percent 16 7 18 2" xfId="24097" xr:uid="{AC6171D1-BFB0-4EA9-BD4D-A0434F2D1346}"/>
    <cellStyle name="Percent 16 7 18 3" xfId="24098" xr:uid="{DFFAF1C4-2CAD-4842-A2CD-C93EE2E5B298}"/>
    <cellStyle name="Percent 16 7 18 4" xfId="24096" xr:uid="{C0AA9C60-C1E7-45EE-ACE6-C1C386F28FDE}"/>
    <cellStyle name="Percent 16 7 19" xfId="24099" xr:uid="{6AC3C5F8-BBA8-4A25-8E31-EB952B861ED0}"/>
    <cellStyle name="Percent 16 7 2" xfId="2772" xr:uid="{4C9849F3-5AB6-4EDC-AD10-A9042C9BA3A9}"/>
    <cellStyle name="Percent 16 7 2 2" xfId="4781" xr:uid="{EA4E0CB5-10D6-4B51-B451-374225CA8334}"/>
    <cellStyle name="Percent 16 7 2 2 2" xfId="24102" xr:uid="{0C09A50A-D361-4C12-9288-19FB91A45635}"/>
    <cellStyle name="Percent 16 7 2 2 3" xfId="24103" xr:uid="{2B3852FE-546E-4145-9FC0-0F3BE8439FAC}"/>
    <cellStyle name="Percent 16 7 2 2 4" xfId="24101" xr:uid="{5AEA2F93-13D6-44AE-9CD0-9A948CA10A84}"/>
    <cellStyle name="Percent 16 7 2 3" xfId="24104" xr:uid="{5EC9485E-7F1A-4697-8E53-09D3CBA3F080}"/>
    <cellStyle name="Percent 16 7 2 4" xfId="24105" xr:uid="{AD39225D-FAB9-4C3B-B8AF-777B3D00C5DE}"/>
    <cellStyle name="Percent 16 7 2 5" xfId="24100" xr:uid="{AF69AA41-889E-46C6-A334-8557A350CAE7}"/>
    <cellStyle name="Percent 16 7 20" xfId="24106" xr:uid="{9159F714-D7D6-426E-9144-2D0DBCF6FBDA}"/>
    <cellStyle name="Percent 16 7 21" xfId="24071" xr:uid="{DB3EFA4C-1F93-4A79-B473-C1B61E17BF28}"/>
    <cellStyle name="Percent 16 7 3" xfId="2773" xr:uid="{F2FD198B-4DCC-4F07-A5BF-B0C49FB9E77F}"/>
    <cellStyle name="Percent 16 7 3 2" xfId="4782" xr:uid="{CC06EDCA-D86D-4407-BA9A-10C86BD8841F}"/>
    <cellStyle name="Percent 16 7 3 2 2" xfId="24109" xr:uid="{D84659BD-72E5-4CAB-BE51-F4613FF825DE}"/>
    <cellStyle name="Percent 16 7 3 2 3" xfId="24110" xr:uid="{7F24D0FE-6088-4C89-9211-8CA45E8B983E}"/>
    <cellStyle name="Percent 16 7 3 2 4" xfId="24108" xr:uid="{981C3CE4-1FD3-4B0C-85CF-01F33925FA3E}"/>
    <cellStyle name="Percent 16 7 3 3" xfId="24111" xr:uid="{3D84AECA-B830-4FC1-9840-9597629A520D}"/>
    <cellStyle name="Percent 16 7 3 4" xfId="24112" xr:uid="{D100C768-C703-40AF-A58E-854E84ECAD52}"/>
    <cellStyle name="Percent 16 7 3 5" xfId="24107" xr:uid="{2DC06236-51C4-475A-B777-E6FC041061B3}"/>
    <cellStyle name="Percent 16 7 4" xfId="4783" xr:uid="{6D6F2631-10A8-4118-9F77-E914A2098ACC}"/>
    <cellStyle name="Percent 16 7 4 2" xfId="24114" xr:uid="{5BE174F8-2E2A-4873-8CBD-A91FE19FD687}"/>
    <cellStyle name="Percent 16 7 4 3" xfId="24115" xr:uid="{2D984013-52D2-4578-B0CA-B5C8F2442145}"/>
    <cellStyle name="Percent 16 7 4 4" xfId="24113" xr:uid="{BB269B1B-61AE-437F-B6C8-7A57C8E37FD8}"/>
    <cellStyle name="Percent 16 7 5" xfId="4784" xr:uid="{E9672DBB-25E3-4908-B75D-3A69D482452E}"/>
    <cellStyle name="Percent 16 7 5 2" xfId="24117" xr:uid="{D9842096-B193-4081-AA66-0C14F9A37489}"/>
    <cellStyle name="Percent 16 7 5 3" xfId="24118" xr:uid="{A9F7ADDB-3F03-4EDE-9E1D-7F943FD16F18}"/>
    <cellStyle name="Percent 16 7 5 4" xfId="24116" xr:uid="{B74138F7-8793-46F1-A021-AFFEC1AEA3E3}"/>
    <cellStyle name="Percent 16 7 6" xfId="4785" xr:uid="{02AAD3A0-A67D-44A3-A944-3E52F50B55B7}"/>
    <cellStyle name="Percent 16 7 6 2" xfId="24120" xr:uid="{3F773FD5-C33C-4C6A-9803-6DE5C339F55D}"/>
    <cellStyle name="Percent 16 7 6 3" xfId="24121" xr:uid="{386F4A35-D4E2-4AAF-90DE-08258B86F0CD}"/>
    <cellStyle name="Percent 16 7 6 4" xfId="24119" xr:uid="{77F4B95C-8F38-486E-B97F-CA3DC508BBBC}"/>
    <cellStyle name="Percent 16 7 7" xfId="4786" xr:uid="{B2256B70-4605-4E4B-B4DC-F90F8B1A4B9F}"/>
    <cellStyle name="Percent 16 7 7 2" xfId="24123" xr:uid="{B160DE8B-4394-4104-9590-4D9DFE81A8CD}"/>
    <cellStyle name="Percent 16 7 7 3" xfId="24124" xr:uid="{5203A9F6-2B04-4519-9FAD-6C2947E17096}"/>
    <cellStyle name="Percent 16 7 7 4" xfId="24122" xr:uid="{DFD8E932-495E-45BA-9AD5-5CC23FCDF314}"/>
    <cellStyle name="Percent 16 7 8" xfId="4787" xr:uid="{1EEC966D-02A9-4FFA-B499-81D2072E2724}"/>
    <cellStyle name="Percent 16 7 8 2" xfId="24126" xr:uid="{81C6FE51-EFBD-4395-B5E9-E9443E69592A}"/>
    <cellStyle name="Percent 16 7 8 3" xfId="24127" xr:uid="{FAB76F95-0367-4154-B77A-0D8FF3AD4B8E}"/>
    <cellStyle name="Percent 16 7 8 4" xfId="24125" xr:uid="{0C0EE289-C935-4204-9666-28805BAC6F71}"/>
    <cellStyle name="Percent 16 7 9" xfId="4788" xr:uid="{F2D53803-2450-4DAB-BD0A-A2ED6086F1D4}"/>
    <cellStyle name="Percent 16 7 9 2" xfId="24129" xr:uid="{852E0A46-C17C-476A-BCCA-EFEC94B45391}"/>
    <cellStyle name="Percent 16 7 9 3" xfId="24130" xr:uid="{A1DC75D5-CC6C-4436-A5D7-1B92BA088FA2}"/>
    <cellStyle name="Percent 16 7 9 4" xfId="24128" xr:uid="{A09F3F31-F5D0-4A31-8EB4-61852992A02A}"/>
    <cellStyle name="Percent 16 8" xfId="4789" xr:uid="{A15CF5A8-1741-4A83-8479-7DC65D69ABE8}"/>
    <cellStyle name="Percent 16 8 10" xfId="4790" xr:uid="{3DCFB3E0-3E99-42D0-B053-775D8EB72164}"/>
    <cellStyle name="Percent 16 8 10 2" xfId="24133" xr:uid="{479E2377-ABF1-4048-8B07-B5D48742E103}"/>
    <cellStyle name="Percent 16 8 10 3" xfId="24134" xr:uid="{1D5C82C6-D17C-4BED-BED3-068F39A2C27A}"/>
    <cellStyle name="Percent 16 8 10 4" xfId="24132" xr:uid="{53847683-BB8D-4791-87B4-A2795BF3BDEC}"/>
    <cellStyle name="Percent 16 8 11" xfId="4791" xr:uid="{82D40EB4-76C2-4102-BE37-FC9091C95717}"/>
    <cellStyle name="Percent 16 8 11 2" xfId="24136" xr:uid="{AE42D8E5-69DB-45EA-9CCD-9B844FB20923}"/>
    <cellStyle name="Percent 16 8 11 3" xfId="24137" xr:uid="{2613F393-D3BE-4AC7-B75E-E2496ECFA2B3}"/>
    <cellStyle name="Percent 16 8 11 4" xfId="24135" xr:uid="{E156F79F-67CE-4589-97DF-0B99055D7D8A}"/>
    <cellStyle name="Percent 16 8 12" xfId="4792" xr:uid="{C6DC12D4-C2D5-4D5C-98DC-9AD7810FDD64}"/>
    <cellStyle name="Percent 16 8 12 2" xfId="24139" xr:uid="{BE974FAD-7FF3-4B5B-BCD4-BFABD3AEF4DC}"/>
    <cellStyle name="Percent 16 8 12 3" xfId="24140" xr:uid="{E9C0E755-F907-4C62-9045-663585816926}"/>
    <cellStyle name="Percent 16 8 12 4" xfId="24138" xr:uid="{4DF44981-651C-44AE-98B1-D0A52B5A2416}"/>
    <cellStyle name="Percent 16 8 13" xfId="4793" xr:uid="{4DC81E62-4F7D-405A-93D3-D7F0BDEEC9EC}"/>
    <cellStyle name="Percent 16 8 13 2" xfId="24142" xr:uid="{ADF07C6C-50B1-4334-8D4E-6BC68C2906C2}"/>
    <cellStyle name="Percent 16 8 13 3" xfId="24143" xr:uid="{B418F88A-2B3B-4877-B3CB-984657117A4E}"/>
    <cellStyle name="Percent 16 8 13 4" xfId="24141" xr:uid="{7117661A-E30C-493B-98E2-C0B5C89CAF8C}"/>
    <cellStyle name="Percent 16 8 14" xfId="4794" xr:uid="{9AE86401-F12E-44F3-BB16-B5630DC5CB0F}"/>
    <cellStyle name="Percent 16 8 14 2" xfId="24145" xr:uid="{E60BA5C2-49E2-4887-981A-87832A30CC7A}"/>
    <cellStyle name="Percent 16 8 14 3" xfId="24146" xr:uid="{3AB7CE81-AB66-42C0-ADB8-572CA36002ED}"/>
    <cellStyle name="Percent 16 8 14 4" xfId="24144" xr:uid="{2261C80A-C125-4E7C-9A9B-BB5E77388768}"/>
    <cellStyle name="Percent 16 8 15" xfId="4795" xr:uid="{31C80CC6-6234-410E-81B2-54D648FCA0D9}"/>
    <cellStyle name="Percent 16 8 15 2" xfId="24148" xr:uid="{300D320E-9135-4D98-98F3-E6ED895A0EC4}"/>
    <cellStyle name="Percent 16 8 15 3" xfId="24149" xr:uid="{7398D2F7-CB43-4AB5-AAD0-8927E00103B0}"/>
    <cellStyle name="Percent 16 8 15 4" xfId="24147" xr:uid="{372B0989-D3A0-45E9-B5C9-AB1BBC6DF718}"/>
    <cellStyle name="Percent 16 8 16" xfId="4796" xr:uid="{938A964C-64C0-45AE-8FF1-8A670FA38421}"/>
    <cellStyle name="Percent 16 8 16 2" xfId="24151" xr:uid="{431CFD61-1FBC-4258-8843-E9B89BCC6C3C}"/>
    <cellStyle name="Percent 16 8 16 3" xfId="24152" xr:uid="{4C8824E0-54F0-4BFF-9697-F5C48FA5A295}"/>
    <cellStyle name="Percent 16 8 16 4" xfId="24150" xr:uid="{7114D222-B592-41CA-9FAB-B0C4D2E9012F}"/>
    <cellStyle name="Percent 16 8 17" xfId="4797" xr:uid="{340C0AC4-F037-4D28-B87B-67E049AD6B0F}"/>
    <cellStyle name="Percent 16 8 17 2" xfId="24154" xr:uid="{D474781F-CEF0-4A92-BB12-C1562E804753}"/>
    <cellStyle name="Percent 16 8 17 3" xfId="24155" xr:uid="{7F2FD731-5FEC-448F-8B9B-914BB4817BA5}"/>
    <cellStyle name="Percent 16 8 17 4" xfId="24153" xr:uid="{5A23CE8C-EFC7-4A9C-8002-501EA1D9ECA4}"/>
    <cellStyle name="Percent 16 8 18" xfId="24156" xr:uid="{3174769D-5F98-46EB-96E6-68A4C9DD278D}"/>
    <cellStyle name="Percent 16 8 19" xfId="24157" xr:uid="{BAFA40DD-DAA2-44CB-B301-23D365143FEC}"/>
    <cellStyle name="Percent 16 8 2" xfId="4798" xr:uid="{C5045717-2449-4418-BF52-DB73457A5EF1}"/>
    <cellStyle name="Percent 16 8 2 2" xfId="24159" xr:uid="{406DC96D-10A5-44CC-A889-EAF309252522}"/>
    <cellStyle name="Percent 16 8 2 3" xfId="24160" xr:uid="{7DB40552-C8DC-4509-9E1C-0AF4DFFFDD7D}"/>
    <cellStyle name="Percent 16 8 2 4" xfId="24158" xr:uid="{8A67385A-E42C-45A5-8FF9-AF7FFDA999BD}"/>
    <cellStyle name="Percent 16 8 20" xfId="24131" xr:uid="{0B5F4E13-ED25-4C9D-B606-FEE213490BEA}"/>
    <cellStyle name="Percent 16 8 3" xfId="4799" xr:uid="{27C8A0E9-2D62-498C-BB19-8790DAB823B3}"/>
    <cellStyle name="Percent 16 8 3 2" xfId="24162" xr:uid="{EB323596-C52E-42C8-ABA7-6D8261BDA622}"/>
    <cellStyle name="Percent 16 8 3 3" xfId="24163" xr:uid="{8E08FACB-91EF-4110-87C8-7350F3FF7211}"/>
    <cellStyle name="Percent 16 8 3 4" xfId="24161" xr:uid="{D805E982-C3C2-441F-85BB-D620A63765A3}"/>
    <cellStyle name="Percent 16 8 4" xfId="4800" xr:uid="{EF57FBB5-3A5C-41C0-A559-D3D2F9242A8C}"/>
    <cellStyle name="Percent 16 8 4 2" xfId="24165" xr:uid="{9A3AA949-9FFE-4DE3-87A3-5CE98DB841F5}"/>
    <cellStyle name="Percent 16 8 4 3" xfId="24166" xr:uid="{7AAA940E-0856-404B-A512-7A9E630B191C}"/>
    <cellStyle name="Percent 16 8 4 4" xfId="24164" xr:uid="{B8D362D8-9B3E-48FE-8983-63246E2603B5}"/>
    <cellStyle name="Percent 16 8 5" xfId="4801" xr:uid="{2FC70867-373E-4E5D-BE72-FD1FE1EFCA27}"/>
    <cellStyle name="Percent 16 8 5 2" xfId="24168" xr:uid="{1F8DB65C-9A34-4966-BFE8-A710E84F5129}"/>
    <cellStyle name="Percent 16 8 5 3" xfId="24169" xr:uid="{D51E7A17-2EDF-4848-964C-E53F87BFF4C7}"/>
    <cellStyle name="Percent 16 8 5 4" xfId="24167" xr:uid="{F460FE5F-0515-48BB-9426-FDA3E43C48E7}"/>
    <cellStyle name="Percent 16 8 6" xfId="4802" xr:uid="{F4990436-50FD-436E-80D6-FE9AB2D85DCE}"/>
    <cellStyle name="Percent 16 8 6 2" xfId="24171" xr:uid="{ECFA252B-C16D-4389-9172-4C125149D069}"/>
    <cellStyle name="Percent 16 8 6 3" xfId="24172" xr:uid="{E5C96E72-B683-4349-AFE3-9B5E9B93EA0E}"/>
    <cellStyle name="Percent 16 8 6 4" xfId="24170" xr:uid="{0F51B0A7-F2A4-4F6E-B053-93E56708B545}"/>
    <cellStyle name="Percent 16 8 7" xfId="4803" xr:uid="{54E5610B-AE26-4DA7-BC52-2FC9F798BAC6}"/>
    <cellStyle name="Percent 16 8 7 2" xfId="24174" xr:uid="{B3900352-236A-4228-863F-86FD78C53026}"/>
    <cellStyle name="Percent 16 8 7 3" xfId="24175" xr:uid="{22C9973E-2B13-4836-B452-2C4A3665D12F}"/>
    <cellStyle name="Percent 16 8 7 4" xfId="24173" xr:uid="{81E1F248-FD72-4B03-8293-0369CED452FC}"/>
    <cellStyle name="Percent 16 8 8" xfId="4804" xr:uid="{131038DF-B9A3-410E-ABC7-42CE5762B1C9}"/>
    <cellStyle name="Percent 16 8 8 2" xfId="24177" xr:uid="{B2B6166D-EAFF-4DBB-A279-D2EA7964DA2A}"/>
    <cellStyle name="Percent 16 8 8 3" xfId="24178" xr:uid="{91E0752D-993A-453F-BB5C-AD03853E151C}"/>
    <cellStyle name="Percent 16 8 8 4" xfId="24176" xr:uid="{47799C6B-1E75-4A9F-B033-68C167F2D9A7}"/>
    <cellStyle name="Percent 16 8 9" xfId="4805" xr:uid="{0085BECD-C9EA-4B83-A9FD-8F471EFE930E}"/>
    <cellStyle name="Percent 16 8 9 2" xfId="24180" xr:uid="{EDD39D9E-D920-4BE5-AEE3-7A41D3C338B2}"/>
    <cellStyle name="Percent 16 8 9 3" xfId="24181" xr:uid="{CB6FD681-05F6-4871-B5C8-A03B88CA27B7}"/>
    <cellStyle name="Percent 16 8 9 4" xfId="24179" xr:uid="{374AC95F-54F9-42E3-8733-B6B1AF411AB8}"/>
    <cellStyle name="Percent 16 9" xfId="4806" xr:uid="{6A6C53D6-D2E6-4F2D-AF77-AC588AC484DF}"/>
    <cellStyle name="Percent 16 9 10" xfId="4807" xr:uid="{7B7F4EE3-029E-4C6C-839D-F82F69DB6C17}"/>
    <cellStyle name="Percent 16 9 10 2" xfId="24184" xr:uid="{627E0E99-BCF7-4F46-AFD4-2A088EFFFD9F}"/>
    <cellStyle name="Percent 16 9 10 3" xfId="24185" xr:uid="{526E6169-BDB8-4A12-9FDA-DFD53D61B725}"/>
    <cellStyle name="Percent 16 9 10 4" xfId="24183" xr:uid="{15484B6A-42EC-43C6-A8A5-83E6934447F7}"/>
    <cellStyle name="Percent 16 9 11" xfId="4808" xr:uid="{41F5B9C7-FBFC-4ACD-ACE1-C1885B871A03}"/>
    <cellStyle name="Percent 16 9 11 2" xfId="24187" xr:uid="{44451E9F-2D28-48B3-B3B4-960073A61C54}"/>
    <cellStyle name="Percent 16 9 11 3" xfId="24188" xr:uid="{F9F70E78-8232-43CF-9AC4-AB972DCF61F4}"/>
    <cellStyle name="Percent 16 9 11 4" xfId="24186" xr:uid="{D74C0212-AD5C-4193-B940-98405E583738}"/>
    <cellStyle name="Percent 16 9 12" xfId="4809" xr:uid="{F0506122-0638-4E4B-A7A1-E9D5C4940069}"/>
    <cellStyle name="Percent 16 9 12 2" xfId="24190" xr:uid="{91CCE9FE-A8BD-45B3-8FEB-05851386C3CB}"/>
    <cellStyle name="Percent 16 9 12 3" xfId="24191" xr:uid="{81B7FF36-03D8-460F-B2C1-62EECE13BB6A}"/>
    <cellStyle name="Percent 16 9 12 4" xfId="24189" xr:uid="{1FF48A29-84F7-44F5-B158-DD8050FA890C}"/>
    <cellStyle name="Percent 16 9 13" xfId="4810" xr:uid="{BCBFDC34-A9AA-43CA-AA3C-3EE79692D9AB}"/>
    <cellStyle name="Percent 16 9 13 2" xfId="24193" xr:uid="{1057870E-A560-462D-8286-D1CC86DAB501}"/>
    <cellStyle name="Percent 16 9 13 3" xfId="24194" xr:uid="{051DAEB4-8D4C-495D-8692-9BDF3415C1F3}"/>
    <cellStyle name="Percent 16 9 13 4" xfId="24192" xr:uid="{9101DB7E-D27C-47F3-8F90-66D08EB1BFFC}"/>
    <cellStyle name="Percent 16 9 14" xfId="4811" xr:uid="{0EE520CA-BDB4-4D9D-A718-082D9FD15D0F}"/>
    <cellStyle name="Percent 16 9 14 2" xfId="24196" xr:uid="{1509FB65-D00A-458D-BF16-2E8BA44E264D}"/>
    <cellStyle name="Percent 16 9 14 3" xfId="24197" xr:uid="{4F47AE34-2424-4BC1-9AA4-1ADCF02A0C3E}"/>
    <cellStyle name="Percent 16 9 14 4" xfId="24195" xr:uid="{89C40FE7-57AC-4BA2-B539-56717C0A0DB4}"/>
    <cellStyle name="Percent 16 9 15" xfId="4812" xr:uid="{136CA747-FD73-4163-B2CC-70FB1119E50C}"/>
    <cellStyle name="Percent 16 9 15 2" xfId="24199" xr:uid="{4FC39DBE-EE27-4323-84F6-47E4761D28F7}"/>
    <cellStyle name="Percent 16 9 15 3" xfId="24200" xr:uid="{273A74C0-501C-4586-8954-9C2D89588B5F}"/>
    <cellStyle name="Percent 16 9 15 4" xfId="24198" xr:uid="{690A13E4-8ABF-41DA-B516-D4DA3A251428}"/>
    <cellStyle name="Percent 16 9 16" xfId="4813" xr:uid="{58D9BC82-65E5-40CC-B279-0B10CC9C4F78}"/>
    <cellStyle name="Percent 16 9 16 2" xfId="24202" xr:uid="{7F5050C3-9998-4864-BDB2-BD96AAC57B11}"/>
    <cellStyle name="Percent 16 9 16 3" xfId="24203" xr:uid="{E8BD1CB9-366F-4258-A029-DAEB4D0B228F}"/>
    <cellStyle name="Percent 16 9 16 4" xfId="24201" xr:uid="{FA85568B-CE2D-471F-879C-CBD6C42E8186}"/>
    <cellStyle name="Percent 16 9 17" xfId="4814" xr:uid="{A7437EAB-226E-4720-B2A6-1883A06A6421}"/>
    <cellStyle name="Percent 16 9 17 2" xfId="24205" xr:uid="{26CC22EA-3CA3-4632-A342-96FD7E08A6A3}"/>
    <cellStyle name="Percent 16 9 17 3" xfId="24206" xr:uid="{E837F728-491A-47D6-844A-DC5806D0A84D}"/>
    <cellStyle name="Percent 16 9 17 4" xfId="24204" xr:uid="{81D1656A-A4F4-49E3-AD28-F01B7981ED95}"/>
    <cellStyle name="Percent 16 9 18" xfId="24207" xr:uid="{6D070C94-CD28-43A6-A742-2A82D3765F08}"/>
    <cellStyle name="Percent 16 9 19" xfId="24208" xr:uid="{969BF554-E39D-4B0A-95AE-0D375097109E}"/>
    <cellStyle name="Percent 16 9 2" xfId="4815" xr:uid="{905C0D6E-3B50-428C-8AD8-8C7E853AD808}"/>
    <cellStyle name="Percent 16 9 2 2" xfId="24210" xr:uid="{DC809E75-7BC0-4792-9181-77A23111D59E}"/>
    <cellStyle name="Percent 16 9 2 3" xfId="24211" xr:uid="{46C554A1-7474-49CB-BC22-4EC88E8986D2}"/>
    <cellStyle name="Percent 16 9 2 4" xfId="24209" xr:uid="{8A8FF426-509B-464E-BD33-2B3D6BE03F56}"/>
    <cellStyle name="Percent 16 9 20" xfId="24182" xr:uid="{1398F625-768B-45B7-A9C4-64B403211793}"/>
    <cellStyle name="Percent 16 9 3" xfId="4816" xr:uid="{439206CC-1758-4E6D-8A9C-4A5239B43222}"/>
    <cellStyle name="Percent 16 9 3 2" xfId="24213" xr:uid="{AB16FE0F-4620-4933-BBF1-78E3BB915EEC}"/>
    <cellStyle name="Percent 16 9 3 3" xfId="24214" xr:uid="{0C2F4361-1E84-416A-B21C-54E77B9D2076}"/>
    <cellStyle name="Percent 16 9 3 4" xfId="24212" xr:uid="{055CBDC9-5CE8-4324-9CFE-E37DAA564F04}"/>
    <cellStyle name="Percent 16 9 4" xfId="4817" xr:uid="{52F65617-292E-4853-BC43-DD61006C5879}"/>
    <cellStyle name="Percent 16 9 4 2" xfId="24216" xr:uid="{2FD4EDE2-F86A-4409-A82F-8117D495D3DE}"/>
    <cellStyle name="Percent 16 9 4 3" xfId="24217" xr:uid="{F44E88C6-DBFB-4F2B-A0A9-47AB0D9B1D6E}"/>
    <cellStyle name="Percent 16 9 4 4" xfId="24215" xr:uid="{0C674D22-E4E7-48A0-A982-8FD8C686CD11}"/>
    <cellStyle name="Percent 16 9 5" xfId="4818" xr:uid="{77E83513-35AD-446A-A827-F96CD3D3D676}"/>
    <cellStyle name="Percent 16 9 5 2" xfId="24219" xr:uid="{A608F3C2-D5BD-43A2-9360-704DA3DC3582}"/>
    <cellStyle name="Percent 16 9 5 3" xfId="24220" xr:uid="{D557C04C-0600-4506-BC6F-C179CC739C93}"/>
    <cellStyle name="Percent 16 9 5 4" xfId="24218" xr:uid="{1E908D41-2777-4EEA-9064-D4D52C13082D}"/>
    <cellStyle name="Percent 16 9 6" xfId="4819" xr:uid="{81F47E8D-D5A7-4655-ACC9-616746F8D658}"/>
    <cellStyle name="Percent 16 9 6 2" xfId="24222" xr:uid="{C9D8DC58-44DE-4DB6-8525-F61DF2E544F9}"/>
    <cellStyle name="Percent 16 9 6 3" xfId="24223" xr:uid="{FA4D322C-9BB5-4E63-8179-349C89762FCB}"/>
    <cellStyle name="Percent 16 9 6 4" xfId="24221" xr:uid="{E3CE4BC8-7082-4C2D-BF7B-404FFF2D90AE}"/>
    <cellStyle name="Percent 16 9 7" xfId="4820" xr:uid="{F196CB09-F7ED-4207-A353-C21B470B75D7}"/>
    <cellStyle name="Percent 16 9 7 2" xfId="24225" xr:uid="{68D7A453-E946-42E9-B05B-14C06DFB2E0E}"/>
    <cellStyle name="Percent 16 9 7 3" xfId="24226" xr:uid="{A88DE72E-7AB1-460B-AF05-286EA61A45A5}"/>
    <cellStyle name="Percent 16 9 7 4" xfId="24224" xr:uid="{B4A7E92F-C6FD-4623-BB75-68533481F421}"/>
    <cellStyle name="Percent 16 9 8" xfId="4821" xr:uid="{279B41E2-FE40-4046-869D-B4847B6EFDC6}"/>
    <cellStyle name="Percent 16 9 8 2" xfId="24228" xr:uid="{3D7BE34F-CB94-4B8A-A7F5-D7794ECE605B}"/>
    <cellStyle name="Percent 16 9 8 3" xfId="24229" xr:uid="{94FE2306-0A89-4558-A600-4DF34913DE6B}"/>
    <cellStyle name="Percent 16 9 8 4" xfId="24227" xr:uid="{158C8953-32D7-4EAE-8249-E29AFDF79D66}"/>
    <cellStyle name="Percent 16 9 9" xfId="4822" xr:uid="{0559D71A-9278-4EA2-83A8-1AA06AA86828}"/>
    <cellStyle name="Percent 16 9 9 2" xfId="24231" xr:uid="{B00256AD-5F3F-4AC9-90F6-3D8B4EDFC3B0}"/>
    <cellStyle name="Percent 16 9 9 3" xfId="24232" xr:uid="{2FA748C5-40CF-43B3-B234-519ED1387AD9}"/>
    <cellStyle name="Percent 16 9 9 4" xfId="24230" xr:uid="{E18EBCFB-AE95-4ECD-8EAD-1A1F3B8B8D3A}"/>
    <cellStyle name="Percent 17" xfId="2774" xr:uid="{A14AD94E-9469-4C4D-8BF9-10692DE72B4F}"/>
    <cellStyle name="Percent 17 10" xfId="24234" xr:uid="{32694AA1-66C9-4C98-B163-D4F7EFE8E2EA}"/>
    <cellStyle name="Percent 17 11" xfId="24235" xr:uid="{879F5D9A-AD83-4F6A-B6F1-12E16ED0B374}"/>
    <cellStyle name="Percent 17 12" xfId="24233" xr:uid="{D65B8E83-EDCF-4CBB-97E0-4C6813694095}"/>
    <cellStyle name="Percent 17 2" xfId="2775" xr:uid="{CB6DF03B-64EC-4E41-897D-06076E63338F}"/>
    <cellStyle name="Percent 17 2 2" xfId="5412" xr:uid="{74EECAA7-ED74-4AF8-9035-EC6DB7E38668}"/>
    <cellStyle name="Percent 17 2 2 2" xfId="24238" xr:uid="{F8143EB7-08ED-400F-9F15-9757758C1D1A}"/>
    <cellStyle name="Percent 17 2 2 3" xfId="24239" xr:uid="{6B152C81-DD54-4684-BE75-E8EB1A6AAACA}"/>
    <cellStyle name="Percent 17 2 2 4" xfId="24237" xr:uid="{17C02317-3120-41B2-A8C7-0178816A95CC}"/>
    <cellStyle name="Percent 17 2 3" xfId="24240" xr:uid="{6CE972D8-C599-4E70-8A66-C46365E85767}"/>
    <cellStyle name="Percent 17 2 4" xfId="24241" xr:uid="{7A408FEC-65A6-4D9D-90CE-38A95FF46EDA}"/>
    <cellStyle name="Percent 17 2 5" xfId="24236" xr:uid="{AC64857F-5CE3-48A8-B3F6-3C91BCCA23F6}"/>
    <cellStyle name="Percent 17 3" xfId="2776" xr:uid="{010CA3E2-65E6-4426-B002-C872E2D05226}"/>
    <cellStyle name="Percent 17 3 2" xfId="24243" xr:uid="{49FD56B1-36AB-4596-9973-9B26AE2AF4E4}"/>
    <cellStyle name="Percent 17 3 3" xfId="24244" xr:uid="{2ED5F09F-280E-4C1E-83BD-DFAD91EB835B}"/>
    <cellStyle name="Percent 17 3 4" xfId="24242" xr:uid="{14235A60-C065-4211-B11B-BF75661E7862}"/>
    <cellStyle name="Percent 17 4" xfId="2777" xr:uid="{6B2D1D30-1412-4A1F-ACCD-55D7B3104677}"/>
    <cellStyle name="Percent 17 4 2" xfId="24246" xr:uid="{C68E1971-DED5-4280-9A03-094F16E3AFA9}"/>
    <cellStyle name="Percent 17 4 3" xfId="24247" xr:uid="{42C931EF-5155-4869-8129-02CA76B76F3D}"/>
    <cellStyle name="Percent 17 4 4" xfId="24245" xr:uid="{4CA840E8-8F5F-43A2-AC36-60DCAEF00141}"/>
    <cellStyle name="Percent 17 5" xfId="2778" xr:uid="{B03BB51D-E1A0-477A-95E0-AC09DEA02DD3}"/>
    <cellStyle name="Percent 17 5 2" xfId="24249" xr:uid="{FEF69DCF-51DE-437C-8A8F-65C8AF588EF5}"/>
    <cellStyle name="Percent 17 5 3" xfId="24250" xr:uid="{32D7A2EA-CB54-4B68-867B-F9635C6A62AA}"/>
    <cellStyle name="Percent 17 5 4" xfId="24248" xr:uid="{DFECF9C6-2305-4854-9CD6-082B44E33C48}"/>
    <cellStyle name="Percent 17 6" xfId="2779" xr:uid="{EAF8DBE3-EFCF-41B5-BD19-29895003C374}"/>
    <cellStyle name="Percent 17 6 2" xfId="24252" xr:uid="{D086E18A-B48D-4375-A951-2BBB0F1249B6}"/>
    <cellStyle name="Percent 17 6 3" xfId="24253" xr:uid="{083F8E4F-AC4D-4F97-92EC-C303B95F3029}"/>
    <cellStyle name="Percent 17 6 4" xfId="24251" xr:uid="{16336291-5AD9-4856-9B84-38FED3AC17A3}"/>
    <cellStyle name="Percent 17 7" xfId="2780" xr:uid="{7B4354CB-737F-4DEE-A89D-1A9BDCAEFC17}"/>
    <cellStyle name="Percent 17 7 2" xfId="2781" xr:uid="{0F8AA80F-961D-45CD-A2EA-4F38D96D914B}"/>
    <cellStyle name="Percent 17 7 2 2" xfId="24256" xr:uid="{67BE25A9-EFAF-4262-8E38-1ACE1D3BDB3B}"/>
    <cellStyle name="Percent 17 7 2 3" xfId="24257" xr:uid="{77B1645D-9E53-4A7E-A876-D7C300CAF0AD}"/>
    <cellStyle name="Percent 17 7 2 4" xfId="24255" xr:uid="{A7F7C202-6F6A-4E50-BC90-E7E24A4A1B6D}"/>
    <cellStyle name="Percent 17 7 3" xfId="2782" xr:uid="{1ACEB689-B3B7-4811-AFAB-96F16D8C9E82}"/>
    <cellStyle name="Percent 17 7 3 2" xfId="24259" xr:uid="{82CF2A30-AFED-4362-81EA-1857A0663D5A}"/>
    <cellStyle name="Percent 17 7 3 3" xfId="24260" xr:uid="{BF71B06A-82FA-481F-B005-3F7607F561C6}"/>
    <cellStyle name="Percent 17 7 3 4" xfId="24258" xr:uid="{2CB06419-68F1-4261-B38A-2C0690585B8C}"/>
    <cellStyle name="Percent 17 7 4" xfId="24261" xr:uid="{B3621F06-0F04-44FB-8A4D-0A26CAB4EC32}"/>
    <cellStyle name="Percent 17 7 5" xfId="24262" xr:uid="{3679D32E-6093-40A4-A665-034D0E665858}"/>
    <cellStyle name="Percent 17 7 6" xfId="24254" xr:uid="{10023E9A-1F3F-46BB-8D78-9BEDC9E971C4}"/>
    <cellStyle name="Percent 17 8" xfId="2783" xr:uid="{E5E75C46-70D3-42B8-8E32-36090A3FBE97}"/>
    <cellStyle name="Percent 17 8 2" xfId="2784" xr:uid="{97CAD5AC-E3C3-4B9F-BFF9-1E0886EFFFE5}"/>
    <cellStyle name="Percent 17 8 2 2" xfId="24265" xr:uid="{6B78F9DB-2C62-4563-B09F-88AD2333CE14}"/>
    <cellStyle name="Percent 17 8 2 3" xfId="24266" xr:uid="{D86F47F8-7CCC-4EE5-B7CC-A3FAE1B174DF}"/>
    <cellStyle name="Percent 17 8 2 4" xfId="24264" xr:uid="{21692349-2959-4E97-93E1-B90F88CA6862}"/>
    <cellStyle name="Percent 17 8 3" xfId="24267" xr:uid="{CB0FD71B-F59E-4FB7-BB3D-252E3DBFCEDA}"/>
    <cellStyle name="Percent 17 8 4" xfId="24268" xr:uid="{17BA930B-658B-4C61-AE1C-8D3B0614A643}"/>
    <cellStyle name="Percent 17 8 5" xfId="24263" xr:uid="{148F7A1B-2054-401C-9B87-F7B22849D64F}"/>
    <cellStyle name="Percent 17 9" xfId="5413" xr:uid="{A313C4F1-E994-420E-9B65-EC505930F26A}"/>
    <cellStyle name="Percent 17 9 2" xfId="5414" xr:uid="{52B2C717-6EA7-4A52-A9F9-F51606D8D5CD}"/>
    <cellStyle name="Percent 17 9 2 2" xfId="24271" xr:uid="{0FBF3991-D985-44C3-BEEE-BC1F63EA880A}"/>
    <cellStyle name="Percent 17 9 2 3" xfId="24272" xr:uid="{B64BAA2B-117C-443D-A35F-B51B50DDF473}"/>
    <cellStyle name="Percent 17 9 2 4" xfId="24270" xr:uid="{94CCB6EE-4B80-4BEE-8ECF-36E16A8FC42A}"/>
    <cellStyle name="Percent 17 9 3" xfId="5415" xr:uid="{F2B84685-7E7B-4EB4-9487-4EFD0066D489}"/>
    <cellStyle name="Percent 17 9 3 2" xfId="5416" xr:uid="{6BA1556E-7040-4CA6-8444-3066F89F3997}"/>
    <cellStyle name="Percent 17 9 3 2 2" xfId="24275" xr:uid="{A93EC6C2-2DDB-411B-BE59-B51DE12F2F02}"/>
    <cellStyle name="Percent 17 9 3 2 3" xfId="24276" xr:uid="{C6C4DF1A-611D-46E7-ABAB-8483E2982EE8}"/>
    <cellStyle name="Percent 17 9 3 2 4" xfId="24274" xr:uid="{20DC6E48-2BCC-458A-81D8-CB43413BB4FB}"/>
    <cellStyle name="Percent 17 9 3 3" xfId="5417" xr:uid="{5CEF8DB6-FA93-4756-878A-7FD7643D5787}"/>
    <cellStyle name="Percent 17 9 3 3 2" xfId="24278" xr:uid="{8F89DC88-71F8-4129-81DF-30B012D2B427}"/>
    <cellStyle name="Percent 17 9 3 3 3" xfId="24279" xr:uid="{9CFF8036-0B61-4CC5-8ED8-FA746CF0550B}"/>
    <cellStyle name="Percent 17 9 3 3 4" xfId="24277" xr:uid="{7B9908E2-D744-4518-8042-35DCD3D3A8B7}"/>
    <cellStyle name="Percent 17 9 3 4" xfId="24280" xr:uid="{F5CE9F4A-F8B1-4909-BAA7-F3F588C59856}"/>
    <cellStyle name="Percent 17 9 3 4 2" xfId="24281" xr:uid="{7C3D32BD-36B7-445C-82A5-86AEA02E0BB9}"/>
    <cellStyle name="Percent 17 9 3 5" xfId="24282" xr:uid="{C89B137C-83CA-4616-BCCE-8BF5BF2CC02F}"/>
    <cellStyle name="Percent 17 9 3 6" xfId="24273" xr:uid="{34638AE8-A227-4E5A-8A29-2F3AEC34FCC5}"/>
    <cellStyle name="Percent 17 9 4" xfId="5418" xr:uid="{6147F908-278E-456F-85FD-C5D50E37E031}"/>
    <cellStyle name="Percent 17 9 4 2" xfId="24284" xr:uid="{3DE19544-F0CA-4F1C-8F4F-97AB556BAC4E}"/>
    <cellStyle name="Percent 17 9 4 3" xfId="24285" xr:uid="{2618315F-A887-46A8-B08A-BDBB9553B700}"/>
    <cellStyle name="Percent 17 9 4 4" xfId="24283" xr:uid="{BBDC4BB3-AD3F-4C26-9733-17278E0D6A6E}"/>
    <cellStyle name="Percent 17 9 5" xfId="5419" xr:uid="{8BC29C75-F411-42C1-8B2F-A7144CD9BCE3}"/>
    <cellStyle name="Percent 17 9 5 2" xfId="24287" xr:uid="{6CC24B75-117A-4B79-8692-8A379FA46F58}"/>
    <cellStyle name="Percent 17 9 5 3" xfId="24286" xr:uid="{2D28B264-3825-43B8-82FD-6B404A26D635}"/>
    <cellStyle name="Percent 17 9 6" xfId="24288" xr:uid="{D5550494-0BD3-423B-B53B-27AA22F206CE}"/>
    <cellStyle name="Percent 17 9 7" xfId="24289" xr:uid="{249B980F-842F-418D-B5F3-4B035437E622}"/>
    <cellStyle name="Percent 17 9 8" xfId="24269" xr:uid="{383C8822-5AAF-43C6-801A-4826D08FFA8C}"/>
    <cellStyle name="Percent 18" xfId="4823" xr:uid="{E723B007-BAF4-40B5-B7F2-10177E306903}"/>
    <cellStyle name="Percent 18 2" xfId="5421" xr:uid="{F77C630A-4BC8-4787-A4D9-4362F3BE88B2}"/>
    <cellStyle name="Percent 18 2 2" xfId="24292" xr:uid="{155FFB2E-43EA-4DFA-ACE3-A7B367B1F95E}"/>
    <cellStyle name="Percent 18 2 3" xfId="24293" xr:uid="{F306648D-8B5F-4B27-8A9C-7E6BC68532C7}"/>
    <cellStyle name="Percent 18 2 4" xfId="24291" xr:uid="{0711A9E8-8CCA-4437-87E6-EC74D4E5933A}"/>
    <cellStyle name="Percent 18 3" xfId="5420" xr:uid="{F981C748-8660-4D30-977B-4A908F846695}"/>
    <cellStyle name="Percent 18 3 2" xfId="24295" xr:uid="{6AA8583E-A94F-4A82-B5B1-F04601A2D01D}"/>
    <cellStyle name="Percent 18 3 3" xfId="24294" xr:uid="{6989E062-A7E7-4660-A47E-FFCE5CB069AC}"/>
    <cellStyle name="Percent 18 4" xfId="24296" xr:uid="{78A9B45A-F322-403E-B93A-DC08D1568688}"/>
    <cellStyle name="Percent 18 5" xfId="24297" xr:uid="{AAEE3334-2C30-4D80-A06B-7EEDC23126E9}"/>
    <cellStyle name="Percent 18 6" xfId="24290" xr:uid="{A8B50E65-047A-49C7-ACAE-C95CE77747AC}"/>
    <cellStyle name="Percent 19" xfId="4645" xr:uid="{6CF228E7-C959-4881-8707-9391A496BEDD}"/>
    <cellStyle name="Percent 19 2" xfId="24299" xr:uid="{04C22740-E385-4CED-9628-EA4AC3BFAAF3}"/>
    <cellStyle name="Percent 19 2 2" xfId="24300" xr:uid="{2F3713BF-5F46-4454-B7B9-94FD83A0390C}"/>
    <cellStyle name="Percent 19 3" xfId="24301" xr:uid="{928F5B50-7106-43A2-82C8-622C9F062D4F}"/>
    <cellStyle name="Percent 19 4" xfId="24298" xr:uid="{9B1466B9-E4D1-4E3D-86BF-49B3C121C1CB}"/>
    <cellStyle name="Percent 2" xfId="278" xr:uid="{021A4FE1-3538-4911-8F6E-2EDA19856796}"/>
    <cellStyle name="Percent 2 10" xfId="2785" xr:uid="{CA2AA1EB-CF1D-423A-B699-B57032002825}"/>
    <cellStyle name="Percent 2 10 10" xfId="24304" xr:uid="{B7991DD0-4396-4B20-9F99-C30226EC6BA3}"/>
    <cellStyle name="Percent 2 10 11" xfId="24303" xr:uid="{4D9CB8F9-83B2-4403-B44D-60CD3044BEA4}"/>
    <cellStyle name="Percent 2 10 2" xfId="2786" xr:uid="{1C086A53-1B9E-49BE-9AC8-511B5A2C172C}"/>
    <cellStyle name="Percent 2 10 2 2" xfId="24306" xr:uid="{89C7BE26-8A30-430B-A598-37EF80766E88}"/>
    <cellStyle name="Percent 2 10 2 3" xfId="24307" xr:uid="{C28B01EB-351D-4AE9-B634-9D3207EA0782}"/>
    <cellStyle name="Percent 2 10 2 4" xfId="24305" xr:uid="{C481FEAC-818F-4AAB-807F-4764A609878E}"/>
    <cellStyle name="Percent 2 10 3" xfId="4824" xr:uid="{9E6C8A06-E5C9-4C39-A76D-D2FF89BBABE0}"/>
    <cellStyle name="Percent 2 10 3 2" xfId="24309" xr:uid="{77D63DAC-A6B3-4245-AD0E-0444370768B9}"/>
    <cellStyle name="Percent 2 10 3 3" xfId="24310" xr:uid="{368272D9-CDC0-48D0-AB31-4F2AA816E629}"/>
    <cellStyle name="Percent 2 10 3 4" xfId="24308" xr:uid="{0A9F56F3-0DC2-4B9B-8FD3-7539129BA1BA}"/>
    <cellStyle name="Percent 2 10 4" xfId="4825" xr:uid="{3B08D78C-CE69-4271-BC9E-296EE022AEF1}"/>
    <cellStyle name="Percent 2 10 4 2" xfId="24312" xr:uid="{461D5D44-D1EC-468C-86AA-A94A18B8BEE2}"/>
    <cellStyle name="Percent 2 10 4 3" xfId="24313" xr:uid="{2E6D3DEA-B068-4CCD-80A3-127CF9E37E01}"/>
    <cellStyle name="Percent 2 10 4 4" xfId="24311" xr:uid="{7EE2D30F-3429-40A0-9236-E041A17369F6}"/>
    <cellStyle name="Percent 2 10 5" xfId="4826" xr:uid="{F8BE7324-91BC-425D-882D-84404F3519CB}"/>
    <cellStyle name="Percent 2 10 5 2" xfId="24315" xr:uid="{9B323EFF-EDEC-469A-AF5D-CBEA9AEE90C9}"/>
    <cellStyle name="Percent 2 10 5 3" xfId="24316" xr:uid="{8B79F652-B33B-4A2E-9491-582DDDF5F49F}"/>
    <cellStyle name="Percent 2 10 5 4" xfId="24314" xr:uid="{FCB46DE0-8BF7-4204-9F41-FD5D167118B6}"/>
    <cellStyle name="Percent 2 10 6" xfId="4827" xr:uid="{2FA0D9BF-61A9-4842-8C00-632E9E33C2B9}"/>
    <cellStyle name="Percent 2 10 6 2" xfId="24318" xr:uid="{30B818EA-15A2-4F86-843F-5E285CAA2521}"/>
    <cellStyle name="Percent 2 10 6 3" xfId="24319" xr:uid="{1F844E42-9E19-4C15-80C6-67D75955960F}"/>
    <cellStyle name="Percent 2 10 6 4" xfId="24317" xr:uid="{0208A2E3-FBCE-4BAB-96E6-CD751889DBB1}"/>
    <cellStyle name="Percent 2 10 7" xfId="4828" xr:uid="{4F87275D-A7FB-480E-898F-B335469CB222}"/>
    <cellStyle name="Percent 2 10 7 2" xfId="24321" xr:uid="{D6E659C2-971B-4777-9DE6-D55B246D0E6A}"/>
    <cellStyle name="Percent 2 10 7 3" xfId="24322" xr:uid="{40CEFB0A-D204-42B6-A21B-E8D621B6E909}"/>
    <cellStyle name="Percent 2 10 7 4" xfId="24320" xr:uid="{78D55EFE-E894-42CD-ADF4-6826D95DEC27}"/>
    <cellStyle name="Percent 2 10 8" xfId="4829" xr:uid="{FD4AE5FB-2FA0-4B8C-BCC2-CA2261B14298}"/>
    <cellStyle name="Percent 2 10 8 2" xfId="24324" xr:uid="{E2B02E69-52E2-4A0F-B8F6-D8B80B89E17A}"/>
    <cellStyle name="Percent 2 10 8 3" xfId="24325" xr:uid="{119C2568-0C20-4AB3-9CFC-1F18228CC95B}"/>
    <cellStyle name="Percent 2 10 8 4" xfId="24323" xr:uid="{1950C556-01C3-402C-A4B4-9FBF3AB09991}"/>
    <cellStyle name="Percent 2 10 9" xfId="24326" xr:uid="{EA154C32-5C89-45E0-B10E-BBA773A64348}"/>
    <cellStyle name="Percent 2 11" xfId="2787" xr:uid="{32FF516B-158F-42EC-82B6-69B67F3F4BCC}"/>
    <cellStyle name="Percent 2 11 10" xfId="24328" xr:uid="{8886F1F8-A9B8-444C-8570-72A7248CF7D0}"/>
    <cellStyle name="Percent 2 11 11" xfId="24327" xr:uid="{AA18C904-94B4-422D-8D34-6D6DDDA55B56}"/>
    <cellStyle name="Percent 2 11 2" xfId="2788" xr:uid="{29BEA22A-61BD-4099-A3EE-5968B3E06F53}"/>
    <cellStyle name="Percent 2 11 2 2" xfId="24330" xr:uid="{32B62B61-0999-4D72-A9EF-D621881D066F}"/>
    <cellStyle name="Percent 2 11 2 3" xfId="24331" xr:uid="{F84434BC-2B98-40F6-9899-F523CEDAFD5D}"/>
    <cellStyle name="Percent 2 11 2 4" xfId="24329" xr:uid="{11513207-BA26-4527-9526-160E42E8A4DC}"/>
    <cellStyle name="Percent 2 11 3" xfId="4830" xr:uid="{AFEB6D28-C32D-428B-BFF1-03C0E376BA16}"/>
    <cellStyle name="Percent 2 11 3 2" xfId="24333" xr:uid="{698668E1-40B3-4460-BB18-0A0A194793B0}"/>
    <cellStyle name="Percent 2 11 3 3" xfId="24334" xr:uid="{8C3CA489-E583-4F03-8C27-A8259C0A742C}"/>
    <cellStyle name="Percent 2 11 3 4" xfId="24332" xr:uid="{17DBC956-6A53-463C-81EA-F9BE5C2ADC2D}"/>
    <cellStyle name="Percent 2 11 4" xfId="4831" xr:uid="{04DB83C0-81B7-41C4-9718-B8CB12289CC5}"/>
    <cellStyle name="Percent 2 11 4 2" xfId="24336" xr:uid="{A3B840EB-D947-4DC1-B058-2720BCE0A15C}"/>
    <cellStyle name="Percent 2 11 4 3" xfId="24337" xr:uid="{83CD329A-60C8-4758-A6BA-3598DE427DFC}"/>
    <cellStyle name="Percent 2 11 4 4" xfId="24335" xr:uid="{E84A9986-08F8-4C03-821E-A30785EBD27B}"/>
    <cellStyle name="Percent 2 11 5" xfId="4832" xr:uid="{C6CF044D-CA4F-471A-97D5-704303BD99BE}"/>
    <cellStyle name="Percent 2 11 5 2" xfId="24339" xr:uid="{1AFFE478-2FC3-442B-B663-C63EF470E91F}"/>
    <cellStyle name="Percent 2 11 5 3" xfId="24340" xr:uid="{51B1D6C1-C078-415F-86B1-D50374B71441}"/>
    <cellStyle name="Percent 2 11 5 4" xfId="24338" xr:uid="{084018D0-4B1A-4F99-9ABC-4A7D25417FB9}"/>
    <cellStyle name="Percent 2 11 6" xfId="4833" xr:uid="{69C713BB-DA9C-4AB8-B0CA-DAF485BF0E7D}"/>
    <cellStyle name="Percent 2 11 6 2" xfId="24342" xr:uid="{CA7FEC91-68B4-4AF1-9F0A-0C498DBDACF2}"/>
    <cellStyle name="Percent 2 11 6 3" xfId="24343" xr:uid="{6D55C535-B086-4F00-B7FB-4E0F63A8B395}"/>
    <cellStyle name="Percent 2 11 6 4" xfId="24341" xr:uid="{928612FD-7F94-490F-BC80-1664A3A27883}"/>
    <cellStyle name="Percent 2 11 7" xfId="4834" xr:uid="{F12F4622-A84A-4FA8-B01A-88F9D8455D6A}"/>
    <cellStyle name="Percent 2 11 7 2" xfId="24345" xr:uid="{893E0E47-16B9-4D9B-880A-BB4A5BF9DA0F}"/>
    <cellStyle name="Percent 2 11 7 3" xfId="24346" xr:uid="{EF5B7B44-EF01-4C1D-8830-FA958B289753}"/>
    <cellStyle name="Percent 2 11 7 4" xfId="24344" xr:uid="{80A19282-84D4-4229-BD46-CC71E6F25CF5}"/>
    <cellStyle name="Percent 2 11 8" xfId="4835" xr:uid="{FA4C6D75-DC9D-498C-AAD3-29C7966A821C}"/>
    <cellStyle name="Percent 2 11 8 2" xfId="24348" xr:uid="{9AA9CF8C-316D-44A4-9DC2-21AB0FB459F2}"/>
    <cellStyle name="Percent 2 11 8 3" xfId="24349" xr:uid="{2B86BF3F-1D74-4E6F-91F2-7AE7CB8C1DF6}"/>
    <cellStyle name="Percent 2 11 8 4" xfId="24347" xr:uid="{783349EC-D828-4522-846F-D9C571FEAD5D}"/>
    <cellStyle name="Percent 2 11 9" xfId="24350" xr:uid="{CBC02445-11DB-45F9-881B-F1678CD42BF9}"/>
    <cellStyle name="Percent 2 12" xfId="2789" xr:uid="{87A25658-E8AF-467A-B3DF-25352C7025F2}"/>
    <cellStyle name="Percent 2 12 2" xfId="24352" xr:uid="{D258730A-14E9-4081-AE5B-6E30A68F1DD4}"/>
    <cellStyle name="Percent 2 12 3" xfId="24353" xr:uid="{75B1C2A7-D7E1-4083-B842-0456132B4393}"/>
    <cellStyle name="Percent 2 12 4" xfId="24351" xr:uid="{0E055D74-154E-4FF7-9522-C2D400C06338}"/>
    <cellStyle name="Percent 2 13" xfId="2790" xr:uid="{AD9B47E9-23D1-4633-9CD9-1FCF011FBE58}"/>
    <cellStyle name="Percent 2 13 2" xfId="24355" xr:uid="{7B9C6530-3497-4A53-B313-E04ACED92184}"/>
    <cellStyle name="Percent 2 13 3" xfId="24356" xr:uid="{71BFE6D6-ECC2-47DC-A394-DCEF389B4362}"/>
    <cellStyle name="Percent 2 13 4" xfId="24354" xr:uid="{21DA92BB-A8FA-46B1-9080-45A756875FF1}"/>
    <cellStyle name="Percent 2 14" xfId="2791" xr:uid="{8E65E7A4-274C-4F08-A9E4-2410F90274C5}"/>
    <cellStyle name="Percent 2 14 2" xfId="24358" xr:uid="{86A04EBA-E740-4F14-9EF3-E322B50DAEE5}"/>
    <cellStyle name="Percent 2 14 3" xfId="24359" xr:uid="{E74057C6-1BFB-4CF2-A081-DD6382A9303A}"/>
    <cellStyle name="Percent 2 14 4" xfId="24357" xr:uid="{49BF4002-8136-4546-B527-B3807D78C44A}"/>
    <cellStyle name="Percent 2 15" xfId="2792" xr:uid="{74E8C5C4-2232-4BA4-B117-4C12DD088297}"/>
    <cellStyle name="Percent 2 15 2" xfId="24361" xr:uid="{F44AACB0-1812-45E7-94BA-62D901D629A9}"/>
    <cellStyle name="Percent 2 15 3" xfId="24362" xr:uid="{D6D5574B-0510-4E15-B3DD-62129458218C}"/>
    <cellStyle name="Percent 2 15 4" xfId="24360" xr:uid="{B78AE8E2-3B47-42AE-8E1E-31F0506EF362}"/>
    <cellStyle name="Percent 2 16" xfId="2793" xr:uid="{5E878636-56CA-441E-B078-34D4CA8B391A}"/>
    <cellStyle name="Percent 2 16 2" xfId="24364" xr:uid="{72A70D1A-1DE0-4A53-9C23-C5BF82ED69C8}"/>
    <cellStyle name="Percent 2 16 3" xfId="24365" xr:uid="{824D8D6F-8669-4D66-8FBF-0C7067C61490}"/>
    <cellStyle name="Percent 2 16 4" xfId="24363" xr:uid="{2BE90F74-8E4C-4320-82BA-34CE0E0E9579}"/>
    <cellStyle name="Percent 2 17" xfId="2794" xr:uid="{05C020B7-1FE6-43B6-A924-078B0948BAA9}"/>
    <cellStyle name="Percent 2 17 2" xfId="24367" xr:uid="{55937C6D-0D63-4DEE-9132-FA85BF7D4AD9}"/>
    <cellStyle name="Percent 2 17 3" xfId="24368" xr:uid="{E0D93CC4-A9BA-44F4-B1DA-E4D77DF0FF23}"/>
    <cellStyle name="Percent 2 17 4" xfId="24366" xr:uid="{F7A0359B-DCAD-44CB-A507-F8B1844DBF97}"/>
    <cellStyle name="Percent 2 18" xfId="2795" xr:uid="{02E03D71-4D00-4EDC-8BB3-D72575E70C06}"/>
    <cellStyle name="Percent 2 18 2" xfId="24370" xr:uid="{F0F10BB2-A8A6-4726-9C30-4D6A7FF78781}"/>
    <cellStyle name="Percent 2 18 3" xfId="24371" xr:uid="{E74BEF20-EB41-4DDD-87F3-29B7A564A111}"/>
    <cellStyle name="Percent 2 18 4" xfId="24369" xr:uid="{DC69A8A0-364B-4C8B-AE88-C16E6FB153A9}"/>
    <cellStyle name="Percent 2 19" xfId="2796" xr:uid="{8D0DE1AF-A98E-4DF2-8234-AF4F7D160D4D}"/>
    <cellStyle name="Percent 2 19 2" xfId="24373" xr:uid="{1E1FE5EE-8557-48F4-AD96-324AA68C55AE}"/>
    <cellStyle name="Percent 2 19 3" xfId="24374" xr:uid="{79D0BA4C-48A4-4363-BF04-063D4ACA1EF9}"/>
    <cellStyle name="Percent 2 19 4" xfId="24372" xr:uid="{F4742C6B-8E05-4F27-9386-0B84451059E8}"/>
    <cellStyle name="Percent 2 2" xfId="279" xr:uid="{8C8BC9AB-3292-4922-9DCC-57F1E7C4F982}"/>
    <cellStyle name="Percent 2 2 10" xfId="501" xr:uid="{2ED1367D-BF1E-43C3-BF15-1AFD00806B32}"/>
    <cellStyle name="Percent 2 2 10 2" xfId="24376" xr:uid="{E06B0D95-7C23-4EDA-A271-F070AFA4891A}"/>
    <cellStyle name="Percent 2 2 11" xfId="24377" xr:uid="{9B5A640F-F6D1-4232-A680-B8180BE25F63}"/>
    <cellStyle name="Percent 2 2 12" xfId="24375" xr:uid="{72FB1E45-382F-49EB-B39D-B573B34F29CF}"/>
    <cellStyle name="Percent 2 2 2" xfId="280" xr:uid="{2DD2A327-29A5-4648-BA64-79E86A075F04}"/>
    <cellStyle name="Percent 2 2 2 2" xfId="502" xr:uid="{970EA70D-CE4A-4B15-A030-C78BF53F57C5}"/>
    <cellStyle name="Percent 2 2 2 2 2" xfId="24379" xr:uid="{0486C619-9924-4D90-8180-BEB7BAC26FE8}"/>
    <cellStyle name="Percent 2 2 2 3" xfId="24380" xr:uid="{C470AAAF-D2EE-406A-ABAF-80CB1F9D6BB2}"/>
    <cellStyle name="Percent 2 2 2 4" xfId="24378" xr:uid="{C6C00C66-6E2B-4885-9E21-0E0F7BEB861F}"/>
    <cellStyle name="Percent 2 2 3" xfId="281" xr:uid="{39E3ADBD-91B2-4A62-9E62-32A0260D03CD}"/>
    <cellStyle name="Percent 2 2 3 2" xfId="282" xr:uid="{0383987F-76BA-4337-91B4-3D671030696A}"/>
    <cellStyle name="Percent 2 2 3 2 2" xfId="504" xr:uid="{273F4905-1DC2-4788-BD30-85084F83F757}"/>
    <cellStyle name="Percent 2 2 3 2 2 2" xfId="24383" xr:uid="{A9C1F92D-0EDF-4E07-BCC6-46C3428F4B1F}"/>
    <cellStyle name="Percent 2 2 3 2 3" xfId="24382" xr:uid="{E0A73BAA-8376-4BDD-9239-BE76F1AC8325}"/>
    <cellStyle name="Percent 2 2 3 3" xfId="505" xr:uid="{883D1A5C-70C5-45A0-BFCD-B11E3D147B76}"/>
    <cellStyle name="Percent 2 2 3 3 2" xfId="24385" xr:uid="{1B70DCDC-A90D-490D-8C0E-E8111481A457}"/>
    <cellStyle name="Percent 2 2 3 3 3" xfId="24384" xr:uid="{1EAC0323-F016-4E1D-AD95-47D6983CD9B4}"/>
    <cellStyle name="Percent 2 2 3 4" xfId="596" xr:uid="{584EA258-A1B2-4A73-B698-9571FDF79E47}"/>
    <cellStyle name="Percent 2 2 3 4 2" xfId="24387" xr:uid="{DFADADF8-A9CB-44BE-8308-693EC8E33B4E}"/>
    <cellStyle name="Percent 2 2 3 4 3" xfId="24386" xr:uid="{7B11F7E0-3745-4FF6-AA44-738A6A0657C1}"/>
    <cellStyle name="Percent 2 2 3 5" xfId="503" xr:uid="{A79AFF35-E9CD-4013-8DF5-19DAD9405DB4}"/>
    <cellStyle name="Percent 2 2 3 5 2" xfId="24388" xr:uid="{93664C54-5BC4-49B2-AF03-6F3D5EB85AA1}"/>
    <cellStyle name="Percent 2 2 3 6" xfId="24389" xr:uid="{17F98BC9-77BB-4E96-A911-35149C45E0F7}"/>
    <cellStyle name="Percent 2 2 3 7" xfId="24381" xr:uid="{AF3D37E0-DAA4-4C23-BCC6-8BF877C282FC}"/>
    <cellStyle name="Percent 2 2 4" xfId="506" xr:uid="{797B8ED4-CFAA-4FD9-AFDC-2B0C9DC88A5B}"/>
    <cellStyle name="Percent 2 2 4 2" xfId="2798" xr:uid="{222CBF74-EB97-4B50-9570-705C1BEB6B68}"/>
    <cellStyle name="Percent 2 2 4 2 2" xfId="24392" xr:uid="{83E482C8-5FCF-477E-A8F0-9721E49BF4E0}"/>
    <cellStyle name="Percent 2 2 4 2 3" xfId="24391" xr:uid="{08335626-B287-4FC0-9931-D987EFAEAC7D}"/>
    <cellStyle name="Percent 2 2 4 3" xfId="24393" xr:uid="{3C1DE875-EADE-4CDC-BDB1-F5FC856B4A17}"/>
    <cellStyle name="Percent 2 2 4 4" xfId="24394" xr:uid="{9CCBCC45-CFB5-4D2F-8B0B-23A2F607CEFD}"/>
    <cellStyle name="Percent 2 2 4 5" xfId="24390" xr:uid="{7B0BCA69-74F8-496C-92EC-131A4A9170DC}"/>
    <cellStyle name="Percent 2 2 5" xfId="2799" xr:uid="{8F0BD08B-9A2C-4C42-9DB8-404D96917D71}"/>
    <cellStyle name="Percent 2 2 5 2" xfId="24396" xr:uid="{52262D14-91CE-404C-9323-2246758BC57E}"/>
    <cellStyle name="Percent 2 2 5 3" xfId="24397" xr:uid="{B607E636-61F4-451C-B4A2-05A83F2E167B}"/>
    <cellStyle name="Percent 2 2 5 4" xfId="24395" xr:uid="{DBC7D1D7-1EB1-4CD3-9DDD-BC866EA76DEA}"/>
    <cellStyle name="Percent 2 2 6" xfId="2800" xr:uid="{4438A5DB-3BD9-43C5-96ED-D8F9674F2C0D}"/>
    <cellStyle name="Percent 2 2 6 2" xfId="4836" xr:uid="{3EE24F58-444A-4955-8B24-C245FA263BFD}"/>
    <cellStyle name="Percent 2 2 6 2 2" xfId="24400" xr:uid="{6AE5666A-D187-415D-B308-EBDA451675A2}"/>
    <cellStyle name="Percent 2 2 6 2 3" xfId="24399" xr:uid="{1310906E-7BC8-44C8-A8A0-638805DC6985}"/>
    <cellStyle name="Percent 2 2 6 3" xfId="24401" xr:uid="{E5F829DC-4F2B-4114-9785-FCA4C7108BB1}"/>
    <cellStyle name="Percent 2 2 6 4" xfId="24402" xr:uid="{1A9CDFED-C48C-4B50-8B2A-FBBDA9231967}"/>
    <cellStyle name="Percent 2 2 6 5" xfId="24403" xr:uid="{F60205B1-96B9-4A40-BCAA-5DD021D1F4FE}"/>
    <cellStyle name="Percent 2 2 6 6" xfId="24398" xr:uid="{7F9BA8A6-9962-4802-A329-939563196301}"/>
    <cellStyle name="Percent 2 2 7" xfId="2797" xr:uid="{0E068865-EDDE-42AC-BED0-6357289C47DB}"/>
    <cellStyle name="Percent 2 2 7 2" xfId="4837" xr:uid="{ACE208E1-7300-4A61-84FA-7AFA4DCADA90}"/>
    <cellStyle name="Percent 2 2 7 2 2" xfId="24406" xr:uid="{3DFDA091-008A-42A3-9D77-8518815EEB9C}"/>
    <cellStyle name="Percent 2 2 7 2 3" xfId="24405" xr:uid="{681D72F9-4EB6-45B9-BD98-F02F3790D5B5}"/>
    <cellStyle name="Percent 2 2 7 3" xfId="24407" xr:uid="{EE4F7CC2-A5EE-4316-8924-AAEDE6185774}"/>
    <cellStyle name="Percent 2 2 7 4" xfId="24408" xr:uid="{1B3FA103-EC68-4C83-80B1-CD915C2ECFCF}"/>
    <cellStyle name="Percent 2 2 7 5" xfId="24409" xr:uid="{E99A879D-FDF9-45A1-9AF4-A87AF2057141}"/>
    <cellStyle name="Percent 2 2 7 6" xfId="24404" xr:uid="{E63C79C3-6CB8-4B2A-87DF-454BBBAF8B11}"/>
    <cellStyle name="Percent 2 2 8" xfId="4838" xr:uid="{246617AD-66D5-4F2D-830A-62A33D50E1A3}"/>
    <cellStyle name="Percent 2 2 8 2" xfId="24411" xr:uid="{B431DC82-AA62-4FF5-ACC9-50B344CDDF65}"/>
    <cellStyle name="Percent 2 2 8 3" xfId="24412" xr:uid="{01A44810-A15B-4DDD-8489-9FC2E624D68B}"/>
    <cellStyle name="Percent 2 2 8 4" xfId="24410" xr:uid="{90432DDA-C7D9-45FE-937A-1D66171B02C1}"/>
    <cellStyle name="Percent 2 2 9" xfId="4839" xr:uid="{0A8939BA-97E6-469D-A581-BFAF4829771D}"/>
    <cellStyle name="Percent 2 2 9 2" xfId="24414" xr:uid="{614E8825-B02D-4DD0-A37A-5F9341242739}"/>
    <cellStyle name="Percent 2 2 9 3" xfId="24413" xr:uid="{01C651CA-04B6-4BFE-96E7-93B21E85BF65}"/>
    <cellStyle name="Percent 2 20" xfId="2801" xr:uid="{7EF6632B-5E29-4112-A143-5CABCC1EC3CA}"/>
    <cellStyle name="Percent 2 20 2" xfId="5422" xr:uid="{7577928C-2A0B-4986-B3EB-3B2B7E68C521}"/>
    <cellStyle name="Percent 2 20 2 2" xfId="5423" xr:uid="{EF7C6A2A-ACD7-4DDA-8A92-8A009D56F807}"/>
    <cellStyle name="Percent 2 20 2 2 2" xfId="24418" xr:uid="{AAC40F70-B0BE-438D-A383-635F785A0142}"/>
    <cellStyle name="Percent 2 20 2 2 3" xfId="24419" xr:uid="{9A44EDEC-DB60-45BD-8C54-1A960E27AB2D}"/>
    <cellStyle name="Percent 2 20 2 2 4" xfId="24417" xr:uid="{6607A7C2-FCA3-427E-9C30-BD716CB444ED}"/>
    <cellStyle name="Percent 2 20 2 3" xfId="5424" xr:uid="{C18B16FF-B277-4ED9-A22A-1512104BB2DE}"/>
    <cellStyle name="Percent 2 20 2 3 2" xfId="5425" xr:uid="{ED81DB10-1BDF-44C6-B040-3382E1729765}"/>
    <cellStyle name="Percent 2 20 2 3 2 2" xfId="24422" xr:uid="{F07028FF-68C9-4B50-B860-A13AFD080A6B}"/>
    <cellStyle name="Percent 2 20 2 3 2 3" xfId="24423" xr:uid="{407E246F-BD44-4718-BCB6-0BBD98E8EF97}"/>
    <cellStyle name="Percent 2 20 2 3 2 4" xfId="24421" xr:uid="{C720CD7D-FB63-4FE7-BA98-CA7DBD59A447}"/>
    <cellStyle name="Percent 2 20 2 3 3" xfId="5426" xr:uid="{D454D287-75A0-4375-871E-8D0C28F6859C}"/>
    <cellStyle name="Percent 2 20 2 3 3 2" xfId="24425" xr:uid="{B77E9FCC-18AF-40C3-8EF5-089523AC7AF1}"/>
    <cellStyle name="Percent 2 20 2 3 3 3" xfId="24426" xr:uid="{C758949C-96F4-4A2A-B6E1-17563292540A}"/>
    <cellStyle name="Percent 2 20 2 3 3 4" xfId="24424" xr:uid="{BE1DC750-B416-42A5-9B54-AD4F01D7B25D}"/>
    <cellStyle name="Percent 2 20 2 3 4" xfId="24427" xr:uid="{11D56B80-96B2-4510-BFF0-A447D13C879E}"/>
    <cellStyle name="Percent 2 20 2 3 4 2" xfId="24428" xr:uid="{72A69FCF-6410-46BC-BBCF-7CE464934627}"/>
    <cellStyle name="Percent 2 20 2 3 5" xfId="24429" xr:uid="{C93D79DD-95F5-4143-9BF8-E1EAE806B777}"/>
    <cellStyle name="Percent 2 20 2 3 6" xfId="24420" xr:uid="{8C4375E4-F9E1-4FA0-85FF-EF186CD29438}"/>
    <cellStyle name="Percent 2 20 2 4" xfId="5427" xr:uid="{13D0CC12-1D2F-46FB-851E-D9FCCD296772}"/>
    <cellStyle name="Percent 2 20 2 4 2" xfId="24431" xr:uid="{993DD2AE-788E-4F6C-A115-BA89CDDA0ABB}"/>
    <cellStyle name="Percent 2 20 2 4 3" xfId="24432" xr:uid="{208FB4B7-67D4-42EA-93F5-E2F344519B88}"/>
    <cellStyle name="Percent 2 20 2 4 4" xfId="24430" xr:uid="{0E05479E-EC8F-4279-98A7-42E196BE363D}"/>
    <cellStyle name="Percent 2 20 2 5" xfId="5428" xr:uid="{58F38E1B-3491-4B32-908A-91A756A4198E}"/>
    <cellStyle name="Percent 2 20 2 5 2" xfId="24434" xr:uid="{E901821D-DD1E-487E-8B98-6FF5121A7BB7}"/>
    <cellStyle name="Percent 2 20 2 5 3" xfId="24433" xr:uid="{029D58B1-7958-441C-8E79-DCD73E603777}"/>
    <cellStyle name="Percent 2 20 2 6" xfId="24435" xr:uid="{EE69101B-2B7A-4B5A-9F63-352A019F9F63}"/>
    <cellStyle name="Percent 2 20 2 7" xfId="24436" xr:uid="{C94E0EB8-AEA6-4BB6-9D2B-93E8FB7D0511}"/>
    <cellStyle name="Percent 2 20 2 8" xfId="24416" xr:uid="{9AF54D44-9937-457C-9694-F3523FEEB3D8}"/>
    <cellStyle name="Percent 2 20 3" xfId="24437" xr:uid="{A96C96AD-D3CA-4AAB-9416-08379A3C4ECA}"/>
    <cellStyle name="Percent 2 20 4" xfId="24438" xr:uid="{861CD13B-31A8-4FFF-B987-BF99CE65B034}"/>
    <cellStyle name="Percent 2 20 5" xfId="24415" xr:uid="{D6CAD5EE-9275-4346-9773-7405086B8EEC}"/>
    <cellStyle name="Percent 2 21" xfId="2802" xr:uid="{F82DEA78-5E89-48FE-B38B-C55AF6227C2C}"/>
    <cellStyle name="Percent 2 21 2" xfId="24440" xr:uid="{9052E3D3-A246-47E4-BBB4-6BF45D25BDDC}"/>
    <cellStyle name="Percent 2 21 3" xfId="24441" xr:uid="{89087C6A-1ED7-4732-A485-68FE4A667E0F}"/>
    <cellStyle name="Percent 2 21 4" xfId="24439" xr:uid="{49EFA2AE-D29B-4C2B-8CDE-086F3C9A237C}"/>
    <cellStyle name="Percent 2 22" xfId="2803" xr:uid="{7CB121FA-2C21-449D-883E-C82BDF1A3947}"/>
    <cellStyle name="Percent 2 22 2" xfId="24443" xr:uid="{BBBAF365-E13E-486F-9012-A651DF0BD15A}"/>
    <cellStyle name="Percent 2 22 3" xfId="24444" xr:uid="{7224A415-D497-4EA8-BDB5-C15CB19ABEB9}"/>
    <cellStyle name="Percent 2 22 4" xfId="24442" xr:uid="{66A8E846-17ED-4265-9CBA-7B1AFEDF15AB}"/>
    <cellStyle name="Percent 2 23" xfId="2804" xr:uid="{AE48CFCB-3648-449F-843E-65E7E4014910}"/>
    <cellStyle name="Percent 2 23 2" xfId="24446" xr:uid="{9B81E1D5-CEB5-4FCF-A45F-46B711C84CD5}"/>
    <cellStyle name="Percent 2 23 3" xfId="24447" xr:uid="{2951ABDA-E42C-4BDF-99AF-252A9015D8AE}"/>
    <cellStyle name="Percent 2 23 4" xfId="24445" xr:uid="{9B263726-B36B-4549-8E27-5779CE13DE37}"/>
    <cellStyle name="Percent 2 24" xfId="2805" xr:uid="{539E8261-D2A6-4D39-956B-9E00A6399F09}"/>
    <cellStyle name="Percent 2 24 2" xfId="24449" xr:uid="{4C5F54EB-E0F7-4362-AF05-50A3F8F15C5C}"/>
    <cellStyle name="Percent 2 24 3" xfId="24450" xr:uid="{D8FCF236-DDFB-4F53-838A-A90ACCBD4CCF}"/>
    <cellStyle name="Percent 2 24 4" xfId="24448" xr:uid="{02C4422B-69F7-48F1-B55D-27C04F0739DB}"/>
    <cellStyle name="Percent 2 25" xfId="2806" xr:uid="{7B42CF50-4D4B-4D7A-89A6-20ECF32198FE}"/>
    <cellStyle name="Percent 2 25 2" xfId="24452" xr:uid="{C91B6C29-459E-43D8-852E-E168177943AD}"/>
    <cellStyle name="Percent 2 25 3" xfId="24453" xr:uid="{7C2DE158-67D8-41C4-BEAB-7C46DAB323E6}"/>
    <cellStyle name="Percent 2 25 4" xfId="24451" xr:uid="{B0764756-6C03-4B9E-851A-2315768253E0}"/>
    <cellStyle name="Percent 2 26" xfId="2807" xr:uid="{661F408A-DB78-45C8-87E3-89939A871F2E}"/>
    <cellStyle name="Percent 2 26 2" xfId="24455" xr:uid="{79287F2F-8D5C-41A8-BE13-593EB3381BC0}"/>
    <cellStyle name="Percent 2 26 3" xfId="24456" xr:uid="{E47E7CE7-B942-4A44-90D1-2E40CDBBE950}"/>
    <cellStyle name="Percent 2 26 4" xfId="24454" xr:uid="{87CD6D34-22A1-4A55-ABD7-558495486C68}"/>
    <cellStyle name="Percent 2 27" xfId="2808" xr:uid="{2736F64C-4B0A-4A9E-BA8D-53A178CEDF32}"/>
    <cellStyle name="Percent 2 27 2" xfId="24458" xr:uid="{0C710CDC-BC86-47CF-A6BF-9984F74BDAE8}"/>
    <cellStyle name="Percent 2 27 3" xfId="24459" xr:uid="{A774025F-8D87-46D4-9276-D7C8DA938AA4}"/>
    <cellStyle name="Percent 2 27 4" xfId="24457" xr:uid="{1F4533E8-BBC7-4E4A-87EB-33F6FB2A4667}"/>
    <cellStyle name="Percent 2 28" xfId="2809" xr:uid="{29F0481D-397F-48BA-88CF-F57320899404}"/>
    <cellStyle name="Percent 2 28 2" xfId="24461" xr:uid="{9287BB58-5CFE-4B4D-A96A-BCF7F9E4B13F}"/>
    <cellStyle name="Percent 2 28 3" xfId="24462" xr:uid="{EA50E2EB-C903-4D79-B50F-9DCB8CEBB523}"/>
    <cellStyle name="Percent 2 28 4" xfId="24460" xr:uid="{368D2F68-A8E9-44A0-BE63-86062D94F282}"/>
    <cellStyle name="Percent 2 29" xfId="2810" xr:uid="{8D15B5E7-6D02-444F-A58A-7BB77BD85F46}"/>
    <cellStyle name="Percent 2 29 2" xfId="24464" xr:uid="{78B660BF-6E05-4902-8EAC-CB6B2E41A519}"/>
    <cellStyle name="Percent 2 29 3" xfId="24465" xr:uid="{7490958E-7412-404C-8722-B6843A06C9C7}"/>
    <cellStyle name="Percent 2 29 4" xfId="24463" xr:uid="{8B9E02CA-E2CA-4FFB-9A01-DF24703EF705}"/>
    <cellStyle name="Percent 2 3" xfId="283" xr:uid="{754DCA72-8DB0-4CAE-AA35-0137AA586218}"/>
    <cellStyle name="Percent 2 3 10" xfId="2811" xr:uid="{120D2D84-9CA3-4206-995C-CD907081C828}"/>
    <cellStyle name="Percent 2 3 10 2" xfId="24468" xr:uid="{0C0E9A30-F743-4CB8-8AE5-FB4F3D0EAC04}"/>
    <cellStyle name="Percent 2 3 10 3" xfId="24469" xr:uid="{E250BAD4-9515-4A81-8A13-4E313183FD52}"/>
    <cellStyle name="Percent 2 3 10 4" xfId="24467" xr:uid="{EC87E80D-F77C-4F1A-8EA5-2C814E17BE50}"/>
    <cellStyle name="Percent 2 3 11" xfId="2812" xr:uid="{7D681A4E-579A-4835-8CCE-B3FC3241CC8F}"/>
    <cellStyle name="Percent 2 3 11 2" xfId="24471" xr:uid="{3E3637F2-3575-403B-9825-5ED944698C7C}"/>
    <cellStyle name="Percent 2 3 11 3" xfId="24472" xr:uid="{23EEFA1D-6326-4C41-94E4-4EF84DEC124F}"/>
    <cellStyle name="Percent 2 3 11 4" xfId="24470" xr:uid="{71937BB6-158E-42F1-8037-97FCAB932977}"/>
    <cellStyle name="Percent 2 3 12" xfId="2813" xr:uid="{040B72BA-12E5-46A9-8998-4E89DB4DD111}"/>
    <cellStyle name="Percent 2 3 12 2" xfId="24474" xr:uid="{EE74920E-DC65-4A3D-82C3-499E65DD8C70}"/>
    <cellStyle name="Percent 2 3 12 3" xfId="24475" xr:uid="{2ABE6896-92E7-4666-9203-13F8A4D4EA33}"/>
    <cellStyle name="Percent 2 3 12 4" xfId="24473" xr:uid="{CC169876-3147-4213-8CAB-4FDD7AD48A76}"/>
    <cellStyle name="Percent 2 3 13" xfId="2814" xr:uid="{F98B5DFE-53B2-4C46-AC5E-D4585B0A14CF}"/>
    <cellStyle name="Percent 2 3 13 2" xfId="24477" xr:uid="{A1451DA5-0773-424C-93F8-F589713B7BD6}"/>
    <cellStyle name="Percent 2 3 13 3" xfId="24478" xr:uid="{36A86A7A-C825-4729-B16E-E7A5633EED32}"/>
    <cellStyle name="Percent 2 3 13 4" xfId="24476" xr:uid="{9089A8D1-22A4-41B3-B536-45EAD17706F6}"/>
    <cellStyle name="Percent 2 3 14" xfId="2815" xr:uid="{54D1DBD9-AA32-4C16-8A47-0EFAFE49B9F0}"/>
    <cellStyle name="Percent 2 3 14 2" xfId="24480" xr:uid="{B101CF69-DD64-4037-9D32-75B84CFCBC04}"/>
    <cellStyle name="Percent 2 3 14 3" xfId="24481" xr:uid="{B83F6D4E-7DBC-4DF3-ABBB-8E1E8F93B370}"/>
    <cellStyle name="Percent 2 3 14 4" xfId="24479" xr:uid="{63601916-AEA8-4C4B-8205-6E3208C98177}"/>
    <cellStyle name="Percent 2 3 15" xfId="2816" xr:uid="{23F15364-D41F-466E-AFCC-02A085207BC6}"/>
    <cellStyle name="Percent 2 3 15 2" xfId="24483" xr:uid="{B707C7D5-8F2F-4431-9821-78CA9C377CDD}"/>
    <cellStyle name="Percent 2 3 15 3" xfId="24484" xr:uid="{A9DAD06D-03DC-44CE-9966-5F8BF06CCDD1}"/>
    <cellStyle name="Percent 2 3 15 4" xfId="24482" xr:uid="{2B666B1B-1BB9-4C4B-A030-8407DDC116FE}"/>
    <cellStyle name="Percent 2 3 16" xfId="2817" xr:uid="{4676613B-F4F1-48FF-89EF-406024CA4C56}"/>
    <cellStyle name="Percent 2 3 16 2" xfId="24486" xr:uid="{B1B9876E-0F20-4AE8-9796-6E1BB089F211}"/>
    <cellStyle name="Percent 2 3 16 3" xfId="24485" xr:uid="{8A0A81A6-D02D-4A58-82CF-768FD713894B}"/>
    <cellStyle name="Percent 2 3 17" xfId="507" xr:uid="{DB0428F4-1415-4AD0-A52B-450F0276250E}"/>
    <cellStyle name="Percent 2 3 17 2" xfId="24487" xr:uid="{54AB5E29-E121-4DEA-87E2-B334206728A8}"/>
    <cellStyle name="Percent 2 3 18" xfId="24488" xr:uid="{13E0FEC1-CA1F-4184-883B-2E6211DBCCCE}"/>
    <cellStyle name="Percent 2 3 19" xfId="24466" xr:uid="{3AB7147B-7797-461E-8322-CDF805906E45}"/>
    <cellStyle name="Percent 2 3 2" xfId="284" xr:uid="{45E2A64D-430A-4D1E-B65F-3E6E98D3FB93}"/>
    <cellStyle name="Percent 2 3 2 2" xfId="508" xr:uid="{14933D3C-1FB0-42F8-BF13-88A47B9BB9A2}"/>
    <cellStyle name="Percent 2 3 2 2 2" xfId="24490" xr:uid="{80307442-5AA0-4514-87C4-752E9A4A8315}"/>
    <cellStyle name="Percent 2 3 2 3" xfId="24491" xr:uid="{F2F108C8-F776-41CA-85F5-F92B8C37E0AE}"/>
    <cellStyle name="Percent 2 3 2 4" xfId="24489" xr:uid="{487C8A71-F0F2-4BF7-BA15-7E13E364498A}"/>
    <cellStyle name="Percent 2 3 3" xfId="285" xr:uid="{5E6BC7B6-7207-4F8F-B509-822021924D82}"/>
    <cellStyle name="Percent 2 3 3 2" xfId="286" xr:uid="{45895BCD-C798-4930-B05C-439BF9FBC854}"/>
    <cellStyle name="Percent 2 3 3 2 2" xfId="510" xr:uid="{189ED1D3-7EB3-400B-A36E-CD9CBC2E9BFA}"/>
    <cellStyle name="Percent 2 3 3 2 2 2" xfId="24494" xr:uid="{D53B4D73-FBC7-40D7-AE3E-303D168FF77A}"/>
    <cellStyle name="Percent 2 3 3 2 3" xfId="24493" xr:uid="{3C8470D5-1962-4F88-9B06-F899E6FDA828}"/>
    <cellStyle name="Percent 2 3 3 3" xfId="511" xr:uid="{62B9331F-81D9-4B27-A7F1-96C8714EAB36}"/>
    <cellStyle name="Percent 2 3 3 3 2" xfId="512" xr:uid="{552F3DBE-8A1E-4DD9-99CC-A6B3DE325288}"/>
    <cellStyle name="Percent 2 3 3 3 2 2" xfId="24497" xr:uid="{DC473221-0282-4184-B6E3-174534C841AE}"/>
    <cellStyle name="Percent 2 3 3 3 2 3" xfId="24496" xr:uid="{13105516-AAF4-4A67-8CEB-AA8C192FE49B}"/>
    <cellStyle name="Percent 2 3 3 3 3" xfId="513" xr:uid="{525ED63F-FF10-41BC-AD4D-6906CD19BB4A}"/>
    <cellStyle name="Percent 2 3 3 3 3 2" xfId="24499" xr:uid="{8B1359C8-24A4-463A-AE8E-12CD206661F9}"/>
    <cellStyle name="Percent 2 3 3 3 3 3" xfId="24498" xr:uid="{903297AC-6AFB-4235-AA77-1D88A908D226}"/>
    <cellStyle name="Percent 2 3 3 3 4" xfId="598" xr:uid="{1D74F7AC-8EC2-456D-896B-443CF4963D80}"/>
    <cellStyle name="Percent 2 3 3 3 4 2" xfId="2818" xr:uid="{0C8C86E7-32D6-4F64-B8B9-14D8FA7A5C14}"/>
    <cellStyle name="Percent 2 3 3 3 4 2 2" xfId="24502" xr:uid="{55AF16DF-3C7E-40F6-AEEF-76995A1C045A}"/>
    <cellStyle name="Percent 2 3 3 3 4 2 3" xfId="24501" xr:uid="{605786A8-FDBD-4BAC-9791-AEF2902CAAC5}"/>
    <cellStyle name="Percent 2 3 3 3 4 3" xfId="24503" xr:uid="{F9B68708-E8A8-4D88-9654-80F58DC40D7C}"/>
    <cellStyle name="Percent 2 3 3 3 4 4" xfId="24500" xr:uid="{2D647CF2-D3C2-4EA6-8B4C-1FFD561EB273}"/>
    <cellStyle name="Percent 2 3 3 3 5" xfId="24504" xr:uid="{5468A306-842A-403A-B004-8A2F127F20DF}"/>
    <cellStyle name="Percent 2 3 3 3 6" xfId="24495" xr:uid="{C6576FD0-BD03-4649-8A0E-BA9418F1CDB7}"/>
    <cellStyle name="Percent 2 3 3 4" xfId="509" xr:uid="{5BE1FE9E-436D-46DC-9289-CAAC7BF45766}"/>
    <cellStyle name="Percent 2 3 3 4 2" xfId="24505" xr:uid="{A2B959B8-A07D-41B8-9C15-666CF5F40942}"/>
    <cellStyle name="Percent 2 3 3 5" xfId="24506" xr:uid="{EEB140CE-048C-4A1E-9342-CA4571F499AD}"/>
    <cellStyle name="Percent 2 3 3 6" xfId="24492" xr:uid="{FA822061-1BA9-486D-B715-C71D4B02987F}"/>
    <cellStyle name="Percent 2 3 4" xfId="514" xr:uid="{BCD9F77C-6EE1-4887-9CC8-755C1F133D8C}"/>
    <cellStyle name="Percent 2 3 4 2" xfId="24508" xr:uid="{18422D65-5DF2-4904-953E-BA646E2002EC}"/>
    <cellStyle name="Percent 2 3 4 3" xfId="24509" xr:uid="{F84EBF89-0492-482C-8D25-6E6A5A3734E8}"/>
    <cellStyle name="Percent 2 3 4 4" xfId="24507" xr:uid="{D9F3714E-0FBE-4B53-8E91-75052BF7DBF7}"/>
    <cellStyle name="Percent 2 3 5" xfId="597" xr:uid="{EEDAD3BE-F2F1-41DD-982B-C0FD1E51C2BB}"/>
    <cellStyle name="Percent 2 3 5 2" xfId="2819" xr:uid="{297049F4-7977-4170-B863-A3C19E9F2060}"/>
    <cellStyle name="Percent 2 3 5 2 2" xfId="24512" xr:uid="{90686C68-05ED-4BFD-BDF8-2574D04F0C62}"/>
    <cellStyle name="Percent 2 3 5 2 3" xfId="24511" xr:uid="{9F96F9B6-654F-4383-85D5-DA5AFDCB8F2B}"/>
    <cellStyle name="Percent 2 3 5 3" xfId="24513" xr:uid="{CF1CD140-3677-4FC0-8512-A5E12F8365C7}"/>
    <cellStyle name="Percent 2 3 5 4" xfId="24514" xr:uid="{259BAC7D-9203-4B16-BBCC-C14CDF03BA1D}"/>
    <cellStyle name="Percent 2 3 5 5" xfId="24510" xr:uid="{9FDAB7A3-59E5-4EFA-99E0-38B8C7E731E0}"/>
    <cellStyle name="Percent 2 3 6" xfId="2820" xr:uid="{B4F00B5E-2279-4B2C-93B4-CE44BFE3E10A}"/>
    <cellStyle name="Percent 2 3 6 2" xfId="24516" xr:uid="{C6EC4974-69D8-4A0B-BDDA-632834272500}"/>
    <cellStyle name="Percent 2 3 6 3" xfId="24517" xr:uid="{9DF145D0-5B47-471F-A68C-27218E23654D}"/>
    <cellStyle name="Percent 2 3 6 4" xfId="24515" xr:uid="{B717E07C-4DFF-4B34-BE81-6FADB85E77A5}"/>
    <cellStyle name="Percent 2 3 7" xfId="2821" xr:uid="{75FAF6B8-D009-4A6E-9002-65359CE0C1DE}"/>
    <cellStyle name="Percent 2 3 7 2" xfId="24519" xr:uid="{BA10B74E-0B6A-420F-9140-996E26245F0C}"/>
    <cellStyle name="Percent 2 3 7 3" xfId="24520" xr:uid="{AAD3C278-30B1-40F0-BC01-345B70E6D392}"/>
    <cellStyle name="Percent 2 3 7 4" xfId="24518" xr:uid="{0292E73E-3D9F-4ADF-9186-FD9FCE0DB92E}"/>
    <cellStyle name="Percent 2 3 8" xfId="2822" xr:uid="{5461E57A-B955-4466-A6EE-21EB25B9E1E0}"/>
    <cellStyle name="Percent 2 3 8 2" xfId="24522" xr:uid="{71F6EC81-225C-43D5-BBF9-368E8BD62306}"/>
    <cellStyle name="Percent 2 3 8 3" xfId="24523" xr:uid="{F8C9FC5F-31DF-4460-8831-1DCC6E3A2B62}"/>
    <cellStyle name="Percent 2 3 8 4" xfId="24521" xr:uid="{50BF66E6-2B7B-4149-8C89-66B2C89F0704}"/>
    <cellStyle name="Percent 2 3 9" xfId="2823" xr:uid="{AB80708B-5D44-424E-BF92-84D191697239}"/>
    <cellStyle name="Percent 2 3 9 2" xfId="24525" xr:uid="{B7740C45-3F81-4D81-A630-79AE9AAB6F25}"/>
    <cellStyle name="Percent 2 3 9 3" xfId="24526" xr:uid="{581A1E58-2578-41AE-921C-29DC7B5C7463}"/>
    <cellStyle name="Percent 2 3 9 4" xfId="24524" xr:uid="{4333D0C3-4CD0-4911-B378-104388ABCF8D}"/>
    <cellStyle name="Percent 2 30" xfId="2824" xr:uid="{60DEFA7B-DD41-4165-B13E-7F6638F5AB0C}"/>
    <cellStyle name="Percent 2 30 2" xfId="24528" xr:uid="{8EC3E222-FE77-4860-BF8D-6C35EB364191}"/>
    <cellStyle name="Percent 2 30 3" xfId="24529" xr:uid="{746F6E5B-BF3F-43C2-BCAB-E0C053AB4AE2}"/>
    <cellStyle name="Percent 2 30 4" xfId="24527" xr:uid="{05C71D14-E7C5-4928-B990-8AA75FD344D3}"/>
    <cellStyle name="Percent 2 31" xfId="2825" xr:uid="{5FA95ECD-1054-4639-92B6-F46ACDBB4765}"/>
    <cellStyle name="Percent 2 31 2" xfId="24531" xr:uid="{D4720DAF-88A6-41BA-B015-C9372467DE1C}"/>
    <cellStyle name="Percent 2 31 3" xfId="24532" xr:uid="{F4F0ABA4-1262-4E41-A938-F4736889031C}"/>
    <cellStyle name="Percent 2 31 4" xfId="24530" xr:uid="{FFCACED5-52DE-47BA-B305-287ADD9005C1}"/>
    <cellStyle name="Percent 2 32" xfId="2826" xr:uid="{C2ADDE35-F31E-4AA1-BB92-A67089239A05}"/>
    <cellStyle name="Percent 2 32 2" xfId="24534" xr:uid="{2E225DD1-ACEF-40C5-A7CA-1B2723646BD3}"/>
    <cellStyle name="Percent 2 32 3" xfId="24535" xr:uid="{2B848AC5-8CC5-4145-B3D1-68743438C5E0}"/>
    <cellStyle name="Percent 2 32 4" xfId="24533" xr:uid="{AC623F17-C3D5-4613-B2F6-6D4F9C616BF5}"/>
    <cellStyle name="Percent 2 33" xfId="2827" xr:uid="{F4676110-2B68-4AD8-A43F-5B7C5F917068}"/>
    <cellStyle name="Percent 2 33 2" xfId="5429" xr:uid="{232D6582-E566-43FA-92A9-F23E9EAB1756}"/>
    <cellStyle name="Percent 2 33 2 2" xfId="24537" xr:uid="{4DBF1AE1-A5FB-4E13-BD6B-B8B0A18E8668}"/>
    <cellStyle name="Percent 2 33 3" xfId="24538" xr:uid="{B604A66D-E6E8-4967-B863-B03020D3AFA8}"/>
    <cellStyle name="Percent 2 33 4" xfId="24539" xr:uid="{E7044A47-9160-451D-A87F-FEF5E17F043F}"/>
    <cellStyle name="Percent 2 33 5" xfId="24536" xr:uid="{AAF83BD2-A9CE-42D7-8B61-B32ED2B821BF}"/>
    <cellStyle name="Percent 2 34" xfId="2828" xr:uid="{C8D55E48-AA2F-449A-89D6-AE49FF8459B8}"/>
    <cellStyle name="Percent 2 34 2" xfId="5430" xr:uid="{80407E4B-C64C-4506-90A5-BD9A2B8C0E29}"/>
    <cellStyle name="Percent 2 34 2 2" xfId="24541" xr:uid="{9C2B48E4-F949-4BCE-925D-925811988629}"/>
    <cellStyle name="Percent 2 34 3" xfId="24542" xr:uid="{645D1996-4E56-49DE-BD04-CB5D090D00DE}"/>
    <cellStyle name="Percent 2 34 4" xfId="24543" xr:uid="{A590D449-EBFF-4645-A4A7-EC5B8E599C9F}"/>
    <cellStyle name="Percent 2 34 5" xfId="24540" xr:uid="{02645869-EBE1-475D-B8BF-EEC32AECD3E2}"/>
    <cellStyle name="Percent 2 35" xfId="2829" xr:uid="{59EBDE8A-6772-4EE5-9292-ECFD981AAE4D}"/>
    <cellStyle name="Percent 2 35 2" xfId="5431" xr:uid="{B08C7E8A-4913-44E0-A7E0-2F966A950CED}"/>
    <cellStyle name="Percent 2 35 2 2" xfId="24545" xr:uid="{65EC7867-90E2-4AA8-B05C-30043BE5C061}"/>
    <cellStyle name="Percent 2 35 3" xfId="24546" xr:uid="{0DBE160E-4FDF-4C52-B794-A887D536290E}"/>
    <cellStyle name="Percent 2 35 4" xfId="24547" xr:uid="{A04DCFF7-7626-472F-A820-D241B39B9759}"/>
    <cellStyle name="Percent 2 35 5" xfId="24544" xr:uid="{171DF448-D6C7-41CC-8510-F089F0707DCF}"/>
    <cellStyle name="Percent 2 36" xfId="2830" xr:uid="{8E32DC6D-BC91-4ACE-8404-B2999CD0BF24}"/>
    <cellStyle name="Percent 2 36 2" xfId="5432" xr:uid="{3714587B-B09F-4C04-AA0E-46FB6C4C48DD}"/>
    <cellStyle name="Percent 2 36 2 2" xfId="24549" xr:uid="{4506624C-89BE-4453-B4AE-AFB127462691}"/>
    <cellStyle name="Percent 2 36 3" xfId="24550" xr:uid="{32C6BFFC-1F31-43F0-A9CF-B52C794F76EC}"/>
    <cellStyle name="Percent 2 36 4" xfId="24551" xr:uid="{9B0E3C14-C7BB-4A50-86DC-6BB74FE6E6E9}"/>
    <cellStyle name="Percent 2 36 5" xfId="24548" xr:uid="{AAD3FB5B-7404-4948-BD81-0093FBA578E4}"/>
    <cellStyle name="Percent 2 37" xfId="2831" xr:uid="{A72E8EBF-F7B9-45D6-A62D-E015D5C08BA4}"/>
    <cellStyle name="Percent 2 37 2" xfId="5433" xr:uid="{5C2607D3-68E0-439F-8674-02DA2574E799}"/>
    <cellStyle name="Percent 2 37 2 2" xfId="24553" xr:uid="{69FA9F3A-2DD1-4A8F-AFEA-F6028F4C8E5B}"/>
    <cellStyle name="Percent 2 37 3" xfId="24554" xr:uid="{0AFA3FF4-5F31-4D06-B5CA-99104AD5D70A}"/>
    <cellStyle name="Percent 2 37 4" xfId="24555" xr:uid="{4FE6C42D-B31A-4942-9950-CAE516D6C831}"/>
    <cellStyle name="Percent 2 37 5" xfId="24552" xr:uid="{93DCE5C0-549E-48D1-B446-2625F12044F2}"/>
    <cellStyle name="Percent 2 38" xfId="2832" xr:uid="{FEDC32D2-8D84-4428-A956-29F89DB12CCE}"/>
    <cellStyle name="Percent 2 38 2" xfId="5434" xr:uid="{04DD08DF-A694-45B9-8502-02DD7FA774BB}"/>
    <cellStyle name="Percent 2 38 2 2" xfId="24557" xr:uid="{56825C60-D998-44BA-8620-3AE5060A00BA}"/>
    <cellStyle name="Percent 2 38 3" xfId="24558" xr:uid="{DBEA25A3-B2F6-48BE-8576-49D2BC750DA2}"/>
    <cellStyle name="Percent 2 38 4" xfId="24559" xr:uid="{0C430C2F-09A9-4EF8-B557-5EF6F3C3A8C7}"/>
    <cellStyle name="Percent 2 38 5" xfId="24556" xr:uid="{99894E9D-FA75-4679-9FF8-18588D320505}"/>
    <cellStyle name="Percent 2 39" xfId="2833" xr:uid="{E8FE547E-063E-4517-92BB-26A3A1DFA18C}"/>
    <cellStyle name="Percent 2 39 2" xfId="5435" xr:uid="{67B38AE0-59EE-4EB1-A183-BB93F608D280}"/>
    <cellStyle name="Percent 2 39 2 2" xfId="24561" xr:uid="{F7DEA721-4B88-493E-B5B5-DF5D83C0BD12}"/>
    <cellStyle name="Percent 2 39 3" xfId="24562" xr:uid="{8DBB129F-2EA9-40CA-BC1F-9D676527B9E9}"/>
    <cellStyle name="Percent 2 39 4" xfId="24563" xr:uid="{49B5CEC0-87F6-485A-A8E9-07D47C7D0377}"/>
    <cellStyle name="Percent 2 39 5" xfId="24560" xr:uid="{C9D82291-72D6-45AA-9D3D-111A3B5D131C}"/>
    <cellStyle name="Percent 2 4" xfId="287" xr:uid="{5A8AE7FC-D332-45C8-A9BD-F72EE45462CF}"/>
    <cellStyle name="Percent 2 4 10" xfId="2834" xr:uid="{DC8F87A6-1516-4BA0-BE13-DC7EA5CE3ABB}"/>
    <cellStyle name="Percent 2 4 10 2" xfId="5437" xr:uid="{7F578BAE-303D-4C4A-A1F7-016F13FCA5D7}"/>
    <cellStyle name="Percent 2 4 10 2 2" xfId="24566" xr:uid="{76E7530F-3DA3-4A28-A867-1DC2E8DA150C}"/>
    <cellStyle name="Percent 2 4 10 3" xfId="24567" xr:uid="{4F23749C-D6DB-4D39-9181-327302AFAB37}"/>
    <cellStyle name="Percent 2 4 10 4" xfId="24568" xr:uid="{DAA884BC-3548-4B9E-8C1B-6325F9856C53}"/>
    <cellStyle name="Percent 2 4 10 5" xfId="24565" xr:uid="{C11F5805-C4A0-44AA-B47E-B65DA6041F85}"/>
    <cellStyle name="Percent 2 4 11" xfId="2835" xr:uid="{1DF7A272-D89E-4109-B785-3B4452C6483B}"/>
    <cellStyle name="Percent 2 4 11 2" xfId="5438" xr:uid="{EE87439C-65A8-4BAB-AF10-074910C19DDE}"/>
    <cellStyle name="Percent 2 4 11 2 2" xfId="24570" xr:uid="{D622E1D0-9A18-454B-BB2F-70828B3CD984}"/>
    <cellStyle name="Percent 2 4 11 3" xfId="24571" xr:uid="{D70BF493-D21D-4512-903E-ACD15569E877}"/>
    <cellStyle name="Percent 2 4 11 4" xfId="24572" xr:uid="{64AD6200-E2A5-4116-90A2-81FCB3E45F82}"/>
    <cellStyle name="Percent 2 4 11 5" xfId="24569" xr:uid="{89F891E9-720F-4A29-A434-932DD3055041}"/>
    <cellStyle name="Percent 2 4 12" xfId="2836" xr:uid="{50155368-6A4C-49E1-AEE7-EEE4BD70F259}"/>
    <cellStyle name="Percent 2 4 12 2" xfId="5439" xr:uid="{FC7564E6-DF7D-40B7-8E3A-11E8677517AB}"/>
    <cellStyle name="Percent 2 4 12 2 2" xfId="24574" xr:uid="{0AB63F3C-EF1E-4B41-90CE-7402E9F732C4}"/>
    <cellStyle name="Percent 2 4 12 3" xfId="24575" xr:uid="{B9DC39C3-247D-43D0-920D-BB7850DA8037}"/>
    <cellStyle name="Percent 2 4 12 4" xfId="24576" xr:uid="{9F15A4D1-C078-4DB3-8710-7B68DA7EB0F2}"/>
    <cellStyle name="Percent 2 4 12 5" xfId="24573" xr:uid="{C0A56CCC-C9F9-4928-B74C-6695587912E0}"/>
    <cellStyle name="Percent 2 4 13" xfId="2837" xr:uid="{E477EDDD-2ECE-4B24-8A83-A9ECF242907F}"/>
    <cellStyle name="Percent 2 4 13 2" xfId="5440" xr:uid="{0ED3BDB1-C7AD-492E-AD7A-0B83DBFF9441}"/>
    <cellStyle name="Percent 2 4 13 2 2" xfId="24578" xr:uid="{5F854BD8-FE8A-4D9A-8D56-2D7A88B64D72}"/>
    <cellStyle name="Percent 2 4 13 3" xfId="24579" xr:uid="{CD97CBA1-8D1B-413E-98DE-B2D951DA2138}"/>
    <cellStyle name="Percent 2 4 13 4" xfId="24580" xr:uid="{5250648B-B2F1-4720-956A-265163F47B01}"/>
    <cellStyle name="Percent 2 4 13 5" xfId="24577" xr:uid="{ED3A5EE5-77A4-47F3-917C-03D43CCB13F8}"/>
    <cellStyle name="Percent 2 4 14" xfId="2838" xr:uid="{01E0E288-C0B1-484C-8BDD-17E0E401FE46}"/>
    <cellStyle name="Percent 2 4 14 2" xfId="5441" xr:uid="{015E2880-2E74-474A-9161-B77685199CE1}"/>
    <cellStyle name="Percent 2 4 14 2 2" xfId="24582" xr:uid="{65AD1335-8253-4E78-AC2B-67EBFC28F1DA}"/>
    <cellStyle name="Percent 2 4 14 3" xfId="24583" xr:uid="{9FA7ED09-ABDD-4509-93E3-0850476761E8}"/>
    <cellStyle name="Percent 2 4 14 4" xfId="24584" xr:uid="{EA66ED7A-1802-41D7-A706-1C4B52096BF5}"/>
    <cellStyle name="Percent 2 4 14 5" xfId="24581" xr:uid="{15447E05-2A7C-48AF-98EC-945930C8476B}"/>
    <cellStyle name="Percent 2 4 15" xfId="2839" xr:uid="{172A0D75-6C6B-4B1F-8AA6-DB70B6EAB80A}"/>
    <cellStyle name="Percent 2 4 15 2" xfId="5442" xr:uid="{ABC386FD-0C27-4271-BBDA-553A31070CEA}"/>
    <cellStyle name="Percent 2 4 15 2 2" xfId="24586" xr:uid="{1BFF5BB4-19E7-40D8-951B-44CDDD9DE4A7}"/>
    <cellStyle name="Percent 2 4 15 3" xfId="24587" xr:uid="{8BCD9EC0-62E5-4FD2-B27C-C6EAE05A3D2B}"/>
    <cellStyle name="Percent 2 4 15 4" xfId="24588" xr:uid="{F5340C16-B1A5-41E9-82A3-79280AE66D8F}"/>
    <cellStyle name="Percent 2 4 15 5" xfId="24585" xr:uid="{A082AB9F-0EE6-4509-ABC7-6733150088DE}"/>
    <cellStyle name="Percent 2 4 16" xfId="2840" xr:uid="{D94227FC-7907-4CE5-A1A5-AF461C33B1B1}"/>
    <cellStyle name="Percent 2 4 16 2" xfId="5443" xr:uid="{4160BDD9-5428-44D6-A81B-9A8DB6164838}"/>
    <cellStyle name="Percent 2 4 16 2 2" xfId="24590" xr:uid="{9A01B2A2-2304-4460-8EF0-48E43178C1F1}"/>
    <cellStyle name="Percent 2 4 16 3" xfId="24591" xr:uid="{B22FCE32-DD07-4ABA-825B-7178CDA23AD8}"/>
    <cellStyle name="Percent 2 4 16 4" xfId="24589" xr:uid="{3A91E02F-C5FA-4562-B2D6-D0BCB3BD8A2B}"/>
    <cellStyle name="Percent 2 4 17" xfId="5436" xr:uid="{6C286A1B-857B-4C9F-9484-D2776118CE3F}"/>
    <cellStyle name="Percent 2 4 17 2" xfId="24592" xr:uid="{C86F910A-44DD-4557-8022-D094843C63D4}"/>
    <cellStyle name="Percent 2 4 18" xfId="24593" xr:uid="{8045DCB4-8762-4A79-95F6-C4E4F9FD3F31}"/>
    <cellStyle name="Percent 2 4 19" xfId="24594" xr:uid="{176603F4-0686-4F80-85C9-3EF664ACFC17}"/>
    <cellStyle name="Percent 2 4 2" xfId="2841" xr:uid="{018BD569-55F5-42D2-9653-A9680BF8AEC7}"/>
    <cellStyle name="Percent 2 4 2 2" xfId="5444" xr:uid="{E4CFC8B1-E196-40D9-8011-FF29E9CFDC4A}"/>
    <cellStyle name="Percent 2 4 2 2 2" xfId="24596" xr:uid="{1C5898F0-E704-4426-8AF6-2143DE848475}"/>
    <cellStyle name="Percent 2 4 2 3" xfId="24597" xr:uid="{C5AAD3DB-1A02-460A-9D24-46BC8AFD0DBA}"/>
    <cellStyle name="Percent 2 4 2 4" xfId="24598" xr:uid="{47FAAB43-725A-4652-92F3-855D19461D51}"/>
    <cellStyle name="Percent 2 4 2 5" xfId="24595" xr:uid="{84ED2996-F06C-4464-94D9-96C0CEE0FED6}"/>
    <cellStyle name="Percent 2 4 20" xfId="24564" xr:uid="{16100C8F-5103-49F0-AC5A-11BE8E6C61AD}"/>
    <cellStyle name="Percent 2 4 3" xfId="2842" xr:uid="{13ACEA18-BFCA-45B8-B194-6DC537347382}"/>
    <cellStyle name="Percent 2 4 3 2" xfId="5445" xr:uid="{62DDDF8D-07AB-4E20-B55C-B4E654A20C4E}"/>
    <cellStyle name="Percent 2 4 3 2 2" xfId="24600" xr:uid="{6471507E-6152-4279-B0FF-680BB9E8B0D9}"/>
    <cellStyle name="Percent 2 4 3 3" xfId="24601" xr:uid="{DE1820E0-2095-4DDE-9316-379CEB21930C}"/>
    <cellStyle name="Percent 2 4 3 4" xfId="24602" xr:uid="{DF8B80D1-3FFB-469A-B530-36FB25D507A7}"/>
    <cellStyle name="Percent 2 4 3 5" xfId="24599" xr:uid="{11E65227-D1D1-4407-9D0F-3DBCD75775A9}"/>
    <cellStyle name="Percent 2 4 4" xfId="2843" xr:uid="{A8892573-1183-4BD0-811A-EFA171A296C2}"/>
    <cellStyle name="Percent 2 4 4 2" xfId="5446" xr:uid="{13A70485-2AF1-4F84-BA49-7A6FDD140256}"/>
    <cellStyle name="Percent 2 4 4 2 2" xfId="24604" xr:uid="{37939304-2DB0-4DB0-ACF8-41BAA981027E}"/>
    <cellStyle name="Percent 2 4 4 3" xfId="24605" xr:uid="{F9E6CE19-5F54-42DA-9149-86FDFE99E79C}"/>
    <cellStyle name="Percent 2 4 4 4" xfId="24606" xr:uid="{957562B8-ADEC-4F9D-A875-E71829F3520F}"/>
    <cellStyle name="Percent 2 4 4 5" xfId="24603" xr:uid="{B269816C-9A07-4019-9CB3-F71E82CF6874}"/>
    <cellStyle name="Percent 2 4 5" xfId="2844" xr:uid="{90AE1C18-20A7-4AD8-99B8-AFA3AE1D4C6C}"/>
    <cellStyle name="Percent 2 4 5 2" xfId="5447" xr:uid="{A70E14B4-2250-4026-990F-02EC63A69716}"/>
    <cellStyle name="Percent 2 4 5 2 2" xfId="24608" xr:uid="{1D65A5CE-0E3B-4FEE-8EA5-E28B3C6EFC1C}"/>
    <cellStyle name="Percent 2 4 5 3" xfId="24609" xr:uid="{D2FA8C04-D911-42FB-97EC-470471C3DE81}"/>
    <cellStyle name="Percent 2 4 5 4" xfId="24610" xr:uid="{06986CE5-FA84-4906-BA5E-EC30A9791E68}"/>
    <cellStyle name="Percent 2 4 5 5" xfId="24607" xr:uid="{306EB576-171C-479D-A964-275019FC5F34}"/>
    <cellStyle name="Percent 2 4 6" xfId="2845" xr:uid="{4D12B155-C4BE-443D-B49D-E3979805B4B6}"/>
    <cellStyle name="Percent 2 4 6 2" xfId="5448" xr:uid="{F40CCBA2-9102-4DD3-B88E-FBEAAE1CB12D}"/>
    <cellStyle name="Percent 2 4 6 2 2" xfId="24612" xr:uid="{E76ED343-407F-4482-8C38-1BAE451CE00A}"/>
    <cellStyle name="Percent 2 4 6 3" xfId="24613" xr:uid="{2878BB20-578C-4D29-A921-AE0A18DE65D4}"/>
    <cellStyle name="Percent 2 4 6 4" xfId="24614" xr:uid="{CBF696BC-A816-4DE7-A6FF-DFDA6AEA64F8}"/>
    <cellStyle name="Percent 2 4 6 5" xfId="24611" xr:uid="{BD888DB8-5E46-48D1-8A56-B2D231B416C7}"/>
    <cellStyle name="Percent 2 4 7" xfId="2846" xr:uid="{EBB24F24-45B0-4E10-A6C7-01DD7F11B5F1}"/>
    <cellStyle name="Percent 2 4 7 2" xfId="5449" xr:uid="{0E135BE1-56D4-4FA4-9F09-254828F02CA6}"/>
    <cellStyle name="Percent 2 4 7 2 2" xfId="24616" xr:uid="{AD502C1E-D2F8-4570-86DC-DA23823B410A}"/>
    <cellStyle name="Percent 2 4 7 3" xfId="24617" xr:uid="{8C8FF211-A730-4DF7-8189-3120DEB5A7D3}"/>
    <cellStyle name="Percent 2 4 7 4" xfId="24618" xr:uid="{48234052-3028-45FB-BB10-09D88C8EC9D0}"/>
    <cellStyle name="Percent 2 4 7 5" xfId="24615" xr:uid="{F3F7D31B-7BA0-4887-93C3-82815A102DA0}"/>
    <cellStyle name="Percent 2 4 8" xfId="2847" xr:uid="{B329DE72-1652-4B2C-AB70-B88AFA6B2E9D}"/>
    <cellStyle name="Percent 2 4 8 2" xfId="5450" xr:uid="{69C42F61-4634-4605-BF01-E88CD3F9DECF}"/>
    <cellStyle name="Percent 2 4 8 2 2" xfId="24620" xr:uid="{A2D0269A-993C-4ED1-9C65-F80F1A90F4B5}"/>
    <cellStyle name="Percent 2 4 8 3" xfId="24621" xr:uid="{211C6D5C-EEE2-4C47-9ADB-34C7E6D461E7}"/>
    <cellStyle name="Percent 2 4 8 4" xfId="24622" xr:uid="{8121E370-A34B-46B3-A8D6-FA4C58425DE8}"/>
    <cellStyle name="Percent 2 4 8 5" xfId="24619" xr:uid="{16B7EAF9-4A14-40FA-9715-0641DC7263F0}"/>
    <cellStyle name="Percent 2 4 9" xfId="2848" xr:uid="{6E289B70-1E04-487D-8188-07302699C1BE}"/>
    <cellStyle name="Percent 2 4 9 2" xfId="5451" xr:uid="{B38551A5-6626-4D12-9479-10815D3636E9}"/>
    <cellStyle name="Percent 2 4 9 2 2" xfId="24624" xr:uid="{C0786A7D-A4C6-460D-9505-16A69BA0A525}"/>
    <cellStyle name="Percent 2 4 9 3" xfId="24625" xr:uid="{E82441B0-484D-440C-8046-15A1B7D6C4EB}"/>
    <cellStyle name="Percent 2 4 9 4" xfId="24626" xr:uid="{0E7B2469-2C0C-41BF-9383-C867F77EE865}"/>
    <cellStyle name="Percent 2 4 9 5" xfId="24623" xr:uid="{45838826-1F97-4DB4-841F-DF1328A0E2DE}"/>
    <cellStyle name="Percent 2 40" xfId="2849" xr:uid="{AFE6E9D3-0332-4939-9DE6-E95F4DAA556D}"/>
    <cellStyle name="Percent 2 40 2" xfId="5452" xr:uid="{E65A552D-D1F5-4A6E-9DE5-D4DD99BE37D2}"/>
    <cellStyle name="Percent 2 40 2 2" xfId="24628" xr:uid="{F1FBE8AA-72FD-420E-8E50-C36ECEE02746}"/>
    <cellStyle name="Percent 2 40 3" xfId="24629" xr:uid="{A7C01931-516D-41D6-94E5-7EEF8C9DE8B2}"/>
    <cellStyle name="Percent 2 40 4" xfId="24630" xr:uid="{7674C1A3-18AE-4F8A-89D5-AC4649CCCC81}"/>
    <cellStyle name="Percent 2 40 5" xfId="24627" xr:uid="{D2E3492A-B570-44C5-9375-93FAF380CEC8}"/>
    <cellStyle name="Percent 2 41" xfId="2850" xr:uid="{0F4D2365-55A0-4E92-9D22-3396CA61EFC4}"/>
    <cellStyle name="Percent 2 41 2" xfId="5453" xr:uid="{53BEF9C1-A10E-405A-A6E5-D4DB82D9C85E}"/>
    <cellStyle name="Percent 2 41 2 2" xfId="24632" xr:uid="{C38AEEB3-E617-43A1-BE5B-292A6FFB6AFC}"/>
    <cellStyle name="Percent 2 41 3" xfId="24633" xr:uid="{2294E7DD-F29B-4634-899D-D3C72167E296}"/>
    <cellStyle name="Percent 2 41 4" xfId="24634" xr:uid="{934D0AB5-25D3-4EF6-9D71-41707998596E}"/>
    <cellStyle name="Percent 2 41 5" xfId="24631" xr:uid="{A3411DC8-122E-4122-AC3F-95DD6F966CDB}"/>
    <cellStyle name="Percent 2 42" xfId="2851" xr:uid="{0818F381-D109-4EDF-AE8E-C6468F195589}"/>
    <cellStyle name="Percent 2 42 2" xfId="5454" xr:uid="{30D4EA87-37CE-43C1-A8DB-77AF6EC13656}"/>
    <cellStyle name="Percent 2 42 2 2" xfId="24636" xr:uid="{0A42D877-887C-4C12-9C29-E18DA7EA8BA2}"/>
    <cellStyle name="Percent 2 42 3" xfId="24637" xr:uid="{6D9700AC-050B-400C-A610-0170E7368D52}"/>
    <cellStyle name="Percent 2 42 4" xfId="24638" xr:uid="{999C7892-0713-4720-A8A1-B570692C8D8E}"/>
    <cellStyle name="Percent 2 42 5" xfId="24635" xr:uid="{047D978E-2C3D-4342-B520-81E68356FC22}"/>
    <cellStyle name="Percent 2 43" xfId="2852" xr:uid="{4BAD2F23-82A2-4EEA-B0F6-3206700EFD60}"/>
    <cellStyle name="Percent 2 43 2" xfId="5455" xr:uid="{4FC399B0-7273-40AD-8CE3-431C81C0DF4B}"/>
    <cellStyle name="Percent 2 43 2 2" xfId="24640" xr:uid="{BFCDC9DC-F59B-4103-BE0A-D15F33AFA867}"/>
    <cellStyle name="Percent 2 43 3" xfId="24641" xr:uid="{FDA7B2A1-5573-4801-99D9-F26A2BABBC93}"/>
    <cellStyle name="Percent 2 43 4" xfId="24642" xr:uid="{1A156162-9719-4450-8009-74BB41048563}"/>
    <cellStyle name="Percent 2 43 5" xfId="24639" xr:uid="{70580339-1690-45E5-83F4-82438F5E50B1}"/>
    <cellStyle name="Percent 2 44" xfId="2853" xr:uid="{0F344CF7-3DA7-4C2F-AAC3-87D7C558E2D7}"/>
    <cellStyle name="Percent 2 44 2" xfId="5456" xr:uid="{3A22E810-1F05-4BF6-9ADB-0E2AAB21E603}"/>
    <cellStyle name="Percent 2 44 2 2" xfId="24644" xr:uid="{DC09CB87-E334-4A23-8CD5-63F71202C08A}"/>
    <cellStyle name="Percent 2 44 3" xfId="24645" xr:uid="{3B80120D-E693-4A18-9DED-EF62BACA22BF}"/>
    <cellStyle name="Percent 2 44 4" xfId="24646" xr:uid="{A94CAA24-CB04-49B3-9522-DFD62A86CB27}"/>
    <cellStyle name="Percent 2 44 5" xfId="24643" xr:uid="{A7168048-20D8-4CF3-B185-BDA1E3EDDB9D}"/>
    <cellStyle name="Percent 2 45" xfId="2854" xr:uid="{593EB808-27C3-499C-940D-B69C486FF418}"/>
    <cellStyle name="Percent 2 45 2" xfId="5457" xr:uid="{8F384762-A62E-44A0-8D9C-26F8F8CDC591}"/>
    <cellStyle name="Percent 2 45 2 2" xfId="24648" xr:uid="{A6FF9D23-A2B6-4102-A1D3-3E9BE809AF37}"/>
    <cellStyle name="Percent 2 45 3" xfId="24649" xr:uid="{39DDADEA-9601-4846-9831-F7A7573A27C7}"/>
    <cellStyle name="Percent 2 45 4" xfId="24650" xr:uid="{8F843632-CB6B-49AE-9BAA-FAE3412C2D8C}"/>
    <cellStyle name="Percent 2 45 5" xfId="24647" xr:uid="{CDC4D4CA-242C-4CFA-84CF-E1B5960C9AE5}"/>
    <cellStyle name="Percent 2 46" xfId="2855" xr:uid="{43BC154F-F363-4A01-A854-7213235D2CF8}"/>
    <cellStyle name="Percent 2 46 2" xfId="5458" xr:uid="{CA7DF626-7632-4D41-9029-495F073AFF16}"/>
    <cellStyle name="Percent 2 46 2 2" xfId="24652" xr:uid="{0CE2BD5D-CA8D-4A8D-9FFB-04A9D6426E29}"/>
    <cellStyle name="Percent 2 46 3" xfId="24653" xr:uid="{9871E7ED-D98A-4462-805B-3C3248AEBA06}"/>
    <cellStyle name="Percent 2 46 4" xfId="24654" xr:uid="{0F21319E-5E40-4117-9EED-C676A9B63663}"/>
    <cellStyle name="Percent 2 46 5" xfId="24651" xr:uid="{476A6DEF-BBAA-44EF-83AD-EA409745BB67}"/>
    <cellStyle name="Percent 2 47" xfId="2856" xr:uid="{461CA249-C087-43E1-9879-28A51916B561}"/>
    <cellStyle name="Percent 2 47 2" xfId="5459" xr:uid="{5D81FC18-6D68-401E-AFCD-FBD294D8B548}"/>
    <cellStyle name="Percent 2 47 2 2" xfId="24656" xr:uid="{634F0001-BF4B-413E-A366-F00D0F5D1695}"/>
    <cellStyle name="Percent 2 47 3" xfId="24657" xr:uid="{7EB9777A-651A-4BC5-9A7C-FD888209CBEC}"/>
    <cellStyle name="Percent 2 47 4" xfId="24658" xr:uid="{FAD85F72-C1E2-45D4-9BB0-163E3B77CA9C}"/>
    <cellStyle name="Percent 2 47 5" xfId="24659" xr:uid="{DC6B6560-BC5C-4E55-B0F4-95F6FAE49B83}"/>
    <cellStyle name="Percent 2 47 6" xfId="24655" xr:uid="{C29C83EC-D771-4B48-810B-38BA84CBBBF3}"/>
    <cellStyle name="Percent 2 48" xfId="2857" xr:uid="{1CE062C4-778D-4FA2-8832-C74055DB30B4}"/>
    <cellStyle name="Percent 2 48 2" xfId="2858" xr:uid="{7D945497-7930-4A0D-B516-12E8A2277DBA}"/>
    <cellStyle name="Percent 2 48 2 2" xfId="5461" xr:uid="{59D68F41-D72E-431A-8957-3EE6B23974D2}"/>
    <cellStyle name="Percent 2 48 2 2 2" xfId="24662" xr:uid="{A85A6654-B3FB-41F1-921A-343697D387BA}"/>
    <cellStyle name="Percent 2 48 2 3" xfId="24663" xr:uid="{0CB80A47-552A-4430-BF8C-525FD469A172}"/>
    <cellStyle name="Percent 2 48 2 4" xfId="24664" xr:uid="{0F30D6F4-EF11-487C-B75B-D6E7CE5E357D}"/>
    <cellStyle name="Percent 2 48 2 5" xfId="24665" xr:uid="{D23E98AF-2BED-45E8-A898-B8D2B4B5BA16}"/>
    <cellStyle name="Percent 2 48 2 6" xfId="24666" xr:uid="{23B33D71-E9CB-4C37-A0DF-BC4A80E71770}"/>
    <cellStyle name="Percent 2 48 2 7" xfId="24667" xr:uid="{D19D2132-0B62-48F8-AA9B-EF8F6A7B7540}"/>
    <cellStyle name="Percent 2 48 2 8" xfId="24661" xr:uid="{3993646E-4EDB-4EF5-801F-BFBD39207543}"/>
    <cellStyle name="Percent 2 48 3" xfId="5462" xr:uid="{FD953419-F7BD-466A-9434-1B40C7FAB78E}"/>
    <cellStyle name="Percent 2 48 3 2" xfId="24669" xr:uid="{043F96DA-A787-4C5C-A2CF-939672635122}"/>
    <cellStyle name="Percent 2 48 3 3" xfId="24668" xr:uid="{6C602794-0E48-48EE-A821-6B2B64FFEF8F}"/>
    <cellStyle name="Percent 2 48 4" xfId="5460" xr:uid="{6B460F0E-1A78-4657-AEC3-A76AF3CEED87}"/>
    <cellStyle name="Percent 2 48 4 2" xfId="24670" xr:uid="{481EC705-81D2-442A-B0F1-52FA7C5ACAFF}"/>
    <cellStyle name="Percent 2 48 5" xfId="24671" xr:uid="{986FEA3E-78E0-493F-A5AD-D2F07C8EB34E}"/>
    <cellStyle name="Percent 2 48 6" xfId="24672" xr:uid="{9F94EBA7-16A9-4C1D-B5C7-A4AE8EDA2E2C}"/>
    <cellStyle name="Percent 2 48 7" xfId="24673" xr:uid="{18AB0EAF-7EA5-456A-AD69-6AEC1187E97E}"/>
    <cellStyle name="Percent 2 48 8" xfId="24660" xr:uid="{52251D9F-8A8D-480F-A1FA-907A3E94E754}"/>
    <cellStyle name="Percent 2 49" xfId="2859" xr:uid="{493272FB-4C5B-4F06-A1A2-D52EA4536158}"/>
    <cellStyle name="Percent 2 49 2" xfId="5464" xr:uid="{23518074-4425-4ADB-9E5F-F5A68BE1CB33}"/>
    <cellStyle name="Percent 2 49 2 2" xfId="24676" xr:uid="{004D336B-CC62-40C2-8A87-DC88C1EE6517}"/>
    <cellStyle name="Percent 2 49 2 3" xfId="24675" xr:uid="{FD916BEA-B6CD-4F3F-BFC5-99F6044DE3BE}"/>
    <cellStyle name="Percent 2 49 3" xfId="5463" xr:uid="{0FE86867-90C0-4083-96FD-F1F63C057BDF}"/>
    <cellStyle name="Percent 2 49 3 2" xfId="24677" xr:uid="{47E1AC00-358C-450F-9C3B-1E0F9753F266}"/>
    <cellStyle name="Percent 2 49 4" xfId="24678" xr:uid="{15F9823A-70F6-49D8-8C7B-D49B21525D5B}"/>
    <cellStyle name="Percent 2 49 5" xfId="24679" xr:uid="{6CBBBD19-74BD-4ACF-A638-E15CB5C3F71D}"/>
    <cellStyle name="Percent 2 49 6" xfId="24680" xr:uid="{19F763BC-7D8F-4165-91A5-DAC434953BA5}"/>
    <cellStyle name="Percent 2 49 7" xfId="24681" xr:uid="{5B099930-BF5D-4B99-BD41-0B1B91A64D43}"/>
    <cellStyle name="Percent 2 49 8" xfId="24674" xr:uid="{160073C4-03DA-4121-95C7-17392D25B330}"/>
    <cellStyle name="Percent 2 5" xfId="288" xr:uid="{FD619180-767D-4A8E-99D2-E5E7A45E23B4}"/>
    <cellStyle name="Percent 2 5 10" xfId="2860" xr:uid="{4B50EB88-F363-4DC2-BF21-99F6D0C13B46}"/>
    <cellStyle name="Percent 2 5 10 2" xfId="5466" xr:uid="{B1F767A7-436C-4602-A499-7F3506B2D00D}"/>
    <cellStyle name="Percent 2 5 10 2 2" xfId="24684" xr:uid="{2A6AB689-BAAA-430B-AA93-D2CFA7E0B70F}"/>
    <cellStyle name="Percent 2 5 10 3" xfId="24685" xr:uid="{792188FD-20BD-45B1-893D-BFD1FAFFB614}"/>
    <cellStyle name="Percent 2 5 10 4" xfId="24686" xr:uid="{F0092991-7D8F-4C60-91BB-FB73648BB96B}"/>
    <cellStyle name="Percent 2 5 10 5" xfId="24687" xr:uid="{31ABB232-EE29-4E83-A270-37BFCA591A23}"/>
    <cellStyle name="Percent 2 5 10 6" xfId="24688" xr:uid="{54BD266E-BEFE-4FC8-9447-54C3AE848CDE}"/>
    <cellStyle name="Percent 2 5 10 7" xfId="24689" xr:uid="{5CAD042A-7515-42F5-A2B5-27572DA262C9}"/>
    <cellStyle name="Percent 2 5 10 8" xfId="24683" xr:uid="{76B3A31C-068D-469C-B521-A0AA65324324}"/>
    <cellStyle name="Percent 2 5 11" xfId="2861" xr:uid="{D24CC700-50BF-4953-907C-871669668DF2}"/>
    <cellStyle name="Percent 2 5 11 2" xfId="5467" xr:uid="{4D81465D-CF9A-4551-A465-536A4B900B8B}"/>
    <cellStyle name="Percent 2 5 11 2 2" xfId="24691" xr:uid="{E142739F-0E86-4638-8E62-01E026CE52C3}"/>
    <cellStyle name="Percent 2 5 11 3" xfId="24692" xr:uid="{1381F64F-79AB-48C5-BD66-DE0DE3E54A7D}"/>
    <cellStyle name="Percent 2 5 11 4" xfId="24693" xr:uid="{052E2A3E-670B-4394-95D1-FD262500E16B}"/>
    <cellStyle name="Percent 2 5 11 5" xfId="24694" xr:uid="{D44C1655-7C50-4DF8-AC38-5BA4414403A2}"/>
    <cellStyle name="Percent 2 5 11 6" xfId="24695" xr:uid="{9BE5DD2E-4302-4547-B6F7-E0276970A4D0}"/>
    <cellStyle name="Percent 2 5 11 7" xfId="24696" xr:uid="{C6951AF9-597C-42B1-A7C8-65FBE31BC8BF}"/>
    <cellStyle name="Percent 2 5 11 8" xfId="24690" xr:uid="{C880C8A6-2268-4966-9EEF-CFCC05F1C6E8}"/>
    <cellStyle name="Percent 2 5 12" xfId="2862" xr:uid="{C7626984-4341-4E35-A036-404C1A70BD0B}"/>
    <cellStyle name="Percent 2 5 12 2" xfId="5468" xr:uid="{C09A43E0-B5BC-40D0-B722-F52A4C047AE0}"/>
    <cellStyle name="Percent 2 5 12 2 2" xfId="24698" xr:uid="{C51CBC89-E94F-4AD4-BCEF-E7012D721ACA}"/>
    <cellStyle name="Percent 2 5 12 3" xfId="24699" xr:uid="{914EAAB4-13C6-400A-BE1E-A062395D3D30}"/>
    <cellStyle name="Percent 2 5 12 4" xfId="24700" xr:uid="{C1DD0285-DFDF-49C0-AF0A-5C4B3AE19291}"/>
    <cellStyle name="Percent 2 5 12 5" xfId="24701" xr:uid="{39120648-2AD7-453C-9574-564ED37A1DC0}"/>
    <cellStyle name="Percent 2 5 12 6" xfId="24702" xr:uid="{459F4B2F-8C16-49BA-85E7-BDD2960083D0}"/>
    <cellStyle name="Percent 2 5 12 7" xfId="24703" xr:uid="{653434BD-76E3-41F8-B3C0-09EA4EFCC947}"/>
    <cellStyle name="Percent 2 5 12 8" xfId="24697" xr:uid="{E5FD8A97-F01E-4775-B42B-AD3F597FAF10}"/>
    <cellStyle name="Percent 2 5 13" xfId="2863" xr:uid="{A0EA075E-A82D-408A-8A22-287BF1137836}"/>
    <cellStyle name="Percent 2 5 13 2" xfId="5469" xr:uid="{3DA69173-E2D7-4DA1-AD83-AACB7B110DFD}"/>
    <cellStyle name="Percent 2 5 13 2 2" xfId="24705" xr:uid="{AF143F93-1FDA-464D-92F9-9FCD196FD555}"/>
    <cellStyle name="Percent 2 5 13 3" xfId="24706" xr:uid="{74D1A3AB-6FFB-49BB-AD28-9C3D0614A2EF}"/>
    <cellStyle name="Percent 2 5 13 4" xfId="24707" xr:uid="{D527550C-7201-4105-8A7B-D429F0864BB7}"/>
    <cellStyle name="Percent 2 5 13 5" xfId="24708" xr:uid="{1493BC77-BF04-4CED-BEFF-BC8E09F0BCF3}"/>
    <cellStyle name="Percent 2 5 13 6" xfId="24709" xr:uid="{6E2C3D3C-9B09-463B-98BA-2AB5145EADA4}"/>
    <cellStyle name="Percent 2 5 13 7" xfId="24710" xr:uid="{297BF51E-86B2-4ACD-8CE1-7AC6B6C8196A}"/>
    <cellStyle name="Percent 2 5 13 8" xfId="24704" xr:uid="{7FF9E63D-477D-4E8D-A412-36A95846E9C2}"/>
    <cellStyle name="Percent 2 5 14" xfId="2864" xr:uid="{B0D1D6A6-C1B0-4F2E-94C2-C9E4FD98C3E6}"/>
    <cellStyle name="Percent 2 5 14 2" xfId="5470" xr:uid="{3295F097-117B-40F8-89A9-7D0D0F835DBB}"/>
    <cellStyle name="Percent 2 5 14 2 2" xfId="24712" xr:uid="{4634D871-56F1-4F48-A64A-5F287F177F11}"/>
    <cellStyle name="Percent 2 5 14 3" xfId="24713" xr:uid="{1B56A3DA-2EEB-4DFE-B235-2C4CAD505350}"/>
    <cellStyle name="Percent 2 5 14 4" xfId="24714" xr:uid="{8D3FE96B-411F-474B-9302-C9DCA9B88CBE}"/>
    <cellStyle name="Percent 2 5 14 5" xfId="24715" xr:uid="{433837EB-6403-4BED-A1AF-5D4F10FEC076}"/>
    <cellStyle name="Percent 2 5 14 6" xfId="24716" xr:uid="{7E406D3A-76DD-4B6D-9A1E-56ABE597FCB2}"/>
    <cellStyle name="Percent 2 5 14 7" xfId="24717" xr:uid="{9E29BAE7-8E53-4A0A-933D-B2BAA20C31D3}"/>
    <cellStyle name="Percent 2 5 14 8" xfId="24711" xr:uid="{3906068C-C308-4FA5-9010-16C612DA82B6}"/>
    <cellStyle name="Percent 2 5 15" xfId="2865" xr:uid="{C4E6702B-259A-4640-AF44-443511EFAA1D}"/>
    <cellStyle name="Percent 2 5 15 2" xfId="5471" xr:uid="{D9545AFE-8CDC-42B7-9837-F91E04DF392B}"/>
    <cellStyle name="Percent 2 5 15 2 2" xfId="24719" xr:uid="{49ED02B1-1CCA-4D8B-A3D5-46A9CA9A54CD}"/>
    <cellStyle name="Percent 2 5 15 3" xfId="24720" xr:uid="{56C93272-BF2B-49E0-9F0B-BD08855333CA}"/>
    <cellStyle name="Percent 2 5 15 4" xfId="24721" xr:uid="{AFF16581-1D6C-4731-A6BB-2D160670C450}"/>
    <cellStyle name="Percent 2 5 15 5" xfId="24722" xr:uid="{470B024F-506A-4BFD-A522-F210A7DD47B7}"/>
    <cellStyle name="Percent 2 5 15 6" xfId="24723" xr:uid="{31DEC396-FE64-4273-A52F-D6CA406A940C}"/>
    <cellStyle name="Percent 2 5 15 7" xfId="24724" xr:uid="{EC3C65B0-C71E-431B-98E1-50A93029B932}"/>
    <cellStyle name="Percent 2 5 15 8" xfId="24718" xr:uid="{3C75C2DE-01BE-47FF-B507-B2F55182EF6E}"/>
    <cellStyle name="Percent 2 5 16" xfId="5465" xr:uid="{69E94975-2621-4466-9CF2-8A16AE41C0C5}"/>
    <cellStyle name="Percent 2 5 16 2" xfId="24726" xr:uid="{42E96A9F-BC9E-463D-9B28-C468F3D0D06A}"/>
    <cellStyle name="Percent 2 5 16 3" xfId="24725" xr:uid="{D03189D7-CF21-4809-8279-DE70C35E7B8C}"/>
    <cellStyle name="Percent 2 5 17" xfId="515" xr:uid="{12589702-9C82-48F1-B758-76C0956FB6E4}"/>
    <cellStyle name="Percent 2 5 17 2" xfId="24727" xr:uid="{2747C486-197B-4A99-8B6B-883D6958C7F9}"/>
    <cellStyle name="Percent 2 5 18" xfId="24728" xr:uid="{5A0A5060-777E-4D72-86AF-7053B52F2B33}"/>
    <cellStyle name="Percent 2 5 19" xfId="24729" xr:uid="{455437A4-3122-4FAE-B5F0-F2D71933F341}"/>
    <cellStyle name="Percent 2 5 2" xfId="289" xr:uid="{EA62DD3C-58A8-4C85-A68F-E66DE9EFC047}"/>
    <cellStyle name="Percent 2 5 2 2" xfId="5472" xr:uid="{D61B4C3E-0B8D-47AA-B3C5-0E599F7E9B05}"/>
    <cellStyle name="Percent 2 5 2 2 2" xfId="24731" xr:uid="{705AA9C3-5101-429D-B42C-263171DAD976}"/>
    <cellStyle name="Percent 2 5 2 3" xfId="2866" xr:uid="{8D0D01EB-6FF9-40A2-9D0C-03DF5C982A48}"/>
    <cellStyle name="Percent 2 5 2 3 2" xfId="24732" xr:uid="{33991299-64E5-4F80-84DC-32EEE4F0AA1E}"/>
    <cellStyle name="Percent 2 5 2 4" xfId="24733" xr:uid="{248060CB-6376-4A60-99EB-832AC1BDB9F2}"/>
    <cellStyle name="Percent 2 5 2 5" xfId="24734" xr:uid="{CCCD7224-86FE-4419-B8BD-C55CB8F2950F}"/>
    <cellStyle name="Percent 2 5 2 6" xfId="24735" xr:uid="{06D4BE35-4719-40AB-8272-84F282A582FC}"/>
    <cellStyle name="Percent 2 5 2 7" xfId="24736" xr:uid="{B2E20E24-3FDD-41C3-817A-F5DA8D5E8098}"/>
    <cellStyle name="Percent 2 5 2 8" xfId="24737" xr:uid="{40124894-ACAA-4EB0-90A5-3B37BA38EAAA}"/>
    <cellStyle name="Percent 2 5 2 9" xfId="24730" xr:uid="{7D3A2BED-EB7A-4759-9701-C12CFBAD15FF}"/>
    <cellStyle name="Percent 2 5 20" xfId="24738" xr:uid="{2BD380CF-305B-4FC1-9339-B2A17216C9DF}"/>
    <cellStyle name="Percent 2 5 21" xfId="24739" xr:uid="{D96BC6C3-8D0B-4C9F-88EC-262A6C7EE6E6}"/>
    <cellStyle name="Percent 2 5 22" xfId="24740" xr:uid="{FE06090D-A1D7-455C-850C-E29197A4011E}"/>
    <cellStyle name="Percent 2 5 23" xfId="24682" xr:uid="{237CC6F7-1714-46B9-9819-864FCD60D16F}"/>
    <cellStyle name="Percent 2 5 3" xfId="290" xr:uid="{0A97EFBD-30FD-45A9-87AA-A64778AB73CF}"/>
    <cellStyle name="Percent 2 5 3 2" xfId="5473" xr:uid="{B4980874-6D06-4CDC-AA06-6034E588320A}"/>
    <cellStyle name="Percent 2 5 3 2 2" xfId="24742" xr:uid="{0D6E9CB4-07B6-45F1-B8AB-679E2416EC64}"/>
    <cellStyle name="Percent 2 5 3 3" xfId="2867" xr:uid="{7293C8F5-1B2C-4488-9A66-1D5DD943B628}"/>
    <cellStyle name="Percent 2 5 3 3 2" xfId="24743" xr:uid="{518DB32B-FFBE-40E4-81C2-C2CA6AFFF1F2}"/>
    <cellStyle name="Percent 2 5 3 4" xfId="24744" xr:uid="{3D245C32-2047-4CA4-A78B-35AFD5F04EEC}"/>
    <cellStyle name="Percent 2 5 3 5" xfId="24745" xr:uid="{F60A500F-61E2-47AB-BE6D-B6F5307E40FE}"/>
    <cellStyle name="Percent 2 5 3 6" xfId="24746" xr:uid="{BF61C522-44B5-40E5-B8B9-2F5CD529F291}"/>
    <cellStyle name="Percent 2 5 3 7" xfId="24747" xr:uid="{D8682218-81B2-467F-A08A-C185A6301503}"/>
    <cellStyle name="Percent 2 5 3 8" xfId="24741" xr:uid="{BF3989D0-1792-46E6-B52B-3A1860D968BA}"/>
    <cellStyle name="Percent 2 5 4" xfId="2868" xr:uid="{4F8B5B95-343F-497B-88E0-F8B0D74CBCC5}"/>
    <cellStyle name="Percent 2 5 4 2" xfId="5474" xr:uid="{AD9514EB-8E1B-4E73-B2D5-8D8E85E267C6}"/>
    <cellStyle name="Percent 2 5 4 2 2" xfId="24749" xr:uid="{E5201789-FE73-4BE4-9982-4C7B0DC1B7F6}"/>
    <cellStyle name="Percent 2 5 4 3" xfId="24750" xr:uid="{A72C2867-E4D8-4BD9-B69A-7FC0E8131F2F}"/>
    <cellStyle name="Percent 2 5 4 4" xfId="24751" xr:uid="{41B1C010-08B0-4891-A687-0453A3D7A38F}"/>
    <cellStyle name="Percent 2 5 4 5" xfId="24752" xr:uid="{1110C4E2-F3AF-4EB3-ADC0-44247FD76E1E}"/>
    <cellStyle name="Percent 2 5 4 6" xfId="24753" xr:uid="{BE35BED8-C285-415E-B9C3-052FAF08E44B}"/>
    <cellStyle name="Percent 2 5 4 7" xfId="24754" xr:uid="{69EEFCED-DD25-478A-A7B5-898C566F496D}"/>
    <cellStyle name="Percent 2 5 4 8" xfId="24748" xr:uid="{3EF5CE0C-0F91-44FE-ABC5-86BB07AEDAB7}"/>
    <cellStyle name="Percent 2 5 5" xfId="2869" xr:uid="{D11B34C1-B83F-4028-9423-18B90C3F4B9D}"/>
    <cellStyle name="Percent 2 5 5 2" xfId="5475" xr:uid="{F4BE592A-C351-4999-916F-1E6656D2F19D}"/>
    <cellStyle name="Percent 2 5 5 2 2" xfId="24756" xr:uid="{F3C2E23D-2F70-4798-B6C9-03504A39C0C7}"/>
    <cellStyle name="Percent 2 5 5 3" xfId="24757" xr:uid="{0D1E9609-D02F-41A8-A45E-13ACAC50A5FE}"/>
    <cellStyle name="Percent 2 5 5 4" xfId="24758" xr:uid="{61C25F22-2691-4095-9784-3A086B014677}"/>
    <cellStyle name="Percent 2 5 5 5" xfId="24759" xr:uid="{83DEFC8A-0F0A-4BB8-8E42-0DD48DD89E7E}"/>
    <cellStyle name="Percent 2 5 5 6" xfId="24760" xr:uid="{D15AF02C-31C0-49DE-B6CF-1AEE5B593FE6}"/>
    <cellStyle name="Percent 2 5 5 7" xfId="24761" xr:uid="{3A2453FE-ED55-42A4-AAC0-308E3DCD0F2A}"/>
    <cellStyle name="Percent 2 5 5 8" xfId="24755" xr:uid="{0D67AC16-7A73-4A15-BCA7-C54B55D5EC5D}"/>
    <cellStyle name="Percent 2 5 6" xfId="2870" xr:uid="{534E85EA-817D-4871-B1B9-C5E701D83EF1}"/>
    <cellStyle name="Percent 2 5 6 2" xfId="5476" xr:uid="{87889FDE-6B98-47C6-83D3-43580AA28AA0}"/>
    <cellStyle name="Percent 2 5 6 2 2" xfId="24763" xr:uid="{9664B2B1-77FB-45C5-8747-B8EB1C9A1FBE}"/>
    <cellStyle name="Percent 2 5 6 3" xfId="24764" xr:uid="{E951BD0B-9952-453F-8650-776AEA03D69C}"/>
    <cellStyle name="Percent 2 5 6 4" xfId="24765" xr:uid="{1832FADF-6334-40E5-8281-37906B6EBDEB}"/>
    <cellStyle name="Percent 2 5 6 5" xfId="24766" xr:uid="{75B1A492-E6B1-4EA4-8002-8F6EEE305DB1}"/>
    <cellStyle name="Percent 2 5 6 6" xfId="24767" xr:uid="{E01A4BB3-F542-4C7A-B8CC-35BE3FA42E45}"/>
    <cellStyle name="Percent 2 5 6 7" xfId="24768" xr:uid="{942B2543-02F3-46E6-8231-824E16C792B5}"/>
    <cellStyle name="Percent 2 5 6 8" xfId="24762" xr:uid="{9948E5E1-FE48-4CC6-AC74-983B0BE3B5C7}"/>
    <cellStyle name="Percent 2 5 7" xfId="2871" xr:uid="{15A86A1E-A4D2-4C95-A757-99A6E41BF366}"/>
    <cellStyle name="Percent 2 5 7 2" xfId="5477" xr:uid="{646F78D7-0E03-4E9C-BCC5-494CF3892E53}"/>
    <cellStyle name="Percent 2 5 7 2 2" xfId="24770" xr:uid="{D47D5DB2-7981-41E5-A7BA-DA96AA52ECB4}"/>
    <cellStyle name="Percent 2 5 7 3" xfId="24771" xr:uid="{D0250A16-08F6-4035-A960-190251B3BB8A}"/>
    <cellStyle name="Percent 2 5 7 4" xfId="24772" xr:uid="{CC5107B1-FFB2-4F2B-B2EE-200C7F44CD8B}"/>
    <cellStyle name="Percent 2 5 7 5" xfId="24773" xr:uid="{5F929DB5-60E5-48C1-930B-D16DC6291798}"/>
    <cellStyle name="Percent 2 5 7 6" xfId="24774" xr:uid="{7CF2A5A7-3F46-4C79-B630-29E201FE9D89}"/>
    <cellStyle name="Percent 2 5 7 7" xfId="24775" xr:uid="{AB28B9A9-5058-45D9-8889-A04FBF618458}"/>
    <cellStyle name="Percent 2 5 7 8" xfId="24769" xr:uid="{D61DAFDD-D8D3-456B-8915-94FD9EB73723}"/>
    <cellStyle name="Percent 2 5 8" xfId="2872" xr:uid="{B4F49EAB-85B0-45DC-BDA2-66DD30C5FBDE}"/>
    <cellStyle name="Percent 2 5 8 2" xfId="5478" xr:uid="{2C1444BC-3911-4581-B57F-EDA7DDA37E60}"/>
    <cellStyle name="Percent 2 5 8 2 2" xfId="24777" xr:uid="{625CAB3B-8274-41D7-9C07-0DA3341A8321}"/>
    <cellStyle name="Percent 2 5 8 3" xfId="24778" xr:uid="{A3FE19B3-E658-4811-B36A-3A0BC13413F6}"/>
    <cellStyle name="Percent 2 5 8 4" xfId="24779" xr:uid="{CF413333-E1AD-47BF-94D0-85A057B1CB9E}"/>
    <cellStyle name="Percent 2 5 8 5" xfId="24780" xr:uid="{CAF7B2EF-A681-464C-8149-F07181E91D22}"/>
    <cellStyle name="Percent 2 5 8 6" xfId="24781" xr:uid="{8E7E70E1-1C4F-43B1-9C32-94E7759F4E12}"/>
    <cellStyle name="Percent 2 5 8 7" xfId="24782" xr:uid="{99BCF84D-CEF5-4B87-AC48-55FCA1860CB4}"/>
    <cellStyle name="Percent 2 5 8 8" xfId="24776" xr:uid="{95BC43B3-7576-4D41-B6B8-CF745D9B5AF7}"/>
    <cellStyle name="Percent 2 5 9" xfId="2873" xr:uid="{E1911DA3-15A7-419E-AE6C-C81395275C42}"/>
    <cellStyle name="Percent 2 5 9 2" xfId="5479" xr:uid="{086AB1E9-9EA8-4084-9ACB-E516FD539223}"/>
    <cellStyle name="Percent 2 5 9 2 2" xfId="24784" xr:uid="{AE6F2E1B-0501-40DF-A072-9E7AE5E13F64}"/>
    <cellStyle name="Percent 2 5 9 3" xfId="24785" xr:uid="{7413A5F9-DBB4-4BE7-9220-BDCDF04E04FF}"/>
    <cellStyle name="Percent 2 5 9 4" xfId="24786" xr:uid="{65274DED-20AE-433C-89C8-6B325479EACC}"/>
    <cellStyle name="Percent 2 5 9 5" xfId="24787" xr:uid="{4692A5A5-9F01-4B9A-B895-B76D1839AEEA}"/>
    <cellStyle name="Percent 2 5 9 6" xfId="24788" xr:uid="{853B99F0-1FC5-466C-BAFA-B4B81F172496}"/>
    <cellStyle name="Percent 2 5 9 7" xfId="24789" xr:uid="{21C719B7-89BC-4B29-9491-A0810AE03698}"/>
    <cellStyle name="Percent 2 5 9 8" xfId="24783" xr:uid="{D507EF89-5A25-4DE1-97AC-0C883B98DA7C}"/>
    <cellStyle name="Percent 2 50" xfId="24790" xr:uid="{D9303FAC-B496-4CC7-B052-F8B351414AEE}"/>
    <cellStyle name="Percent 2 50 2" xfId="24791" xr:uid="{B56564F1-B5CD-4C16-AC74-B6D3A7CD2424}"/>
    <cellStyle name="Percent 2 51" xfId="24792" xr:uid="{187AD92D-02A6-46BE-A355-A97B863742C0}"/>
    <cellStyle name="Percent 2 52" xfId="24793" xr:uid="{05936FEC-22DE-443D-B83B-62D6599ADB87}"/>
    <cellStyle name="Percent 2 53" xfId="24794" xr:uid="{08B2C22A-7968-4A33-AB7E-DEE3921862F2}"/>
    <cellStyle name="Percent 2 54" xfId="24302" xr:uid="{14CEEBB6-9C56-4D92-ACA7-C6AD89A42688}"/>
    <cellStyle name="Percent 2 6" xfId="372" xr:uid="{B2360705-7422-46D1-AD79-00CF0328EE97}"/>
    <cellStyle name="Percent 2 6 10" xfId="2874" xr:uid="{D2DB9DFF-BB8C-44FE-B7DF-4A9CFAB08212}"/>
    <cellStyle name="Percent 2 6 10 2" xfId="5481" xr:uid="{5FF9C39D-0614-4FB6-BE69-05273B1556F9}"/>
    <cellStyle name="Percent 2 6 10 2 2" xfId="24797" xr:uid="{A0858472-7E4C-4D6A-81D8-63D8239D55CF}"/>
    <cellStyle name="Percent 2 6 10 3" xfId="24798" xr:uid="{17C576C0-C04F-4587-A787-F0EA570C62EE}"/>
    <cellStyle name="Percent 2 6 10 4" xfId="24799" xr:uid="{947FF4F3-4B48-49B1-8D18-75509E076D62}"/>
    <cellStyle name="Percent 2 6 10 5" xfId="24800" xr:uid="{C2DC8D9A-73F6-463D-A486-3F272828E973}"/>
    <cellStyle name="Percent 2 6 10 6" xfId="24801" xr:uid="{5C8D5426-0018-473E-98B9-8EE056959A71}"/>
    <cellStyle name="Percent 2 6 10 7" xfId="24802" xr:uid="{28A19602-E739-4CA7-96E7-0AEA5CA8CFDC}"/>
    <cellStyle name="Percent 2 6 10 8" xfId="24796" xr:uid="{6592A750-2FC0-4F9E-A0ED-3E93DF333D19}"/>
    <cellStyle name="Percent 2 6 11" xfId="2875" xr:uid="{E0DC689E-CB98-4377-B8B2-F2AEE70D5A16}"/>
    <cellStyle name="Percent 2 6 11 2" xfId="5482" xr:uid="{B1D9855B-3C06-4316-BFA0-A47BDAF307AE}"/>
    <cellStyle name="Percent 2 6 11 2 2" xfId="24804" xr:uid="{83CB612C-A687-4336-92A5-7FEA5C87B19A}"/>
    <cellStyle name="Percent 2 6 11 3" xfId="24805" xr:uid="{80023E04-0949-4648-8934-2E93ADEF6871}"/>
    <cellStyle name="Percent 2 6 11 4" xfId="24806" xr:uid="{007E075C-ACBA-4773-B0E3-F541EAD3452F}"/>
    <cellStyle name="Percent 2 6 11 5" xfId="24807" xr:uid="{B728B0BA-8872-45D0-9B8A-31667EDBD621}"/>
    <cellStyle name="Percent 2 6 11 6" xfId="24808" xr:uid="{6BF3A813-D053-4E80-87FE-413884FB01D3}"/>
    <cellStyle name="Percent 2 6 11 7" xfId="24809" xr:uid="{71D14F7F-6C83-4640-A6CC-209F8485509A}"/>
    <cellStyle name="Percent 2 6 11 8" xfId="24803" xr:uid="{897463C4-286B-46D4-8E12-B104517C6181}"/>
    <cellStyle name="Percent 2 6 12" xfId="2876" xr:uid="{BF2C6F13-E6D5-4015-9437-EA5B14995B8F}"/>
    <cellStyle name="Percent 2 6 12 2" xfId="5483" xr:uid="{A5095EFD-37EB-4FFF-A9FE-71F041AA0A85}"/>
    <cellStyle name="Percent 2 6 12 2 2" xfId="24811" xr:uid="{5CB4A9F8-12D1-44FC-A2F4-A4B32A0AC43C}"/>
    <cellStyle name="Percent 2 6 12 3" xfId="24812" xr:uid="{321704E5-7B1C-429C-9446-AFB1AF8AB367}"/>
    <cellStyle name="Percent 2 6 12 4" xfId="24813" xr:uid="{89F9061F-0BC9-4E9B-9292-C2BCC99F775D}"/>
    <cellStyle name="Percent 2 6 12 5" xfId="24814" xr:uid="{42281EB9-E217-41DB-B866-C4DA012E22A2}"/>
    <cellStyle name="Percent 2 6 12 6" xfId="24815" xr:uid="{22D388E7-ACF0-447B-A357-B0CA26D72944}"/>
    <cellStyle name="Percent 2 6 12 7" xfId="24816" xr:uid="{BE842931-C625-4003-9E7C-0D1A825A0EB1}"/>
    <cellStyle name="Percent 2 6 12 8" xfId="24810" xr:uid="{CD18D86E-0888-46D6-AB8D-997C2A9539CC}"/>
    <cellStyle name="Percent 2 6 13" xfId="2877" xr:uid="{FF1082C7-69EF-4D34-A832-0BBCC86ACDC9}"/>
    <cellStyle name="Percent 2 6 13 2" xfId="5484" xr:uid="{8B5A44F3-B073-49CB-832C-0825E427C5D3}"/>
    <cellStyle name="Percent 2 6 13 2 2" xfId="24818" xr:uid="{5EC7770D-A507-422A-AF2D-D844B144915D}"/>
    <cellStyle name="Percent 2 6 13 3" xfId="24819" xr:uid="{2094DCF8-64EF-4B02-B7E6-902F8B42E848}"/>
    <cellStyle name="Percent 2 6 13 4" xfId="24820" xr:uid="{FD835C21-9B95-4A22-86B3-DCD7AAD27628}"/>
    <cellStyle name="Percent 2 6 13 5" xfId="24821" xr:uid="{D6A16464-838B-41B8-AFE9-07009545B8BD}"/>
    <cellStyle name="Percent 2 6 13 6" xfId="24822" xr:uid="{75510A11-0BCA-4C86-8FE1-70C9EFA06EF6}"/>
    <cellStyle name="Percent 2 6 13 7" xfId="24823" xr:uid="{B1AFB6F7-26BE-4879-AB0B-6898D21A76FD}"/>
    <cellStyle name="Percent 2 6 13 8" xfId="24817" xr:uid="{49A0F896-2459-42FC-BA66-05C903F0B635}"/>
    <cellStyle name="Percent 2 6 14" xfId="2878" xr:uid="{FBCDFBE9-E794-4D22-97D5-1B3726B28A11}"/>
    <cellStyle name="Percent 2 6 14 2" xfId="5485" xr:uid="{0C3029BA-FA57-4755-8F59-CBC6F0780514}"/>
    <cellStyle name="Percent 2 6 14 2 2" xfId="24825" xr:uid="{1C77E6FC-B2EE-4E6E-BE33-552A8831B0D0}"/>
    <cellStyle name="Percent 2 6 14 3" xfId="24826" xr:uid="{383F67C9-B5D8-4A8F-9EB3-CAF0330AEBA1}"/>
    <cellStyle name="Percent 2 6 14 4" xfId="24827" xr:uid="{AA24C30D-E589-4294-99C3-55DCB0A6B5E0}"/>
    <cellStyle name="Percent 2 6 14 5" xfId="24828" xr:uid="{F54DEEAD-1FB6-48F5-9075-DD9023FE1DC6}"/>
    <cellStyle name="Percent 2 6 14 6" xfId="24829" xr:uid="{09F57795-2536-4054-9034-D6CFAD5CFA25}"/>
    <cellStyle name="Percent 2 6 14 7" xfId="24830" xr:uid="{A2DD12E5-D95B-49C4-9007-BB124922E036}"/>
    <cellStyle name="Percent 2 6 14 8" xfId="24824" xr:uid="{3B1186EA-6A49-4FD1-83FE-8438CC86539B}"/>
    <cellStyle name="Percent 2 6 15" xfId="2879" xr:uid="{1A104D27-92CB-4096-93FD-C861755061A5}"/>
    <cellStyle name="Percent 2 6 15 2" xfId="5486" xr:uid="{5B2D68CB-B9BD-4669-A621-59520DCBCE6E}"/>
    <cellStyle name="Percent 2 6 15 2 2" xfId="24832" xr:uid="{FB56AD6C-94DA-4847-9CA3-429175CFA6BB}"/>
    <cellStyle name="Percent 2 6 15 3" xfId="24833" xr:uid="{5911643B-1275-4B32-9EAD-017656C62217}"/>
    <cellStyle name="Percent 2 6 15 4" xfId="24834" xr:uid="{5D747540-F3AE-4D33-A0D6-AA51DD2F90ED}"/>
    <cellStyle name="Percent 2 6 15 5" xfId="24835" xr:uid="{12C58433-F423-4C13-BEC1-0D748978A2BC}"/>
    <cellStyle name="Percent 2 6 15 6" xfId="24836" xr:uid="{842D21FC-CD0B-4ED7-AC77-11CB114F4BB4}"/>
    <cellStyle name="Percent 2 6 15 7" xfId="24837" xr:uid="{B372349B-9EC2-479B-A910-0BFD7014C3A5}"/>
    <cellStyle name="Percent 2 6 15 8" xfId="24831" xr:uid="{10FC77B1-0EEA-4E7A-80D1-63A5258E0D06}"/>
    <cellStyle name="Percent 2 6 16" xfId="5480" xr:uid="{7D6233B8-27F7-47D0-9E36-1F56BA610CD5}"/>
    <cellStyle name="Percent 2 6 16 2" xfId="24838" xr:uid="{B1181FE7-8F77-449B-A56C-BF39B84DD950}"/>
    <cellStyle name="Percent 2 6 17" xfId="24839" xr:uid="{81C56C17-4226-4FFB-82B2-CCCF72290E68}"/>
    <cellStyle name="Percent 2 6 18" xfId="24840" xr:uid="{5745BBCF-270E-4D84-B7C4-50725535D2B4}"/>
    <cellStyle name="Percent 2 6 19" xfId="24841" xr:uid="{784C6A37-CFCB-4129-8CB1-BCD8878E02BC}"/>
    <cellStyle name="Percent 2 6 2" xfId="2880" xr:uid="{2448C473-41B0-4FE0-AFE1-F5ECF903F1B7}"/>
    <cellStyle name="Percent 2 6 2 2" xfId="5487" xr:uid="{F97CC880-D26A-4BAB-BA7B-8D6994ECAD4A}"/>
    <cellStyle name="Percent 2 6 2 2 2" xfId="24843" xr:uid="{73BACA9E-35BB-4CB4-835A-EA070C492640}"/>
    <cellStyle name="Percent 2 6 2 3" xfId="24844" xr:uid="{0B54919E-2C81-46E8-85D9-DDE76EDFB974}"/>
    <cellStyle name="Percent 2 6 2 4" xfId="24845" xr:uid="{C756C456-8485-472E-B43C-2D58FFC71A8D}"/>
    <cellStyle name="Percent 2 6 2 5" xfId="24846" xr:uid="{C5DBFB89-5A3D-4E76-ABAD-A43C9FB8B7B5}"/>
    <cellStyle name="Percent 2 6 2 6" xfId="24847" xr:uid="{762F31CA-D24E-40AD-849D-93A73A01F8B6}"/>
    <cellStyle name="Percent 2 6 2 7" xfId="24848" xr:uid="{B3FC072E-DD60-45BE-9976-2418AEA36977}"/>
    <cellStyle name="Percent 2 6 2 8" xfId="24842" xr:uid="{E4772D0F-C1F2-423B-84B5-738059800706}"/>
    <cellStyle name="Percent 2 6 20" xfId="24849" xr:uid="{0A097CCE-F799-403A-8967-CA5C990CA6C1}"/>
    <cellStyle name="Percent 2 6 21" xfId="24850" xr:uid="{0496A57A-FA8C-4549-8D85-6F659B621636}"/>
    <cellStyle name="Percent 2 6 22" xfId="24795" xr:uid="{05ADABC2-BF10-459E-B855-ADAE314AE22D}"/>
    <cellStyle name="Percent 2 6 3" xfId="2881" xr:uid="{218BCE1A-58EC-4005-AB7A-C5E789C03191}"/>
    <cellStyle name="Percent 2 6 3 2" xfId="5488" xr:uid="{CED88BCE-DB00-4B93-A9A9-F2DF0106E73E}"/>
    <cellStyle name="Percent 2 6 3 2 2" xfId="24852" xr:uid="{C936CFA1-6317-411A-9323-C1AC2BBC3810}"/>
    <cellStyle name="Percent 2 6 3 3" xfId="24853" xr:uid="{7FFF2A8C-42E2-4CDC-B6E0-838FCE11D17A}"/>
    <cellStyle name="Percent 2 6 3 4" xfId="24854" xr:uid="{F307FE65-87D5-49E4-841D-667BED02358F}"/>
    <cellStyle name="Percent 2 6 3 5" xfId="24855" xr:uid="{E0767E24-8045-4FB3-86F0-29969B572457}"/>
    <cellStyle name="Percent 2 6 3 6" xfId="24856" xr:uid="{F417FC00-528A-44EC-91D9-FF6BAF79C429}"/>
    <cellStyle name="Percent 2 6 3 7" xfId="24857" xr:uid="{7D4F5CBD-A515-4450-B289-26FB6F5AA97A}"/>
    <cellStyle name="Percent 2 6 3 8" xfId="24851" xr:uid="{E9F36B9E-33BC-4F16-AD23-A53FE8571111}"/>
    <cellStyle name="Percent 2 6 4" xfId="2882" xr:uid="{E5F78CB9-063D-474E-91BD-0C59A70B4486}"/>
    <cellStyle name="Percent 2 6 4 2" xfId="5489" xr:uid="{BE44F828-F2C9-418C-B944-B4C939029C0E}"/>
    <cellStyle name="Percent 2 6 4 2 2" xfId="24859" xr:uid="{15D9CF7B-4FD3-4036-9F6E-2E4F45A8B540}"/>
    <cellStyle name="Percent 2 6 4 3" xfId="24860" xr:uid="{23AE431E-0B9B-4309-859B-A7712BE6CC10}"/>
    <cellStyle name="Percent 2 6 4 4" xfId="24861" xr:uid="{5DE78059-5772-48C1-AAF7-EB07ABDCDE09}"/>
    <cellStyle name="Percent 2 6 4 5" xfId="24862" xr:uid="{C75CB993-1335-450F-B5BF-AD241F81A1E9}"/>
    <cellStyle name="Percent 2 6 4 6" xfId="24863" xr:uid="{3D1CFFF6-2F01-4170-BD46-9E93503DECAB}"/>
    <cellStyle name="Percent 2 6 4 7" xfId="24864" xr:uid="{1F7E1159-69D8-488E-86D0-E4127E61E36F}"/>
    <cellStyle name="Percent 2 6 4 8" xfId="24858" xr:uid="{40145511-F38B-4D24-B76C-28D8990F1332}"/>
    <cellStyle name="Percent 2 6 5" xfId="2883" xr:uid="{DD75F831-D725-45AC-837B-F465EE51622D}"/>
    <cellStyle name="Percent 2 6 5 2" xfId="5490" xr:uid="{A6B7F7C5-EF32-4544-B8F7-6C359ABC882C}"/>
    <cellStyle name="Percent 2 6 5 2 2" xfId="24866" xr:uid="{7B2C2B29-C179-4C7E-994D-39FD26673833}"/>
    <cellStyle name="Percent 2 6 5 3" xfId="24867" xr:uid="{9FBA994E-3488-484E-ABE6-D26D3A27A8C9}"/>
    <cellStyle name="Percent 2 6 5 4" xfId="24868" xr:uid="{45AE7833-FDB5-4AA4-ACD4-98797725B67D}"/>
    <cellStyle name="Percent 2 6 5 5" xfId="24869" xr:uid="{39DD5A10-5AAA-4681-95CA-30C65FC89193}"/>
    <cellStyle name="Percent 2 6 5 6" xfId="24870" xr:uid="{6EF86D9F-C348-48A6-9912-A640077EC5F2}"/>
    <cellStyle name="Percent 2 6 5 7" xfId="24871" xr:uid="{7020D8DF-AA40-4153-A3E0-86F2D80575D4}"/>
    <cellStyle name="Percent 2 6 5 8" xfId="24865" xr:uid="{A210BB84-BC3D-4BC3-AEED-5C242F4D629A}"/>
    <cellStyle name="Percent 2 6 6" xfId="2884" xr:uid="{C8C8C923-8696-49EC-AC71-9EA6597062C7}"/>
    <cellStyle name="Percent 2 6 6 2" xfId="5491" xr:uid="{EB728356-916C-4E81-B12D-DD4356B6A78D}"/>
    <cellStyle name="Percent 2 6 6 2 2" xfId="24873" xr:uid="{31FCC1F8-9C47-4BA4-B0B5-CCA84B744CFA}"/>
    <cellStyle name="Percent 2 6 6 3" xfId="24874" xr:uid="{7D2377DF-594B-42CC-AA3B-31B39C66D8A9}"/>
    <cellStyle name="Percent 2 6 6 4" xfId="24875" xr:uid="{2A21547D-6100-4A8C-AC58-96AA3E996FEC}"/>
    <cellStyle name="Percent 2 6 6 5" xfId="24876" xr:uid="{1C41D804-48C3-4FF7-B56F-8201C4C9BC94}"/>
    <cellStyle name="Percent 2 6 6 6" xfId="24877" xr:uid="{21A2CC64-0D1A-4D44-93EB-C040959F03D1}"/>
    <cellStyle name="Percent 2 6 6 7" xfId="24878" xr:uid="{4B02124C-46C0-4AA6-88A5-7CA5E061A13A}"/>
    <cellStyle name="Percent 2 6 6 8" xfId="24872" xr:uid="{F181BFB1-ADF2-46C9-9528-B6F13DE50674}"/>
    <cellStyle name="Percent 2 6 7" xfId="2885" xr:uid="{AC05DABE-056E-4669-A57F-C462AA1ECE45}"/>
    <cellStyle name="Percent 2 6 7 2" xfId="5492" xr:uid="{1701F71A-C6AF-4C0E-8D6D-B231F83A58B8}"/>
    <cellStyle name="Percent 2 6 7 2 2" xfId="24880" xr:uid="{74071C8D-2D2D-4D95-8C11-50CC790989CB}"/>
    <cellStyle name="Percent 2 6 7 3" xfId="24881" xr:uid="{F6F759F2-F5A1-4C1C-AE22-67E4B878952D}"/>
    <cellStyle name="Percent 2 6 7 4" xfId="24882" xr:uid="{735D8E10-97F9-4A93-88D5-40AE1CB0D187}"/>
    <cellStyle name="Percent 2 6 7 5" xfId="24883" xr:uid="{3A1DAF6E-2084-481E-9282-8A45FEC0BFA0}"/>
    <cellStyle name="Percent 2 6 7 6" xfId="24884" xr:uid="{B8A9AE30-6A68-4395-A8B8-B7B74EF9A2A2}"/>
    <cellStyle name="Percent 2 6 7 7" xfId="24885" xr:uid="{8F58295C-E0F3-464C-950B-53AE96FC7D33}"/>
    <cellStyle name="Percent 2 6 7 8" xfId="24879" xr:uid="{FC68B0D2-F5A2-4CAB-AC2B-59C26C5C90B9}"/>
    <cellStyle name="Percent 2 6 8" xfId="2886" xr:uid="{E6ABD0A0-A243-4D85-853B-EF17D749073B}"/>
    <cellStyle name="Percent 2 6 8 2" xfId="5493" xr:uid="{8CBCC619-6849-4690-8E41-267143578178}"/>
    <cellStyle name="Percent 2 6 8 2 2" xfId="24887" xr:uid="{BB389147-2527-4798-9DC0-C24238689E31}"/>
    <cellStyle name="Percent 2 6 8 3" xfId="24888" xr:uid="{D0348AD3-F818-4F39-8FD0-DB72FC0F7B66}"/>
    <cellStyle name="Percent 2 6 8 4" xfId="24889" xr:uid="{8B9261B4-BBAD-42FC-B31A-F34EBD059280}"/>
    <cellStyle name="Percent 2 6 8 5" xfId="24890" xr:uid="{943A9F6D-9BEC-41F4-BD03-E72145499026}"/>
    <cellStyle name="Percent 2 6 8 6" xfId="24891" xr:uid="{1E5D2C6C-B56D-450F-BAC6-B3A36D8A4510}"/>
    <cellStyle name="Percent 2 6 8 7" xfId="24892" xr:uid="{3FE290D4-B139-4E11-94BC-85261CE4C196}"/>
    <cellStyle name="Percent 2 6 8 8" xfId="24886" xr:uid="{52B1B8F7-8E62-4475-8572-B0D60C70153D}"/>
    <cellStyle name="Percent 2 6 9" xfId="2887" xr:uid="{E6C3B9EC-A30B-44D5-87D7-97D058B34370}"/>
    <cellStyle name="Percent 2 6 9 2" xfId="5494" xr:uid="{2E1AD7A4-6A49-4349-97CC-C18A5298EC18}"/>
    <cellStyle name="Percent 2 6 9 2 2" xfId="24894" xr:uid="{027580E7-93BC-4563-82FC-8E47DE8608A6}"/>
    <cellStyle name="Percent 2 6 9 3" xfId="24895" xr:uid="{34B0307C-EA91-4CD5-B1F7-3B0D1162DAB3}"/>
    <cellStyle name="Percent 2 6 9 4" xfId="24896" xr:uid="{CEB86984-0D92-4161-8309-A2962A80F286}"/>
    <cellStyle name="Percent 2 6 9 5" xfId="24897" xr:uid="{90C28B42-BD88-46F3-B9C9-202C35FEB581}"/>
    <cellStyle name="Percent 2 6 9 6" xfId="24898" xr:uid="{E71E62D7-1A07-49A2-B742-4E7C0D0A14DA}"/>
    <cellStyle name="Percent 2 6 9 7" xfId="24899" xr:uid="{7D17FB15-F57D-4BB2-BBA3-24CF6AD6C229}"/>
    <cellStyle name="Percent 2 6 9 8" xfId="24893" xr:uid="{F3688DB9-9704-4295-A898-973B3856F074}"/>
    <cellStyle name="Percent 2 7" xfId="2888" xr:uid="{7C0BFAAA-B3AD-461B-A5BF-AC3DC0A15D98}"/>
    <cellStyle name="Percent 2 7 10" xfId="24901" xr:uid="{7A276ACB-D826-4BB0-9312-F28253FA6DD2}"/>
    <cellStyle name="Percent 2 7 11" xfId="24902" xr:uid="{D8F312AB-D66C-4C87-B6BD-766377199F62}"/>
    <cellStyle name="Percent 2 7 12" xfId="24903" xr:uid="{0145F690-770F-4F58-B737-BAEB50D2821A}"/>
    <cellStyle name="Percent 2 7 13" xfId="24904" xr:uid="{35049635-7A84-4B40-961F-197B0495D151}"/>
    <cellStyle name="Percent 2 7 14" xfId="24905" xr:uid="{453D509C-6116-4BC3-B3FF-FF94A28D806E}"/>
    <cellStyle name="Percent 2 7 15" xfId="24900" xr:uid="{15184AA6-4AB3-4924-91A4-93841C5AE493}"/>
    <cellStyle name="Percent 2 7 2" xfId="2889" xr:uid="{8FBF5218-F9DE-45E9-8C87-ECF8A1E09006}"/>
    <cellStyle name="Percent 2 7 2 2" xfId="5496" xr:uid="{A4023E83-595F-4186-B762-90C1DA13151F}"/>
    <cellStyle name="Percent 2 7 2 2 2" xfId="24907" xr:uid="{6CD96525-879A-4438-85EF-1C5FA5878ED7}"/>
    <cellStyle name="Percent 2 7 2 3" xfId="24908" xr:uid="{CAAAAAD4-C5AD-4A87-812C-E348E53FE7A0}"/>
    <cellStyle name="Percent 2 7 2 4" xfId="24909" xr:uid="{C04D160B-760D-4665-B6A6-DE375902B3DE}"/>
    <cellStyle name="Percent 2 7 2 5" xfId="24910" xr:uid="{B4539019-0931-426A-8ACE-86CC2EB5FEEA}"/>
    <cellStyle name="Percent 2 7 2 6" xfId="24911" xr:uid="{F7D190A6-34A9-41F3-B750-A01CD918BE54}"/>
    <cellStyle name="Percent 2 7 2 7" xfId="24912" xr:uid="{CECCB7EB-149E-402E-987A-53441452E802}"/>
    <cellStyle name="Percent 2 7 2 8" xfId="24906" xr:uid="{AD2CFFD6-73E0-4E6A-8ED1-97EE8DC87430}"/>
    <cellStyle name="Percent 2 7 3" xfId="4840" xr:uid="{D7ECCA95-1A02-4C19-8364-156023950C1F}"/>
    <cellStyle name="Percent 2 7 3 2" xfId="5497" xr:uid="{1E8DCB9E-3B98-4CE5-8A15-8F6F1C851F09}"/>
    <cellStyle name="Percent 2 7 3 2 2" xfId="24914" xr:uid="{32E54A2D-8EDD-45A8-A87D-7C93A62C0AB5}"/>
    <cellStyle name="Percent 2 7 3 3" xfId="24915" xr:uid="{07F5C46B-AB51-4057-BB0D-0EC8E5632FE9}"/>
    <cellStyle name="Percent 2 7 3 4" xfId="24916" xr:uid="{684A160B-A759-4CC7-950C-42C29A7602B3}"/>
    <cellStyle name="Percent 2 7 3 5" xfId="24917" xr:uid="{BA1BB92C-F1C3-415C-A6D8-DC367BBD681D}"/>
    <cellStyle name="Percent 2 7 3 6" xfId="24918" xr:uid="{C884D3D2-8075-416E-9458-19E83B51DF41}"/>
    <cellStyle name="Percent 2 7 3 7" xfId="24919" xr:uid="{53DB6118-D330-4E01-B4F6-5C6BC61E0343}"/>
    <cellStyle name="Percent 2 7 3 8" xfId="24913" xr:uid="{255C066B-B49F-48C3-BC80-47542B111F63}"/>
    <cellStyle name="Percent 2 7 4" xfId="4841" xr:uid="{0D991B5B-11CC-472F-B711-61EA5A5C0A5E}"/>
    <cellStyle name="Percent 2 7 4 2" xfId="5498" xr:uid="{90C64BFD-5069-47B1-830D-BD696722A379}"/>
    <cellStyle name="Percent 2 7 4 2 2" xfId="24921" xr:uid="{3A9BB9FF-A8C2-47FD-BD50-43206DD9C5DB}"/>
    <cellStyle name="Percent 2 7 4 3" xfId="24922" xr:uid="{45760D49-072D-44A4-ADC6-2D09F82FB4A6}"/>
    <cellStyle name="Percent 2 7 4 4" xfId="24923" xr:uid="{5022428B-B726-45C2-A231-DD2407C160E2}"/>
    <cellStyle name="Percent 2 7 4 5" xfId="24924" xr:uid="{0DFB8750-C0D0-4605-AAB6-59610895EE4E}"/>
    <cellStyle name="Percent 2 7 4 6" xfId="24925" xr:uid="{EC6FFBD4-5CD7-45FE-86A5-3D93BA6C6FB0}"/>
    <cellStyle name="Percent 2 7 4 7" xfId="24926" xr:uid="{763DF57B-CDDE-43DD-B57D-145764FF0DE4}"/>
    <cellStyle name="Percent 2 7 4 8" xfId="24920" xr:uid="{3675359D-400D-4206-8644-B0D31688DE62}"/>
    <cellStyle name="Percent 2 7 5" xfId="4842" xr:uid="{B2D05FB0-59FD-4AF3-9E04-B183AE94008C}"/>
    <cellStyle name="Percent 2 7 5 2" xfId="5499" xr:uid="{C8782774-425A-4B5D-9947-F01DB64D876C}"/>
    <cellStyle name="Percent 2 7 5 2 2" xfId="24928" xr:uid="{5524ABA8-DA2C-4453-AF2C-A67F7B20C229}"/>
    <cellStyle name="Percent 2 7 5 3" xfId="24929" xr:uid="{F21D170C-7C67-4049-BC74-73139C1BDEBE}"/>
    <cellStyle name="Percent 2 7 5 4" xfId="24930" xr:uid="{9E19EF60-446F-4D12-AAA8-B1421FB88A7A}"/>
    <cellStyle name="Percent 2 7 5 5" xfId="24931" xr:uid="{1698BCEB-1CC9-49BB-ABA8-3CDCB40412E6}"/>
    <cellStyle name="Percent 2 7 5 6" xfId="24932" xr:uid="{475F9305-4B11-4036-B556-C4D81D0F08C6}"/>
    <cellStyle name="Percent 2 7 5 7" xfId="24933" xr:uid="{E883EB6F-A623-4BC4-801B-D883C690D52B}"/>
    <cellStyle name="Percent 2 7 5 8" xfId="24927" xr:uid="{DDA99756-9519-4E38-BD2D-175C7EA14EDE}"/>
    <cellStyle name="Percent 2 7 6" xfId="4843" xr:uid="{EC20912A-5E21-48AD-8FF4-2D6E0A7D3CA8}"/>
    <cellStyle name="Percent 2 7 6 2" xfId="5500" xr:uid="{A0C8938B-7B09-4780-A216-26E9FF5C8886}"/>
    <cellStyle name="Percent 2 7 6 2 2" xfId="24935" xr:uid="{C8A2E26F-DFFA-4BE9-AE32-790B7DF861C5}"/>
    <cellStyle name="Percent 2 7 6 3" xfId="24936" xr:uid="{18B4AAEE-C661-430F-8E5B-DDA3FC015957}"/>
    <cellStyle name="Percent 2 7 6 4" xfId="24937" xr:uid="{853AB818-292A-492E-A194-CF514F21A14F}"/>
    <cellStyle name="Percent 2 7 6 5" xfId="24938" xr:uid="{C639F4C5-1A2F-47C3-B0FC-18CC75B6EC2E}"/>
    <cellStyle name="Percent 2 7 6 6" xfId="24939" xr:uid="{710D2F66-7458-4F72-8E6F-32EEDD9312F5}"/>
    <cellStyle name="Percent 2 7 6 7" xfId="24940" xr:uid="{7DB88947-A9A3-44AF-9891-0658949580B4}"/>
    <cellStyle name="Percent 2 7 6 8" xfId="24934" xr:uid="{8907AC4F-16A4-43D9-8927-FB3DFBC0F14E}"/>
    <cellStyle name="Percent 2 7 7" xfId="4844" xr:uid="{329D02BC-D158-4594-8F12-204D6D42489B}"/>
    <cellStyle name="Percent 2 7 7 2" xfId="5501" xr:uid="{15AA23A8-136F-430C-A0D1-8946053EDB8F}"/>
    <cellStyle name="Percent 2 7 7 2 2" xfId="24942" xr:uid="{2F963B68-604F-477E-B595-6D02B395C0F7}"/>
    <cellStyle name="Percent 2 7 7 3" xfId="24943" xr:uid="{ACE579DB-B9EA-463B-B930-260260F4AB85}"/>
    <cellStyle name="Percent 2 7 7 4" xfId="24944" xr:uid="{2AF37598-4EF1-42A9-A8FD-1753EAA6F906}"/>
    <cellStyle name="Percent 2 7 7 5" xfId="24945" xr:uid="{D3F380CA-B41F-4751-9AE8-5829B3BB257E}"/>
    <cellStyle name="Percent 2 7 7 6" xfId="24946" xr:uid="{8F9FB7C7-3273-4842-8DE8-1DDFACEC6350}"/>
    <cellStyle name="Percent 2 7 7 7" xfId="24947" xr:uid="{33196985-716B-417D-905B-3EBA1DC8E5EC}"/>
    <cellStyle name="Percent 2 7 7 8" xfId="24941" xr:uid="{2C8D2F75-3965-4F86-B253-AD10F6F62C01}"/>
    <cellStyle name="Percent 2 7 8" xfId="4845" xr:uid="{85CE142E-F9A2-490B-9B12-92568F5D6F56}"/>
    <cellStyle name="Percent 2 7 8 2" xfId="5502" xr:uid="{727EEB64-9020-41D8-A4A1-FE5AEE82A3C1}"/>
    <cellStyle name="Percent 2 7 8 2 2" xfId="24949" xr:uid="{066CB065-51A6-4EA7-A1B8-F871A515D118}"/>
    <cellStyle name="Percent 2 7 8 3" xfId="24950" xr:uid="{8E2A90C8-A314-4BB1-867A-08A4025C6C5D}"/>
    <cellStyle name="Percent 2 7 8 4" xfId="24951" xr:uid="{8AE04EFB-65F2-4720-A9E6-9092FCAB7112}"/>
    <cellStyle name="Percent 2 7 8 5" xfId="24952" xr:uid="{DD495B93-F467-438A-BB26-F2E5E2A3A889}"/>
    <cellStyle name="Percent 2 7 8 6" xfId="24953" xr:uid="{E809EA44-BB7A-40F8-9B4C-67059C72B659}"/>
    <cellStyle name="Percent 2 7 8 7" xfId="24954" xr:uid="{63A0215C-5A29-4380-A66B-F4A83F5BCAF6}"/>
    <cellStyle name="Percent 2 7 8 8" xfId="24948" xr:uid="{D32B1F73-B84E-4828-8F15-005032DF2513}"/>
    <cellStyle name="Percent 2 7 9" xfId="5495" xr:uid="{DE2D1E68-975B-47EF-98BB-66728A1EEE80}"/>
    <cellStyle name="Percent 2 7 9 2" xfId="24955" xr:uid="{C882C914-EC45-4673-8DCA-2C4D5353D413}"/>
    <cellStyle name="Percent 2 8" xfId="2890" xr:uid="{DFA21DD0-302E-48A2-AEDE-D342208ABF43}"/>
    <cellStyle name="Percent 2 8 10" xfId="5503" xr:uid="{1B329AA8-CAE6-448E-B794-FAC0B3D863FB}"/>
    <cellStyle name="Percent 2 8 10 2" xfId="24957" xr:uid="{89234187-1E1D-4742-ABF1-6D433400D244}"/>
    <cellStyle name="Percent 2 8 11" xfId="24958" xr:uid="{0B58EC80-2F66-4A1E-9773-26F10FDFA56A}"/>
    <cellStyle name="Percent 2 8 12" xfId="24959" xr:uid="{6D61753A-A99A-49E3-9AC6-FE2A74AF2179}"/>
    <cellStyle name="Percent 2 8 13" xfId="24960" xr:uid="{2AF998AC-2106-40C0-8A87-1560DBBA5CCD}"/>
    <cellStyle name="Percent 2 8 14" xfId="24961" xr:uid="{568A22E1-DBBB-42F8-9264-F6C2FF74E36C}"/>
    <cellStyle name="Percent 2 8 15" xfId="24956" xr:uid="{7D2E9B4C-41BD-4232-B83A-34774000F576}"/>
    <cellStyle name="Percent 2 8 2" xfId="2891" xr:uid="{8F717F9C-ACAE-4AFF-8FDC-A0A727565AD3}"/>
    <cellStyle name="Percent 2 8 2 2" xfId="5505" xr:uid="{6F795486-10B2-4B11-B5D8-0F6B0F7478CE}"/>
    <cellStyle name="Percent 2 8 2 2 2" xfId="24963" xr:uid="{05838494-B987-4A34-B6AC-856FCAE5B73C}"/>
    <cellStyle name="Percent 2 8 2 3" xfId="5504" xr:uid="{758DD645-15F5-4CA8-955E-0CC7166B1BB8}"/>
    <cellStyle name="Percent 2 8 2 3 2" xfId="24964" xr:uid="{E6AFA3E6-134B-4932-974D-EC81D566AFEC}"/>
    <cellStyle name="Percent 2 8 2 4" xfId="24965" xr:uid="{89E655EC-1BEA-4529-8745-2BB1A3D325B9}"/>
    <cellStyle name="Percent 2 8 2 5" xfId="24966" xr:uid="{0F8869B0-3FED-4004-A950-9FB08C4ED75D}"/>
    <cellStyle name="Percent 2 8 2 6" xfId="24967" xr:uid="{BA6F8248-F168-45A9-8EE5-725EC6844685}"/>
    <cellStyle name="Percent 2 8 2 7" xfId="24968" xr:uid="{5D79D4EA-4AC8-4858-A37D-22DE35740F9D}"/>
    <cellStyle name="Percent 2 8 2 8" xfId="24962" xr:uid="{1785BBD8-D001-44A9-9A82-E08151EBA060}"/>
    <cellStyle name="Percent 2 8 3" xfId="4846" xr:uid="{870FCDF0-3EF0-4636-BE69-A9802EC2B1DD}"/>
    <cellStyle name="Percent 2 8 3 2" xfId="5507" xr:uid="{33797B12-1F86-4A5E-AD58-E96B98DD22A7}"/>
    <cellStyle name="Percent 2 8 3 2 2" xfId="24970" xr:uid="{842E5EF7-FFC0-432F-9384-103611E84E1A}"/>
    <cellStyle name="Percent 2 8 3 3" xfId="5506" xr:uid="{B18E0D42-849A-4EEB-9E38-3E3ABDAEC485}"/>
    <cellStyle name="Percent 2 8 3 3 2" xfId="24971" xr:uid="{245A11C0-B0F1-4369-ABEA-F7046CF720FB}"/>
    <cellStyle name="Percent 2 8 3 4" xfId="24972" xr:uid="{2D97787E-BC93-44C1-B1F5-C7F7D4228395}"/>
    <cellStyle name="Percent 2 8 3 5" xfId="24973" xr:uid="{8631699F-7969-4505-B4E9-B06EA2A8411A}"/>
    <cellStyle name="Percent 2 8 3 6" xfId="24974" xr:uid="{17ED7C3C-D3F7-48A4-B905-A027476A7BBC}"/>
    <cellStyle name="Percent 2 8 3 7" xfId="24975" xr:uid="{F2B2E8CA-19E1-46FD-B9DA-A4BFA8DAA709}"/>
    <cellStyle name="Percent 2 8 3 8" xfId="24969" xr:uid="{61BD5C5E-3CEB-4025-B5EF-FA243958073D}"/>
    <cellStyle name="Percent 2 8 4" xfId="4847" xr:uid="{C0F1CAA1-6B83-420F-A0BC-AF0C80519696}"/>
    <cellStyle name="Percent 2 8 4 2" xfId="5509" xr:uid="{1BBEA2E8-3C4F-4CD1-B979-644676976B3B}"/>
    <cellStyle name="Percent 2 8 4 2 2" xfId="24977" xr:uid="{7C0C1DCC-F4BA-45EA-AA0F-90F3BDF471D8}"/>
    <cellStyle name="Percent 2 8 4 3" xfId="5508" xr:uid="{14F4009D-7A52-4224-B0CD-0C72B5C7F583}"/>
    <cellStyle name="Percent 2 8 4 3 2" xfId="24978" xr:uid="{4AD9E0FD-8CB4-40CE-B35A-4ADB2DA4D585}"/>
    <cellStyle name="Percent 2 8 4 4" xfId="24979" xr:uid="{123E0DB0-76E2-4FB5-B8A5-B9349AF39F2E}"/>
    <cellStyle name="Percent 2 8 4 5" xfId="24980" xr:uid="{30AB0E8D-7A77-4D0B-A1EC-53EB59E74C4E}"/>
    <cellStyle name="Percent 2 8 4 6" xfId="24981" xr:uid="{6EDA7C68-A9A6-4206-A61C-712DCFF927FB}"/>
    <cellStyle name="Percent 2 8 4 7" xfId="24982" xr:uid="{A6153DC5-EB99-4BE7-B111-49106A86D8AC}"/>
    <cellStyle name="Percent 2 8 4 8" xfId="24976" xr:uid="{C105A1BF-D89C-4387-90D3-132CB60C2E0C}"/>
    <cellStyle name="Percent 2 8 5" xfId="4848" xr:uid="{DB1A5561-7F8A-45CC-9D5C-80CB341AB582}"/>
    <cellStyle name="Percent 2 8 5 2" xfId="5511" xr:uid="{F4F8ED53-94A4-48A0-B3B2-0E9BD106FC48}"/>
    <cellStyle name="Percent 2 8 5 2 2" xfId="24984" xr:uid="{E0374AE5-B3B6-4056-BB61-E4950C1A2DD7}"/>
    <cellStyle name="Percent 2 8 5 3" xfId="5510" xr:uid="{7AE0D0EA-6F89-46C0-BE0F-91EC370B0DFB}"/>
    <cellStyle name="Percent 2 8 5 3 2" xfId="24985" xr:uid="{BB76202F-05D3-4E5B-85BB-40C54BBA2F42}"/>
    <cellStyle name="Percent 2 8 5 4" xfId="24986" xr:uid="{64186970-CA5D-4258-973A-5AD37E6D0898}"/>
    <cellStyle name="Percent 2 8 5 5" xfId="24987" xr:uid="{F2BA12F4-F41C-4E58-988B-46056AD32885}"/>
    <cellStyle name="Percent 2 8 5 6" xfId="24988" xr:uid="{8526BC99-C428-4C71-9E28-CC20E1E0C1CE}"/>
    <cellStyle name="Percent 2 8 5 7" xfId="24989" xr:uid="{1B269E0B-5D7C-4D9A-A148-7727D669FC42}"/>
    <cellStyle name="Percent 2 8 5 8" xfId="24983" xr:uid="{15E5AF9C-BDE2-4ED1-B1D3-7189D77BEB4B}"/>
    <cellStyle name="Percent 2 8 6" xfId="4849" xr:uid="{B4C2217C-34EB-433A-A2A1-ACFFD7BBEAC3}"/>
    <cellStyle name="Percent 2 8 6 2" xfId="5513" xr:uid="{12C5FB43-7DFD-4250-81A7-6706FA282EF7}"/>
    <cellStyle name="Percent 2 8 6 2 2" xfId="24991" xr:uid="{2F5E508D-A1CB-4483-99D3-7E8719F41EAD}"/>
    <cellStyle name="Percent 2 8 6 3" xfId="5512" xr:uid="{D80C7BED-181C-4C2F-8CF6-CEB849561C7A}"/>
    <cellStyle name="Percent 2 8 6 3 2" xfId="24992" xr:uid="{4CA704BA-C8B7-43EF-8E8A-CA207E4A9241}"/>
    <cellStyle name="Percent 2 8 6 4" xfId="24993" xr:uid="{C6896EE0-C46B-47BC-B6D9-17BD67136A61}"/>
    <cellStyle name="Percent 2 8 6 5" xfId="24994" xr:uid="{6FE5FBA1-A846-4D04-9F6E-ED3B83F08496}"/>
    <cellStyle name="Percent 2 8 6 6" xfId="24995" xr:uid="{ABF127F9-1DE2-464A-B8FC-38963843A3FB}"/>
    <cellStyle name="Percent 2 8 6 7" xfId="24996" xr:uid="{EF770FC2-B506-4E18-AC82-C5EBF31096AD}"/>
    <cellStyle name="Percent 2 8 6 8" xfId="24990" xr:uid="{F474CBC9-C25F-4745-A983-2ECD060B6649}"/>
    <cellStyle name="Percent 2 8 7" xfId="4850" xr:uid="{5206411F-E8BB-4B5B-908B-B6A6A4D03893}"/>
    <cellStyle name="Percent 2 8 7 2" xfId="5515" xr:uid="{5CFD8464-6AF6-4436-A0A9-F6CAEA211DE7}"/>
    <cellStyle name="Percent 2 8 7 2 2" xfId="24998" xr:uid="{2DE7675A-3484-4A4D-99B0-A6F21A0EA9F5}"/>
    <cellStyle name="Percent 2 8 7 3" xfId="5514" xr:uid="{6B07680C-309B-49EE-A232-F1BB885DE5C0}"/>
    <cellStyle name="Percent 2 8 7 3 2" xfId="24999" xr:uid="{D61F6D25-D0A8-4F0A-B173-82DB29CF596E}"/>
    <cellStyle name="Percent 2 8 7 4" xfId="25000" xr:uid="{0EFB988E-0E47-4859-BD4E-67F506E4E6C1}"/>
    <cellStyle name="Percent 2 8 7 5" xfId="25001" xr:uid="{76E6E17D-BAEC-47B0-80AE-B2183FD3C0A5}"/>
    <cellStyle name="Percent 2 8 7 6" xfId="25002" xr:uid="{C87C5098-B783-4287-B81C-20D60B7970CF}"/>
    <cellStyle name="Percent 2 8 7 7" xfId="25003" xr:uid="{C64AD08D-4008-43D8-8B08-A288FC77C8A6}"/>
    <cellStyle name="Percent 2 8 7 8" xfId="24997" xr:uid="{06CFB0FD-1F7F-4ADD-ACF3-64498C59CE82}"/>
    <cellStyle name="Percent 2 8 8" xfId="4851" xr:uid="{AE3924E2-D0E2-4867-A684-19D41E76F314}"/>
    <cellStyle name="Percent 2 8 8 2" xfId="5517" xr:uid="{70EA290F-DAA4-4A80-8838-0F1363FAA976}"/>
    <cellStyle name="Percent 2 8 8 2 2" xfId="25005" xr:uid="{F50CDB63-BDC4-41FA-8700-9A277B8F4C56}"/>
    <cellStyle name="Percent 2 8 8 3" xfId="5516" xr:uid="{C4C77E9D-3F58-414A-9E14-CF54F253D9EF}"/>
    <cellStyle name="Percent 2 8 8 3 2" xfId="25006" xr:uid="{A91A0318-AED1-4655-96D8-9F3D7CD681A3}"/>
    <cellStyle name="Percent 2 8 8 4" xfId="25007" xr:uid="{3C26FF42-DB10-46DF-BA66-4DE2C940C247}"/>
    <cellStyle name="Percent 2 8 8 5" xfId="25008" xr:uid="{FDF81A45-95CF-4800-9BB7-3E5DC511C758}"/>
    <cellStyle name="Percent 2 8 8 6" xfId="25009" xr:uid="{C759B365-ACDA-4C06-ADDA-49AD0A3CD810}"/>
    <cellStyle name="Percent 2 8 8 7" xfId="25010" xr:uid="{0799ACFD-1B30-4131-BC85-C8F40116434E}"/>
    <cellStyle name="Percent 2 8 8 8" xfId="25004" xr:uid="{060ABB34-0751-4FDF-A44C-A12E20EB007B}"/>
    <cellStyle name="Percent 2 8 9" xfId="5518" xr:uid="{CA828B85-7B6F-4B9C-9507-F8EA9FF64213}"/>
    <cellStyle name="Percent 2 8 9 2" xfId="25011" xr:uid="{339CCF51-6882-4CA7-BD21-4615359BF46F}"/>
    <cellStyle name="Percent 2 9" xfId="2892" xr:uid="{F037D3F1-A0CD-4AF9-B620-DE785C56AEFE}"/>
    <cellStyle name="Percent 2 9 10" xfId="5519" xr:uid="{4E80779D-EFC1-438F-818D-17A5E8645678}"/>
    <cellStyle name="Percent 2 9 10 2" xfId="25013" xr:uid="{6E6E9252-49E0-47D9-BE44-A7A018B135C6}"/>
    <cellStyle name="Percent 2 9 11" xfId="25014" xr:uid="{E1A2B1F3-6F4A-42E4-AFE3-829DBB5DB2D7}"/>
    <cellStyle name="Percent 2 9 12" xfId="25015" xr:uid="{0FB15DC1-12C7-4081-940C-8EF372E615A9}"/>
    <cellStyle name="Percent 2 9 13" xfId="25016" xr:uid="{BFFDA41D-FF22-44E9-9BBE-EEC4DEDD922A}"/>
    <cellStyle name="Percent 2 9 14" xfId="25017" xr:uid="{392A8FA3-1BDF-4E31-9384-44CB936793F8}"/>
    <cellStyle name="Percent 2 9 15" xfId="25012" xr:uid="{0C626FE4-A377-4B9C-A892-74884018C443}"/>
    <cellStyle name="Percent 2 9 2" xfId="2893" xr:uid="{1202C76F-C8B7-4932-A3ED-6F91CAB3578D}"/>
    <cellStyle name="Percent 2 9 2 2" xfId="5521" xr:uid="{E9464F72-F6D4-4222-882F-C1F31012C2B1}"/>
    <cellStyle name="Percent 2 9 2 2 2" xfId="25019" xr:uid="{E5D49A3B-7777-4BB9-90C4-2914EFEDC1B8}"/>
    <cellStyle name="Percent 2 9 2 3" xfId="5520" xr:uid="{D5B11017-EC42-4259-B50D-F740B91AC788}"/>
    <cellStyle name="Percent 2 9 2 3 2" xfId="25020" xr:uid="{B2B80BC5-3CBC-4347-BFC6-BF4EE6AED8B1}"/>
    <cellStyle name="Percent 2 9 2 4" xfId="25021" xr:uid="{670A565E-1746-43CB-9B95-4C9983C95C62}"/>
    <cellStyle name="Percent 2 9 2 5" xfId="25022" xr:uid="{46E12738-5989-4332-BDF2-80E8A4AEFF65}"/>
    <cellStyle name="Percent 2 9 2 6" xfId="25023" xr:uid="{DB53F58F-0EE5-4E75-91BE-8B6F32C25473}"/>
    <cellStyle name="Percent 2 9 2 7" xfId="25024" xr:uid="{6D89550B-93E2-4477-8039-DDCA923284FF}"/>
    <cellStyle name="Percent 2 9 2 8" xfId="25018" xr:uid="{8ECD2F44-85CB-41B8-B9DE-ADE33A0FB942}"/>
    <cellStyle name="Percent 2 9 3" xfId="4852" xr:uid="{514A0C04-8A3C-4FE7-A773-686DBB186864}"/>
    <cellStyle name="Percent 2 9 3 2" xfId="5523" xr:uid="{FFF0B808-7940-46AD-B103-86492BAF076A}"/>
    <cellStyle name="Percent 2 9 3 2 2" xfId="25026" xr:uid="{9CE34EA9-DC87-4AD8-929E-6275A325A250}"/>
    <cellStyle name="Percent 2 9 3 3" xfId="5522" xr:uid="{7384596A-4A61-414C-AA2F-7E68880024B3}"/>
    <cellStyle name="Percent 2 9 3 3 2" xfId="25027" xr:uid="{58E76D1F-6A15-4243-86A6-7ADD84BB5ED8}"/>
    <cellStyle name="Percent 2 9 3 4" xfId="25028" xr:uid="{0335E2FE-D6AC-448B-B395-8773CF1C5B27}"/>
    <cellStyle name="Percent 2 9 3 5" xfId="25029" xr:uid="{3C5BACDD-B3B4-489C-B952-8867A53DB2C2}"/>
    <cellStyle name="Percent 2 9 3 6" xfId="25030" xr:uid="{DB203D74-E77A-41B1-B97B-0080C3C756EF}"/>
    <cellStyle name="Percent 2 9 3 7" xfId="25031" xr:uid="{995770E1-FD54-4BD3-B861-11F7063B2634}"/>
    <cellStyle name="Percent 2 9 3 8" xfId="25025" xr:uid="{4282D43F-4A28-4E18-981D-5FD57FCF6969}"/>
    <cellStyle name="Percent 2 9 4" xfId="4853" xr:uid="{886B1142-8967-4BA3-AC07-072DBE9FE69F}"/>
    <cellStyle name="Percent 2 9 4 2" xfId="5525" xr:uid="{181CEDFA-6C12-4EAA-A982-F0D9E0747BB6}"/>
    <cellStyle name="Percent 2 9 4 2 2" xfId="25033" xr:uid="{2B5F3AEC-250F-454D-A3E3-B1628154A312}"/>
    <cellStyle name="Percent 2 9 4 3" xfId="5524" xr:uid="{7E1EC8A5-6024-4182-9D73-03E4BE3D23A3}"/>
    <cellStyle name="Percent 2 9 4 3 2" xfId="25034" xr:uid="{431CA1B8-42F1-4F8F-98A5-48A41331B9C3}"/>
    <cellStyle name="Percent 2 9 4 4" xfId="25035" xr:uid="{8DB72F4D-D8AD-4819-97D5-049B5433A690}"/>
    <cellStyle name="Percent 2 9 4 5" xfId="25036" xr:uid="{7DE79F9E-F780-40F4-BDDC-AE64A211CF26}"/>
    <cellStyle name="Percent 2 9 4 6" xfId="25037" xr:uid="{9F704483-52DC-45E4-8F05-DF33697D0C13}"/>
    <cellStyle name="Percent 2 9 4 7" xfId="25038" xr:uid="{AB983AA6-C357-43A5-9C18-F4EE5614A2F1}"/>
    <cellStyle name="Percent 2 9 4 8" xfId="25032" xr:uid="{2E449F36-66BD-47F9-8EFC-7453BC5F1145}"/>
    <cellStyle name="Percent 2 9 5" xfId="4854" xr:uid="{51184EE0-D2F8-4B18-9A68-3BA03F81B0DD}"/>
    <cellStyle name="Percent 2 9 5 2" xfId="5527" xr:uid="{5CA36390-AC92-4AA1-BA5D-6BDCC98C4CE8}"/>
    <cellStyle name="Percent 2 9 5 2 2" xfId="25040" xr:uid="{CB6FBA65-E7D7-46F0-BF64-24A73E64C3BD}"/>
    <cellStyle name="Percent 2 9 5 3" xfId="5526" xr:uid="{F2A9F93D-D572-4C91-9A4F-391D129FF385}"/>
    <cellStyle name="Percent 2 9 5 3 2" xfId="25041" xr:uid="{D9631F05-B680-44AD-B711-A9A05E76D17B}"/>
    <cellStyle name="Percent 2 9 5 4" xfId="25042" xr:uid="{88FBAE09-3B82-411F-817A-E5443FAF7BD2}"/>
    <cellStyle name="Percent 2 9 5 5" xfId="25043" xr:uid="{0A783A8A-4E53-4359-814F-D71B8AA3C3D6}"/>
    <cellStyle name="Percent 2 9 5 6" xfId="25044" xr:uid="{A4198F4F-77F8-43BA-B3D1-0DDA1E8743DF}"/>
    <cellStyle name="Percent 2 9 5 7" xfId="25045" xr:uid="{E2E4C8A4-7048-425A-A848-786A8B89BF61}"/>
    <cellStyle name="Percent 2 9 5 8" xfId="25039" xr:uid="{6357F014-8D93-4FA9-8313-7FD09DA0CFE5}"/>
    <cellStyle name="Percent 2 9 6" xfId="4855" xr:uid="{4ABD731F-6C19-4DB5-84EB-81676DBC64D9}"/>
    <cellStyle name="Percent 2 9 6 2" xfId="5529" xr:uid="{7748E689-1ED6-4086-BA2E-A25989B2F9CB}"/>
    <cellStyle name="Percent 2 9 6 2 2" xfId="25047" xr:uid="{4B5B8122-CFD2-4CCB-A05E-7FF9B78EB16E}"/>
    <cellStyle name="Percent 2 9 6 3" xfId="5528" xr:uid="{8C7D45E2-9C7B-4A10-93DD-4FFC62716F7D}"/>
    <cellStyle name="Percent 2 9 6 3 2" xfId="25048" xr:uid="{4225BCC9-0722-417C-BDAC-ED3C00D4B51C}"/>
    <cellStyle name="Percent 2 9 6 4" xfId="25049" xr:uid="{0446B2B1-439F-453F-AF0D-E53D7ABFF183}"/>
    <cellStyle name="Percent 2 9 6 5" xfId="25050" xr:uid="{9912552A-62EF-4243-A16E-D8522128CB23}"/>
    <cellStyle name="Percent 2 9 6 6" xfId="25051" xr:uid="{5DCD39BC-A4E4-4CA2-B841-AE49915B3D64}"/>
    <cellStyle name="Percent 2 9 6 7" xfId="25052" xr:uid="{073D8E99-6958-4185-B4A2-BEC28E2C8811}"/>
    <cellStyle name="Percent 2 9 6 8" xfId="25046" xr:uid="{05A2BF93-1964-491A-979F-EB04D76018B6}"/>
    <cellStyle name="Percent 2 9 7" xfId="4856" xr:uid="{964B5BC1-ABFB-4C42-8A9C-A405D152604F}"/>
    <cellStyle name="Percent 2 9 7 2" xfId="5531" xr:uid="{3B3BD140-DE5A-4888-A82F-316B1DEE2340}"/>
    <cellStyle name="Percent 2 9 7 2 2" xfId="25054" xr:uid="{D930583E-C810-44E7-BB17-40E45593D396}"/>
    <cellStyle name="Percent 2 9 7 3" xfId="5530" xr:uid="{3BBD5BB6-8A8B-4319-A5E2-44A3E1FBB141}"/>
    <cellStyle name="Percent 2 9 7 3 2" xfId="25055" xr:uid="{4AEB7D98-FCBE-48B2-BF91-954E4E96D999}"/>
    <cellStyle name="Percent 2 9 7 4" xfId="25056" xr:uid="{1E8C3997-89E8-4AC6-82DB-CE6907502161}"/>
    <cellStyle name="Percent 2 9 7 5" xfId="25057" xr:uid="{79817A0A-B151-45DC-9410-7CD8A291C5F0}"/>
    <cellStyle name="Percent 2 9 7 6" xfId="25058" xr:uid="{776D6A98-BDE5-45F7-9A7C-E0FFF9C3126B}"/>
    <cellStyle name="Percent 2 9 7 7" xfId="25059" xr:uid="{A84AE999-A613-448B-958C-D62D45DD99F2}"/>
    <cellStyle name="Percent 2 9 7 8" xfId="25053" xr:uid="{583E4DB1-CFE8-48A5-8D1F-BD87CEB02789}"/>
    <cellStyle name="Percent 2 9 8" xfId="4857" xr:uid="{90061E8E-CC04-4B26-85A1-8913D42BAB92}"/>
    <cellStyle name="Percent 2 9 8 2" xfId="5533" xr:uid="{B56E217F-5264-4A45-89E2-AD396D30EB21}"/>
    <cellStyle name="Percent 2 9 8 2 2" xfId="25061" xr:uid="{443AD228-AB74-492F-B21B-E05A21BF2A16}"/>
    <cellStyle name="Percent 2 9 8 3" xfId="5532" xr:uid="{94600042-2CA6-400C-AC69-FEC8B0F507A9}"/>
    <cellStyle name="Percent 2 9 8 3 2" xfId="25062" xr:uid="{424ACAA0-4E2B-4392-B65F-C779F7777753}"/>
    <cellStyle name="Percent 2 9 8 4" xfId="25063" xr:uid="{B0DBA164-2A7F-4053-80F0-C6ACB43847EB}"/>
    <cellStyle name="Percent 2 9 8 5" xfId="25064" xr:uid="{657DEE76-91AE-430C-85B1-6D14644C03A6}"/>
    <cellStyle name="Percent 2 9 8 6" xfId="25065" xr:uid="{52BB0820-7348-4C73-B91C-87AAF2DB77D8}"/>
    <cellStyle name="Percent 2 9 8 7" xfId="25066" xr:uid="{A8568567-F8EF-4BE9-9DAE-2C5FE86832FA}"/>
    <cellStyle name="Percent 2 9 8 8" xfId="25060" xr:uid="{A95AEB5F-D98B-48AE-B0D0-8D983C2A3E45}"/>
    <cellStyle name="Percent 2 9 9" xfId="5534" xr:uid="{92342C86-715D-4F1A-B4D3-94F2647018CC}"/>
    <cellStyle name="Percent 2 9 9 2" xfId="25067" xr:uid="{CD8CFAB4-5C00-49A4-95C2-A76C973CBA67}"/>
    <cellStyle name="Percent 20" xfId="2894" xr:uid="{1EDDB5C1-462B-4CE9-9B44-38CB5620A4C6}"/>
    <cellStyle name="Percent 20 10" xfId="5535" xr:uid="{41FF5E72-2266-4187-BBD7-C48A6A3AF372}"/>
    <cellStyle name="Percent 20 10 2" xfId="25069" xr:uid="{C986DD6F-9F70-4637-820B-62FB5EE80B52}"/>
    <cellStyle name="Percent 20 11" xfId="25070" xr:uid="{E7ECF6F6-0320-4BAE-A4B1-D226A6DE4547}"/>
    <cellStyle name="Percent 20 12" xfId="25071" xr:uid="{84ABC229-EA6C-4DD0-A327-7089AEB6C43F}"/>
    <cellStyle name="Percent 20 13" xfId="25072" xr:uid="{048D2A9B-6932-422A-8F21-EC69F76920A2}"/>
    <cellStyle name="Percent 20 14" xfId="25068" xr:uid="{6B1AA176-4250-40BD-A10F-A524EB4E292E}"/>
    <cellStyle name="Percent 20 2" xfId="2895" xr:uid="{A6F56104-B57B-4A9F-B1AF-EB9C34800EA3}"/>
    <cellStyle name="Percent 20 2 2" xfId="5537" xr:uid="{DF64CBE4-1B13-4353-8476-2D7F0D5A26C0}"/>
    <cellStyle name="Percent 20 2 2 2" xfId="5538" xr:uid="{612367F6-16F0-4E4E-810B-7D7EFA1F9E6E}"/>
    <cellStyle name="Percent 20 2 2 2 2" xfId="25075" xr:uid="{421D8D5E-6A67-4349-A927-0E96DB80640A}"/>
    <cellStyle name="Percent 20 2 2 3" xfId="25076" xr:uid="{F8578AE3-FC80-4933-875B-1BA5B0E707A6}"/>
    <cellStyle name="Percent 20 2 2 4" xfId="25074" xr:uid="{A7B4C25D-4DFC-4C11-88EE-1D56ECFE3649}"/>
    <cellStyle name="Percent 20 2 3" xfId="5539" xr:uid="{FB6507B7-A8C8-490A-9AA3-F3A9122934AE}"/>
    <cellStyle name="Percent 20 2 3 2" xfId="25077" xr:uid="{395F856C-1EDE-4754-A7B6-F9C3F1623ACF}"/>
    <cellStyle name="Percent 20 2 4" xfId="5536" xr:uid="{C066F431-8E5E-4A0B-ACBF-82B06A960876}"/>
    <cellStyle name="Percent 20 2 4 2" xfId="25078" xr:uid="{C3ADAB9A-F0FC-49A1-93A7-A42B4362B685}"/>
    <cellStyle name="Percent 20 2 5" xfId="25079" xr:uid="{7FD4195D-3C64-41A1-A580-6C1DAD0F5A58}"/>
    <cellStyle name="Percent 20 2 6" xfId="25080" xr:uid="{CF9F2CA6-3292-44AE-83CD-D52B40C03002}"/>
    <cellStyle name="Percent 20 2 7" xfId="25081" xr:uid="{579C6248-B84A-4C87-9E04-92D597A7E2DA}"/>
    <cellStyle name="Percent 20 2 8" xfId="25073" xr:uid="{2C36121C-4BD5-469B-ADDF-74330C539D56}"/>
    <cellStyle name="Percent 20 3" xfId="2896" xr:uid="{0BCE401D-57DD-49EA-9C58-ECB95AAC0C3C}"/>
    <cellStyle name="Percent 20 3 2" xfId="5541" xr:uid="{2D627DEF-2101-44F7-83E9-A0D3EAD6C28E}"/>
    <cellStyle name="Percent 20 3 2 2" xfId="25083" xr:uid="{ED7E17FA-251C-4AE6-B159-37EB29F9D005}"/>
    <cellStyle name="Percent 20 3 3" xfId="5540" xr:uid="{1A3C71CA-86A0-4BCB-B763-09DC9460BCA1}"/>
    <cellStyle name="Percent 20 3 3 2" xfId="25084" xr:uid="{1E52A46A-579B-45C4-85B6-4D560EB4D75B}"/>
    <cellStyle name="Percent 20 3 4" xfId="25085" xr:uid="{D9ED9331-BB42-4508-92FF-2B0A51492613}"/>
    <cellStyle name="Percent 20 3 5" xfId="25086" xr:uid="{8A072029-BF81-4FA1-AE65-F77C6914184A}"/>
    <cellStyle name="Percent 20 3 6" xfId="25087" xr:uid="{7A45DE20-8DD6-4F16-BE82-CDA0D5AE3782}"/>
    <cellStyle name="Percent 20 3 7" xfId="25088" xr:uid="{6ED0C8A9-4A8B-4144-A570-EE180F288C6F}"/>
    <cellStyle name="Percent 20 3 8" xfId="25082" xr:uid="{28238881-13ED-4EAF-8889-416812421427}"/>
    <cellStyle name="Percent 20 4" xfId="2897" xr:uid="{6C4A264D-C237-47BF-A63E-39C3CF03E248}"/>
    <cellStyle name="Percent 20 4 2" xfId="5543" xr:uid="{AB0B608D-D05D-4E92-8C96-8EB765C0BBE6}"/>
    <cellStyle name="Percent 20 4 2 2" xfId="25090" xr:uid="{3B313198-C798-4CB8-A107-47948CAF3559}"/>
    <cellStyle name="Percent 20 4 3" xfId="5542" xr:uid="{0C115D79-685B-4380-ADF5-4E02D713E5B1}"/>
    <cellStyle name="Percent 20 4 3 2" xfId="25091" xr:uid="{B4C9871F-8CB2-46BE-9636-D7EAC0597E05}"/>
    <cellStyle name="Percent 20 4 4" xfId="25092" xr:uid="{536E2EFF-5C47-4BE3-AB67-1940C755C8DA}"/>
    <cellStyle name="Percent 20 4 5" xfId="25093" xr:uid="{3F06ADA4-9894-4D75-A3A1-0788B87929E1}"/>
    <cellStyle name="Percent 20 4 6" xfId="25094" xr:uid="{F319B1BF-6E6A-47F7-8321-D7049D2F2419}"/>
    <cellStyle name="Percent 20 4 7" xfId="25095" xr:uid="{88E380B0-6DB4-4E85-A431-FFE05CF8A959}"/>
    <cellStyle name="Percent 20 4 8" xfId="25089" xr:uid="{F420C5D8-0B1D-4016-B47A-D99B10AA52B8}"/>
    <cellStyle name="Percent 20 5" xfId="2898" xr:uid="{3EB2D20B-C92C-4A64-B288-12E0299A6342}"/>
    <cellStyle name="Percent 20 5 2" xfId="5545" xr:uid="{BF121BCF-456A-46AC-90A8-12FF315B8129}"/>
    <cellStyle name="Percent 20 5 2 2" xfId="25097" xr:uid="{9F30DD68-61FA-4619-B875-33E0885F3C07}"/>
    <cellStyle name="Percent 20 5 3" xfId="5544" xr:uid="{6CFF0FBC-E5E5-4950-8A4F-C062A8BFFBB7}"/>
    <cellStyle name="Percent 20 5 3 2" xfId="25098" xr:uid="{A6C7B597-97B0-4A5B-9BD0-944B847542EB}"/>
    <cellStyle name="Percent 20 5 4" xfId="25099" xr:uid="{892034A1-9E92-46D4-B0D8-05186D7ADF27}"/>
    <cellStyle name="Percent 20 5 5" xfId="25100" xr:uid="{7FB2D425-E668-4C0E-9B07-835F00B9D3D5}"/>
    <cellStyle name="Percent 20 5 6" xfId="25101" xr:uid="{5D0777E9-56A5-4111-B583-D758D0B13DC5}"/>
    <cellStyle name="Percent 20 5 7" xfId="25102" xr:uid="{60EDC9A5-0573-43B0-A778-032DB5C024B5}"/>
    <cellStyle name="Percent 20 5 8" xfId="25096" xr:uid="{1B103960-EE22-4A6C-973E-908F1EF0DA5B}"/>
    <cellStyle name="Percent 20 6" xfId="2899" xr:uid="{7D38A149-6C03-4E87-895A-1689EC0729DC}"/>
    <cellStyle name="Percent 20 6 2" xfId="5547" xr:uid="{0E65C30C-ED0A-4114-8C8B-A65B269980B3}"/>
    <cellStyle name="Percent 20 6 2 2" xfId="25104" xr:uid="{6B65BC6D-DA3E-4566-B839-E5E094E107C8}"/>
    <cellStyle name="Percent 20 6 3" xfId="5546" xr:uid="{89F605DD-1468-491B-93D6-F50748982194}"/>
    <cellStyle name="Percent 20 6 3 2" xfId="25105" xr:uid="{CCC23BE0-EFA3-458B-AE0B-3A298DE16570}"/>
    <cellStyle name="Percent 20 6 4" xfId="25106" xr:uid="{8D76E4DB-9CF4-4B85-97DA-EAC77D0E33A6}"/>
    <cellStyle name="Percent 20 6 5" xfId="25107" xr:uid="{ABDD91D3-5A53-4AF5-A5FA-A22A888A58EB}"/>
    <cellStyle name="Percent 20 6 6" xfId="25108" xr:uid="{6B9464D1-E82B-43CA-843A-43E425035E7A}"/>
    <cellStyle name="Percent 20 6 7" xfId="25109" xr:uid="{9B6CA1A9-CBB0-4682-8A46-5E57CF62A1D5}"/>
    <cellStyle name="Percent 20 6 8" xfId="25103" xr:uid="{5EC9F5DD-45BE-4014-BC47-182BBEC49CA8}"/>
    <cellStyle name="Percent 20 7" xfId="2900" xr:uid="{1DA233F8-7607-409E-BE82-EE2613E3F60B}"/>
    <cellStyle name="Percent 20 7 10" xfId="25110" xr:uid="{BFDCF264-F457-4D52-A8B3-F9132B2C937D}"/>
    <cellStyle name="Percent 20 7 2" xfId="2901" xr:uid="{0E2DFDD9-CE1E-456B-99B9-F6B7C8B60F0D}"/>
    <cellStyle name="Percent 20 7 2 2" xfId="5550" xr:uid="{5F97D96A-A457-4FC0-B2BA-197421CF4AD9}"/>
    <cellStyle name="Percent 20 7 2 2 2" xfId="25112" xr:uid="{379D1092-0627-4CA5-85BA-EEFC0185244A}"/>
    <cellStyle name="Percent 20 7 2 3" xfId="5549" xr:uid="{C4B7DC05-2652-4588-9348-3261A7516DFB}"/>
    <cellStyle name="Percent 20 7 2 3 2" xfId="25113" xr:uid="{97E1E33E-3EC6-4236-A701-7B65B00F1E41}"/>
    <cellStyle name="Percent 20 7 2 4" xfId="25114" xr:uid="{8BFF4F11-7CFD-47D7-9D60-168434DB620D}"/>
    <cellStyle name="Percent 20 7 2 5" xfId="25115" xr:uid="{9B890F79-A206-434B-9626-6BBB578214E5}"/>
    <cellStyle name="Percent 20 7 2 6" xfId="25116" xr:uid="{3D3CFFF0-3243-4F29-AF74-100944866171}"/>
    <cellStyle name="Percent 20 7 2 7" xfId="25117" xr:uid="{90B15D5B-793C-41A1-8037-C240752B4F1D}"/>
    <cellStyle name="Percent 20 7 2 8" xfId="25111" xr:uid="{748A028D-C015-47DC-B96A-9681EEB21BCD}"/>
    <cellStyle name="Percent 20 7 3" xfId="2902" xr:uid="{B2AF5033-CDB3-482D-A9EA-4939DAFCE67B}"/>
    <cellStyle name="Percent 20 7 3 2" xfId="5552" xr:uid="{93ABCE8C-67C9-474B-8CDB-3AAFFD5B2532}"/>
    <cellStyle name="Percent 20 7 3 2 2" xfId="25119" xr:uid="{330CD489-CD35-412D-AE2C-5E0CAE3F6E41}"/>
    <cellStyle name="Percent 20 7 3 3" xfId="5551" xr:uid="{BF1AFE80-18E7-4767-A4C1-63C43A31AC6B}"/>
    <cellStyle name="Percent 20 7 3 3 2" xfId="25120" xr:uid="{8A1D69EF-707F-4266-AB58-3266F6424725}"/>
    <cellStyle name="Percent 20 7 3 4" xfId="25121" xr:uid="{2939B9E1-42D0-42CA-ABCC-3319E2827661}"/>
    <cellStyle name="Percent 20 7 3 5" xfId="25122" xr:uid="{8FB14030-DE1B-48F7-83BA-8D226E03A351}"/>
    <cellStyle name="Percent 20 7 3 6" xfId="25123" xr:uid="{4744027F-7FC8-4290-BE01-BE7CDBB9BEC6}"/>
    <cellStyle name="Percent 20 7 3 7" xfId="25124" xr:uid="{4EBEF1DC-02F8-4446-9ED7-0A615B971B87}"/>
    <cellStyle name="Percent 20 7 3 8" xfId="25118" xr:uid="{00C3C10B-3B90-4CD9-BDF8-FF7BD1D93C47}"/>
    <cellStyle name="Percent 20 7 4" xfId="5553" xr:uid="{DB38A313-150C-4E20-94D8-0DF9261588F9}"/>
    <cellStyle name="Percent 20 7 4 2" xfId="25125" xr:uid="{DC479BB5-E037-44FE-BB82-7A8ECDF72E1D}"/>
    <cellStyle name="Percent 20 7 5" xfId="5548" xr:uid="{D42D9BB7-2AA0-4430-BDEE-E428962DCD35}"/>
    <cellStyle name="Percent 20 7 5 2" xfId="25126" xr:uid="{ECB2B96C-46F9-4F7B-A198-DDC5062484E0}"/>
    <cellStyle name="Percent 20 7 6" xfId="25127" xr:uid="{71BBCE37-7031-4107-8F06-BD1A4BFE7665}"/>
    <cellStyle name="Percent 20 7 7" xfId="25128" xr:uid="{DAB5E517-17AD-431B-B1EC-688FAD23DD11}"/>
    <cellStyle name="Percent 20 7 8" xfId="25129" xr:uid="{AB35E99C-1EB8-4EC3-AEEB-23C8E0DD9BF9}"/>
    <cellStyle name="Percent 20 7 9" xfId="25130" xr:uid="{4C7EC584-C22E-4CAB-84B3-708BCDF382F8}"/>
    <cellStyle name="Percent 20 8" xfId="5554" xr:uid="{1D5CC0DC-F7B3-48EF-B501-FA5362375E93}"/>
    <cellStyle name="Percent 20 8 2" xfId="5555" xr:uid="{47E9B8CF-0AB4-421D-9EE5-F2C321ADC0C1}"/>
    <cellStyle name="Percent 20 8 2 2" xfId="25132" xr:uid="{2F560D42-89C2-4DDE-8E11-61BDC7C3653E}"/>
    <cellStyle name="Percent 20 8 3" xfId="25133" xr:uid="{B80A2410-680B-407E-92B6-504D7919E935}"/>
    <cellStyle name="Percent 20 8 4" xfId="25131" xr:uid="{988FAAE6-0E76-4EA6-94F0-BD4BD65F8EEF}"/>
    <cellStyle name="Percent 20 9" xfId="5556" xr:uid="{C8B514E1-723A-4470-9493-1AB75C3C3622}"/>
    <cellStyle name="Percent 20 9 2" xfId="25134" xr:uid="{311CAC17-11A2-4F5E-AC4A-65121665FDF8}"/>
    <cellStyle name="Percent 21" xfId="2903" xr:uid="{2306E40F-6003-45F0-9F24-4E931940CA3D}"/>
    <cellStyle name="Percent 21 10" xfId="25136" xr:uid="{D6A14F7D-E802-4135-9523-0E71CD6BDE3C}"/>
    <cellStyle name="Percent 21 11" xfId="25137" xr:uid="{6453244E-54E1-4F0D-B63C-3CD2BE2F86AC}"/>
    <cellStyle name="Percent 21 12" xfId="25138" xr:uid="{14000F49-E40E-4FD5-A76A-E5CD9C004023}"/>
    <cellStyle name="Percent 21 13" xfId="25139" xr:uid="{1BB6FC24-0C5A-40D4-BE62-3F4D52B1F03B}"/>
    <cellStyle name="Percent 21 14" xfId="25135" xr:uid="{DDD7247A-80AA-477E-9EF6-4598785D96A4}"/>
    <cellStyle name="Percent 21 2" xfId="2904" xr:uid="{1D03EA85-16C1-41F7-8790-D7627593290F}"/>
    <cellStyle name="Percent 21 2 2" xfId="5559" xr:uid="{A63F9DD1-3479-4C17-A01D-65F1F1690F0F}"/>
    <cellStyle name="Percent 21 2 2 2" xfId="25141" xr:uid="{B27EB87B-81C0-4DAC-90EE-7A5334C36688}"/>
    <cellStyle name="Percent 21 2 3" xfId="5558" xr:uid="{59B9509F-FD09-45FD-BD1B-0EF010B31B62}"/>
    <cellStyle name="Percent 21 2 3 2" xfId="25142" xr:uid="{876CE828-D247-4610-9F06-ABE9931DDEEF}"/>
    <cellStyle name="Percent 21 2 4" xfId="25143" xr:uid="{C5BE435C-1512-4C90-ADED-3D57EAB4C193}"/>
    <cellStyle name="Percent 21 2 5" xfId="25144" xr:uid="{25EB7E1B-5890-47B5-BDDA-CDB1A8A9DBFD}"/>
    <cellStyle name="Percent 21 2 6" xfId="25145" xr:uid="{EADF67A5-8A25-48F5-929E-7881E1F5EB83}"/>
    <cellStyle name="Percent 21 2 7" xfId="25146" xr:uid="{5AB9B72E-0503-42E1-97D0-B6A0E38A8F89}"/>
    <cellStyle name="Percent 21 2 8" xfId="25140" xr:uid="{5D4D122C-AB2E-4A50-A84C-B133C335C067}"/>
    <cellStyle name="Percent 21 3" xfId="2905" xr:uid="{1BE1543E-1272-4E10-A145-12B7A4612C63}"/>
    <cellStyle name="Percent 21 3 2" xfId="5561" xr:uid="{ABF72033-09DB-440B-B313-B5800066B9AA}"/>
    <cellStyle name="Percent 21 3 2 2" xfId="25148" xr:uid="{AF30A95E-630E-4CFA-BD95-E8AF43398B9C}"/>
    <cellStyle name="Percent 21 3 3" xfId="5560" xr:uid="{A7206B07-208C-4228-91EF-A7202DAE0F97}"/>
    <cellStyle name="Percent 21 3 3 2" xfId="25149" xr:uid="{D7092C22-CC56-4118-9A51-CE12D158FCD9}"/>
    <cellStyle name="Percent 21 3 4" xfId="25150" xr:uid="{A478D7D7-43B0-4854-8C36-AD95F1EAF17B}"/>
    <cellStyle name="Percent 21 3 5" xfId="25151" xr:uid="{1D95738B-0626-43E0-9E50-D1FF8A38E694}"/>
    <cellStyle name="Percent 21 3 6" xfId="25152" xr:uid="{8778CD43-E675-48BD-9883-75D1C14404F2}"/>
    <cellStyle name="Percent 21 3 7" xfId="25153" xr:uid="{1484BE5B-BEB5-432A-8A36-7BB560BB6F5F}"/>
    <cellStyle name="Percent 21 3 8" xfId="25147" xr:uid="{711C8197-6407-4622-96A6-7436A7FBD852}"/>
    <cellStyle name="Percent 21 4" xfId="2906" xr:uid="{C97DC08E-9037-4DE4-BB28-892D1E91D5A6}"/>
    <cellStyle name="Percent 21 4 2" xfId="5563" xr:uid="{B601F980-2803-4E6B-B90F-4BF8DEBFC797}"/>
    <cellStyle name="Percent 21 4 2 2" xfId="25155" xr:uid="{5FC4E209-FD6F-4DC8-972B-3F1B2A260AEB}"/>
    <cellStyle name="Percent 21 4 3" xfId="5562" xr:uid="{8B5DD452-43A3-4B71-899A-5134E81CF300}"/>
    <cellStyle name="Percent 21 4 3 2" xfId="25156" xr:uid="{A782379D-B95A-4887-B1F1-336F6C86C8CF}"/>
    <cellStyle name="Percent 21 4 4" xfId="25157" xr:uid="{968F7B86-2846-44DF-B824-CEAC5E30F4C9}"/>
    <cellStyle name="Percent 21 4 5" xfId="25158" xr:uid="{E2B5F522-282C-43A2-A190-C7C3234AFC89}"/>
    <cellStyle name="Percent 21 4 6" xfId="25159" xr:uid="{1A017E59-70B5-4481-BC7C-D22C106ED896}"/>
    <cellStyle name="Percent 21 4 7" xfId="25160" xr:uid="{972E1902-8C34-40D5-9F0C-38A32A24D274}"/>
    <cellStyle name="Percent 21 4 8" xfId="25154" xr:uid="{8B4E6936-5C22-48A8-B772-18B43D540544}"/>
    <cellStyle name="Percent 21 5" xfId="2907" xr:uid="{A79E51F8-8526-447A-AF02-26B7C2C04A1C}"/>
    <cellStyle name="Percent 21 5 2" xfId="5565" xr:uid="{5365C034-CAAF-404B-9FF2-16109DF1C0E5}"/>
    <cellStyle name="Percent 21 5 2 2" xfId="25162" xr:uid="{31B2A632-8B63-4D35-98F3-457EC0F79DA1}"/>
    <cellStyle name="Percent 21 5 3" xfId="5564" xr:uid="{FB112D17-872D-4473-8E75-BEF4D17E9947}"/>
    <cellStyle name="Percent 21 5 3 2" xfId="25163" xr:uid="{08930A20-35B8-489F-A60D-283068C0EACE}"/>
    <cellStyle name="Percent 21 5 4" xfId="25164" xr:uid="{18E1436A-D249-41CC-A8B8-009E7900AB18}"/>
    <cellStyle name="Percent 21 5 5" xfId="25165" xr:uid="{6DD9B250-EEA5-425D-A7C0-622C2489112F}"/>
    <cellStyle name="Percent 21 5 6" xfId="25166" xr:uid="{67D420AF-569F-47B3-A415-FA6F0D55E76C}"/>
    <cellStyle name="Percent 21 5 7" xfId="25167" xr:uid="{025C1E3F-D908-4E54-A122-5DEC1AFC9385}"/>
    <cellStyle name="Percent 21 5 8" xfId="25161" xr:uid="{6BF62DE7-DF35-49A2-85B0-8BD2EF31993E}"/>
    <cellStyle name="Percent 21 6" xfId="2908" xr:uid="{3C6E5822-F32B-4EBC-AE02-4FA5F588B721}"/>
    <cellStyle name="Percent 21 6 2" xfId="5567" xr:uid="{7A26A07E-6B8E-4443-881F-5DCF8BC1439F}"/>
    <cellStyle name="Percent 21 6 2 2" xfId="25169" xr:uid="{27EB8D41-A39F-4888-B07F-10999EE73E4C}"/>
    <cellStyle name="Percent 21 6 3" xfId="5566" xr:uid="{56A1A0EB-BF1C-4770-998B-B819D6851695}"/>
    <cellStyle name="Percent 21 6 3 2" xfId="25170" xr:uid="{7C1CE6F3-9A30-4E95-95A3-ACBB91650886}"/>
    <cellStyle name="Percent 21 6 4" xfId="25171" xr:uid="{7CC1E727-425B-45D4-B762-680A674695B8}"/>
    <cellStyle name="Percent 21 6 5" xfId="25172" xr:uid="{7E7E68A7-A25C-404D-8BA7-0AA7668C0DA0}"/>
    <cellStyle name="Percent 21 6 6" xfId="25173" xr:uid="{A83C15C2-1150-4FEF-97EB-52BB8E51F433}"/>
    <cellStyle name="Percent 21 6 7" xfId="25174" xr:uid="{57E5418B-4BFF-48DB-84B7-AA45625CC5E7}"/>
    <cellStyle name="Percent 21 6 8" xfId="25168" xr:uid="{497EE6A1-1CDE-4AEE-B003-0FC4E286543D}"/>
    <cellStyle name="Percent 21 7" xfId="2909" xr:uid="{48CF5E5B-CB13-4848-89DC-78F7314C3C17}"/>
    <cellStyle name="Percent 21 7 10" xfId="25175" xr:uid="{FA0C463A-4267-4A2E-8C4E-C61D960472B2}"/>
    <cellStyle name="Percent 21 7 2" xfId="2910" xr:uid="{2CEC1F84-8AE0-467F-AE34-8DD6050FB810}"/>
    <cellStyle name="Percent 21 7 2 2" xfId="5570" xr:uid="{1CD2C4D6-C326-4D14-AEE8-E76793EDFF5F}"/>
    <cellStyle name="Percent 21 7 2 2 2" xfId="25177" xr:uid="{D3EF50ED-2FE6-48C0-BBFB-D00544D68F1B}"/>
    <cellStyle name="Percent 21 7 2 3" xfId="5569" xr:uid="{91BE346D-8FD4-4F4F-AE1D-9A5253C96F6C}"/>
    <cellStyle name="Percent 21 7 2 3 2" xfId="25178" xr:uid="{5AC0A3D7-DFC9-4344-B8FB-D13DB39219B1}"/>
    <cellStyle name="Percent 21 7 2 4" xfId="25179" xr:uid="{BED3EC86-C587-4016-BC84-54F9B5153370}"/>
    <cellStyle name="Percent 21 7 2 5" xfId="25180" xr:uid="{969557B1-4C0A-48EC-B32B-C5051540A36C}"/>
    <cellStyle name="Percent 21 7 2 6" xfId="25181" xr:uid="{5E769638-B5D8-4EF8-BFC7-C96B67715C47}"/>
    <cellStyle name="Percent 21 7 2 7" xfId="25182" xr:uid="{187DA896-7EB1-46DE-A863-4E220873C3E2}"/>
    <cellStyle name="Percent 21 7 2 8" xfId="25176" xr:uid="{646C103E-A8F7-4B7E-AA7A-7645EC0AA526}"/>
    <cellStyle name="Percent 21 7 3" xfId="2911" xr:uid="{6591F1FC-6F3F-440E-84CC-5A800BCB337F}"/>
    <cellStyle name="Percent 21 7 3 2" xfId="5572" xr:uid="{08A91ACC-EF82-4202-8CB7-6A60934D6AB0}"/>
    <cellStyle name="Percent 21 7 3 2 2" xfId="25184" xr:uid="{CF595F0A-9FFA-4497-80F6-04FFFC0B1321}"/>
    <cellStyle name="Percent 21 7 3 3" xfId="5571" xr:uid="{443D31F5-650E-46A7-A24A-074F690D3220}"/>
    <cellStyle name="Percent 21 7 3 3 2" xfId="25185" xr:uid="{30DDACFA-DD87-4556-9F5E-B970A02AF412}"/>
    <cellStyle name="Percent 21 7 3 4" xfId="25186" xr:uid="{6C3CF199-3C24-4D7A-9817-1246372CE858}"/>
    <cellStyle name="Percent 21 7 3 5" xfId="25187" xr:uid="{009EA881-8CAC-4865-90B1-114CD9FBB289}"/>
    <cellStyle name="Percent 21 7 3 6" xfId="25188" xr:uid="{0A46B394-4CB5-4A8E-AA80-12B550690471}"/>
    <cellStyle name="Percent 21 7 3 7" xfId="25189" xr:uid="{D3C39621-8D37-46F7-861D-6C8B80163FBB}"/>
    <cellStyle name="Percent 21 7 3 8" xfId="25183" xr:uid="{810FD61C-3444-466B-826D-5F9FE5D598C6}"/>
    <cellStyle name="Percent 21 7 4" xfId="5573" xr:uid="{C5174B64-2543-49A0-91BE-39DEA75CDD35}"/>
    <cellStyle name="Percent 21 7 4 2" xfId="25190" xr:uid="{4C75D2BC-2E42-4E08-943E-18760D6BE264}"/>
    <cellStyle name="Percent 21 7 5" xfId="5568" xr:uid="{D66B144C-99E4-4028-8B7B-4DF0F76C824B}"/>
    <cellStyle name="Percent 21 7 5 2" xfId="25191" xr:uid="{D60D013E-E7DC-48CF-8D64-B8A14FEC8233}"/>
    <cellStyle name="Percent 21 7 6" xfId="25192" xr:uid="{F693B61B-CB1E-467D-95EA-3C19A9C58682}"/>
    <cellStyle name="Percent 21 7 7" xfId="25193" xr:uid="{3F420833-4806-4CE4-A28C-989F348AFEF1}"/>
    <cellStyle name="Percent 21 7 8" xfId="25194" xr:uid="{4B2EA74E-F150-4181-9787-7E9249E1F217}"/>
    <cellStyle name="Percent 21 7 9" xfId="25195" xr:uid="{BB8C8F2D-AE54-469C-9212-6902BB3E1F6D}"/>
    <cellStyle name="Percent 21 8" xfId="5574" xr:uid="{3392EF85-7BC9-4454-999D-C60919BA5F95}"/>
    <cellStyle name="Percent 21 8 2" xfId="25196" xr:uid="{44A13B5D-63F3-4457-916A-5C68EF28E425}"/>
    <cellStyle name="Percent 21 9" xfId="5557" xr:uid="{98D556EA-57CF-4A8F-AA24-462F37827F44}"/>
    <cellStyle name="Percent 21 9 2" xfId="25197" xr:uid="{187BE273-E493-484D-B75E-D52E890ACF48}"/>
    <cellStyle name="Percent 22" xfId="2912" xr:uid="{B70B0137-2BE7-44F4-8BE2-19E1E7F2A842}"/>
    <cellStyle name="Percent 22 10" xfId="25199" xr:uid="{8C130FDB-9CDC-48CD-98ED-2A03FE43D70D}"/>
    <cellStyle name="Percent 22 11" xfId="25200" xr:uid="{6A4066BF-1A19-4BB3-96DB-905AA63B746C}"/>
    <cellStyle name="Percent 22 12" xfId="25201" xr:uid="{0A101CDF-99D1-4F62-AEBA-B58CF0A1F97B}"/>
    <cellStyle name="Percent 22 13" xfId="25202" xr:uid="{C0F05D1E-A6B7-437C-BCFE-15A46BC2A43D}"/>
    <cellStyle name="Percent 22 14" xfId="25198" xr:uid="{60074609-0E6B-4C5B-A534-00324A09F507}"/>
    <cellStyle name="Percent 22 2" xfId="2913" xr:uid="{FE3460CC-655B-450B-BFF2-B5A17707721B}"/>
    <cellStyle name="Percent 22 2 2" xfId="5577" xr:uid="{8267E298-347A-4BE3-B357-8E3EAB723A59}"/>
    <cellStyle name="Percent 22 2 2 2" xfId="25204" xr:uid="{E5E8B344-ED74-455F-A00D-4BF4801B7DDC}"/>
    <cellStyle name="Percent 22 2 3" xfId="5576" xr:uid="{2BD35A98-A4C1-499B-988C-03F792118853}"/>
    <cellStyle name="Percent 22 2 3 2" xfId="25205" xr:uid="{36FF3009-204F-47E2-8ECA-3E8E3088C36B}"/>
    <cellStyle name="Percent 22 2 4" xfId="25206" xr:uid="{43AEF2C9-3208-451A-A9E8-12F25A674D96}"/>
    <cellStyle name="Percent 22 2 5" xfId="25207" xr:uid="{B357B3EC-C81D-4680-917F-919B37BBA316}"/>
    <cellStyle name="Percent 22 2 6" xfId="25208" xr:uid="{1FB985B1-8CD8-4BD4-BB45-AFFC012FC753}"/>
    <cellStyle name="Percent 22 2 7" xfId="25209" xr:uid="{D2A274C8-8342-46D4-8734-20DCCA266F44}"/>
    <cellStyle name="Percent 22 2 8" xfId="25203" xr:uid="{7CE8CC53-E7CB-4192-9B06-61B7FAB80130}"/>
    <cellStyle name="Percent 22 3" xfId="2914" xr:uid="{01E5BF6A-2926-416F-995B-D6CB475E77F0}"/>
    <cellStyle name="Percent 22 3 2" xfId="5579" xr:uid="{4150438C-38CF-4B7C-9B69-342ABEB5A722}"/>
    <cellStyle name="Percent 22 3 2 2" xfId="25211" xr:uid="{8B8989B5-AD68-407C-A11B-A86E58FDE5CE}"/>
    <cellStyle name="Percent 22 3 3" xfId="5578" xr:uid="{852674FC-7802-48E6-B38D-BB0B635863DB}"/>
    <cellStyle name="Percent 22 3 3 2" xfId="25212" xr:uid="{84AF7CAF-5E52-4B75-9080-B4F2FFBB5E53}"/>
    <cellStyle name="Percent 22 3 4" xfId="25213" xr:uid="{60A4B513-F684-46D8-A4C3-B5A2627502F9}"/>
    <cellStyle name="Percent 22 3 5" xfId="25214" xr:uid="{48B3BE70-330A-4E16-A7BB-4D5918B770F7}"/>
    <cellStyle name="Percent 22 3 6" xfId="25215" xr:uid="{2FBF50CE-733F-467E-B7BB-CC190BE30085}"/>
    <cellStyle name="Percent 22 3 7" xfId="25216" xr:uid="{074EDF30-4A71-4727-BDE8-5B4310070520}"/>
    <cellStyle name="Percent 22 3 8" xfId="25210" xr:uid="{86A552FB-12A2-43A4-9827-50230B9FCFCF}"/>
    <cellStyle name="Percent 22 4" xfId="2915" xr:uid="{B6589838-53FC-4804-9023-FCB66B6993E0}"/>
    <cellStyle name="Percent 22 4 2" xfId="5581" xr:uid="{CBEA7493-11FA-48CC-95A5-924B6AD3BAB2}"/>
    <cellStyle name="Percent 22 4 2 2" xfId="25218" xr:uid="{96DF4E15-8D35-4D63-906B-92D9F1BCB9FE}"/>
    <cellStyle name="Percent 22 4 3" xfId="5580" xr:uid="{0E98F658-571E-4CF6-8F1B-5732166FA2F7}"/>
    <cellStyle name="Percent 22 4 3 2" xfId="25219" xr:uid="{8DA28105-2C3A-491B-9215-6FB8B9602A00}"/>
    <cellStyle name="Percent 22 4 4" xfId="25220" xr:uid="{00CB60FD-DABA-4DA2-8CEB-54B6626AF87F}"/>
    <cellStyle name="Percent 22 4 5" xfId="25221" xr:uid="{4474E18D-B363-4D0C-8217-FD10C46C3A1F}"/>
    <cellStyle name="Percent 22 4 6" xfId="25222" xr:uid="{32FDF343-FB78-499B-94F7-7AE3A7A55F2E}"/>
    <cellStyle name="Percent 22 4 7" xfId="25223" xr:uid="{80EF1A4C-181E-49AF-B8BE-D85F7BE2FE44}"/>
    <cellStyle name="Percent 22 4 8" xfId="25217" xr:uid="{E6D270C1-8A8B-401C-BD51-C568AC09ADE4}"/>
    <cellStyle name="Percent 22 5" xfId="2916" xr:uid="{AF70F2EF-1F8A-446F-AA13-145C97B1852E}"/>
    <cellStyle name="Percent 22 5 2" xfId="5583" xr:uid="{AF5AC445-A72C-41A5-89EE-0E81434A0355}"/>
    <cellStyle name="Percent 22 5 2 2" xfId="25225" xr:uid="{09159DE5-9B34-42E8-BBD4-6A67A7ECD2A3}"/>
    <cellStyle name="Percent 22 5 3" xfId="5582" xr:uid="{C245945A-8867-41E0-AFE5-D2B021A50BD2}"/>
    <cellStyle name="Percent 22 5 3 2" xfId="25226" xr:uid="{61564804-E900-41F8-9D1E-5FD7D704E4E8}"/>
    <cellStyle name="Percent 22 5 4" xfId="25227" xr:uid="{9BA4C02F-0854-40ED-8766-9F63DA90EA14}"/>
    <cellStyle name="Percent 22 5 5" xfId="25228" xr:uid="{526F0C0E-C8B6-450B-A5FB-5284E680CC36}"/>
    <cellStyle name="Percent 22 5 6" xfId="25229" xr:uid="{39A53681-8841-490F-AD5B-0BC581F78E86}"/>
    <cellStyle name="Percent 22 5 7" xfId="25230" xr:uid="{8FDC2E42-4AF2-4347-BDF6-DEAFED1AA9C1}"/>
    <cellStyle name="Percent 22 5 8" xfId="25224" xr:uid="{BE23461B-F995-431B-9F47-16ABDC6E6715}"/>
    <cellStyle name="Percent 22 6" xfId="2917" xr:uid="{246828EC-792F-45B9-BD4B-EC8547ADA14D}"/>
    <cellStyle name="Percent 22 6 2" xfId="5585" xr:uid="{55E0B2E7-6070-4895-AA05-7E5C8CE69D23}"/>
    <cellStyle name="Percent 22 6 2 2" xfId="25232" xr:uid="{523BE3FE-A844-4092-8B46-FBEB5224B34B}"/>
    <cellStyle name="Percent 22 6 3" xfId="5584" xr:uid="{E4F77881-ABE4-4363-BFB0-CADD485C33D1}"/>
    <cellStyle name="Percent 22 6 3 2" xfId="25233" xr:uid="{BC457452-D40B-410A-82D1-5A091911A064}"/>
    <cellStyle name="Percent 22 6 4" xfId="25234" xr:uid="{358721EB-2C29-4929-BF97-8FABA767AF00}"/>
    <cellStyle name="Percent 22 6 5" xfId="25235" xr:uid="{DD42A438-7357-49D5-89C5-D8C3E0A38138}"/>
    <cellStyle name="Percent 22 6 6" xfId="25236" xr:uid="{8D8B8FDE-672D-4F9A-83C2-C576CA9BCDFB}"/>
    <cellStyle name="Percent 22 6 7" xfId="25237" xr:uid="{11AA14EB-7F11-49A8-B643-60B2244C867A}"/>
    <cellStyle name="Percent 22 6 8" xfId="25231" xr:uid="{FB1D4C71-EA4C-4081-B537-D8F5552E39EF}"/>
    <cellStyle name="Percent 22 7" xfId="2918" xr:uid="{1F136502-D061-4C4E-B134-D0FD68F4EB59}"/>
    <cellStyle name="Percent 22 7 10" xfId="25238" xr:uid="{CD41FD54-3F65-4B3B-B230-98E343C4D107}"/>
    <cellStyle name="Percent 22 7 2" xfId="2919" xr:uid="{D6C6F0F1-C5E9-4764-9D09-2EB26914F99F}"/>
    <cellStyle name="Percent 22 7 2 2" xfId="5588" xr:uid="{4F670CAA-2CA8-4736-8203-53B92145F799}"/>
    <cellStyle name="Percent 22 7 2 2 2" xfId="25240" xr:uid="{68684580-FD88-4F58-953A-FCB3C58CD6F2}"/>
    <cellStyle name="Percent 22 7 2 3" xfId="5587" xr:uid="{6CB30A1F-33E8-448A-92F4-439E6736BD69}"/>
    <cellStyle name="Percent 22 7 2 3 2" xfId="25241" xr:uid="{27909540-CFDC-402C-81F0-C31FDF34ED07}"/>
    <cellStyle name="Percent 22 7 2 4" xfId="25242" xr:uid="{55ABD2D3-F7C4-4275-9A74-73ABEFAA2961}"/>
    <cellStyle name="Percent 22 7 2 5" xfId="25243" xr:uid="{4C4BDA3E-0675-42D2-A403-2588B3F37CA7}"/>
    <cellStyle name="Percent 22 7 2 6" xfId="25244" xr:uid="{F2689C41-B232-427D-AFAF-4775910FBB4B}"/>
    <cellStyle name="Percent 22 7 2 7" xfId="25245" xr:uid="{8C16082B-3640-497E-A740-65452B367591}"/>
    <cellStyle name="Percent 22 7 2 8" xfId="25239" xr:uid="{49172BD0-492F-439C-A842-7F0D07013A1B}"/>
    <cellStyle name="Percent 22 7 3" xfId="2920" xr:uid="{2D0F19A5-51E3-48B4-9A8B-A4B19A4255D2}"/>
    <cellStyle name="Percent 22 7 3 2" xfId="5590" xr:uid="{9B64BDF7-136B-4869-9593-871E39A22F77}"/>
    <cellStyle name="Percent 22 7 3 2 2" xfId="25247" xr:uid="{56E389E8-461A-415A-BA13-3B73837B5A72}"/>
    <cellStyle name="Percent 22 7 3 3" xfId="5589" xr:uid="{695728C1-7144-4CEE-B7C9-AC31557155FE}"/>
    <cellStyle name="Percent 22 7 3 3 2" xfId="25248" xr:uid="{3C0FFE64-C9D2-438D-BA32-B81450EB0A41}"/>
    <cellStyle name="Percent 22 7 3 4" xfId="25249" xr:uid="{21DFD420-625B-403E-BB11-0B5CC25DB2BB}"/>
    <cellStyle name="Percent 22 7 3 5" xfId="25250" xr:uid="{1F1432F8-D66D-44CA-9C31-E39FF251A207}"/>
    <cellStyle name="Percent 22 7 3 6" xfId="25251" xr:uid="{2B5B5A11-01CC-49E1-B866-315D8266F25D}"/>
    <cellStyle name="Percent 22 7 3 7" xfId="25252" xr:uid="{529DEE56-EDAC-4822-A9E9-FA7374377C5F}"/>
    <cellStyle name="Percent 22 7 3 8" xfId="25246" xr:uid="{12A1A990-5B4F-46F6-A36E-6B48D1C98C10}"/>
    <cellStyle name="Percent 22 7 4" xfId="5591" xr:uid="{338DDD88-0C92-44A3-810A-853D9A12F9F3}"/>
    <cellStyle name="Percent 22 7 4 2" xfId="25253" xr:uid="{3D17F7EE-24EF-489A-9F93-3628FC93BA8F}"/>
    <cellStyle name="Percent 22 7 5" xfId="5586" xr:uid="{DB6CAC28-FA09-4E00-AEAF-EF8829F35546}"/>
    <cellStyle name="Percent 22 7 5 2" xfId="25254" xr:uid="{5B9010C2-F301-4CA3-88CF-3F360B4ECEA5}"/>
    <cellStyle name="Percent 22 7 6" xfId="25255" xr:uid="{4A481DB9-E33B-40ED-9564-24F8104C29DC}"/>
    <cellStyle name="Percent 22 7 7" xfId="25256" xr:uid="{AA578F32-92B2-4104-B9E5-8A30436D17DF}"/>
    <cellStyle name="Percent 22 7 8" xfId="25257" xr:uid="{B1F5E32F-7352-46BC-A251-16F18B6FEB6A}"/>
    <cellStyle name="Percent 22 7 9" xfId="25258" xr:uid="{55BA86AB-3F73-4B81-8C68-EA33AC164765}"/>
    <cellStyle name="Percent 22 8" xfId="5592" xr:uid="{E22490B8-AA41-4E90-A3B6-F7F49D2DCD6E}"/>
    <cellStyle name="Percent 22 8 2" xfId="25259" xr:uid="{085B02B1-40EE-4A87-A4B2-A25A0A4D6E4A}"/>
    <cellStyle name="Percent 22 9" xfId="5575" xr:uid="{D677C22C-DF5E-40BF-BD3D-9A672B67CA87}"/>
    <cellStyle name="Percent 22 9 2" xfId="25260" xr:uid="{D94F69E4-D99E-4B28-9250-DBFBD9A0520B}"/>
    <cellStyle name="Percent 23" xfId="2921" xr:uid="{6295B7F0-0909-4AB4-A86D-0B86DB3ED4A2}"/>
    <cellStyle name="Percent 23 10" xfId="25262" xr:uid="{7E0FB148-B093-40B3-9654-679760E15C9B}"/>
    <cellStyle name="Percent 23 11" xfId="25263" xr:uid="{B2440F4A-35DD-44D3-BE3E-79847C1B4C00}"/>
    <cellStyle name="Percent 23 12" xfId="25264" xr:uid="{C06CBA51-B0E0-46E0-9A6B-011673213470}"/>
    <cellStyle name="Percent 23 13" xfId="25265" xr:uid="{B1D122EC-CE6E-4322-A6F5-EAD7C7C11E6D}"/>
    <cellStyle name="Percent 23 14" xfId="25261" xr:uid="{734137A7-BEDB-4EE8-9D5D-8D9BB808BCC6}"/>
    <cellStyle name="Percent 23 2" xfId="2922" xr:uid="{7DE41209-2C56-4205-BC20-D665451E0DCC}"/>
    <cellStyle name="Percent 23 2 2" xfId="5595" xr:uid="{D8111D9E-53E6-4926-89FD-CB1B32409FBE}"/>
    <cellStyle name="Percent 23 2 2 2" xfId="25267" xr:uid="{148625A5-D1EF-4BF2-8486-C9A13FBFFE78}"/>
    <cellStyle name="Percent 23 2 3" xfId="5594" xr:uid="{31118765-AD36-4947-B410-51B6FE0C7278}"/>
    <cellStyle name="Percent 23 2 3 2" xfId="25268" xr:uid="{D1AF1967-0599-47B2-994C-8DDDDFFE15B6}"/>
    <cellStyle name="Percent 23 2 4" xfId="25269" xr:uid="{18DE5E8D-AE79-4B89-8775-1B079F86149C}"/>
    <cellStyle name="Percent 23 2 5" xfId="25270" xr:uid="{B09D03F6-1796-4347-8EBA-4DD18A227781}"/>
    <cellStyle name="Percent 23 2 6" xfId="25271" xr:uid="{5F23E336-CB58-4FF4-B657-AB9AB8D1B656}"/>
    <cellStyle name="Percent 23 2 7" xfId="25272" xr:uid="{57E87800-D932-4F25-AB86-0ECFBDA66251}"/>
    <cellStyle name="Percent 23 2 8" xfId="25266" xr:uid="{37C83538-FB1A-4851-B6F8-9E2521433444}"/>
    <cellStyle name="Percent 23 3" xfId="2923" xr:uid="{80BCF1B9-6523-4222-837C-46AE0314EF5F}"/>
    <cellStyle name="Percent 23 3 2" xfId="5597" xr:uid="{386E89B2-B126-432F-B2E8-0425AAB1DB8D}"/>
    <cellStyle name="Percent 23 3 2 2" xfId="25274" xr:uid="{4001E948-05BA-49A3-B396-F6C3AB019FD2}"/>
    <cellStyle name="Percent 23 3 3" xfId="5596" xr:uid="{71324571-1B3C-4FBA-AB02-F0EB77DAD973}"/>
    <cellStyle name="Percent 23 3 3 2" xfId="25275" xr:uid="{FBCA8352-5DE9-41A6-9F69-48925A72F8BD}"/>
    <cellStyle name="Percent 23 3 4" xfId="25276" xr:uid="{C63686D2-E85B-48DB-9F2F-2A10D4C4A4F2}"/>
    <cellStyle name="Percent 23 3 5" xfId="25277" xr:uid="{FD0C573B-1AD1-47D2-8B3A-680D039ADDB2}"/>
    <cellStyle name="Percent 23 3 6" xfId="25278" xr:uid="{F722401D-1D6E-4AC3-9D21-C8F7A5D89F27}"/>
    <cellStyle name="Percent 23 3 7" xfId="25279" xr:uid="{42907CE8-F494-486B-A022-45DF1418B5C9}"/>
    <cellStyle name="Percent 23 3 8" xfId="25273" xr:uid="{32535448-5F13-400A-8D55-71634966E3E7}"/>
    <cellStyle name="Percent 23 4" xfId="2924" xr:uid="{E42D1284-09A4-477D-85A7-36E893ED0D04}"/>
    <cellStyle name="Percent 23 4 2" xfId="5599" xr:uid="{87DE8BCD-BA11-42DE-B2F9-1C17FA95B163}"/>
    <cellStyle name="Percent 23 4 2 2" xfId="25281" xr:uid="{A9941E3F-8506-43BD-85C5-AD22CB545A53}"/>
    <cellStyle name="Percent 23 4 3" xfId="5598" xr:uid="{AA09041A-385C-4E51-B454-642F37115B0B}"/>
    <cellStyle name="Percent 23 4 3 2" xfId="25282" xr:uid="{E204ED64-9E7D-4CC3-B247-6EEA3600D833}"/>
    <cellStyle name="Percent 23 4 4" xfId="25283" xr:uid="{069FC140-629E-4919-8EC2-4E57C9818235}"/>
    <cellStyle name="Percent 23 4 5" xfId="25284" xr:uid="{8DE36F55-9357-401F-B2B5-275607E40C66}"/>
    <cellStyle name="Percent 23 4 6" xfId="25285" xr:uid="{94FB57C9-B358-4ED5-9DDC-A1F84B67B4FF}"/>
    <cellStyle name="Percent 23 4 7" xfId="25286" xr:uid="{253F9302-9FFA-4B20-9053-6445A70A2A6A}"/>
    <cellStyle name="Percent 23 4 8" xfId="25280" xr:uid="{BEFAC716-7226-4200-8D8B-7298BC6453E1}"/>
    <cellStyle name="Percent 23 5" xfId="2925" xr:uid="{9CA9D35E-B6FC-44F8-8675-4EA7C7A9CE7B}"/>
    <cellStyle name="Percent 23 5 2" xfId="5601" xr:uid="{87424930-C8F1-4B4F-86FD-64681D7434BC}"/>
    <cellStyle name="Percent 23 5 2 2" xfId="25288" xr:uid="{7BA05D24-C6B7-41B8-811A-E75243D6C58C}"/>
    <cellStyle name="Percent 23 5 3" xfId="5600" xr:uid="{4D49BABD-B303-468A-ABAC-C0F7A1EF3E12}"/>
    <cellStyle name="Percent 23 5 3 2" xfId="25289" xr:uid="{5840001E-845F-4F2A-9D1A-1ECAFEF96E95}"/>
    <cellStyle name="Percent 23 5 4" xfId="25290" xr:uid="{999B6863-D314-4FBD-8D0B-F726FCA180BD}"/>
    <cellStyle name="Percent 23 5 5" xfId="25291" xr:uid="{A0964777-7ADB-4987-BD9E-0AEFDA8E04D5}"/>
    <cellStyle name="Percent 23 5 6" xfId="25292" xr:uid="{39948A4F-2559-4806-A768-9F19A1A84C93}"/>
    <cellStyle name="Percent 23 5 7" xfId="25293" xr:uid="{971E1A84-4EFC-4B77-A66F-766632CF3B5A}"/>
    <cellStyle name="Percent 23 5 8" xfId="25287" xr:uid="{1487F941-E51F-4CDA-BA59-FF885BDB1906}"/>
    <cellStyle name="Percent 23 6" xfId="2926" xr:uid="{54B28371-6F2B-4B17-B494-280FE12D410F}"/>
    <cellStyle name="Percent 23 6 2" xfId="5603" xr:uid="{6F49608B-CC7C-4F16-8064-581262F4C99B}"/>
    <cellStyle name="Percent 23 6 2 2" xfId="25295" xr:uid="{4C8E11C4-374E-46F9-A199-5E25C3F0D34F}"/>
    <cellStyle name="Percent 23 6 3" xfId="5602" xr:uid="{D75179E0-AF2F-4698-BD80-DA6C7F2DA275}"/>
    <cellStyle name="Percent 23 6 3 2" xfId="25296" xr:uid="{ADF08875-8456-4A8A-A0DA-4052E27BD337}"/>
    <cellStyle name="Percent 23 6 4" xfId="25297" xr:uid="{FFC5F662-6B20-4674-8E77-B80D138226ED}"/>
    <cellStyle name="Percent 23 6 5" xfId="25298" xr:uid="{12F452BE-D29D-498A-B51F-6E9BA157544A}"/>
    <cellStyle name="Percent 23 6 6" xfId="25299" xr:uid="{31B78F73-8B38-468D-98BD-21CC4578F8B8}"/>
    <cellStyle name="Percent 23 6 7" xfId="25300" xr:uid="{F72C7625-0ED7-4F4F-B35A-2F8CAF3D4C8E}"/>
    <cellStyle name="Percent 23 6 8" xfId="25294" xr:uid="{6A293B54-7FB0-4AE7-A5C1-E11B05D1C7CE}"/>
    <cellStyle name="Percent 23 7" xfId="2927" xr:uid="{C9CD3E1A-6FAF-4A42-A2A0-794F0367E173}"/>
    <cellStyle name="Percent 23 7 10" xfId="25301" xr:uid="{3F079CB9-4A3B-4847-8717-F8568EC8E549}"/>
    <cellStyle name="Percent 23 7 2" xfId="2928" xr:uid="{C5B92AFA-17D9-4208-A9CF-BBF9BCB1BD0B}"/>
    <cellStyle name="Percent 23 7 2 2" xfId="5606" xr:uid="{0D1F5796-2B3C-4B61-A235-1C0B358ABC37}"/>
    <cellStyle name="Percent 23 7 2 2 2" xfId="25303" xr:uid="{259541BB-7A1B-4488-889E-F69EE6360B7F}"/>
    <cellStyle name="Percent 23 7 2 3" xfId="5605" xr:uid="{354849F4-9EC8-4200-A6BF-932A58C9DE9B}"/>
    <cellStyle name="Percent 23 7 2 3 2" xfId="25304" xr:uid="{0D9BC380-9579-4441-BBE8-DC639591C125}"/>
    <cellStyle name="Percent 23 7 2 4" xfId="25305" xr:uid="{581CC8E2-A339-491B-B28D-BA00A7C17917}"/>
    <cellStyle name="Percent 23 7 2 5" xfId="25306" xr:uid="{D3936F0E-EE2B-474E-A5C6-61AD69F53239}"/>
    <cellStyle name="Percent 23 7 2 6" xfId="25307" xr:uid="{0D684D1E-29A2-4920-84DB-8764820F92BE}"/>
    <cellStyle name="Percent 23 7 2 7" xfId="25308" xr:uid="{17761E8E-997F-4FF5-9E93-F77FC9CA2995}"/>
    <cellStyle name="Percent 23 7 2 8" xfId="25302" xr:uid="{4882D685-9A6F-413A-B574-62E181972BF9}"/>
    <cellStyle name="Percent 23 7 3" xfId="2929" xr:uid="{7B88E0FB-4241-4C7A-B43F-BA35A65DC6D9}"/>
    <cellStyle name="Percent 23 7 3 2" xfId="5608" xr:uid="{95701C8D-98BD-46A6-838F-BB6F397385DC}"/>
    <cellStyle name="Percent 23 7 3 2 2" xfId="25310" xr:uid="{D2A14BCF-1739-4CFF-8212-B76CA1098E02}"/>
    <cellStyle name="Percent 23 7 3 3" xfId="5607" xr:uid="{D39E7697-52A3-4267-ADD2-8223CE31A330}"/>
    <cellStyle name="Percent 23 7 3 3 2" xfId="25311" xr:uid="{4BD4A12D-24D6-4538-8052-19688A2E9407}"/>
    <cellStyle name="Percent 23 7 3 4" xfId="25312" xr:uid="{01A06E42-16B3-4278-A086-D73247311C60}"/>
    <cellStyle name="Percent 23 7 3 5" xfId="25313" xr:uid="{472C29D5-3943-408E-927A-B1B77191FD28}"/>
    <cellStyle name="Percent 23 7 3 6" xfId="25314" xr:uid="{6A25BDDC-BD7F-4E5E-8A89-55952C08E209}"/>
    <cellStyle name="Percent 23 7 3 7" xfId="25315" xr:uid="{881BD35A-2018-400C-B4BE-540584CA0EDE}"/>
    <cellStyle name="Percent 23 7 3 8" xfId="25309" xr:uid="{26EB2EE8-82AD-44E0-A67F-C386279083A1}"/>
    <cellStyle name="Percent 23 7 4" xfId="5609" xr:uid="{E9EC50AA-AD6E-4744-B382-9F7A76AAAC9B}"/>
    <cellStyle name="Percent 23 7 4 2" xfId="25316" xr:uid="{FF9312C2-960A-4C71-B4B4-C7673477E744}"/>
    <cellStyle name="Percent 23 7 5" xfId="5604" xr:uid="{09108CF9-D310-4848-B581-8E113749E2A4}"/>
    <cellStyle name="Percent 23 7 5 2" xfId="25317" xr:uid="{55AF8565-3E6C-439E-86B2-EC187C45257E}"/>
    <cellStyle name="Percent 23 7 6" xfId="25318" xr:uid="{BACBF16B-F6B3-4BF9-A6B4-88F374D5FCB5}"/>
    <cellStyle name="Percent 23 7 7" xfId="25319" xr:uid="{C2381663-AAEE-454A-854B-11BEB6A8DB6A}"/>
    <cellStyle name="Percent 23 7 8" xfId="25320" xr:uid="{E7D3A112-8FAE-464A-98A5-368C5EDB5534}"/>
    <cellStyle name="Percent 23 7 9" xfId="25321" xr:uid="{0DF5EE98-A64D-4149-AEE0-5ADECBAFEFC2}"/>
    <cellStyle name="Percent 23 8" xfId="5610" xr:uid="{CC17D828-2623-4351-A769-067E172B4715}"/>
    <cellStyle name="Percent 23 8 2" xfId="25322" xr:uid="{42C75502-0368-437A-A190-E6286DB2C6CB}"/>
    <cellStyle name="Percent 23 9" xfId="5593" xr:uid="{D25A8DF8-9734-4E36-9140-46F394817B94}"/>
    <cellStyle name="Percent 23 9 2" xfId="25323" xr:uid="{EF4CF661-927D-4E4E-92E2-7D67967DAFD9}"/>
    <cellStyle name="Percent 24" xfId="22617" xr:uid="{777372DE-D252-4157-AEEF-96C8CDCB2330}"/>
    <cellStyle name="Percent 24 10" xfId="25324" xr:uid="{A40EE3CA-6DFF-40B0-8C33-38B47BA1D263}"/>
    <cellStyle name="Percent 24 2" xfId="2930" xr:uid="{808B85E5-F113-4608-A236-60271418B444}"/>
    <cellStyle name="Percent 24 2 2" xfId="5612" xr:uid="{45FF7CFD-800F-46B9-B995-47784ADE9D56}"/>
    <cellStyle name="Percent 24 2 2 2" xfId="25326" xr:uid="{833DEE69-B00B-4222-BE34-D92C41CBB134}"/>
    <cellStyle name="Percent 24 2 3" xfId="5611" xr:uid="{9C60F131-CBBF-4CBD-99F6-77437C8F69B9}"/>
    <cellStyle name="Percent 24 2 3 2" xfId="25327" xr:uid="{6F576514-91A7-4783-B653-E897F7307714}"/>
    <cellStyle name="Percent 24 2 4" xfId="25328" xr:uid="{368410B0-54DD-4B3C-AC04-C413B052F913}"/>
    <cellStyle name="Percent 24 2 5" xfId="25329" xr:uid="{F1C24729-CEB9-4082-8E80-56D851863F77}"/>
    <cellStyle name="Percent 24 2 6" xfId="25330" xr:uid="{8C290554-D805-40DA-B19C-F74F9AAA996F}"/>
    <cellStyle name="Percent 24 2 7" xfId="25331" xr:uid="{53761185-77D1-4CC9-BD9E-434F634A176B}"/>
    <cellStyle name="Percent 24 2 8" xfId="25325" xr:uid="{3AD42641-2A37-4C77-AC14-B2FF6856F767}"/>
    <cellStyle name="Percent 24 3" xfId="2931" xr:uid="{B1708188-B5E4-4763-81A1-94EECAEBDABD}"/>
    <cellStyle name="Percent 24 3 2" xfId="5614" xr:uid="{5750D99B-864B-464B-A4B4-02238FD63AEE}"/>
    <cellStyle name="Percent 24 3 2 2" xfId="25333" xr:uid="{B1EEEA0C-8C5C-43AB-8DF8-EA2542605867}"/>
    <cellStyle name="Percent 24 3 3" xfId="5613" xr:uid="{1475654A-A96A-439B-B440-A5C569E24AD7}"/>
    <cellStyle name="Percent 24 3 3 2" xfId="25334" xr:uid="{B98454F3-C77D-4A06-BEE3-E7E575881F0A}"/>
    <cellStyle name="Percent 24 3 4" xfId="25335" xr:uid="{DC9C4F25-8F82-4171-87D8-3190AED9BF2A}"/>
    <cellStyle name="Percent 24 3 5" xfId="25336" xr:uid="{A347248F-44A0-4F74-9C12-2488F5386E52}"/>
    <cellStyle name="Percent 24 3 6" xfId="25337" xr:uid="{B8CFC137-C949-4FDD-99EF-07F4BAC36514}"/>
    <cellStyle name="Percent 24 3 7" xfId="25338" xr:uid="{1D480A5B-39D7-43DE-B340-32AD0146FC75}"/>
    <cellStyle name="Percent 24 3 8" xfId="25332" xr:uid="{54D7283B-956C-4576-A407-5BEDCAC9341A}"/>
    <cellStyle name="Percent 24 4" xfId="2932" xr:uid="{3D0C0961-59DA-423A-B772-74EC9F9DF360}"/>
    <cellStyle name="Percent 24 4 2" xfId="5616" xr:uid="{699228AC-F742-493F-B58B-42A0A043CC24}"/>
    <cellStyle name="Percent 24 4 2 2" xfId="25340" xr:uid="{9CA91D36-33CF-4A49-BA3E-326716932ACE}"/>
    <cellStyle name="Percent 24 4 3" xfId="5615" xr:uid="{1F4A1A24-6833-408D-B7AB-0898472556F3}"/>
    <cellStyle name="Percent 24 4 3 2" xfId="25341" xr:uid="{214B129A-173E-4A33-B41F-5B057021EAD4}"/>
    <cellStyle name="Percent 24 4 4" xfId="25342" xr:uid="{B6799137-94EE-4BF2-8BBC-B77987C9F128}"/>
    <cellStyle name="Percent 24 4 5" xfId="25343" xr:uid="{2F5A90A1-70BD-4BD0-A27E-0F74E753B1D1}"/>
    <cellStyle name="Percent 24 4 6" xfId="25344" xr:uid="{C279C7F3-2029-416D-8628-52187F03EC15}"/>
    <cellStyle name="Percent 24 4 7" xfId="25345" xr:uid="{1F48A1A1-66C8-4495-BC6A-61976E9155F4}"/>
    <cellStyle name="Percent 24 4 8" xfId="25339" xr:uid="{85684E16-9436-49F4-965E-1CBF4884CC49}"/>
    <cellStyle name="Percent 24 5" xfId="2933" xr:uid="{8BF9443B-0C25-4579-BC3A-23BE89A5C367}"/>
    <cellStyle name="Percent 24 5 2" xfId="5618" xr:uid="{ABC8BB0B-21CC-4619-B8B3-215BF01F8451}"/>
    <cellStyle name="Percent 24 5 2 2" xfId="25347" xr:uid="{A96F544D-D693-40CA-B06A-2978796476D1}"/>
    <cellStyle name="Percent 24 5 3" xfId="5617" xr:uid="{131780E4-D823-4D99-8842-1C41543BABB9}"/>
    <cellStyle name="Percent 24 5 3 2" xfId="25348" xr:uid="{891ADB7A-22E6-4868-8625-C549EB35CD1D}"/>
    <cellStyle name="Percent 24 5 4" xfId="25349" xr:uid="{956BF167-98CC-45B1-8D73-F993F964EC56}"/>
    <cellStyle name="Percent 24 5 5" xfId="25350" xr:uid="{951C388F-6F9B-476E-88C4-2DC5FE6E6B99}"/>
    <cellStyle name="Percent 24 5 6" xfId="25351" xr:uid="{1932B894-3AEF-43B8-8CB1-320C60443E14}"/>
    <cellStyle name="Percent 24 5 7" xfId="25352" xr:uid="{CFFD6048-62B4-4C93-AB5D-5EA1FE4F5F0A}"/>
    <cellStyle name="Percent 24 5 8" xfId="25346" xr:uid="{10F2F82C-65F3-4313-894E-3785FD4308C3}"/>
    <cellStyle name="Percent 24 6" xfId="2934" xr:uid="{FCC0CBB4-CB81-4506-9E94-C110ADEBD200}"/>
    <cellStyle name="Percent 24 6 2" xfId="5620" xr:uid="{65B2479B-7CEA-44D4-B79E-BD294C67C5B2}"/>
    <cellStyle name="Percent 24 6 2 2" xfId="25354" xr:uid="{C4D921BF-4884-4967-A7D9-FDABB96515E6}"/>
    <cellStyle name="Percent 24 6 3" xfId="5619" xr:uid="{83B16D10-B5F2-434A-8A08-81FF3F2CFD3D}"/>
    <cellStyle name="Percent 24 6 3 2" xfId="25355" xr:uid="{D4A39476-9C57-4B03-80CA-591711EE0468}"/>
    <cellStyle name="Percent 24 6 4" xfId="25356" xr:uid="{DC31C9B3-551B-44CC-A8EA-0CE194FE6EA0}"/>
    <cellStyle name="Percent 24 6 5" xfId="25357" xr:uid="{CC897A92-9D07-4393-8202-EE36A0215D38}"/>
    <cellStyle name="Percent 24 6 6" xfId="25358" xr:uid="{3F3AD9FC-5470-4495-A284-75E692CC3E42}"/>
    <cellStyle name="Percent 24 6 7" xfId="25359" xr:uid="{17F8BF91-286D-466C-A040-E33777561C90}"/>
    <cellStyle name="Percent 24 6 8" xfId="25353" xr:uid="{FBE1DF91-011A-40EE-BF52-C2A270F99412}"/>
    <cellStyle name="Percent 24 7" xfId="2935" xr:uid="{EC20A9AD-66F1-491E-A069-A7E93B9F1845}"/>
    <cellStyle name="Percent 24 7 10" xfId="25360" xr:uid="{F57D86EF-07DB-4CDF-BA83-692B5297F12B}"/>
    <cellStyle name="Percent 24 7 2" xfId="2936" xr:uid="{D4AD7E95-A408-4B59-B050-2F100A6BC6E7}"/>
    <cellStyle name="Percent 24 7 2 2" xfId="5623" xr:uid="{31716D03-3693-4C25-AA28-D9717836DF3E}"/>
    <cellStyle name="Percent 24 7 2 2 2" xfId="25362" xr:uid="{BC31BCAA-8671-4CE3-AB3C-73E0A8D9A771}"/>
    <cellStyle name="Percent 24 7 2 3" xfId="5622" xr:uid="{9C03F05E-3C5B-4841-8668-496D617D490B}"/>
    <cellStyle name="Percent 24 7 2 3 2" xfId="25363" xr:uid="{5C5EC4C4-7F23-4304-99B2-09CC09B6AC52}"/>
    <cellStyle name="Percent 24 7 2 4" xfId="25364" xr:uid="{D4437B1D-246C-40AA-A0B2-6678DD45E10C}"/>
    <cellStyle name="Percent 24 7 2 5" xfId="25365" xr:uid="{97A4EF98-D585-420B-975F-6CFF22497BDE}"/>
    <cellStyle name="Percent 24 7 2 6" xfId="25366" xr:uid="{DB3148C6-E0CD-42B3-B851-B206673BB0D9}"/>
    <cellStyle name="Percent 24 7 2 7" xfId="25367" xr:uid="{53AC39CB-DB05-4881-AE97-573F3ECE2325}"/>
    <cellStyle name="Percent 24 7 2 8" xfId="25361" xr:uid="{A72027F3-ED6A-4653-965A-3F18ED52CE9D}"/>
    <cellStyle name="Percent 24 7 3" xfId="2937" xr:uid="{79CDACF6-A3AB-4D22-9ECB-3E8C5681A18E}"/>
    <cellStyle name="Percent 24 7 3 2" xfId="5625" xr:uid="{DAA3B191-0CBD-43E4-AB03-9930F121D46F}"/>
    <cellStyle name="Percent 24 7 3 2 2" xfId="25369" xr:uid="{AC1E4164-884A-4ED2-AD2F-749512A00232}"/>
    <cellStyle name="Percent 24 7 3 3" xfId="5624" xr:uid="{BEBFC0A9-EE8E-43B3-95FA-E092FA28E4AD}"/>
    <cellStyle name="Percent 24 7 3 3 2" xfId="25370" xr:uid="{6A877FD3-A2C2-4F0B-970B-F316068C4AEA}"/>
    <cellStyle name="Percent 24 7 3 4" xfId="25371" xr:uid="{83764FEC-DF3F-4DB9-975B-C2A37A374459}"/>
    <cellStyle name="Percent 24 7 3 5" xfId="25372" xr:uid="{32F28525-BCCD-4174-BBEE-7F263CB824A3}"/>
    <cellStyle name="Percent 24 7 3 6" xfId="25373" xr:uid="{6782E4D2-49F5-48BD-A239-5FEEC6D7E2BE}"/>
    <cellStyle name="Percent 24 7 3 7" xfId="25374" xr:uid="{9BAAEFC9-EE67-4A1F-AE4D-1FB85E956163}"/>
    <cellStyle name="Percent 24 7 3 8" xfId="25368" xr:uid="{125C269C-BB07-4E75-89F2-3AB9AA440A2D}"/>
    <cellStyle name="Percent 24 7 4" xfId="5626" xr:uid="{ACC497D8-987C-4A0E-8A5C-6E75C7CA0DA0}"/>
    <cellStyle name="Percent 24 7 4 2" xfId="25375" xr:uid="{32AE8DFA-6BAE-47C5-A247-B5D9887C3EE0}"/>
    <cellStyle name="Percent 24 7 5" xfId="5621" xr:uid="{8285CEDD-0C4C-4552-BC13-84E890E44FF4}"/>
    <cellStyle name="Percent 24 7 5 2" xfId="25376" xr:uid="{10D66413-8E08-40FD-82A3-752EF2B9943E}"/>
    <cellStyle name="Percent 24 7 6" xfId="25377" xr:uid="{1AF78B72-206B-45DF-B9A5-1630586A59DC}"/>
    <cellStyle name="Percent 24 7 7" xfId="25378" xr:uid="{F40223E3-2FBB-48F4-BB89-2300AAE20067}"/>
    <cellStyle name="Percent 24 7 8" xfId="25379" xr:uid="{A9692470-75C9-4A6E-8F85-F5D0C6D737E5}"/>
    <cellStyle name="Percent 24 7 9" xfId="25380" xr:uid="{24BCCECD-25CD-4163-911F-F00B2ED69250}"/>
    <cellStyle name="Percent 24 8" xfId="25381" xr:uid="{7745CD77-68B0-4464-A321-09B03E4A0979}"/>
    <cellStyle name="Percent 24 9" xfId="25382" xr:uid="{8C9EE17A-4792-4F13-A6C4-10181587E1A7}"/>
    <cellStyle name="Percent 25" xfId="2938" xr:uid="{8642D4E3-FE6B-4F91-A8D7-1335DE4131A7}"/>
    <cellStyle name="Percent 25 10" xfId="25384" xr:uid="{4E3D5E49-0194-4FB7-AE55-AFED86E6EFAC}"/>
    <cellStyle name="Percent 25 11" xfId="25385" xr:uid="{82DBE387-B121-4137-AC1E-354D67E0DD36}"/>
    <cellStyle name="Percent 25 12" xfId="25386" xr:uid="{BCF81B38-A53F-4A38-AEE8-C85B4CB1CC1E}"/>
    <cellStyle name="Percent 25 13" xfId="25387" xr:uid="{887B6258-68DF-41EC-8D6C-84AE5D1C00E0}"/>
    <cellStyle name="Percent 25 14" xfId="25383" xr:uid="{74060182-31E3-4485-A1A3-52FD3E7145FD}"/>
    <cellStyle name="Percent 25 2" xfId="2939" xr:uid="{0ED0304D-F605-4C54-B941-BCDDD710B9CF}"/>
    <cellStyle name="Percent 25 2 2" xfId="5629" xr:uid="{54E0A431-6FD9-4FFD-879B-DE9D416A285D}"/>
    <cellStyle name="Percent 25 2 2 2" xfId="25389" xr:uid="{780C0CF5-0B94-4FE6-81FD-5C545CD954E2}"/>
    <cellStyle name="Percent 25 2 3" xfId="5628" xr:uid="{A065B8BD-E9F5-422C-8B21-7464E9030647}"/>
    <cellStyle name="Percent 25 2 3 2" xfId="25390" xr:uid="{E705DEF6-5985-432A-873A-ACA52A9B5DE0}"/>
    <cellStyle name="Percent 25 2 4" xfId="25391" xr:uid="{218E70CE-3DD8-417A-A1D6-EE695463D3BA}"/>
    <cellStyle name="Percent 25 2 5" xfId="25392" xr:uid="{D9507C9B-1846-40E5-A37F-7DBF2C0AA2A3}"/>
    <cellStyle name="Percent 25 2 6" xfId="25393" xr:uid="{690F0767-115B-4503-BC15-B5FAFDCC4E45}"/>
    <cellStyle name="Percent 25 2 7" xfId="25394" xr:uid="{E31C7E80-1CD2-487E-9728-638E58F65E0E}"/>
    <cellStyle name="Percent 25 2 8" xfId="25388" xr:uid="{AE2A90EE-2D86-477E-A59E-97865A0443F3}"/>
    <cellStyle name="Percent 25 3" xfId="2940" xr:uid="{441EACFF-8F7A-4DFF-B700-4CF7310700DE}"/>
    <cellStyle name="Percent 25 3 2" xfId="5631" xr:uid="{24375841-0A61-4BF1-889C-B9EB19800D78}"/>
    <cellStyle name="Percent 25 3 2 2" xfId="25396" xr:uid="{ED436433-5A43-42AE-8205-93B82D89C22A}"/>
    <cellStyle name="Percent 25 3 3" xfId="5630" xr:uid="{6BB10DB1-04F9-4BB4-AD6B-09A2D750FC93}"/>
    <cellStyle name="Percent 25 3 3 2" xfId="25397" xr:uid="{7ACA2BEF-FE1B-4B70-9E47-921A64FA238A}"/>
    <cellStyle name="Percent 25 3 4" xfId="25398" xr:uid="{01BCD9D5-7C3B-44C8-9065-CEC0C06E3D50}"/>
    <cellStyle name="Percent 25 3 5" xfId="25399" xr:uid="{D123BA74-2402-4305-B540-52BB3C0FF7A0}"/>
    <cellStyle name="Percent 25 3 6" xfId="25400" xr:uid="{59DEF65E-C114-473F-BD0F-1042DF82062A}"/>
    <cellStyle name="Percent 25 3 7" xfId="25401" xr:uid="{CC18B188-ECA5-4D4D-B1A9-D1A5DB975418}"/>
    <cellStyle name="Percent 25 3 8" xfId="25395" xr:uid="{2244699B-5FA1-474B-AA82-EE0749703D6A}"/>
    <cellStyle name="Percent 25 4" xfId="2941" xr:uid="{A2B34F71-1B02-436A-9CE5-8D887C4D02A1}"/>
    <cellStyle name="Percent 25 4 2" xfId="5633" xr:uid="{93D3C8AB-0489-4889-A1C3-2DC904D642A3}"/>
    <cellStyle name="Percent 25 4 2 2" xfId="25403" xr:uid="{73442362-381F-4962-953C-056BF2C842C9}"/>
    <cellStyle name="Percent 25 4 3" xfId="5632" xr:uid="{A4ACFED7-A2D5-4A1C-861C-8ED68A57DDD0}"/>
    <cellStyle name="Percent 25 4 3 2" xfId="25404" xr:uid="{6D735D50-6C3E-43B9-B1D9-B876F8B140EB}"/>
    <cellStyle name="Percent 25 4 4" xfId="25405" xr:uid="{359D1B9D-8915-41A7-96D2-950AD20A1FDF}"/>
    <cellStyle name="Percent 25 4 5" xfId="25406" xr:uid="{5A88612E-C6F8-4D81-8814-54A02FBBE9D1}"/>
    <cellStyle name="Percent 25 4 6" xfId="25407" xr:uid="{65C23A98-4A67-4C9D-9D55-7EBA23602D79}"/>
    <cellStyle name="Percent 25 4 7" xfId="25408" xr:uid="{592231A6-874E-4973-B53F-5EEBEE6D4479}"/>
    <cellStyle name="Percent 25 4 8" xfId="25402" xr:uid="{395D9E4E-20BF-4DC5-9495-FD796560CEB2}"/>
    <cellStyle name="Percent 25 5" xfId="2942" xr:uid="{861ADA99-ECF8-4ABA-8420-E78014524846}"/>
    <cellStyle name="Percent 25 5 2" xfId="5635" xr:uid="{70F8CC93-88CA-4A46-B654-F29B93802501}"/>
    <cellStyle name="Percent 25 5 2 2" xfId="25410" xr:uid="{802D495A-EC16-474B-849D-22C62EB8861A}"/>
    <cellStyle name="Percent 25 5 3" xfId="5634" xr:uid="{E408BD07-8309-4E9C-9E87-D62675448C76}"/>
    <cellStyle name="Percent 25 5 3 2" xfId="25411" xr:uid="{34BD3402-270C-41C6-8985-FBF777A30E83}"/>
    <cellStyle name="Percent 25 5 4" xfId="25412" xr:uid="{683F02F3-1CF8-46BD-8031-23BF2AADFA7D}"/>
    <cellStyle name="Percent 25 5 5" xfId="25413" xr:uid="{965CB469-5446-489B-93B1-3843EFE3D429}"/>
    <cellStyle name="Percent 25 5 6" xfId="25414" xr:uid="{A317246B-DAF5-42C8-B3B1-B5A200D1DB0C}"/>
    <cellStyle name="Percent 25 5 7" xfId="25415" xr:uid="{040E0F7A-9E59-497B-8B0E-D673BF3ACDF6}"/>
    <cellStyle name="Percent 25 5 8" xfId="25409" xr:uid="{E3D6FA3F-F59D-4AC4-BAAD-FC4AA702B5AF}"/>
    <cellStyle name="Percent 25 6" xfId="2943" xr:uid="{75597EAC-05E6-4D03-92BB-758E6AD158FA}"/>
    <cellStyle name="Percent 25 6 2" xfId="5637" xr:uid="{C4292FBC-1FAF-4F12-B822-59D9AC4F0328}"/>
    <cellStyle name="Percent 25 6 2 2" xfId="25417" xr:uid="{7504C65F-8ABF-4C75-B90C-4E734468931F}"/>
    <cellStyle name="Percent 25 6 3" xfId="5636" xr:uid="{B983316C-71D5-43A5-83D5-2764C38B0989}"/>
    <cellStyle name="Percent 25 6 3 2" xfId="25418" xr:uid="{E0162114-4DE9-418C-8D50-2C8D10DD1E4C}"/>
    <cellStyle name="Percent 25 6 4" xfId="25419" xr:uid="{F5C45A16-BF5E-48AE-9CA4-0914A8B2AF65}"/>
    <cellStyle name="Percent 25 6 5" xfId="25420" xr:uid="{EE85DC10-D2D4-4EC2-8E01-D7FAA3B0E78C}"/>
    <cellStyle name="Percent 25 6 6" xfId="25421" xr:uid="{B3249FF3-1A12-4621-8BB6-89529DE67076}"/>
    <cellStyle name="Percent 25 6 7" xfId="25422" xr:uid="{CBEC20A6-CE5C-4EC7-ADFC-226B48F4EBA7}"/>
    <cellStyle name="Percent 25 6 8" xfId="25416" xr:uid="{A0FF286D-477C-4CC3-99CA-0D603894D3DE}"/>
    <cellStyle name="Percent 25 7" xfId="2944" xr:uid="{9A3F90EE-B58A-480A-8902-17BA7AEC6136}"/>
    <cellStyle name="Percent 25 7 10" xfId="25423" xr:uid="{70D58FFA-D703-4E7E-ACBF-E15131C703D5}"/>
    <cellStyle name="Percent 25 7 2" xfId="2945" xr:uid="{85B91B36-DA50-45CA-9D97-83C30FECE6FA}"/>
    <cellStyle name="Percent 25 7 2 2" xfId="5640" xr:uid="{B2909EFB-6A98-4B9D-9C12-FA948B274EA3}"/>
    <cellStyle name="Percent 25 7 2 2 2" xfId="25425" xr:uid="{D3AF1DB8-80F4-43F7-9F89-F33833AFFB97}"/>
    <cellStyle name="Percent 25 7 2 3" xfId="5639" xr:uid="{9AE10DE1-39AC-44F4-AC32-17655FE27CDA}"/>
    <cellStyle name="Percent 25 7 2 3 2" xfId="25426" xr:uid="{4BCA6A09-92B5-4175-84FA-7C56B0DCC8CA}"/>
    <cellStyle name="Percent 25 7 2 4" xfId="25427" xr:uid="{E2B788C3-5BE6-4F98-8C3B-8E86C7328480}"/>
    <cellStyle name="Percent 25 7 2 5" xfId="25428" xr:uid="{29A61881-9F0E-41C1-A6E4-768F750E8125}"/>
    <cellStyle name="Percent 25 7 2 6" xfId="25429" xr:uid="{6E93802E-2D03-46B7-B68A-AA9017941A42}"/>
    <cellStyle name="Percent 25 7 2 7" xfId="25430" xr:uid="{8001388C-2740-4CEA-B6E5-51DFB854FFE3}"/>
    <cellStyle name="Percent 25 7 2 8" xfId="25424" xr:uid="{87D4FBA0-4A88-491A-8F50-8CDF0249C7C1}"/>
    <cellStyle name="Percent 25 7 3" xfId="2946" xr:uid="{8FD2BEA3-F2A2-43C6-BBAD-A5C0DB3F5ADD}"/>
    <cellStyle name="Percent 25 7 3 2" xfId="5642" xr:uid="{E9C1E5BB-9EAF-4D63-BC23-E0CD366FCE5A}"/>
    <cellStyle name="Percent 25 7 3 2 2" xfId="25432" xr:uid="{CF076E3A-D088-4939-A2F8-67FB3A6FA749}"/>
    <cellStyle name="Percent 25 7 3 3" xfId="5641" xr:uid="{93C8326A-06F3-4DA9-B2D6-AC8299FD9FC9}"/>
    <cellStyle name="Percent 25 7 3 3 2" xfId="25433" xr:uid="{F1AE7751-8224-44A7-B8B2-30E5A291D5D8}"/>
    <cellStyle name="Percent 25 7 3 4" xfId="25434" xr:uid="{07EC143F-BA8A-496F-AC51-2A1A90971843}"/>
    <cellStyle name="Percent 25 7 3 5" xfId="25435" xr:uid="{AAB831D5-8FD2-4C9C-993C-76680946A589}"/>
    <cellStyle name="Percent 25 7 3 6" xfId="25436" xr:uid="{029C2AB4-964B-4191-A217-C9CD59214777}"/>
    <cellStyle name="Percent 25 7 3 7" xfId="25437" xr:uid="{1AAB906B-5A79-4C63-9F1C-E1D2457FD12F}"/>
    <cellStyle name="Percent 25 7 3 8" xfId="25431" xr:uid="{055DAA5F-200B-4F20-A4A3-1701017DDD44}"/>
    <cellStyle name="Percent 25 7 4" xfId="5643" xr:uid="{232C24AE-39A3-4949-9E21-D9AA00598611}"/>
    <cellStyle name="Percent 25 7 4 2" xfId="25438" xr:uid="{5958027C-BC07-468A-A3F2-ABC8A60C5D4C}"/>
    <cellStyle name="Percent 25 7 5" xfId="5638" xr:uid="{E74CA0BB-18F5-42C0-A826-71F85E9F3040}"/>
    <cellStyle name="Percent 25 7 5 2" xfId="25439" xr:uid="{C1F8C29B-C2E7-4CAA-8F1A-F234B6D5EBD6}"/>
    <cellStyle name="Percent 25 7 6" xfId="25440" xr:uid="{A8C7303F-1224-48A1-9B9B-7AE53D5DF0B8}"/>
    <cellStyle name="Percent 25 7 7" xfId="25441" xr:uid="{3F8873CE-6EE6-4F52-8547-36CEE58FCD3C}"/>
    <cellStyle name="Percent 25 7 8" xfId="25442" xr:uid="{3BB0F610-6E98-4D0F-91ED-62CF6EDDEE49}"/>
    <cellStyle name="Percent 25 7 9" xfId="25443" xr:uid="{68D0497B-0864-42F6-964D-407B1640F05E}"/>
    <cellStyle name="Percent 25 8" xfId="5644" xr:uid="{6AB04695-DD4A-4A58-AE6C-1163C26BDC6F}"/>
    <cellStyle name="Percent 25 8 2" xfId="25444" xr:uid="{D81530DE-0D2D-4495-97CB-DB8D5B616707}"/>
    <cellStyle name="Percent 25 9" xfId="5627" xr:uid="{CC2705F2-1D5E-40A5-B3C8-A8134B83CB9D}"/>
    <cellStyle name="Percent 25 9 2" xfId="25445" xr:uid="{399EFC71-848A-40F2-B679-F34E634CFDEB}"/>
    <cellStyle name="Percent 26" xfId="2947" xr:uid="{61C1291B-A650-4128-8B47-700BF19702B3}"/>
    <cellStyle name="Percent 26 10" xfId="25447" xr:uid="{ECEA1EBF-CE64-4E65-9617-8D07D6BD0BDC}"/>
    <cellStyle name="Percent 26 11" xfId="25448" xr:uid="{492CB230-AB84-4360-BD90-5BEFB3F74722}"/>
    <cellStyle name="Percent 26 12" xfId="25449" xr:uid="{CA7381BB-DBEE-4D72-B461-6B939B3D39B7}"/>
    <cellStyle name="Percent 26 13" xfId="25450" xr:uid="{E3886638-E4A0-4302-BCE2-58C56EE9CDD8}"/>
    <cellStyle name="Percent 26 14" xfId="25446" xr:uid="{32097D0F-47BD-42B8-BCF8-00EE8F1498D0}"/>
    <cellStyle name="Percent 26 2" xfId="2948" xr:uid="{334DB1C3-AE18-4BE5-B17A-73EB147549B3}"/>
    <cellStyle name="Percent 26 2 2" xfId="5647" xr:uid="{A04BC93C-D1D0-4DAB-BFD4-6D5D9DB075FC}"/>
    <cellStyle name="Percent 26 2 2 2" xfId="25452" xr:uid="{54584334-D013-40A4-9C2F-7B73C3EB53C8}"/>
    <cellStyle name="Percent 26 2 3" xfId="5646" xr:uid="{21681DF5-059F-434F-96B4-66B010973B28}"/>
    <cellStyle name="Percent 26 2 3 2" xfId="25453" xr:uid="{AEB15BFF-1C33-4695-B9E5-DBA02F69282C}"/>
    <cellStyle name="Percent 26 2 4" xfId="25454" xr:uid="{79C00377-761F-4AF7-A6EF-66F1114DF5B7}"/>
    <cellStyle name="Percent 26 2 5" xfId="25455" xr:uid="{D2B4C542-AE08-4FD9-A55E-1C9BBC78376C}"/>
    <cellStyle name="Percent 26 2 6" xfId="25456" xr:uid="{D7F71A8F-13D7-4107-9610-B00CB9500846}"/>
    <cellStyle name="Percent 26 2 7" xfId="25457" xr:uid="{DDCA87A6-F8FA-48BB-8376-7C5A7D8B8FBA}"/>
    <cellStyle name="Percent 26 2 8" xfId="25451" xr:uid="{FBEA35FB-AA87-4590-BCD3-58F1095DA4AA}"/>
    <cellStyle name="Percent 26 3" xfId="2949" xr:uid="{EEBE3DDE-EAC5-43BB-932A-0A02F1A8700B}"/>
    <cellStyle name="Percent 26 3 2" xfId="5649" xr:uid="{7ADEC764-38D3-4617-AFD8-F006D09C77C5}"/>
    <cellStyle name="Percent 26 3 2 2" xfId="25459" xr:uid="{81592EAB-B353-4821-AE16-D3DBE8C4560B}"/>
    <cellStyle name="Percent 26 3 3" xfId="5648" xr:uid="{E6BB03B3-38BF-4EB3-8BF3-E351B25DD4EC}"/>
    <cellStyle name="Percent 26 3 3 2" xfId="25460" xr:uid="{EEF8D930-7B3C-4F63-815F-FDC2EFC09D4A}"/>
    <cellStyle name="Percent 26 3 4" xfId="25461" xr:uid="{7913A6F2-46D1-4F24-8029-BE0E80278302}"/>
    <cellStyle name="Percent 26 3 5" xfId="25462" xr:uid="{E21DB726-860A-4B59-AC88-7B153FB44446}"/>
    <cellStyle name="Percent 26 3 6" xfId="25463" xr:uid="{F7B66BD8-66A4-4C22-9F1D-F220BA17E2EF}"/>
    <cellStyle name="Percent 26 3 7" xfId="25464" xr:uid="{CB1683EF-CBD6-4BA6-87DE-FBEFDA324675}"/>
    <cellStyle name="Percent 26 3 8" xfId="25465" xr:uid="{C301DF14-7A09-4F1B-8C83-6B77A3EE0D37}"/>
    <cellStyle name="Percent 26 3 9" xfId="25458" xr:uid="{2A90ABD5-B005-4292-B11C-836BC8FB8D0B}"/>
    <cellStyle name="Percent 26 4" xfId="2950" xr:uid="{37945C77-569F-4F3C-8C4A-3B538B9ACCE8}"/>
    <cellStyle name="Percent 26 4 2" xfId="5651" xr:uid="{B2CD2D58-226B-4E9C-AE1D-0B5F2A51DC6E}"/>
    <cellStyle name="Percent 26 4 2 2" xfId="25467" xr:uid="{F5A83559-6399-4DCC-BD4B-58FBD14DCE33}"/>
    <cellStyle name="Percent 26 4 3" xfId="5650" xr:uid="{4BD56753-DA18-4A84-A4B9-749B2ADAA781}"/>
    <cellStyle name="Percent 26 4 3 2" xfId="25468" xr:uid="{2C912647-23DA-48CA-B424-31D59F39E17F}"/>
    <cellStyle name="Percent 26 4 4" xfId="25469" xr:uid="{5F92B7F0-0D04-4C1D-A485-772DE50D99EF}"/>
    <cellStyle name="Percent 26 4 5" xfId="25470" xr:uid="{CE0BAB5C-84FD-4FA5-B5BC-C8C597022400}"/>
    <cellStyle name="Percent 26 4 6" xfId="25471" xr:uid="{C8989F25-7F44-4D26-8282-8B4EF71CDADC}"/>
    <cellStyle name="Percent 26 4 7" xfId="25472" xr:uid="{20C08F8F-EC8C-40C5-8DEB-46E9E6861322}"/>
    <cellStyle name="Percent 26 4 8" xfId="25473" xr:uid="{9EA0030C-A9E6-4CE2-B2B8-A12DB3F10A39}"/>
    <cellStyle name="Percent 26 4 9" xfId="25466" xr:uid="{0EE8037D-E263-4051-BB45-67A7561E6E2A}"/>
    <cellStyle name="Percent 26 5" xfId="2951" xr:uid="{0A0E00C2-6F56-4279-977B-77272DFD0BB9}"/>
    <cellStyle name="Percent 26 5 2" xfId="5653" xr:uid="{4AD77094-34E7-4014-9BE0-38F6884898F3}"/>
    <cellStyle name="Percent 26 5 2 2" xfId="25475" xr:uid="{BE1C17B8-A3DF-4806-92FA-848AACE4ADB6}"/>
    <cellStyle name="Percent 26 5 3" xfId="5652" xr:uid="{3A10BD07-901B-43FC-98EA-FA0FFC90D30B}"/>
    <cellStyle name="Percent 26 5 3 2" xfId="25476" xr:uid="{649BC328-0D64-4A1D-8225-5D99FDF94FDC}"/>
    <cellStyle name="Percent 26 5 4" xfId="25477" xr:uid="{56DAB79B-DB71-4D88-B29B-C72A31D6B9A6}"/>
    <cellStyle name="Percent 26 5 5" xfId="25478" xr:uid="{90875A11-D97F-46E8-8156-07188A1EDD58}"/>
    <cellStyle name="Percent 26 5 6" xfId="25479" xr:uid="{4AA7597F-337A-41B1-B1D4-CE3385BA4D35}"/>
    <cellStyle name="Percent 26 5 7" xfId="25480" xr:uid="{4AC4D688-039D-4678-98C8-CBB0737F7FB1}"/>
    <cellStyle name="Percent 26 5 8" xfId="25481" xr:uid="{2867DB4D-4080-4171-98E5-CE065672FE21}"/>
    <cellStyle name="Percent 26 5 9" xfId="25474" xr:uid="{DE50F770-E261-43A6-BC47-7CE699A72D3B}"/>
    <cellStyle name="Percent 26 6" xfId="2952" xr:uid="{8F50B61C-6E15-42E4-879A-145DE7E0C449}"/>
    <cellStyle name="Percent 26 6 2" xfId="5655" xr:uid="{9CE6AE04-12BD-43B6-BE9D-8EAEFB2EE486}"/>
    <cellStyle name="Percent 26 6 2 2" xfId="25483" xr:uid="{58B57241-1348-4A8D-A8D8-5195716B563D}"/>
    <cellStyle name="Percent 26 6 3" xfId="5654" xr:uid="{73CC8B87-1C3B-4D4E-81FB-08505B002B09}"/>
    <cellStyle name="Percent 26 6 3 2" xfId="25484" xr:uid="{45D910A6-A91B-4E71-B863-15382EB157A4}"/>
    <cellStyle name="Percent 26 6 4" xfId="25485" xr:uid="{C932DC72-A361-4B19-8E40-46E1C2E97122}"/>
    <cellStyle name="Percent 26 6 5" xfId="25486" xr:uid="{6A257939-8786-4841-AA4F-7A8118D9D9C0}"/>
    <cellStyle name="Percent 26 6 6" xfId="25487" xr:uid="{60685910-4139-4FE2-BD2A-6B0A9F77EDFB}"/>
    <cellStyle name="Percent 26 6 7" xfId="25488" xr:uid="{54CAE925-E97C-43D7-B9C3-65B9521830B0}"/>
    <cellStyle name="Percent 26 6 8" xfId="25489" xr:uid="{D30D0690-BD8D-48F3-932E-5166171E4BF5}"/>
    <cellStyle name="Percent 26 6 9" xfId="25482" xr:uid="{A531F583-4AF0-4F70-8C8D-B5BA66301DE9}"/>
    <cellStyle name="Percent 26 7" xfId="2953" xr:uid="{4ED51531-5105-4577-A594-D20599DF4631}"/>
    <cellStyle name="Percent 26 7 10" xfId="25491" xr:uid="{7151FD32-3236-4C52-81A2-09D0D8835DE9}"/>
    <cellStyle name="Percent 26 7 11" xfId="25490" xr:uid="{862FFAC8-7219-4B85-9231-0A4C356A91AE}"/>
    <cellStyle name="Percent 26 7 2" xfId="2954" xr:uid="{2E66B806-45AF-4C1B-9E26-4EC90368C099}"/>
    <cellStyle name="Percent 26 7 2 2" xfId="5658" xr:uid="{9416F5A0-9D8D-456F-BC9D-2F9B12BCAC8D}"/>
    <cellStyle name="Percent 26 7 2 2 2" xfId="25493" xr:uid="{EADA83B3-21A7-4B40-8025-0F25550C6496}"/>
    <cellStyle name="Percent 26 7 2 3" xfId="5657" xr:uid="{34448C8F-9896-4724-B721-C729E3C35035}"/>
    <cellStyle name="Percent 26 7 2 3 2" xfId="25494" xr:uid="{B3FC87B8-3F06-4CDA-B1CE-F63F645F5333}"/>
    <cellStyle name="Percent 26 7 2 4" xfId="25495" xr:uid="{6C1D11FE-818B-436D-9D05-34C68E6BD7F6}"/>
    <cellStyle name="Percent 26 7 2 5" xfId="25496" xr:uid="{7BA6FAA3-B662-4D93-9E7F-E562C916077E}"/>
    <cellStyle name="Percent 26 7 2 6" xfId="25497" xr:uid="{B367C238-8509-4532-9080-0E387BF0A814}"/>
    <cellStyle name="Percent 26 7 2 7" xfId="25498" xr:uid="{6B6B3B09-157E-4579-9223-0B16EE4D0063}"/>
    <cellStyle name="Percent 26 7 2 8" xfId="25499" xr:uid="{99E979E1-3EC9-4BC0-8970-8F6938CAEF21}"/>
    <cellStyle name="Percent 26 7 2 9" xfId="25492" xr:uid="{A3FD2221-7473-4355-B4CA-76CAFEA33526}"/>
    <cellStyle name="Percent 26 7 3" xfId="2955" xr:uid="{FF558A44-DB63-4C2F-854E-3510C95D9789}"/>
    <cellStyle name="Percent 26 7 3 2" xfId="5660" xr:uid="{CA4C023C-7E0A-481F-925B-4A0A09F5B405}"/>
    <cellStyle name="Percent 26 7 3 2 2" xfId="25501" xr:uid="{1866CDCB-06CA-4DD2-85F4-F2B5FA5D5FE5}"/>
    <cellStyle name="Percent 26 7 3 3" xfId="5659" xr:uid="{EE824397-066D-40F8-83C9-76ADAB3D903F}"/>
    <cellStyle name="Percent 26 7 3 3 2" xfId="25502" xr:uid="{522FBE82-2538-48FB-A619-2C294696EA2E}"/>
    <cellStyle name="Percent 26 7 3 4" xfId="25503" xr:uid="{0B35E886-92DB-4F54-8134-637E2DAEA0A7}"/>
    <cellStyle name="Percent 26 7 3 5" xfId="25504" xr:uid="{149D2908-583A-495C-9CA7-9617CCA80857}"/>
    <cellStyle name="Percent 26 7 3 6" xfId="25505" xr:uid="{48ECB09A-04A6-4DDE-8E84-4F7C3777E3BB}"/>
    <cellStyle name="Percent 26 7 3 7" xfId="25506" xr:uid="{60E14371-90C5-441D-8D8B-0138A2A471BB}"/>
    <cellStyle name="Percent 26 7 3 8" xfId="25507" xr:uid="{8C8C486E-1E4B-4EC0-866D-C49DD766BD29}"/>
    <cellStyle name="Percent 26 7 3 9" xfId="25500" xr:uid="{A6C851D9-4F8C-4795-B990-312F7C2E102F}"/>
    <cellStyle name="Percent 26 7 4" xfId="5661" xr:uid="{53ED0966-58CD-4A98-8438-1EF77CE32584}"/>
    <cellStyle name="Percent 26 7 4 2" xfId="25508" xr:uid="{ED942D40-F31A-44D1-B1DD-888E4D5A62D9}"/>
    <cellStyle name="Percent 26 7 5" xfId="5656" xr:uid="{7B88AA3B-85DD-4AB1-AE17-D8B5C967E13A}"/>
    <cellStyle name="Percent 26 7 5 2" xfId="25509" xr:uid="{A244761E-6A15-4CB6-9F67-F035A55CD91A}"/>
    <cellStyle name="Percent 26 7 6" xfId="25510" xr:uid="{F3DF467A-8F17-496E-BDA4-E74D432451E3}"/>
    <cellStyle name="Percent 26 7 7" xfId="25511" xr:uid="{B8CFB17F-6E0C-4538-B519-34364BDC6EFC}"/>
    <cellStyle name="Percent 26 7 8" xfId="25512" xr:uid="{7A05DA22-4287-487C-9715-02D8EE82A8A2}"/>
    <cellStyle name="Percent 26 7 9" xfId="25513" xr:uid="{2E4422F3-80B8-4B04-ACC5-77B983B76224}"/>
    <cellStyle name="Percent 26 8" xfId="5662" xr:uid="{6BFC6C76-C51E-4713-B0C1-77C66D5768C9}"/>
    <cellStyle name="Percent 26 8 2" xfId="25514" xr:uid="{4478C924-C67E-457D-AFFC-6BA5678B2C49}"/>
    <cellStyle name="Percent 26 9" xfId="5645" xr:uid="{04C5F014-A643-448E-AE16-D99231E65C45}"/>
    <cellStyle name="Percent 26 9 2" xfId="25515" xr:uid="{0AF86848-2E3C-4C38-ABB2-41E7D5E91AA6}"/>
    <cellStyle name="Percent 27" xfId="2956" xr:uid="{3A48EA2A-2F76-4B47-82B9-8AEF90A616A7}"/>
    <cellStyle name="Percent 27 2" xfId="5664" xr:uid="{E0A84DA2-F4E7-4137-8CB6-FCF9AC8D694D}"/>
    <cellStyle name="Percent 27 2 2" xfId="25517" xr:uid="{7D283DD8-EF46-41E6-AFB9-40FFA9B1E342}"/>
    <cellStyle name="Percent 27 3" xfId="5663" xr:uid="{4AD286CD-778D-4EE1-8A87-BEDADBFFC12F}"/>
    <cellStyle name="Percent 27 3 2" xfId="25518" xr:uid="{00E5AABB-328D-4B40-83FD-E46E98618C72}"/>
    <cellStyle name="Percent 27 4" xfId="25519" xr:uid="{5BBBC9B8-E90A-40D5-B9A9-EC18AF2B831E}"/>
    <cellStyle name="Percent 27 5" xfId="25520" xr:uid="{D835F7FA-0740-4E44-8FA2-395911D0DAA7}"/>
    <cellStyle name="Percent 27 6" xfId="25521" xr:uid="{2AFC4F6E-C901-42AF-9CEE-709C590C1915}"/>
    <cellStyle name="Percent 27 7" xfId="25522" xr:uid="{2AD95C24-A349-4CEA-968F-384FEADB15C7}"/>
    <cellStyle name="Percent 27 8" xfId="25523" xr:uid="{89A0091D-E71F-40DE-8FE9-8EE773004C0A}"/>
    <cellStyle name="Percent 27 9" xfId="25516" xr:uid="{91579452-EE7B-4437-846C-BCD03D3297A5}"/>
    <cellStyle name="Percent 28" xfId="398" xr:uid="{393B9022-E046-4A0B-A4D3-351932D3A199}"/>
    <cellStyle name="Percent 28 2" xfId="25524" xr:uid="{F60F0A89-A607-4836-98F2-CE3F175F32F6}"/>
    <cellStyle name="Percent 29" xfId="395" xr:uid="{0F2DAC58-D0E0-4810-AEFD-9917EC4EA9D6}"/>
    <cellStyle name="Percent 3" xfId="291" xr:uid="{6F5C4812-1C46-4E65-AE7B-0A3BDDB61788}"/>
    <cellStyle name="Percent 3 10" xfId="2958" xr:uid="{304D1B97-271B-4008-9845-1CA847C411AE}"/>
    <cellStyle name="Percent 3 10 10" xfId="2959" xr:uid="{6ABD2973-0703-47DB-9BFA-E487293C95AF}"/>
    <cellStyle name="Percent 3 10 10 2" xfId="5668" xr:uid="{7D4157F6-D296-4BA9-9B7D-9F176886BE58}"/>
    <cellStyle name="Percent 3 10 10 2 2" xfId="25528" xr:uid="{36FC79DE-5F55-4448-930F-19EE6DE20E8B}"/>
    <cellStyle name="Percent 3 10 10 3" xfId="5667" xr:uid="{DF2E2F36-6233-4818-B42B-FB0B0DFE3F3A}"/>
    <cellStyle name="Percent 3 10 10 3 2" xfId="25529" xr:uid="{4F8BAC6B-4D57-41C3-945A-ADDA5DB92BA8}"/>
    <cellStyle name="Percent 3 10 10 4" xfId="25530" xr:uid="{A77E0FD9-0AD7-46AF-8D60-A4974B33B021}"/>
    <cellStyle name="Percent 3 10 10 5" xfId="25531" xr:uid="{5DB81E23-1D67-4AEC-9914-8859196492CD}"/>
    <cellStyle name="Percent 3 10 10 6" xfId="25532" xr:uid="{997EF34A-8276-44E0-81A0-85B7B839654A}"/>
    <cellStyle name="Percent 3 10 10 7" xfId="25533" xr:uid="{763A3C35-8C60-4852-9B1F-99144D827506}"/>
    <cellStyle name="Percent 3 10 10 8" xfId="25534" xr:uid="{97A09FC3-C4E7-4C06-989F-5535B08892FE}"/>
    <cellStyle name="Percent 3 10 10 9" xfId="25527" xr:uid="{CF8EF64E-9367-4283-A283-FF10724DA5C3}"/>
    <cellStyle name="Percent 3 10 11" xfId="2960" xr:uid="{5FEC413D-1BDC-4DBC-97AE-F36DBA35DA7B}"/>
    <cellStyle name="Percent 3 10 11 2" xfId="5670" xr:uid="{E2679AD3-3CCF-4F23-A66F-8456D813AF3E}"/>
    <cellStyle name="Percent 3 10 11 2 2" xfId="25537" xr:uid="{8998F4D9-98CF-4BD0-9CAC-3273717A9809}"/>
    <cellStyle name="Percent 3 10 11 2 3" xfId="25536" xr:uid="{E6F9EDEC-C294-48BA-B1CE-8C7FDA921E6D}"/>
    <cellStyle name="Percent 3 10 11 3" xfId="5669" xr:uid="{9F899523-53A1-42E3-A363-3939C379D623}"/>
    <cellStyle name="Percent 3 10 11 3 2" xfId="25538" xr:uid="{851FDB7F-206B-4E6D-884E-732CEF3C462C}"/>
    <cellStyle name="Percent 3 10 11 4" xfId="25539" xr:uid="{51B1BFD9-7C97-4FDF-B94C-3A3C09103BC4}"/>
    <cellStyle name="Percent 3 10 11 5" xfId="25540" xr:uid="{EE01CE33-0620-4134-8FC1-A77BF45A08F8}"/>
    <cellStyle name="Percent 3 10 11 6" xfId="25541" xr:uid="{9D0089FD-E70E-47CE-9822-562695B0FDD4}"/>
    <cellStyle name="Percent 3 10 11 7" xfId="25542" xr:uid="{F0810CE0-177B-49AD-850F-14CF3F2D4524}"/>
    <cellStyle name="Percent 3 10 11 8" xfId="25543" xr:uid="{AEDDAD4A-4AD9-4FAD-86DC-9F20D619DAD9}"/>
    <cellStyle name="Percent 3 10 11 9" xfId="25535" xr:uid="{AA54E507-F2CB-4A01-BBFD-8AD050A971CE}"/>
    <cellStyle name="Percent 3 10 12" xfId="2961" xr:uid="{FC3A4600-D95C-4CF1-9A14-0698BC5DD5B9}"/>
    <cellStyle name="Percent 3 10 12 2" xfId="5672" xr:uid="{01EFC96B-711D-4F35-9499-7106B6A5EDC9}"/>
    <cellStyle name="Percent 3 10 12 2 2" xfId="25546" xr:uid="{C31E992E-F038-49C9-94A1-28AB316922F4}"/>
    <cellStyle name="Percent 3 10 12 2 3" xfId="25545" xr:uid="{D769882B-C409-46F9-BD33-D8878FBA7CE7}"/>
    <cellStyle name="Percent 3 10 12 3" xfId="5671" xr:uid="{9BC12E35-93CA-4240-8B2B-65DA0F0D1CF6}"/>
    <cellStyle name="Percent 3 10 12 3 2" xfId="25547" xr:uid="{79F952CB-B516-4F75-BEEF-9433979D631C}"/>
    <cellStyle name="Percent 3 10 12 4" xfId="25548" xr:uid="{57D14CB0-F529-40B7-935B-3C93209FB151}"/>
    <cellStyle name="Percent 3 10 12 5" xfId="25549" xr:uid="{1104929E-EC66-49D9-9F0A-8976908B3EE6}"/>
    <cellStyle name="Percent 3 10 12 6" xfId="25550" xr:uid="{F1B5070D-7B1D-41C3-B82F-08E6D327FB4A}"/>
    <cellStyle name="Percent 3 10 12 7" xfId="25551" xr:uid="{D6442FAD-69D5-41C7-8A78-99E1D691A7B0}"/>
    <cellStyle name="Percent 3 10 12 8" xfId="25552" xr:uid="{4EA7BB9F-7815-422C-A3B8-FA512AA9E9DC}"/>
    <cellStyle name="Percent 3 10 12 9" xfId="25544" xr:uid="{1383A878-3C06-438C-A33F-86504F092170}"/>
    <cellStyle name="Percent 3 10 13" xfId="2962" xr:uid="{D5CB5567-257E-407E-8F6A-7C98D39887B8}"/>
    <cellStyle name="Percent 3 10 13 2" xfId="5674" xr:uid="{6E8564EC-3CDD-4A51-80D1-9623A700A55E}"/>
    <cellStyle name="Percent 3 10 13 2 2" xfId="25555" xr:uid="{04CDC4D1-5B2D-4184-A2D6-808EA6A27243}"/>
    <cellStyle name="Percent 3 10 13 2 3" xfId="25554" xr:uid="{173AEDEC-A4FE-4009-A67B-B727B010294E}"/>
    <cellStyle name="Percent 3 10 13 3" xfId="5673" xr:uid="{394C9D49-6727-4561-818C-A3098C76A5CF}"/>
    <cellStyle name="Percent 3 10 13 3 2" xfId="25557" xr:uid="{01AC6154-758C-45F7-9D83-5DA5BC28DCD3}"/>
    <cellStyle name="Percent 3 10 13 3 3" xfId="25556" xr:uid="{00606986-D3FF-4DB9-AA41-E864E2BCF550}"/>
    <cellStyle name="Percent 3 10 13 4" xfId="25558" xr:uid="{779054FC-3B9C-409E-87A7-A75056501BD7}"/>
    <cellStyle name="Percent 3 10 13 5" xfId="25559" xr:uid="{A77D764E-A04E-4ED8-A281-78297303383B}"/>
    <cellStyle name="Percent 3 10 13 6" xfId="25560" xr:uid="{32180A00-30A4-407D-9E7C-F076AB57CD14}"/>
    <cellStyle name="Percent 3 10 13 7" xfId="25561" xr:uid="{7206406E-B208-4559-B769-5E9CB2404D08}"/>
    <cellStyle name="Percent 3 10 13 8" xfId="25562" xr:uid="{BE3CE2E2-0E19-40E5-A6B9-19AF444C43CB}"/>
    <cellStyle name="Percent 3 10 13 9" xfId="25553" xr:uid="{74C0A0FF-34E2-42C7-A31B-A5F84CEBAD5B}"/>
    <cellStyle name="Percent 3 10 14" xfId="2963" xr:uid="{E1D043FA-E94B-4451-8838-99C7D000BF74}"/>
    <cellStyle name="Percent 3 10 14 2" xfId="5676" xr:uid="{FD43A654-07E9-40D3-99F0-6B8FCEA0AF78}"/>
    <cellStyle name="Percent 3 10 14 2 2" xfId="25565" xr:uid="{9A2F1EDA-4453-4109-9499-6C81653D47DD}"/>
    <cellStyle name="Percent 3 10 14 2 3" xfId="25564" xr:uid="{8AB4EFEE-F715-43AE-AE4E-FB5B7F76F793}"/>
    <cellStyle name="Percent 3 10 14 3" xfId="5675" xr:uid="{3B5E399A-B80E-41AD-96CA-B3F7DC28AE26}"/>
    <cellStyle name="Percent 3 10 14 3 2" xfId="25567" xr:uid="{62977FC5-8700-4323-86E4-C4769DD1A1D9}"/>
    <cellStyle name="Percent 3 10 14 3 3" xfId="25566" xr:uid="{22A78CE9-F360-4FFE-9D03-C33A63326DDC}"/>
    <cellStyle name="Percent 3 10 14 4" xfId="25568" xr:uid="{6A6BEDE7-5DAC-4870-B756-6CBE76D24E70}"/>
    <cellStyle name="Percent 3 10 14 5" xfId="25569" xr:uid="{A740881D-D544-43DD-84C5-A90766253A5C}"/>
    <cellStyle name="Percent 3 10 14 6" xfId="25570" xr:uid="{50BC9793-5FCA-4C51-BEEA-E885B37D0039}"/>
    <cellStyle name="Percent 3 10 14 7" xfId="25571" xr:uid="{4F35F18C-6474-4D31-A581-1577825EC6C8}"/>
    <cellStyle name="Percent 3 10 14 8" xfId="25572" xr:uid="{57E0C1AD-CEF4-4EC2-B7AE-2DD3772901EB}"/>
    <cellStyle name="Percent 3 10 14 9" xfId="25563" xr:uid="{BA6CD189-C247-4BC1-A344-B8DE7E1E5D27}"/>
    <cellStyle name="Percent 3 10 15" xfId="2964" xr:uid="{86A56FE2-6BCB-436B-BF11-7BDF84CF5CC5}"/>
    <cellStyle name="Percent 3 10 15 2" xfId="5678" xr:uid="{7E6F1C81-0732-4E1F-A825-99ACB0B71E07}"/>
    <cellStyle name="Percent 3 10 15 2 2" xfId="25575" xr:uid="{69C6B77D-6023-4FA6-99BC-68E084898DD0}"/>
    <cellStyle name="Percent 3 10 15 2 3" xfId="25574" xr:uid="{C5F6C2E7-DB7C-4C21-8BC4-13CAD52672C5}"/>
    <cellStyle name="Percent 3 10 15 3" xfId="5677" xr:uid="{D939ABA1-751E-4879-83A5-1B98C4C052AC}"/>
    <cellStyle name="Percent 3 10 15 3 2" xfId="25577" xr:uid="{56B73AA9-FF61-433F-BE3B-F1525EDAD76C}"/>
    <cellStyle name="Percent 3 10 15 3 3" xfId="25576" xr:uid="{B2537762-2E5A-4CEE-A4E0-DDA409FC9D9A}"/>
    <cellStyle name="Percent 3 10 15 4" xfId="25578" xr:uid="{C446AD41-6864-4D48-A7BD-12246B6AE540}"/>
    <cellStyle name="Percent 3 10 15 5" xfId="25579" xr:uid="{037EF57A-1FB2-4238-90CD-98AD8B6FFABA}"/>
    <cellStyle name="Percent 3 10 15 6" xfId="25580" xr:uid="{6F82384C-7B6F-4ECF-A14E-0A96838A223C}"/>
    <cellStyle name="Percent 3 10 15 7" xfId="25581" xr:uid="{BEC1A9ED-18C6-4061-853D-9F9A8B8A91C5}"/>
    <cellStyle name="Percent 3 10 15 8" xfId="25582" xr:uid="{B0540B63-A93B-4C03-92DF-10A582D6BF92}"/>
    <cellStyle name="Percent 3 10 15 9" xfId="25573" xr:uid="{DA9507ED-566D-4A0B-B934-33B17F4CC0F6}"/>
    <cellStyle name="Percent 3 10 16" xfId="5679" xr:uid="{B58D5C22-E0B9-48D9-AA54-07D778B98D6F}"/>
    <cellStyle name="Percent 3 10 16 2" xfId="25583" xr:uid="{CF1D655B-7C90-4130-B5B3-1C9FBE2875C2}"/>
    <cellStyle name="Percent 3 10 17" xfId="5666" xr:uid="{1821673C-B888-40F6-894B-ADFF704C612D}"/>
    <cellStyle name="Percent 3 10 17 2" xfId="25584" xr:uid="{AADA572C-6DF4-4D31-BBBF-A53149901B42}"/>
    <cellStyle name="Percent 3 10 18" xfId="25585" xr:uid="{F621C29D-A418-4618-8541-42B823678A52}"/>
    <cellStyle name="Percent 3 10 19" xfId="25586" xr:uid="{08B600AE-9BC4-4B56-A3F7-3D64459158F6}"/>
    <cellStyle name="Percent 3 10 2" xfId="2965" xr:uid="{D0C30987-D752-4F24-91C9-295372B30AC4}"/>
    <cellStyle name="Percent 3 10 2 2" xfId="5681" xr:uid="{B272829A-7B81-4C29-8C69-85DD9DDE3560}"/>
    <cellStyle name="Percent 3 10 2 2 2" xfId="25589" xr:uid="{7F56DC20-9B5F-4811-BFE0-DE29CC31BE7A}"/>
    <cellStyle name="Percent 3 10 2 2 3" xfId="25588" xr:uid="{49254E9B-392D-4284-9467-4C1D8C26B808}"/>
    <cellStyle name="Percent 3 10 2 3" xfId="5680" xr:uid="{4D9D546B-64EF-4393-8F64-68C36D90ED03}"/>
    <cellStyle name="Percent 3 10 2 3 2" xfId="25591" xr:uid="{58DACD11-8FB9-4B00-88B2-1F82239E9D6A}"/>
    <cellStyle name="Percent 3 10 2 3 3" xfId="25590" xr:uid="{18FF4CA7-31FC-4532-937A-A0863D370B9F}"/>
    <cellStyle name="Percent 3 10 2 4" xfId="25592" xr:uid="{C6E85DBE-69D7-43A9-A73E-43181DFEB4B7}"/>
    <cellStyle name="Percent 3 10 2 5" xfId="25593" xr:uid="{0B2933C3-4C4F-4A15-8F3C-CEE7E0F5D90B}"/>
    <cellStyle name="Percent 3 10 2 6" xfId="25594" xr:uid="{CD1DF48B-B275-424B-9DC1-C9ACBC92060C}"/>
    <cellStyle name="Percent 3 10 2 7" xfId="25595" xr:uid="{6D27B75F-68B1-4AB7-BFE4-00466BC17B93}"/>
    <cellStyle name="Percent 3 10 2 8" xfId="25596" xr:uid="{C43DB881-D92A-4C00-857A-B8BCCE9138D8}"/>
    <cellStyle name="Percent 3 10 2 9" xfId="25587" xr:uid="{FBCFFBD0-9B8F-4CC7-9D90-CB69D6E40219}"/>
    <cellStyle name="Percent 3 10 20" xfId="25597" xr:uid="{DAE2ABC1-2791-45A2-BB4D-2B9DCD5A1B06}"/>
    <cellStyle name="Percent 3 10 21" xfId="25598" xr:uid="{B78991ED-2793-421C-BF82-076A24148EE1}"/>
    <cellStyle name="Percent 3 10 22" xfId="25599" xr:uid="{4672A4E5-F71F-4D1D-8690-FE2E1ED0D604}"/>
    <cellStyle name="Percent 3 10 23" xfId="25526" xr:uid="{F227F500-6933-45F2-A72B-B72E5B4C6433}"/>
    <cellStyle name="Percent 3 10 3" xfId="2966" xr:uid="{55696484-8055-4E2C-A943-CDC3CCA8D56E}"/>
    <cellStyle name="Percent 3 10 3 2" xfId="5683" xr:uid="{73567D56-C8EE-4D13-AB4F-E487C98EEEC7}"/>
    <cellStyle name="Percent 3 10 3 2 2" xfId="25602" xr:uid="{9686A130-6E51-4D5C-95ED-3C8E9297878F}"/>
    <cellStyle name="Percent 3 10 3 2 3" xfId="25601" xr:uid="{008D555E-98C7-4AE5-AEE5-C2CE6B05345A}"/>
    <cellStyle name="Percent 3 10 3 3" xfId="5684" xr:uid="{009E85DC-4464-4426-AF8B-475649516DD0}"/>
    <cellStyle name="Percent 3 10 3 3 2" xfId="25604" xr:uid="{715498AC-AF8C-4738-9EA0-0F322D684637}"/>
    <cellStyle name="Percent 3 10 3 3 3" xfId="25603" xr:uid="{4BA8070C-0DF2-44DD-A27A-51358F3A81DC}"/>
    <cellStyle name="Percent 3 10 3 4" xfId="5682" xr:uid="{C657F25E-C486-4B20-936E-30BE57DF7734}"/>
    <cellStyle name="Percent 3 10 3 4 2" xfId="25605" xr:uid="{C0CFAF17-A04C-4301-BDF0-4D099BD06A7A}"/>
    <cellStyle name="Percent 3 10 3 5" xfId="25606" xr:uid="{A2C86240-6BF2-483F-8DE3-4B1EC1CE15CB}"/>
    <cellStyle name="Percent 3 10 3 6" xfId="25607" xr:uid="{824EB271-25A4-4EC6-AE15-96EA94C0F2D0}"/>
    <cellStyle name="Percent 3 10 3 7" xfId="25608" xr:uid="{8F5877D2-726D-4D58-8AEC-AC2A0634D6F0}"/>
    <cellStyle name="Percent 3 10 3 8" xfId="25609" xr:uid="{B49E5D95-61D5-4769-867A-58C42CD37B2F}"/>
    <cellStyle name="Percent 3 10 3 9" xfId="25600" xr:uid="{044D71DD-8BAE-4DD5-AFE1-CC5944B2DCCC}"/>
    <cellStyle name="Percent 3 10 4" xfId="2967" xr:uid="{B554ACB9-0067-4B03-A16F-38F9EC550B00}"/>
    <cellStyle name="Percent 3 10 4 2" xfId="5686" xr:uid="{38FF6E7A-31DD-4B3E-8FE5-8FEA1BE76C20}"/>
    <cellStyle name="Percent 3 10 4 2 2" xfId="25612" xr:uid="{9D4B7606-1D0E-4C2D-9757-1EADE6A7BB05}"/>
    <cellStyle name="Percent 3 10 4 2 3" xfId="25611" xr:uid="{F5B5960E-E3AE-4B95-A9A5-D86F0B52A99C}"/>
    <cellStyle name="Percent 3 10 4 3" xfId="5687" xr:uid="{D9FB779B-F479-4526-8875-6176DD6771FA}"/>
    <cellStyle name="Percent 3 10 4 3 2" xfId="25614" xr:uid="{FA3CADB5-B1AE-43AB-A5DA-2FC943CD0C0A}"/>
    <cellStyle name="Percent 3 10 4 3 3" xfId="25613" xr:uid="{03E9CFD9-16D1-467C-85E1-23676F21DEB3}"/>
    <cellStyle name="Percent 3 10 4 4" xfId="5685" xr:uid="{7C35CB44-432A-4811-82F9-52B984D8AB41}"/>
    <cellStyle name="Percent 3 10 4 4 2" xfId="25615" xr:uid="{DCAE06CD-AEF8-4992-913A-C62155AAD299}"/>
    <cellStyle name="Percent 3 10 4 5" xfId="25616" xr:uid="{ABA2D8B7-0165-4FD7-BC0A-9CAF2BFC83B9}"/>
    <cellStyle name="Percent 3 10 4 6" xfId="25617" xr:uid="{F127E07A-19A8-4936-8D13-CD1A4AB8CEAF}"/>
    <cellStyle name="Percent 3 10 4 7" xfId="25618" xr:uid="{94604B93-3232-4628-B930-D310BE91C781}"/>
    <cellStyle name="Percent 3 10 4 8" xfId="25619" xr:uid="{D83F136A-A030-4347-93C9-DDBF068211B1}"/>
    <cellStyle name="Percent 3 10 4 9" xfId="25610" xr:uid="{943D0634-CC2D-44E7-84DF-D1DF68E40898}"/>
    <cellStyle name="Percent 3 10 5" xfId="2968" xr:uid="{BD58247C-DB5B-4784-A0C7-0637E4B99489}"/>
    <cellStyle name="Percent 3 10 5 2" xfId="5689" xr:uid="{3F7959D9-752C-4979-AAD5-C9298F28981D}"/>
    <cellStyle name="Percent 3 10 5 2 2" xfId="25622" xr:uid="{CE2D31B8-563A-4BDC-B869-CDA3604ED016}"/>
    <cellStyle name="Percent 3 10 5 2 3" xfId="25621" xr:uid="{CC6F4D4F-5C25-4CE2-9E3B-ACD20EE59769}"/>
    <cellStyle name="Percent 3 10 5 3" xfId="5690" xr:uid="{C6EC2D1A-64E1-46AD-A622-8310B3AA2E93}"/>
    <cellStyle name="Percent 3 10 5 3 2" xfId="25624" xr:uid="{F0430FB0-0BE4-42A0-B197-B145D67F68F0}"/>
    <cellStyle name="Percent 3 10 5 3 3" xfId="25623" xr:uid="{968EB1CB-C203-4315-BEC4-001FDAC9A8FA}"/>
    <cellStyle name="Percent 3 10 5 4" xfId="5688" xr:uid="{B9A97108-2289-4A91-853B-6F0182D40994}"/>
    <cellStyle name="Percent 3 10 5 4 2" xfId="25625" xr:uid="{464D202F-41A8-4591-819A-ED419AD81061}"/>
    <cellStyle name="Percent 3 10 5 5" xfId="25626" xr:uid="{13425AC1-C9FC-4C66-9719-72CBFFEE3260}"/>
    <cellStyle name="Percent 3 10 5 6" xfId="25627" xr:uid="{A842B7E8-3C2C-4130-A599-B928144F0CE0}"/>
    <cellStyle name="Percent 3 10 5 7" xfId="25628" xr:uid="{A781A0F2-6978-4F86-9B26-8A8A6D7AD2D8}"/>
    <cellStyle name="Percent 3 10 5 8" xfId="25629" xr:uid="{8851384E-B6E6-410A-AADF-24DAB4E3CB99}"/>
    <cellStyle name="Percent 3 10 5 9" xfId="25620" xr:uid="{5976F9C5-4329-4CE5-BDE2-45FB447DEC0A}"/>
    <cellStyle name="Percent 3 10 6" xfId="2969" xr:uid="{596BEB96-553F-4616-8B59-98B4AA752315}"/>
    <cellStyle name="Percent 3 10 6 2" xfId="5692" xr:uid="{4DEB45FE-5FEE-44A4-B2BF-4264FFA846BA}"/>
    <cellStyle name="Percent 3 10 6 2 2" xfId="25632" xr:uid="{07C112F2-FD13-4D3B-9648-A3F314B399FE}"/>
    <cellStyle name="Percent 3 10 6 2 3" xfId="25631" xr:uid="{E6FB79DF-AF2C-4228-952D-CF48C67F671A}"/>
    <cellStyle name="Percent 3 10 6 3" xfId="5693" xr:uid="{FEE54B9F-474A-4A87-BF17-C15E8F68AB48}"/>
    <cellStyle name="Percent 3 10 6 3 2" xfId="25634" xr:uid="{131BF94C-C409-48DA-8360-0D792087248C}"/>
    <cellStyle name="Percent 3 10 6 3 3" xfId="25633" xr:uid="{CCC65025-B7CC-438A-AA7A-7717C69C5572}"/>
    <cellStyle name="Percent 3 10 6 4" xfId="5691" xr:uid="{9B6C545F-E369-445E-91DC-CDB539B5281F}"/>
    <cellStyle name="Percent 3 10 6 4 2" xfId="25635" xr:uid="{0EFD468E-D5B6-4910-B383-4D060A357104}"/>
    <cellStyle name="Percent 3 10 6 5" xfId="25636" xr:uid="{7A3B7F47-997A-4087-A424-76406F0AD6C6}"/>
    <cellStyle name="Percent 3 10 6 6" xfId="25637" xr:uid="{8FEC9A11-D3E2-4811-AC3C-AE47D71E85AD}"/>
    <cellStyle name="Percent 3 10 6 7" xfId="25638" xr:uid="{3E837EB2-B02B-4170-8552-4AFF8647D1F3}"/>
    <cellStyle name="Percent 3 10 6 8" xfId="25639" xr:uid="{338AF38E-3585-492C-8C4F-86651B632DE2}"/>
    <cellStyle name="Percent 3 10 6 9" xfId="25630" xr:uid="{68714663-43AC-40FC-8FDF-C040F5E67019}"/>
    <cellStyle name="Percent 3 10 7" xfId="2970" xr:uid="{66BF7861-16DF-4BB6-A2DC-842E0D35D34B}"/>
    <cellStyle name="Percent 3 10 7 2" xfId="5695" xr:uid="{E0EAD21F-5712-4DC1-9ECE-487ECBEC31E5}"/>
    <cellStyle name="Percent 3 10 7 2 2" xfId="25642" xr:uid="{BDFC4507-A244-499F-8560-48B6EE7848D0}"/>
    <cellStyle name="Percent 3 10 7 2 3" xfId="25641" xr:uid="{97F8355C-8C94-443D-BCE0-F57ACE9CD189}"/>
    <cellStyle name="Percent 3 10 7 3" xfId="5696" xr:uid="{E1B3D04C-E9DF-4219-BBC9-16C81A39C8C3}"/>
    <cellStyle name="Percent 3 10 7 3 2" xfId="25644" xr:uid="{4EC49B59-9478-430E-AD20-9CBD77D6BE45}"/>
    <cellStyle name="Percent 3 10 7 3 3" xfId="25643" xr:uid="{F678019D-C15B-4880-8550-250C14670942}"/>
    <cellStyle name="Percent 3 10 7 4" xfId="5694" xr:uid="{6F6D8B3C-BE47-46B4-BB76-236D144C7D62}"/>
    <cellStyle name="Percent 3 10 7 4 2" xfId="25645" xr:uid="{91E2C1EE-61C7-493A-862B-99DB083996CD}"/>
    <cellStyle name="Percent 3 10 7 5" xfId="25646" xr:uid="{76453AF2-D0FE-4979-A08D-E9671A09E307}"/>
    <cellStyle name="Percent 3 10 7 6" xfId="25647" xr:uid="{736E4C76-9972-4B2A-ADA1-EDED5F57F350}"/>
    <cellStyle name="Percent 3 10 7 7" xfId="25648" xr:uid="{021A6976-49F6-4A47-BD69-57E4BD1C26A8}"/>
    <cellStyle name="Percent 3 10 7 8" xfId="25649" xr:uid="{7C7046E3-D344-4952-AE07-90DC7648F47C}"/>
    <cellStyle name="Percent 3 10 7 9" xfId="25640" xr:uid="{46519871-3E93-4381-8480-931A2D0AC256}"/>
    <cellStyle name="Percent 3 10 8" xfId="2971" xr:uid="{62F4783C-D11B-46CA-8926-CDE05A88A75F}"/>
    <cellStyle name="Percent 3 10 8 2" xfId="5698" xr:uid="{AD615ACA-1734-44C8-8F7D-53EFECF26647}"/>
    <cellStyle name="Percent 3 10 8 2 2" xfId="25652" xr:uid="{858F4A52-1294-4E20-9C49-3AE4AEF97B60}"/>
    <cellStyle name="Percent 3 10 8 2 3" xfId="25651" xr:uid="{107C8810-6E8D-46E6-8FE3-F6D72103C635}"/>
    <cellStyle name="Percent 3 10 8 3" xfId="5699" xr:uid="{F5BA3CBE-CE9A-4905-B8E7-80D6BA5CA322}"/>
    <cellStyle name="Percent 3 10 8 3 2" xfId="25654" xr:uid="{6A7F1F4F-F6AD-4139-B771-04AD4AE04CAD}"/>
    <cellStyle name="Percent 3 10 8 3 3" xfId="25653" xr:uid="{38A4A258-81D3-4F3A-89ED-88FD7F777A2C}"/>
    <cellStyle name="Percent 3 10 8 4" xfId="5697" xr:uid="{D0200D97-140A-4C96-B893-8DC99431AB5A}"/>
    <cellStyle name="Percent 3 10 8 4 2" xfId="25655" xr:uid="{25E42031-3A5D-4A22-868C-B4F268C4E13E}"/>
    <cellStyle name="Percent 3 10 8 5" xfId="25656" xr:uid="{AADD3C6D-EAC4-494E-A87F-D02CF56974F6}"/>
    <cellStyle name="Percent 3 10 8 6" xfId="25657" xr:uid="{0905F8F7-0139-4AC7-BCAA-51843BE78473}"/>
    <cellStyle name="Percent 3 10 8 7" xfId="25658" xr:uid="{688A1ACA-542A-4202-9C4B-D59542641CAE}"/>
    <cellStyle name="Percent 3 10 8 8" xfId="25659" xr:uid="{DEC2543C-D7D3-4EDB-8047-D3E5C18543F2}"/>
    <cellStyle name="Percent 3 10 8 9" xfId="25650" xr:uid="{47DFF897-F52C-44A1-A326-4A7F6DD0712C}"/>
    <cellStyle name="Percent 3 10 9" xfId="2972" xr:uid="{A6DC39BA-26F7-433A-BC31-65A6A6847921}"/>
    <cellStyle name="Percent 3 10 9 2" xfId="5701" xr:uid="{7B225371-09FA-4AC3-B308-12CFB2257D88}"/>
    <cellStyle name="Percent 3 10 9 2 2" xfId="25662" xr:uid="{A1D65680-C480-4756-93CE-9444BFDB51A5}"/>
    <cellStyle name="Percent 3 10 9 2 3" xfId="25661" xr:uid="{0ADFFC65-0523-4CA6-BEE1-1634D5B9834A}"/>
    <cellStyle name="Percent 3 10 9 3" xfId="5702" xr:uid="{7CB91B47-CB3C-43A3-920F-3C567383C41E}"/>
    <cellStyle name="Percent 3 10 9 3 2" xfId="25664" xr:uid="{03079199-C9FA-47FF-9F61-78EE4A74E0D2}"/>
    <cellStyle name="Percent 3 10 9 3 3" xfId="25663" xr:uid="{CDB44A53-6D14-4E8C-872E-D091FB10456F}"/>
    <cellStyle name="Percent 3 10 9 4" xfId="5700" xr:uid="{3BF5F0B1-69A3-447F-A66D-EB48B11ADDB6}"/>
    <cellStyle name="Percent 3 10 9 4 2" xfId="25665" xr:uid="{43A5AF30-1A3C-43D3-A1FD-244B3971241F}"/>
    <cellStyle name="Percent 3 10 9 5" xfId="25666" xr:uid="{054264B2-DDED-4FEE-8B77-B3EAA5454907}"/>
    <cellStyle name="Percent 3 10 9 6" xfId="25667" xr:uid="{1A3EBC9C-364A-4675-83D0-0C86570527F2}"/>
    <cellStyle name="Percent 3 10 9 7" xfId="25668" xr:uid="{E86F928A-3210-4703-82C6-58DB00474288}"/>
    <cellStyle name="Percent 3 10 9 8" xfId="25669" xr:uid="{074723F6-30C8-4862-BD2B-9AE7FDC0A337}"/>
    <cellStyle name="Percent 3 10 9 9" xfId="25660" xr:uid="{DA2A616B-08B4-4DDE-845A-D5B05E28D113}"/>
    <cellStyle name="Percent 3 11" xfId="2973" xr:uid="{22492464-E146-4CDD-AA7C-6F2A03A177E5}"/>
    <cellStyle name="Percent 3 11 2" xfId="5704" xr:uid="{FE943642-43B0-47B9-B42C-616A87D88607}"/>
    <cellStyle name="Percent 3 11 2 2" xfId="25672" xr:uid="{E08A15B1-C297-4744-B04B-4533D0096D5D}"/>
    <cellStyle name="Percent 3 11 2 3" xfId="25671" xr:uid="{B52219D2-70D3-40F8-A092-65E29B4CE20B}"/>
    <cellStyle name="Percent 3 11 3" xfId="5705" xr:uid="{57A9575D-337E-4F8B-888D-3F3B78A890F6}"/>
    <cellStyle name="Percent 3 11 3 2" xfId="25674" xr:uid="{972767F4-905A-4712-938E-C23453C3E730}"/>
    <cellStyle name="Percent 3 11 3 3" xfId="25673" xr:uid="{8DEA65A3-B79E-4A6B-A8FF-C6AB5216B77A}"/>
    <cellStyle name="Percent 3 11 4" xfId="5703" xr:uid="{11486D28-5571-4E70-AB02-A290944954DD}"/>
    <cellStyle name="Percent 3 11 4 2" xfId="25675" xr:uid="{C47A15FE-F812-4A40-8F45-2E87E2D7BC46}"/>
    <cellStyle name="Percent 3 11 5" xfId="25676" xr:uid="{AA42C359-0913-434F-B910-B04ABDA7BCBA}"/>
    <cellStyle name="Percent 3 11 6" xfId="25677" xr:uid="{D72C127B-6521-4C41-8F07-F41105BD52A2}"/>
    <cellStyle name="Percent 3 11 7" xfId="25678" xr:uid="{2246BA5D-8145-48E0-A3F0-824DB0BE87F9}"/>
    <cellStyle name="Percent 3 11 8" xfId="25679" xr:uid="{5A631E2B-6A10-42B4-8D76-7F7565BF6BF9}"/>
    <cellStyle name="Percent 3 11 9" xfId="25670" xr:uid="{3CE5B37F-178E-4AA6-892A-F0411DF52835}"/>
    <cellStyle name="Percent 3 12" xfId="2974" xr:uid="{E72CE07F-437E-4C7E-9E3E-08A1005C4E6B}"/>
    <cellStyle name="Percent 3 12 2" xfId="5707" xr:uid="{BBE11A05-6C1D-4F95-8965-B77BF8C41ADD}"/>
    <cellStyle name="Percent 3 12 2 2" xfId="25682" xr:uid="{D02655D2-647C-4A9F-B538-AB5BB86DCE5C}"/>
    <cellStyle name="Percent 3 12 2 3" xfId="25681" xr:uid="{5E079CAF-FA6E-4658-B19C-78F3461516F9}"/>
    <cellStyle name="Percent 3 12 3" xfId="5708" xr:uid="{DA6BD80E-E3B5-463D-A1D3-5C9E77EBCE93}"/>
    <cellStyle name="Percent 3 12 3 2" xfId="25684" xr:uid="{15BC3F52-64A6-4A34-A5F3-C88ED0AA10AE}"/>
    <cellStyle name="Percent 3 12 3 3" xfId="25683" xr:uid="{EAB53682-E1C3-4524-ACFD-F76E62D1A3CC}"/>
    <cellStyle name="Percent 3 12 4" xfId="5706" xr:uid="{4B206B7E-7E93-40F3-8B3C-F7567545C55E}"/>
    <cellStyle name="Percent 3 12 4 2" xfId="25685" xr:uid="{B1ACCE92-9B19-45D1-8C5E-C1F87116982A}"/>
    <cellStyle name="Percent 3 12 5" xfId="25686" xr:uid="{50F958C1-DBF4-4109-81A8-6BC7413B2E3A}"/>
    <cellStyle name="Percent 3 12 6" xfId="25687" xr:uid="{DD024276-5A6A-4CC4-8DB3-66A5AAE87DE4}"/>
    <cellStyle name="Percent 3 12 7" xfId="25688" xr:uid="{55BE7875-A935-45FD-B94A-7D364CD68F4D}"/>
    <cellStyle name="Percent 3 12 8" xfId="25689" xr:uid="{810CB702-F16B-4D8E-9022-FAE843054883}"/>
    <cellStyle name="Percent 3 12 9" xfId="25680" xr:uid="{F139CD18-D1C5-41DE-B744-934A969AA20F}"/>
    <cellStyle name="Percent 3 13" xfId="2975" xr:uid="{57A6230B-779A-4147-8ED2-BA3F00862008}"/>
    <cellStyle name="Percent 3 13 2" xfId="5710" xr:uid="{E7CE9E10-5775-4726-B130-8887524712FB}"/>
    <cellStyle name="Percent 3 13 2 2" xfId="25692" xr:uid="{4B8E63BC-5818-4B88-AD6A-2FFFB067857F}"/>
    <cellStyle name="Percent 3 13 2 3" xfId="25691" xr:uid="{D28D45B2-A76F-4F74-910D-22DEA7528B6D}"/>
    <cellStyle name="Percent 3 13 3" xfId="5711" xr:uid="{C2D75D9B-CE69-45BD-986E-AFAD49BC76F5}"/>
    <cellStyle name="Percent 3 13 3 2" xfId="25694" xr:uid="{72B6EEED-177A-4A8B-BC5A-5EAFCD863B2E}"/>
    <cellStyle name="Percent 3 13 3 3" xfId="25693" xr:uid="{2CAB75AB-6902-48D5-AFB3-C63DA143AE74}"/>
    <cellStyle name="Percent 3 13 4" xfId="5709" xr:uid="{9830CA2E-C8CD-4BEC-8D34-1B3DC8F4AC01}"/>
    <cellStyle name="Percent 3 13 4 2" xfId="25695" xr:uid="{01A452A2-4364-437F-BC65-CB2CD47D6C04}"/>
    <cellStyle name="Percent 3 13 5" xfId="25696" xr:uid="{D3931D06-2AEF-41FF-A012-AAA46314E3CE}"/>
    <cellStyle name="Percent 3 13 6" xfId="25697" xr:uid="{FCD53E65-6F8B-4FA3-8383-C2FE811C17D3}"/>
    <cellStyle name="Percent 3 13 7" xfId="25698" xr:uid="{85287701-8A75-4C33-9913-D7E56D12B9E6}"/>
    <cellStyle name="Percent 3 13 8" xfId="25699" xr:uid="{D27036B2-5CB3-4E0D-B47C-123ABAB27FFB}"/>
    <cellStyle name="Percent 3 13 9" xfId="25690" xr:uid="{1507DC1E-E22E-4A8F-8F06-49E6F6A8452F}"/>
    <cellStyle name="Percent 3 14" xfId="2976" xr:uid="{95064527-FC13-470B-A5DD-F5C0FC276F6F}"/>
    <cellStyle name="Percent 3 14 2" xfId="5713" xr:uid="{362415B4-B333-43F1-AB6F-9C42B561C4C3}"/>
    <cellStyle name="Percent 3 14 2 2" xfId="25702" xr:uid="{026D98A2-9664-45DE-9A59-E82960CFC608}"/>
    <cellStyle name="Percent 3 14 2 3" xfId="25701" xr:uid="{660FCEE5-CFA6-482D-B825-AE09A796FF2B}"/>
    <cellStyle name="Percent 3 14 3" xfId="5714" xr:uid="{9F3784E6-4212-4EBD-BE79-15254D41629C}"/>
    <cellStyle name="Percent 3 14 3 2" xfId="25704" xr:uid="{DE4DBC3D-BA11-4382-8762-6CA07D6A032E}"/>
    <cellStyle name="Percent 3 14 3 3" xfId="25703" xr:uid="{BFEE85D4-DA99-4E3C-98B1-A9B3F3B56A44}"/>
    <cellStyle name="Percent 3 14 4" xfId="5712" xr:uid="{198236B6-1EAE-4488-8EE0-791D7AA760FD}"/>
    <cellStyle name="Percent 3 14 4 2" xfId="25705" xr:uid="{639A4AA1-B446-4D73-AB83-E79CC274A1B2}"/>
    <cellStyle name="Percent 3 14 5" xfId="25706" xr:uid="{998DC04F-F3E2-42F8-8F65-8EBE46A5713F}"/>
    <cellStyle name="Percent 3 14 6" xfId="25707" xr:uid="{DDCAC3D6-78C6-4F08-ADA8-E857EAF55BE6}"/>
    <cellStyle name="Percent 3 14 7" xfId="25708" xr:uid="{8C6BE5D6-729D-4C11-A682-1714A66B4CF5}"/>
    <cellStyle name="Percent 3 14 8" xfId="25709" xr:uid="{25D2AE5C-6EB8-4A11-9C31-4FD694A888B8}"/>
    <cellStyle name="Percent 3 14 9" xfId="25700" xr:uid="{B88ABE53-24F3-42BA-9566-8C7F5D382FEF}"/>
    <cellStyle name="Percent 3 15" xfId="2977" xr:uid="{FFD45D4E-73C8-4DDB-B1E4-010DE90FFF93}"/>
    <cellStyle name="Percent 3 15 2" xfId="5716" xr:uid="{ED664A52-28C8-4D08-8C78-533DBEC44809}"/>
    <cellStyle name="Percent 3 15 2 2" xfId="25712" xr:uid="{66955816-6CF1-463C-ADDC-2F0999F5CFD3}"/>
    <cellStyle name="Percent 3 15 2 3" xfId="25711" xr:uid="{1058B821-A0E5-48E4-86C0-894D13A7FA02}"/>
    <cellStyle name="Percent 3 15 3" xfId="5717" xr:uid="{5D6ACD10-A1A8-424B-9DCF-C5F0BF841371}"/>
    <cellStyle name="Percent 3 15 3 2" xfId="25714" xr:uid="{C8A9880A-DF8D-4D1A-BEC7-B928FC9131C8}"/>
    <cellStyle name="Percent 3 15 3 3" xfId="25713" xr:uid="{FDCCD780-7DCE-409E-A42F-9B43FC648265}"/>
    <cellStyle name="Percent 3 15 4" xfId="5715" xr:uid="{BFAA5397-603C-4A61-AE1B-3707659DCA75}"/>
    <cellStyle name="Percent 3 15 4 2" xfId="25715" xr:uid="{33BAE9DA-9373-421E-AAC0-68311BF03155}"/>
    <cellStyle name="Percent 3 15 5" xfId="25716" xr:uid="{5DB5616D-A1AF-48E6-991C-6399CBF47F06}"/>
    <cellStyle name="Percent 3 15 6" xfId="25717" xr:uid="{92D7CC9C-8CF5-46C8-A149-1916F097EA7F}"/>
    <cellStyle name="Percent 3 15 7" xfId="25718" xr:uid="{74B80C87-E09B-419E-A8AC-451098CA543E}"/>
    <cellStyle name="Percent 3 15 8" xfId="25719" xr:uid="{3FCCE9B3-C0A1-4D7C-AA3F-67D509738F84}"/>
    <cellStyle name="Percent 3 15 9" xfId="25710" xr:uid="{6668EF4C-EE6D-4641-84ED-0D4B07505B54}"/>
    <cellStyle name="Percent 3 16" xfId="2978" xr:uid="{4D63C4BE-FC3B-4AC5-AA88-AB6CF4F5C89C}"/>
    <cellStyle name="Percent 3 16 2" xfId="5719" xr:uid="{4160D92C-70C3-4941-98E3-8E185654C6B8}"/>
    <cellStyle name="Percent 3 16 2 2" xfId="25722" xr:uid="{D813A454-65B6-4309-BE57-DB9CD6646312}"/>
    <cellStyle name="Percent 3 16 2 3" xfId="25721" xr:uid="{83EE3F1F-F530-439C-9423-D544EEAD636C}"/>
    <cellStyle name="Percent 3 16 3" xfId="5720" xr:uid="{34E6A494-E067-4C7B-9264-12BCF92E4D37}"/>
    <cellStyle name="Percent 3 16 3 2" xfId="25724" xr:uid="{B234D2CD-99DC-4AE6-9E09-50F574EE387D}"/>
    <cellStyle name="Percent 3 16 3 3" xfId="25723" xr:uid="{C3F24D37-BA34-4862-A72A-3FFE7804220A}"/>
    <cellStyle name="Percent 3 16 4" xfId="5718" xr:uid="{C6879CAC-71D1-479D-B493-84B45F0F9445}"/>
    <cellStyle name="Percent 3 16 4 2" xfId="25725" xr:uid="{407ECE1B-6FA6-43C4-8313-1B751B9BC96E}"/>
    <cellStyle name="Percent 3 16 5" xfId="25726" xr:uid="{0B6D04F1-3497-455E-8718-B9735050EE11}"/>
    <cellStyle name="Percent 3 16 6" xfId="25727" xr:uid="{B27F7126-77B2-45B3-9D80-BA863E7C3EBE}"/>
    <cellStyle name="Percent 3 16 7" xfId="25728" xr:uid="{6E78FA45-6F0B-4F98-B75E-2590D23FA8AA}"/>
    <cellStyle name="Percent 3 16 8" xfId="25729" xr:uid="{526F2E27-50EE-4787-BD48-E11CF2F1A672}"/>
    <cellStyle name="Percent 3 16 9" xfId="25720" xr:uid="{E68EDA9B-9101-4C99-A5D5-94E95005E3DC}"/>
    <cellStyle name="Percent 3 17" xfId="2979" xr:uid="{C148B3A7-6676-4BC5-B816-3134420DA0EE}"/>
    <cellStyle name="Percent 3 17 2" xfId="5722" xr:uid="{EB10A098-2BE1-456F-B87F-653F7992F263}"/>
    <cellStyle name="Percent 3 17 2 2" xfId="25732" xr:uid="{13B7AB5D-4632-4BF4-90F7-73255A03E0B0}"/>
    <cellStyle name="Percent 3 17 2 3" xfId="25731" xr:uid="{517233FF-6E29-4DF6-8BA1-E9E4DD427A10}"/>
    <cellStyle name="Percent 3 17 3" xfId="5723" xr:uid="{44AC448F-8A21-4144-8D71-B9936812614A}"/>
    <cellStyle name="Percent 3 17 3 2" xfId="25734" xr:uid="{D22DDBFF-D181-4475-8F5F-F5F991145272}"/>
    <cellStyle name="Percent 3 17 3 3" xfId="25733" xr:uid="{BAEA2A97-E7DB-4E5B-87FA-6A7B5F866055}"/>
    <cellStyle name="Percent 3 17 4" xfId="5721" xr:uid="{EE8F0706-B83B-437A-8397-14C24758BEAF}"/>
    <cellStyle name="Percent 3 17 4 2" xfId="25735" xr:uid="{3EA1CB6B-5277-4497-90A8-34EF43703005}"/>
    <cellStyle name="Percent 3 17 5" xfId="25736" xr:uid="{2C44CB61-C82E-4469-A0B5-BD06C6E02055}"/>
    <cellStyle name="Percent 3 17 6" xfId="25737" xr:uid="{843D77E9-1A70-4EE7-9F14-F999C794A66F}"/>
    <cellStyle name="Percent 3 17 7" xfId="25738" xr:uid="{82D99A5E-5EA8-4609-B8EB-0650FECE1901}"/>
    <cellStyle name="Percent 3 17 8" xfId="25739" xr:uid="{239050EB-7168-4002-A4CF-ABCE1A8C20AB}"/>
    <cellStyle name="Percent 3 17 9" xfId="25730" xr:uid="{0D6070D3-2B2B-4F53-A438-2279E6B8B387}"/>
    <cellStyle name="Percent 3 18" xfId="2980" xr:uid="{370C0D18-A8A1-45F5-930B-AB2F11E08502}"/>
    <cellStyle name="Percent 3 18 2" xfId="5725" xr:uid="{D91003C1-5B87-4CBB-A9A8-3195E79F72F4}"/>
    <cellStyle name="Percent 3 18 2 2" xfId="25742" xr:uid="{92EA2177-F2BC-43C3-A1FC-CA6779FC0F68}"/>
    <cellStyle name="Percent 3 18 2 3" xfId="25741" xr:uid="{EF46EE24-E433-448E-BF90-2AD17D6B6A40}"/>
    <cellStyle name="Percent 3 18 3" xfId="5726" xr:uid="{09181320-C059-41C1-83ED-4C452AD347EA}"/>
    <cellStyle name="Percent 3 18 3 2" xfId="25744" xr:uid="{7CD1C7FD-0893-4C41-801E-38C1C0933B6B}"/>
    <cellStyle name="Percent 3 18 3 3" xfId="25743" xr:uid="{304FC645-B34C-417C-ADE7-5E9892F04A63}"/>
    <cellStyle name="Percent 3 18 4" xfId="5724" xr:uid="{75C2F4AA-BCA9-4A26-B330-712E22BBC1B8}"/>
    <cellStyle name="Percent 3 18 4 2" xfId="25745" xr:uid="{7D7F7999-57FA-4E9C-AFC4-38226D9838B7}"/>
    <cellStyle name="Percent 3 18 5" xfId="25746" xr:uid="{7C3D4A87-DCD7-4E24-B5CA-CCC51B58064D}"/>
    <cellStyle name="Percent 3 18 6" xfId="25747" xr:uid="{067BA53D-FE23-40B6-B904-0B596B31486B}"/>
    <cellStyle name="Percent 3 18 7" xfId="25748" xr:uid="{EBF6A9DF-0506-48DB-BD13-27A8DDBE2AA2}"/>
    <cellStyle name="Percent 3 18 8" xfId="25749" xr:uid="{B4F68A6B-FEEE-49BE-BBF9-1835BC34180F}"/>
    <cellStyle name="Percent 3 18 9" xfId="25740" xr:uid="{E121B78D-8FF9-4FC2-A3DA-596C737A9F6A}"/>
    <cellStyle name="Percent 3 19" xfId="2981" xr:uid="{8681BB3A-93C3-40E8-A460-2BC4AAF355AB}"/>
    <cellStyle name="Percent 3 19 10" xfId="25750" xr:uid="{077E2613-E250-450B-BB81-04B30C6981E4}"/>
    <cellStyle name="Percent 3 19 2" xfId="5728" xr:uid="{B4DF4293-35B2-4C15-A1BF-EEFA4CC7EB94}"/>
    <cellStyle name="Percent 3 19 2 2" xfId="5729" xr:uid="{DBFA3786-C84F-4472-84DA-A19F4CD90F1C}"/>
    <cellStyle name="Percent 3 19 2 2 2" xfId="25752" xr:uid="{AA254C05-F512-4DDB-9A7F-5BF4B7475B32}"/>
    <cellStyle name="Percent 3 19 2 3" xfId="25753" xr:uid="{3ABE10E4-CEB2-47C3-BA75-E6B8EF58BBE4}"/>
    <cellStyle name="Percent 3 19 2 4" xfId="25751" xr:uid="{8A4D4DBD-A603-4981-BF51-7998F413A8D7}"/>
    <cellStyle name="Percent 3 19 3" xfId="5730" xr:uid="{2DEFF77B-5CF9-4293-8D46-5BE43629E605}"/>
    <cellStyle name="Percent 3 19 3 2" xfId="25755" xr:uid="{9B26D21F-6040-40AC-BCA9-DB6BF5FB7B32}"/>
    <cellStyle name="Percent 3 19 3 3" xfId="25754" xr:uid="{BE234053-9B49-4366-A482-5564CCAE4484}"/>
    <cellStyle name="Percent 3 19 4" xfId="5731" xr:uid="{016EFF71-FC45-4FB8-A308-BAC0E4142FAC}"/>
    <cellStyle name="Percent 3 19 4 2" xfId="25757" xr:uid="{9DB06690-5204-4DCC-9A50-B856DD2BC271}"/>
    <cellStyle name="Percent 3 19 4 3" xfId="25756" xr:uid="{C4839B89-D74E-418E-890B-25D2C864BFF0}"/>
    <cellStyle name="Percent 3 19 5" xfId="5727" xr:uid="{E91EBB6D-F960-428C-A756-B48C9EDE4470}"/>
    <cellStyle name="Percent 3 19 5 2" xfId="25758" xr:uid="{989F2DE5-32FC-4C83-91FB-88A6E47C1F4F}"/>
    <cellStyle name="Percent 3 19 6" xfId="25759" xr:uid="{BCA8FCE5-9298-4FBC-A183-71DA430F61FA}"/>
    <cellStyle name="Percent 3 19 7" xfId="25760" xr:uid="{CC4E1C7C-D5F1-4A00-870E-25B7D723658E}"/>
    <cellStyle name="Percent 3 19 8" xfId="25761" xr:uid="{E75281EC-2D94-4C4B-9040-3ED0A7706F3D}"/>
    <cellStyle name="Percent 3 19 9" xfId="25762" xr:uid="{CF8A57AB-363C-4F49-AC01-1A16841E1FB0}"/>
    <cellStyle name="Percent 3 2" xfId="292" xr:uid="{C85F5D87-6D65-4ECE-9C54-9AB2711462B7}"/>
    <cellStyle name="Percent 3 2 10" xfId="2983" xr:uid="{AA619C45-7ADE-440C-8AA3-EBBBC1BC578E}"/>
    <cellStyle name="Percent 3 2 10 10" xfId="25765" xr:uid="{6E85B86F-2E1A-405E-BBCF-2B9C466790DC}"/>
    <cellStyle name="Percent 3 2 10 11" xfId="25764" xr:uid="{A292CD16-F2E9-4CEE-8BE3-F98690A710D8}"/>
    <cellStyle name="Percent 3 2 10 2" xfId="5734" xr:uid="{BA725C4B-1EA3-4E4F-8898-1659FEECE12B}"/>
    <cellStyle name="Percent 3 2 10 2 2" xfId="5735" xr:uid="{37947700-51E0-4296-AC26-77748AFCAE46}"/>
    <cellStyle name="Percent 3 2 10 2 2 2" xfId="25767" xr:uid="{9639550B-C20A-48B4-A7BD-EDE91FE073B8}"/>
    <cellStyle name="Percent 3 2 10 2 3" xfId="25768" xr:uid="{9EBC3859-ADB5-428E-A2CD-02B06BD5E795}"/>
    <cellStyle name="Percent 3 2 10 2 4" xfId="25766" xr:uid="{398189D1-225D-4B7F-8D9E-2D5440B98C31}"/>
    <cellStyle name="Percent 3 2 10 3" xfId="5736" xr:uid="{CE5B6A4C-7C40-4941-AD43-36319AAC6DCC}"/>
    <cellStyle name="Percent 3 2 10 3 2" xfId="5737" xr:uid="{D86284A3-1B0A-4389-836D-151394F60D16}"/>
    <cellStyle name="Percent 3 2 10 3 2 2" xfId="25770" xr:uid="{98058418-A31B-49F4-8BDD-8D74EDF82EA1}"/>
    <cellStyle name="Percent 3 2 10 3 3" xfId="25771" xr:uid="{0DF7BAC6-B039-45EB-B1DB-D58463CDE329}"/>
    <cellStyle name="Percent 3 2 10 3 4" xfId="25769" xr:uid="{6266E96D-F4EE-498A-A6D4-108F067E0984}"/>
    <cellStyle name="Percent 3 2 10 4" xfId="5738" xr:uid="{CA4FA1DA-6F33-4DB0-B361-AB2488CE2FC1}"/>
    <cellStyle name="Percent 3 2 10 4 2" xfId="25773" xr:uid="{24578B07-69FA-4AEF-B86F-0F1BC786DBA5}"/>
    <cellStyle name="Percent 3 2 10 4 3" xfId="25772" xr:uid="{2782515B-8B5D-4736-AF3F-3363CFCBF47E}"/>
    <cellStyle name="Percent 3 2 10 5" xfId="5739" xr:uid="{7E4D8B0D-BD2B-441E-B5A6-C211EB2E4191}"/>
    <cellStyle name="Percent 3 2 10 5 2" xfId="25775" xr:uid="{03DFA74D-7918-4711-A4B1-8C2C1B417D08}"/>
    <cellStyle name="Percent 3 2 10 5 3" xfId="25774" xr:uid="{CCEF260A-230A-43E4-A67B-BA692C84B4F1}"/>
    <cellStyle name="Percent 3 2 10 6" xfId="5733" xr:uid="{335A5021-68E6-4583-9D2D-73D61E839A5A}"/>
    <cellStyle name="Percent 3 2 10 6 2" xfId="25776" xr:uid="{ED91F081-A3E6-4B04-A4FE-7F28A4618390}"/>
    <cellStyle name="Percent 3 2 10 7" xfId="25777" xr:uid="{8AFF1B93-1332-4527-B26A-63DB074CFAAC}"/>
    <cellStyle name="Percent 3 2 10 8" xfId="25778" xr:uid="{997ED90F-F242-44F7-93E4-C912D816EE41}"/>
    <cellStyle name="Percent 3 2 10 9" xfId="25779" xr:uid="{3603A781-8954-467C-ACDD-F3135432A62C}"/>
    <cellStyle name="Percent 3 2 11" xfId="2984" xr:uid="{3E5ED647-886D-4F8E-988B-E367074EB669}"/>
    <cellStyle name="Percent 3 2 11 10" xfId="25781" xr:uid="{4C4EDFC9-1D6A-4714-8F8A-7538406F9515}"/>
    <cellStyle name="Percent 3 2 11 11" xfId="25780" xr:uid="{722B0CE4-F963-43B7-9B4D-746FF1E279F7}"/>
    <cellStyle name="Percent 3 2 11 2" xfId="5741" xr:uid="{50070594-8520-416D-A8F1-C4024432B2D3}"/>
    <cellStyle name="Percent 3 2 11 2 2" xfId="5742" xr:uid="{C5C10174-57EE-4CDB-ACC3-1AC7CF46EB00}"/>
    <cellStyle name="Percent 3 2 11 2 2 2" xfId="25783" xr:uid="{A2372FA2-92E2-45B5-8C18-F86497867BA3}"/>
    <cellStyle name="Percent 3 2 11 2 3" xfId="25784" xr:uid="{90C1C5D2-E146-41E7-B896-3E5BEA8720A3}"/>
    <cellStyle name="Percent 3 2 11 2 4" xfId="25782" xr:uid="{E2F31595-24E1-4AAD-9167-AABF6793950B}"/>
    <cellStyle name="Percent 3 2 11 3" xfId="5743" xr:uid="{CD9AFC76-0DA4-4879-BF61-25A7380E7441}"/>
    <cellStyle name="Percent 3 2 11 3 2" xfId="5744" xr:uid="{53F5FFF2-04C8-4F80-9B81-B8C161DF263B}"/>
    <cellStyle name="Percent 3 2 11 3 2 2" xfId="25786" xr:uid="{E9B8513B-FF99-40FE-A155-E9BF9D089842}"/>
    <cellStyle name="Percent 3 2 11 3 3" xfId="25787" xr:uid="{BEEA39BB-0D0C-4167-8C47-9A1D3CF12B20}"/>
    <cellStyle name="Percent 3 2 11 3 4" xfId="25785" xr:uid="{70280F8F-EC5D-403D-A21B-75ECC2B84E17}"/>
    <cellStyle name="Percent 3 2 11 4" xfId="5745" xr:uid="{08580492-643B-4CB8-9E1B-BB5BCE4EBBBA}"/>
    <cellStyle name="Percent 3 2 11 4 2" xfId="25789" xr:uid="{ECC22B7A-761D-422F-97AC-B867FD9EFC55}"/>
    <cellStyle name="Percent 3 2 11 4 3" xfId="25788" xr:uid="{D68B5683-ECDD-40AC-853C-9CDADA53AD1E}"/>
    <cellStyle name="Percent 3 2 11 5" xfId="5746" xr:uid="{AE83C284-C2F7-47C4-9A9C-F5CC2C55F057}"/>
    <cellStyle name="Percent 3 2 11 5 2" xfId="25791" xr:uid="{7E9688E2-EF38-4F0B-B6A9-D1C530683F9D}"/>
    <cellStyle name="Percent 3 2 11 5 3" xfId="25790" xr:uid="{1BB7C541-CDB4-410D-A2C8-D0FFECD090A9}"/>
    <cellStyle name="Percent 3 2 11 6" xfId="5740" xr:uid="{E72082F6-840C-4220-8C04-FBECAE6E38C8}"/>
    <cellStyle name="Percent 3 2 11 6 2" xfId="25792" xr:uid="{FEE29A53-1C1D-4A9C-B205-79ADEB80889F}"/>
    <cellStyle name="Percent 3 2 11 7" xfId="25793" xr:uid="{045B2C58-51B5-4A1C-8E32-2A5AEC1A8465}"/>
    <cellStyle name="Percent 3 2 11 8" xfId="25794" xr:uid="{F97E1319-2105-45F3-A673-9A744B0324A4}"/>
    <cellStyle name="Percent 3 2 11 9" xfId="25795" xr:uid="{BC7E40AA-C51B-44D6-88A4-3DB9046E8CD9}"/>
    <cellStyle name="Percent 3 2 12" xfId="2985" xr:uid="{A04DC3A5-895F-4B94-969F-E4341884DA81}"/>
    <cellStyle name="Percent 3 2 12 10" xfId="25797" xr:uid="{51252020-DBA8-4495-88E5-418434BEC325}"/>
    <cellStyle name="Percent 3 2 12 11" xfId="25796" xr:uid="{61B31FFB-27DC-4A1E-9191-0C7CE0644B94}"/>
    <cellStyle name="Percent 3 2 12 2" xfId="5748" xr:uid="{0EA9F604-1F07-4FF3-957E-8DCF760CBA52}"/>
    <cellStyle name="Percent 3 2 12 2 2" xfId="5749" xr:uid="{E437784F-F23E-45D7-A511-740FD320BC49}"/>
    <cellStyle name="Percent 3 2 12 2 2 2" xfId="25799" xr:uid="{55066ABF-7A99-4CE2-B638-83F59665717F}"/>
    <cellStyle name="Percent 3 2 12 2 3" xfId="25800" xr:uid="{14643685-504C-472D-B18A-1820013A4D0E}"/>
    <cellStyle name="Percent 3 2 12 2 4" xfId="25798" xr:uid="{204CAE05-B3D3-43A7-90D4-24D80A3B4AA0}"/>
    <cellStyle name="Percent 3 2 12 3" xfId="5750" xr:uid="{30AE5202-48BC-4856-BAB3-2BDBDEAEA517}"/>
    <cellStyle name="Percent 3 2 12 3 2" xfId="5751" xr:uid="{8A09599F-8180-4815-8F7B-9A398C26F790}"/>
    <cellStyle name="Percent 3 2 12 3 2 2" xfId="25802" xr:uid="{66162A24-EAC5-490E-9A98-144D2CC443C2}"/>
    <cellStyle name="Percent 3 2 12 3 3" xfId="25803" xr:uid="{88C065F1-BA5D-486A-A07E-AA4B4DE18D2F}"/>
    <cellStyle name="Percent 3 2 12 3 4" xfId="25801" xr:uid="{A6782C5B-B261-4FFC-9366-861BD78FCDA3}"/>
    <cellStyle name="Percent 3 2 12 4" xfId="5752" xr:uid="{B5312EB6-C606-4D9E-945B-7AA25FAD27EC}"/>
    <cellStyle name="Percent 3 2 12 4 2" xfId="25805" xr:uid="{DD1959F6-B903-4080-8A82-C43E36769283}"/>
    <cellStyle name="Percent 3 2 12 4 3" xfId="25804" xr:uid="{B09280A6-860F-4CD5-899C-521D273B06A7}"/>
    <cellStyle name="Percent 3 2 12 5" xfId="5753" xr:uid="{9F55E43C-E443-4EE0-BB7D-C45B6E0F2184}"/>
    <cellStyle name="Percent 3 2 12 5 2" xfId="25807" xr:uid="{B02A3E51-56B9-4765-AB60-F05CE2C6E8D7}"/>
    <cellStyle name="Percent 3 2 12 5 3" xfId="25806" xr:uid="{71D70CD2-3652-4BB6-93F0-80B52C7DDC29}"/>
    <cellStyle name="Percent 3 2 12 6" xfId="5747" xr:uid="{7DE84C41-5E19-4AAF-89E5-1A052FFD49D6}"/>
    <cellStyle name="Percent 3 2 12 6 2" xfId="25808" xr:uid="{2A3BADBB-7E30-4090-BFD5-2E5AEBB611E4}"/>
    <cellStyle name="Percent 3 2 12 7" xfId="25809" xr:uid="{76554BE7-3BF4-4A7F-9AD6-04B995EED419}"/>
    <cellStyle name="Percent 3 2 12 8" xfId="25810" xr:uid="{1C7DC8C7-EA09-49E2-95B7-4246919D5FCA}"/>
    <cellStyle name="Percent 3 2 12 9" xfId="25811" xr:uid="{3BAE692F-9BAA-4B41-9254-ED160F6A42C1}"/>
    <cellStyle name="Percent 3 2 13" xfId="2986" xr:uid="{CAAA776E-7065-4540-91F2-B080DC3256B1}"/>
    <cellStyle name="Percent 3 2 13 10" xfId="25813" xr:uid="{D6C4A677-2573-4B96-B4F9-C2234C42524B}"/>
    <cellStyle name="Percent 3 2 13 11" xfId="25812" xr:uid="{E35D52F5-5BA2-4895-B938-4864AD2A3695}"/>
    <cellStyle name="Percent 3 2 13 2" xfId="5755" xr:uid="{45639F06-384F-4976-81A4-E42181BE2CAC}"/>
    <cellStyle name="Percent 3 2 13 2 2" xfId="5756" xr:uid="{AE7B22D6-FAD5-45D5-831C-3C75CB29E6C6}"/>
    <cellStyle name="Percent 3 2 13 2 2 2" xfId="25815" xr:uid="{FE623FED-C729-4011-A981-3F92AE7EDB83}"/>
    <cellStyle name="Percent 3 2 13 2 3" xfId="25816" xr:uid="{8428BCF4-2B7D-4391-BF2C-7677DA3B8BA0}"/>
    <cellStyle name="Percent 3 2 13 2 4" xfId="25814" xr:uid="{78C44FB8-6E92-481A-99A4-1EEB6871981C}"/>
    <cellStyle name="Percent 3 2 13 3" xfId="5757" xr:uid="{71FAAA93-B774-4C2C-8476-DF50CF8FA4E2}"/>
    <cellStyle name="Percent 3 2 13 3 2" xfId="5758" xr:uid="{08799715-B091-43C7-A73B-A7312A63AC23}"/>
    <cellStyle name="Percent 3 2 13 3 2 2" xfId="25818" xr:uid="{FC4D11E9-D4A4-4996-BC4D-F6067A7ADFE6}"/>
    <cellStyle name="Percent 3 2 13 3 3" xfId="25819" xr:uid="{88FA91C9-DAC3-4E76-96C7-EE6F3D5A3CD3}"/>
    <cellStyle name="Percent 3 2 13 3 4" xfId="25817" xr:uid="{F1977A13-6B79-4220-B6AA-2B43CEE8718B}"/>
    <cellStyle name="Percent 3 2 13 4" xfId="5759" xr:uid="{1C608EF9-AA18-401E-9937-6FE08F3681ED}"/>
    <cellStyle name="Percent 3 2 13 4 2" xfId="25821" xr:uid="{90CB738D-86A8-4B79-B8CB-7F7F0642669D}"/>
    <cellStyle name="Percent 3 2 13 4 3" xfId="25820" xr:uid="{2CA5482C-2270-4D1A-A765-FAA3DAF8781F}"/>
    <cellStyle name="Percent 3 2 13 5" xfId="5760" xr:uid="{A3534FFF-36AD-4271-8986-983BEA5BD53C}"/>
    <cellStyle name="Percent 3 2 13 5 2" xfId="25823" xr:uid="{FF7A7124-3086-4ADE-BE77-89E9672C9091}"/>
    <cellStyle name="Percent 3 2 13 5 3" xfId="25822" xr:uid="{0C802F82-2817-44F6-A7E9-1489C6001B9E}"/>
    <cellStyle name="Percent 3 2 13 6" xfId="5754" xr:uid="{DD28A0EE-23F0-49A0-9A56-9F95155FBCA0}"/>
    <cellStyle name="Percent 3 2 13 6 2" xfId="25824" xr:uid="{E8452A7D-EA8D-445F-A90F-45A7DF8A9A47}"/>
    <cellStyle name="Percent 3 2 13 7" xfId="25825" xr:uid="{78DD86C3-2C04-40E6-95FD-EDCB698640F4}"/>
    <cellStyle name="Percent 3 2 13 8" xfId="25826" xr:uid="{4098628F-C4F5-41FB-BB03-A04CA1D7D1BC}"/>
    <cellStyle name="Percent 3 2 13 9" xfId="25827" xr:uid="{62B7AF46-6CB1-4D45-96D7-867842751769}"/>
    <cellStyle name="Percent 3 2 14" xfId="2987" xr:uid="{02ACE918-E97A-475D-B69D-36C5A58CBE92}"/>
    <cellStyle name="Percent 3 2 14 10" xfId="25828" xr:uid="{297A1436-403E-451E-B50F-2EC3273EAFFC}"/>
    <cellStyle name="Percent 3 2 14 2" xfId="5762" xr:uid="{9CC42EF1-937E-41CA-BFF2-167D31B32D64}"/>
    <cellStyle name="Percent 3 2 14 2 2" xfId="5763" xr:uid="{C41AC88B-D099-4D95-8CDA-C302AC50DEFB}"/>
    <cellStyle name="Percent 3 2 14 2 2 2" xfId="25830" xr:uid="{11AE748F-5119-4CAC-922C-7F3B2F8FD71B}"/>
    <cellStyle name="Percent 3 2 14 2 3" xfId="25831" xr:uid="{63369CAA-9FB9-4679-B742-C58AC60D16C8}"/>
    <cellStyle name="Percent 3 2 14 2 4" xfId="25829" xr:uid="{65293EA6-9934-4ED0-A8B5-3B35BF5A771D}"/>
    <cellStyle name="Percent 3 2 14 3" xfId="5764" xr:uid="{12482086-2D0F-44E9-9B9F-EBB5B0280707}"/>
    <cellStyle name="Percent 3 2 14 3 2" xfId="5765" xr:uid="{E5F62236-5EF5-462D-BB9A-FD8C889CCAE7}"/>
    <cellStyle name="Percent 3 2 14 3 2 2" xfId="25833" xr:uid="{6485DDAC-608C-4550-BDE9-A6B881ED726F}"/>
    <cellStyle name="Percent 3 2 14 3 3" xfId="25834" xr:uid="{D13607F3-85C2-4A3C-8D0C-650B6B83B590}"/>
    <cellStyle name="Percent 3 2 14 3 4" xfId="25832" xr:uid="{C10B1572-AFE7-41CA-804E-6447098E68F1}"/>
    <cellStyle name="Percent 3 2 14 4" xfId="5766" xr:uid="{CFB40497-01D2-41CB-B100-762DD9F67D2A}"/>
    <cellStyle name="Percent 3 2 14 4 2" xfId="25835" xr:uid="{267184A5-0DC0-440A-BF85-0E8959291857}"/>
    <cellStyle name="Percent 3 2 14 5" xfId="5767" xr:uid="{9B073E8F-9B49-4437-9BFC-EC30FF08F04B}"/>
    <cellStyle name="Percent 3 2 14 5 2" xfId="25836" xr:uid="{989C499D-72E3-4BA7-80BD-508E18D1292A}"/>
    <cellStyle name="Percent 3 2 14 6" xfId="5761" xr:uid="{C4C31F36-1233-4658-BE94-07B6AD46B394}"/>
    <cellStyle name="Percent 3 2 14 6 2" xfId="25837" xr:uid="{DD05CCFA-EF21-4BC6-9AED-E658C6D8BEE1}"/>
    <cellStyle name="Percent 3 2 14 7" xfId="25838" xr:uid="{84241829-AD20-48EC-B4D9-9AF726A4F83D}"/>
    <cellStyle name="Percent 3 2 14 8" xfId="25839" xr:uid="{C150C8FB-2A82-4A00-9588-720BF404AA27}"/>
    <cellStyle name="Percent 3 2 14 9" xfId="25840" xr:uid="{C004EB09-7552-4475-9D5D-892105B35D8A}"/>
    <cellStyle name="Percent 3 2 15" xfId="2988" xr:uid="{F637F301-D283-43D0-99CC-818DACF2F731}"/>
    <cellStyle name="Percent 3 2 15 10" xfId="25841" xr:uid="{2626FE35-B873-4E84-8A7E-57E2643A8B45}"/>
    <cellStyle name="Percent 3 2 15 2" xfId="5769" xr:uid="{EA0662BA-8099-4E3B-A76C-A7177349D6B5}"/>
    <cellStyle name="Percent 3 2 15 2 2" xfId="5770" xr:uid="{D990E70E-2D41-4438-9036-32703758E514}"/>
    <cellStyle name="Percent 3 2 15 2 2 2" xfId="25843" xr:uid="{CC9906A8-BC9A-4FD3-9CB4-11A0F6BBC6D9}"/>
    <cellStyle name="Percent 3 2 15 2 3" xfId="25844" xr:uid="{9CABCC32-8F7E-4355-82EB-060823EDF4EB}"/>
    <cellStyle name="Percent 3 2 15 2 4" xfId="25842" xr:uid="{455AA4F7-0032-43B0-8D7A-080B126E211B}"/>
    <cellStyle name="Percent 3 2 15 3" xfId="5771" xr:uid="{E4E1E0F9-4C55-4DFB-AB62-36F8835D0A7D}"/>
    <cellStyle name="Percent 3 2 15 3 2" xfId="5772" xr:uid="{3F412764-F6DE-4742-875D-2E9957C4F356}"/>
    <cellStyle name="Percent 3 2 15 3 2 2" xfId="25846" xr:uid="{EEFA2836-965D-4133-88CE-AAEF14624269}"/>
    <cellStyle name="Percent 3 2 15 3 3" xfId="25847" xr:uid="{3C5D28BE-7A45-4C12-B208-BEF4603D5CA0}"/>
    <cellStyle name="Percent 3 2 15 3 4" xfId="25845" xr:uid="{578016C5-52CF-4F4A-BF98-AD4C68298D73}"/>
    <cellStyle name="Percent 3 2 15 4" xfId="5773" xr:uid="{76812750-EB7D-47B8-80ED-30F17588C6B1}"/>
    <cellStyle name="Percent 3 2 15 4 2" xfId="25848" xr:uid="{04611BC8-B838-4CDC-9EA8-FDD10DE25F9F}"/>
    <cellStyle name="Percent 3 2 15 5" xfId="5774" xr:uid="{8214A0AD-314F-4DD6-AA15-6702A021C49F}"/>
    <cellStyle name="Percent 3 2 15 5 2" xfId="25849" xr:uid="{A0C55AB8-2258-4DBE-BE42-532C02400A0D}"/>
    <cellStyle name="Percent 3 2 15 6" xfId="5768" xr:uid="{B1E0ADE5-70A1-4790-A512-A52A6D841D39}"/>
    <cellStyle name="Percent 3 2 15 6 2" xfId="25850" xr:uid="{CC1277BC-595D-421E-AB56-5FA344A90AC7}"/>
    <cellStyle name="Percent 3 2 15 7" xfId="25851" xr:uid="{AC6433A1-BA11-4698-AD0A-77C525082298}"/>
    <cellStyle name="Percent 3 2 15 8" xfId="25852" xr:uid="{7115F068-1F27-44E9-A9C6-2C59B46269DC}"/>
    <cellStyle name="Percent 3 2 15 9" xfId="25853" xr:uid="{ECD29298-9403-42EC-BA71-A4241C7B6CBA}"/>
    <cellStyle name="Percent 3 2 16" xfId="2989" xr:uid="{BE2599B2-06DE-4084-8726-BE3FBB5C64DD}"/>
    <cellStyle name="Percent 3 2 16 10" xfId="25854" xr:uid="{24771398-7805-4BF1-AA26-15777E7CFE90}"/>
    <cellStyle name="Percent 3 2 16 2" xfId="5776" xr:uid="{629D6BF0-4D86-4F45-B236-0B80B3A2A0CC}"/>
    <cellStyle name="Percent 3 2 16 2 2" xfId="5777" xr:uid="{E9A39696-D75C-4119-9EAA-D04CA48994C5}"/>
    <cellStyle name="Percent 3 2 16 2 2 2" xfId="25856" xr:uid="{75D07B44-EF92-4AC4-AF28-0A5BB216982A}"/>
    <cellStyle name="Percent 3 2 16 2 3" xfId="25857" xr:uid="{C9A6DF84-1E38-4ECB-A0F9-65BFE32419B4}"/>
    <cellStyle name="Percent 3 2 16 2 4" xfId="25855" xr:uid="{F73CB0FD-7AC6-4A93-9236-A4825C1F6429}"/>
    <cellStyle name="Percent 3 2 16 3" xfId="5778" xr:uid="{2866B834-53B2-4B4C-BC8A-59B8E12D6D87}"/>
    <cellStyle name="Percent 3 2 16 3 2" xfId="5779" xr:uid="{E3223A29-9DC8-4496-A972-7E8A35D7F0B7}"/>
    <cellStyle name="Percent 3 2 16 3 2 2" xfId="25859" xr:uid="{545BFCC1-6F26-456F-AF2B-18E1A1B4BCFF}"/>
    <cellStyle name="Percent 3 2 16 3 3" xfId="25860" xr:uid="{70230C08-CFFA-44CD-AFF0-3C56CCF53648}"/>
    <cellStyle name="Percent 3 2 16 3 4" xfId="25858" xr:uid="{91C4AFAC-BC60-428E-98AE-BBCD10447808}"/>
    <cellStyle name="Percent 3 2 16 4" xfId="5780" xr:uid="{AA8B29A6-5847-475F-8FBC-599E029CA145}"/>
    <cellStyle name="Percent 3 2 16 4 2" xfId="25861" xr:uid="{6E7C848D-FF1A-4174-9FB2-6D4509202AB5}"/>
    <cellStyle name="Percent 3 2 16 5" xfId="5781" xr:uid="{E88BA030-688F-427A-95EB-1577BE330DFC}"/>
    <cellStyle name="Percent 3 2 16 5 2" xfId="25862" xr:uid="{710380D0-77E8-4811-A979-4CEA6A2D9420}"/>
    <cellStyle name="Percent 3 2 16 6" xfId="5775" xr:uid="{ADB6DEAF-D44E-45CA-92C9-7E2F04CD0571}"/>
    <cellStyle name="Percent 3 2 16 6 2" xfId="25863" xr:uid="{19B80301-F5D6-457B-8F41-814BFD0F2992}"/>
    <cellStyle name="Percent 3 2 16 7" xfId="25864" xr:uid="{19428F53-CBB4-4904-A52A-A9C20950F184}"/>
    <cellStyle name="Percent 3 2 16 8" xfId="25865" xr:uid="{EFCF80B1-33EB-4E20-BE60-FE548DF97F79}"/>
    <cellStyle name="Percent 3 2 16 9" xfId="25866" xr:uid="{EB8C50BE-4696-491E-82F3-4924D1CFFE2B}"/>
    <cellStyle name="Percent 3 2 17" xfId="2982" xr:uid="{14F81BEF-D483-4AC8-BABB-897158C2CB57}"/>
    <cellStyle name="Percent 3 2 17 2" xfId="5783" xr:uid="{1084E710-9D93-4715-8924-6FEBA228D430}"/>
    <cellStyle name="Percent 3 2 17 2 2" xfId="25868" xr:uid="{0DA4C0BB-B01A-4FF9-BA1E-60206E857F4A}"/>
    <cellStyle name="Percent 3 2 17 3" xfId="5782" xr:uid="{EDF960DA-EEC3-45E0-B974-52AED8D0B505}"/>
    <cellStyle name="Percent 3 2 17 3 2" xfId="25869" xr:uid="{0C700174-8168-4D24-AFF2-B746947D05A0}"/>
    <cellStyle name="Percent 3 2 17 4" xfId="25870" xr:uid="{7BFCA9E4-EB1D-4C85-BE10-9CD7EE7EDFE5}"/>
    <cellStyle name="Percent 3 2 17 5" xfId="25871" xr:uid="{44BEC484-F3BF-4A97-BD00-A3487FB65C85}"/>
    <cellStyle name="Percent 3 2 17 6" xfId="25872" xr:uid="{40695E41-3EB8-493C-99DD-C789676CE61C}"/>
    <cellStyle name="Percent 3 2 17 7" xfId="25873" xr:uid="{F3BC12C7-265F-48F9-9C1A-460B900CC9D7}"/>
    <cellStyle name="Percent 3 2 17 8" xfId="25867" xr:uid="{96A9AFED-0084-49BE-937C-BA0AA783D1A5}"/>
    <cellStyle name="Percent 3 2 18" xfId="5784" xr:uid="{FE814BEB-9E02-4D1C-A385-7DB4DA80ADAE}"/>
    <cellStyle name="Percent 3 2 18 2" xfId="25875" xr:uid="{6F3A1349-F463-492A-B1EC-86292DC64EDF}"/>
    <cellStyle name="Percent 3 2 18 3" xfId="25876" xr:uid="{9F94BBB6-E138-4AFF-98DA-1BC4426093DA}"/>
    <cellStyle name="Percent 3 2 18 4" xfId="25874" xr:uid="{6CA9012B-B6EE-4267-B531-94181B05E2BE}"/>
    <cellStyle name="Percent 3 2 19" xfId="5785" xr:uid="{ABB9EE8B-0ACE-4E3C-A665-963B6D0BCDF6}"/>
    <cellStyle name="Percent 3 2 19 2" xfId="25877" xr:uid="{68FC9769-CEC0-49F6-B44B-47D5BA47EA69}"/>
    <cellStyle name="Percent 3 2 2" xfId="293" xr:uid="{0C5821C2-B718-4BFB-B7F7-CEE274A875F6}"/>
    <cellStyle name="Percent 3 2 2 10" xfId="25879" xr:uid="{76E8B59F-BFDB-41F9-B4C4-754B35520E93}"/>
    <cellStyle name="Percent 3 2 2 11" xfId="25880" xr:uid="{5ED829CE-4DEB-4EB2-A906-473963379352}"/>
    <cellStyle name="Percent 3 2 2 12" xfId="25878" xr:uid="{4255DFA4-0648-434C-8A1F-09385D9B0027}"/>
    <cellStyle name="Percent 3 2 2 2" xfId="2991" xr:uid="{A4BE3E78-4672-4E69-9775-7ED9F2A2C59D}"/>
    <cellStyle name="Percent 3 2 2 2 10" xfId="25881" xr:uid="{B549AA27-FB5C-4F91-A6E4-93880927C56B}"/>
    <cellStyle name="Percent 3 2 2 2 2" xfId="4858" xr:uid="{CB4EE5E2-259F-40DB-BEBD-86A8730B429C}"/>
    <cellStyle name="Percent 3 2 2 2 2 2" xfId="5789" xr:uid="{360359F0-2CB7-49D6-9552-612820A10862}"/>
    <cellStyle name="Percent 3 2 2 2 2 2 2" xfId="25883" xr:uid="{3B93C8B7-56EB-4D07-ABF1-FEC2EC9303BA}"/>
    <cellStyle name="Percent 3 2 2 2 2 3" xfId="5788" xr:uid="{25520EC0-F008-4570-8402-88CF874DFADF}"/>
    <cellStyle name="Percent 3 2 2 2 2 3 2" xfId="25884" xr:uid="{E2C133BF-FF19-429A-BCDB-4D303BFD9D96}"/>
    <cellStyle name="Percent 3 2 2 2 2 4" xfId="25885" xr:uid="{4802959E-ACBA-4B51-B0B8-267DE72BB7F4}"/>
    <cellStyle name="Percent 3 2 2 2 2 5" xfId="25886" xr:uid="{7EF00C61-2035-42A4-AB96-8F008F31CC5D}"/>
    <cellStyle name="Percent 3 2 2 2 2 6" xfId="25887" xr:uid="{F52C7CA4-76B9-46E2-A146-F55F3BBE8DDE}"/>
    <cellStyle name="Percent 3 2 2 2 2 7" xfId="25888" xr:uid="{5AE8DBB2-805B-4712-AF4B-6DB4C3AE04BC}"/>
    <cellStyle name="Percent 3 2 2 2 2 8" xfId="25882" xr:uid="{E41B7339-60F0-4416-BEF9-7955C8FE4BE6}"/>
    <cellStyle name="Percent 3 2 2 2 3" xfId="5790" xr:uid="{B969200B-7B4C-42BD-BB21-80AB2ADE4236}"/>
    <cellStyle name="Percent 3 2 2 2 3 2" xfId="5791" xr:uid="{33706785-9A9A-46AA-84E4-E0FBE8C61D8B}"/>
    <cellStyle name="Percent 3 2 2 2 3 2 2" xfId="25890" xr:uid="{76AE9E21-6991-44A2-82E4-112D285AD446}"/>
    <cellStyle name="Percent 3 2 2 2 3 3" xfId="25891" xr:uid="{13AA37D2-C530-4891-9E34-3762F2ED7E78}"/>
    <cellStyle name="Percent 3 2 2 2 3 4" xfId="25889" xr:uid="{B0832BE7-9F7D-4664-84AC-775161346D10}"/>
    <cellStyle name="Percent 3 2 2 2 4" xfId="5792" xr:uid="{C4B3B9A9-6726-4820-9BB5-4690660955DE}"/>
    <cellStyle name="Percent 3 2 2 2 4 2" xfId="25892" xr:uid="{6D59ABD7-266D-43F2-B04A-86C99A8744FB}"/>
    <cellStyle name="Percent 3 2 2 2 5" xfId="5793" xr:uid="{BA24B2D0-10CE-4C70-B411-C10CD86039B7}"/>
    <cellStyle name="Percent 3 2 2 2 5 2" xfId="25893" xr:uid="{029B098B-882E-4409-8B92-A0CC872DA05C}"/>
    <cellStyle name="Percent 3 2 2 2 6" xfId="5787" xr:uid="{E3F669E1-6297-431C-B0AD-061D9A0C12C8}"/>
    <cellStyle name="Percent 3 2 2 2 6 2" xfId="25894" xr:uid="{B1D090A2-8B46-4AF3-886A-643D0DB5B942}"/>
    <cellStyle name="Percent 3 2 2 2 7" xfId="25895" xr:uid="{69F05267-03B2-46D8-848B-6129651E01F1}"/>
    <cellStyle name="Percent 3 2 2 2 8" xfId="25896" xr:uid="{F5E9CF7B-9CB8-48E3-8781-9B7495D507A8}"/>
    <cellStyle name="Percent 3 2 2 2 9" xfId="25897" xr:uid="{4524AAF8-0680-449F-BA56-E4E833CE4260}"/>
    <cellStyle name="Percent 3 2 2 3" xfId="2990" xr:uid="{2C5198DA-8EB8-4CBA-B34C-633CE2D50BF6}"/>
    <cellStyle name="Percent 3 2 2 3 2" xfId="5795" xr:uid="{D9590F8E-2BF5-407A-88CD-BE0652AC3114}"/>
    <cellStyle name="Percent 3 2 2 3 2 2" xfId="25899" xr:uid="{3A847F4C-B373-4DED-ABE7-605854AD7BD9}"/>
    <cellStyle name="Percent 3 2 2 3 3" xfId="5794" xr:uid="{3094C1BA-511E-420E-8D5A-87CD790737B2}"/>
    <cellStyle name="Percent 3 2 2 3 3 2" xfId="25900" xr:uid="{2959B2C1-2ABC-4523-A395-B4436FBCCB27}"/>
    <cellStyle name="Percent 3 2 2 3 4" xfId="25901" xr:uid="{FE253AC8-1F70-4C34-809F-26290FC8CAB2}"/>
    <cellStyle name="Percent 3 2 2 3 5" xfId="25902" xr:uid="{2A6BABBB-EC84-4AA4-9E1A-EAEBFA2EDE8C}"/>
    <cellStyle name="Percent 3 2 2 3 6" xfId="25903" xr:uid="{25C2C7F8-DEF3-48D7-A2E8-DCBD4E29BD8A}"/>
    <cellStyle name="Percent 3 2 2 3 7" xfId="25904" xr:uid="{02312C61-BAD0-44FB-BDA4-C5AFC370E20C}"/>
    <cellStyle name="Percent 3 2 2 3 8" xfId="25898" xr:uid="{286619ED-C9A3-4D30-820B-A52CDA392F30}"/>
    <cellStyle name="Percent 3 2 2 4" xfId="5796" xr:uid="{3E754341-5109-4209-AE0C-5898801FA0FB}"/>
    <cellStyle name="Percent 3 2 2 4 2" xfId="5797" xr:uid="{6994B7AD-5965-4857-A380-C6207ECDBA0E}"/>
    <cellStyle name="Percent 3 2 2 4 2 2" xfId="25906" xr:uid="{C4B74325-6D78-4C9E-9813-5158A7231828}"/>
    <cellStyle name="Percent 3 2 2 4 3" xfId="25907" xr:uid="{8689CFF6-8B6F-4153-A650-7A8CEADD3D91}"/>
    <cellStyle name="Percent 3 2 2 4 4" xfId="25905" xr:uid="{10C14965-4CE1-46E9-B79F-2C37582D0C8C}"/>
    <cellStyle name="Percent 3 2 2 5" xfId="5798" xr:uid="{0FB727A5-2313-46E6-9B33-173F63BAABD3}"/>
    <cellStyle name="Percent 3 2 2 5 2" xfId="25908" xr:uid="{4DCC9562-5CB1-45BB-A1EA-ACB442B05601}"/>
    <cellStyle name="Percent 3 2 2 6" xfId="5799" xr:uid="{75249022-448E-4733-87E5-9E9EE2AAC5B5}"/>
    <cellStyle name="Percent 3 2 2 6 2" xfId="25909" xr:uid="{66E25455-845B-4D87-AF16-CEADD3958D08}"/>
    <cellStyle name="Percent 3 2 2 7" xfId="5786" xr:uid="{2C09CB08-7C03-401E-9E06-CEC1615D7A24}"/>
    <cellStyle name="Percent 3 2 2 7 2" xfId="25910" xr:uid="{2DE64CDE-F245-42E2-A0C5-BBC098EA2D4A}"/>
    <cellStyle name="Percent 3 2 2 8" xfId="516" xr:uid="{CFB04A5D-3F06-4868-98BC-3B3A053B9F6B}"/>
    <cellStyle name="Percent 3 2 2 8 2" xfId="25911" xr:uid="{4A6C2BA0-F476-454D-B3BB-449D7AC39534}"/>
    <cellStyle name="Percent 3 2 2 9" xfId="25912" xr:uid="{2938393E-BB4F-4C7B-A908-16E0A6213332}"/>
    <cellStyle name="Percent 3 2 20" xfId="5732" xr:uid="{703A207F-05F3-47D1-A872-60746A7932C0}"/>
    <cellStyle name="Percent 3 2 20 2" xfId="25913" xr:uid="{C0F88A38-B749-48E0-A078-45FBE7F63011}"/>
    <cellStyle name="Percent 3 2 21" xfId="25914" xr:uid="{D1D4B670-0C30-4304-A488-5A04EA5F54C7}"/>
    <cellStyle name="Percent 3 2 22" xfId="25915" xr:uid="{E804DFEF-D899-4A24-BFB6-FFCCB146279C}"/>
    <cellStyle name="Percent 3 2 23" xfId="25916" xr:uid="{9184E374-FB0D-491D-A900-FDF9ACF1ECB9}"/>
    <cellStyle name="Percent 3 2 24" xfId="25917" xr:uid="{F7D18A4A-14AA-435C-8A4D-0EDEAB9614CD}"/>
    <cellStyle name="Percent 3 2 25" xfId="25918" xr:uid="{9BEA5F5E-B1B1-40CE-AF4B-D1A15E150822}"/>
    <cellStyle name="Percent 3 2 26" xfId="25763" xr:uid="{16993D68-F250-4799-A7A1-4EE9B4971789}"/>
    <cellStyle name="Percent 3 2 3" xfId="294" xr:uid="{480EC683-B02D-4AEC-89AD-BAE4906E1FF3}"/>
    <cellStyle name="Percent 3 2 3 10" xfId="25920" xr:uid="{0E0B9929-6363-467F-BFD5-FF9666F0F73A}"/>
    <cellStyle name="Percent 3 2 3 11" xfId="25919" xr:uid="{3B45704F-2954-4444-ADB0-B1A2DCEA544F}"/>
    <cellStyle name="Percent 3 2 3 2" xfId="2992" xr:uid="{6B6C431B-ABA1-4763-9F73-69B8DE95A769}"/>
    <cellStyle name="Percent 3 2 3 2 2" xfId="5802" xr:uid="{32377F9E-8159-4E5B-ABBF-53D1EEB2C561}"/>
    <cellStyle name="Percent 3 2 3 2 2 2" xfId="25922" xr:uid="{3F243021-680D-40D7-862F-24BCAA1D8F04}"/>
    <cellStyle name="Percent 3 2 3 2 3" xfId="5803" xr:uid="{9B67114B-D6F2-4107-B0B7-9D529DB1774C}"/>
    <cellStyle name="Percent 3 2 3 2 3 2" xfId="25923" xr:uid="{A6B29083-6F84-4B3F-A5E2-CE3DBEFC436F}"/>
    <cellStyle name="Percent 3 2 3 2 4" xfId="5801" xr:uid="{AA9A17DA-249F-425E-9598-E8DC880B0036}"/>
    <cellStyle name="Percent 3 2 3 2 4 2" xfId="25924" xr:uid="{31CDDE2E-FE76-415B-94CD-9143DF4B5BD6}"/>
    <cellStyle name="Percent 3 2 3 2 5" xfId="25925" xr:uid="{ACA6C091-3014-4EF7-8754-DE52F015EA9C}"/>
    <cellStyle name="Percent 3 2 3 2 6" xfId="25926" xr:uid="{92786CA3-3D4E-4706-91AE-2A8C077711FA}"/>
    <cellStyle name="Percent 3 2 3 2 7" xfId="25927" xr:uid="{9AE8376D-7F6E-4B03-93AB-093950A9B48B}"/>
    <cellStyle name="Percent 3 2 3 2 8" xfId="25921" xr:uid="{B86780BD-4238-4B4B-839E-36D746904301}"/>
    <cellStyle name="Percent 3 2 3 3" xfId="5804" xr:uid="{97FC5271-B411-49D5-A1A7-4EF7DE9DC1ED}"/>
    <cellStyle name="Percent 3 2 3 3 2" xfId="5805" xr:uid="{06DCDDE5-EB2B-41DF-AE73-46399C647667}"/>
    <cellStyle name="Percent 3 2 3 3 2 2" xfId="25929" xr:uid="{E2D3F280-D665-49DD-9545-A3F671739490}"/>
    <cellStyle name="Percent 3 2 3 3 3" xfId="25930" xr:uid="{D332864E-3820-4913-9DF5-77E651D1BBF7}"/>
    <cellStyle name="Percent 3 2 3 3 4" xfId="25928" xr:uid="{574B84E4-8D9F-42ED-910B-CB4D7450429E}"/>
    <cellStyle name="Percent 3 2 3 4" xfId="5806" xr:uid="{8E8ED52C-BEEF-431D-8151-CF07C6903220}"/>
    <cellStyle name="Percent 3 2 3 4 2" xfId="25931" xr:uid="{58895561-93B6-4B53-B0BD-7A212E7590FB}"/>
    <cellStyle name="Percent 3 2 3 5" xfId="5807" xr:uid="{FDE4F098-E6D2-4926-B190-1108912D22AD}"/>
    <cellStyle name="Percent 3 2 3 5 2" xfId="25932" xr:uid="{AFEE2E04-2AE3-4FEF-8ED5-36AF4DAA9556}"/>
    <cellStyle name="Percent 3 2 3 6" xfId="5800" xr:uid="{DDBF4997-C1C9-4DB1-9CA1-B5E3292F82A5}"/>
    <cellStyle name="Percent 3 2 3 6 2" xfId="25933" xr:uid="{443813B9-04FC-4E9F-B7FB-8E3E679C0879}"/>
    <cellStyle name="Percent 3 2 3 7" xfId="25934" xr:uid="{0A0FE31F-C906-4176-B6F0-D6939D504F5B}"/>
    <cellStyle name="Percent 3 2 3 8" xfId="25935" xr:uid="{D30CE831-5261-49BC-AA93-F9C98E1C531D}"/>
    <cellStyle name="Percent 3 2 3 9" xfId="25936" xr:uid="{FA4E0A38-11B1-4A34-BD18-105C8D702B88}"/>
    <cellStyle name="Percent 3 2 4" xfId="517" xr:uid="{ED009DAC-4BA3-4E02-9F84-EBC367361215}"/>
    <cellStyle name="Percent 3 2 4 10" xfId="25937" xr:uid="{240F8D4F-A8A7-4A60-BE21-CE798D58E586}"/>
    <cellStyle name="Percent 3 2 4 2" xfId="5809" xr:uid="{408B6B91-6755-4D46-A20F-A65B75221C29}"/>
    <cellStyle name="Percent 3 2 4 2 2" xfId="5810" xr:uid="{AE72ADB6-F6C8-40FB-BC58-9EAE2B9CBA62}"/>
    <cellStyle name="Percent 3 2 4 2 2 2" xfId="25939" xr:uid="{4281AB07-5A9C-4513-B110-6EF8C06B086E}"/>
    <cellStyle name="Percent 3 2 4 2 3" xfId="25940" xr:uid="{DEF4526E-0E6E-4A4C-9484-A9468C229DAC}"/>
    <cellStyle name="Percent 3 2 4 2 4" xfId="25938" xr:uid="{4C27EAAD-81D6-4E7A-991E-E797F452F28C}"/>
    <cellStyle name="Percent 3 2 4 3" xfId="5811" xr:uid="{F5786C86-EA1B-4C2D-83B4-532B13EE7C81}"/>
    <cellStyle name="Percent 3 2 4 3 2" xfId="5812" xr:uid="{E1BE962B-3C4A-4C07-9AAE-EECC67ECB070}"/>
    <cellStyle name="Percent 3 2 4 3 2 2" xfId="25942" xr:uid="{6DFD789C-6DF2-4328-B76C-CA4758F0E010}"/>
    <cellStyle name="Percent 3 2 4 3 3" xfId="25943" xr:uid="{0481BA65-CFE0-4D2F-A1A4-564E388F9630}"/>
    <cellStyle name="Percent 3 2 4 3 4" xfId="25941" xr:uid="{AD11EC04-45C7-424F-B757-9940C5341183}"/>
    <cellStyle name="Percent 3 2 4 4" xfId="5813" xr:uid="{2A472F86-8B11-4C23-B153-699288F4021C}"/>
    <cellStyle name="Percent 3 2 4 4 2" xfId="25944" xr:uid="{8A4441A0-0315-4820-B43E-B8C14AC050A4}"/>
    <cellStyle name="Percent 3 2 4 5" xfId="5814" xr:uid="{93910BB4-D5AE-4E81-BB63-EFC868C4F765}"/>
    <cellStyle name="Percent 3 2 4 5 2" xfId="25945" xr:uid="{4F6AF731-CB85-43C2-962B-AEC0B619FAED}"/>
    <cellStyle name="Percent 3 2 4 6" xfId="5808" xr:uid="{FF281E95-666C-4A24-8B80-691EE4F68A7A}"/>
    <cellStyle name="Percent 3 2 4 6 2" xfId="25946" xr:uid="{CBE7D17B-E6EA-4630-BDE3-940EEB7162B9}"/>
    <cellStyle name="Percent 3 2 4 7" xfId="25947" xr:uid="{6719F033-0048-458F-9F5A-79E0EB757E5B}"/>
    <cellStyle name="Percent 3 2 4 8" xfId="25948" xr:uid="{17A2DB6D-D697-4B30-AC12-B5AD2A952EBA}"/>
    <cellStyle name="Percent 3 2 4 9" xfId="25949" xr:uid="{1B125B95-B040-4D08-8422-A6E4F185A6B8}"/>
    <cellStyle name="Percent 3 2 5" xfId="2993" xr:uid="{32E5B953-F761-421E-9DBC-268D04649583}"/>
    <cellStyle name="Percent 3 2 5 10" xfId="25950" xr:uid="{1B5F4855-616E-4C64-9378-E2F8717E21BD}"/>
    <cellStyle name="Percent 3 2 5 2" xfId="5816" xr:uid="{CFBCCBB0-FA4A-40C2-9365-B706C9DD4533}"/>
    <cellStyle name="Percent 3 2 5 2 2" xfId="5817" xr:uid="{1EB6727D-CA5A-4448-B9D3-926007752D21}"/>
    <cellStyle name="Percent 3 2 5 2 2 2" xfId="25952" xr:uid="{DC43670B-FCCA-44C6-B336-B72BBAF8F8A8}"/>
    <cellStyle name="Percent 3 2 5 2 3" xfId="25953" xr:uid="{9B8D7A0F-F74A-4CB1-8B29-44A8133845CB}"/>
    <cellStyle name="Percent 3 2 5 2 4" xfId="25951" xr:uid="{19ADFB92-D358-4AAB-9520-F0122051CB7C}"/>
    <cellStyle name="Percent 3 2 5 3" xfId="5818" xr:uid="{41DCD577-0289-452F-A48C-87714A072763}"/>
    <cellStyle name="Percent 3 2 5 3 2" xfId="5819" xr:uid="{A694494F-6D33-4679-B11C-B45E15964C62}"/>
    <cellStyle name="Percent 3 2 5 3 2 2" xfId="25955" xr:uid="{60F63BC1-AA1F-47DB-A690-E8A72DA03927}"/>
    <cellStyle name="Percent 3 2 5 3 3" xfId="25956" xr:uid="{5BAED034-55BF-4865-B593-154AF53BA90B}"/>
    <cellStyle name="Percent 3 2 5 3 4" xfId="25954" xr:uid="{AE74B033-4724-4406-9F16-4C510B3706C0}"/>
    <cellStyle name="Percent 3 2 5 4" xfId="5820" xr:uid="{644797ED-A95D-4E75-A222-3FEA625A3F38}"/>
    <cellStyle name="Percent 3 2 5 4 2" xfId="25957" xr:uid="{CB78E1D7-8344-4F54-8871-0AF43C13A232}"/>
    <cellStyle name="Percent 3 2 5 5" xfId="5821" xr:uid="{37DE5088-D2F3-4A0C-9F26-7D17C7010F96}"/>
    <cellStyle name="Percent 3 2 5 5 2" xfId="25958" xr:uid="{1760E9C7-0AFC-4895-8A21-8BCAEF2DC5FA}"/>
    <cellStyle name="Percent 3 2 5 6" xfId="5815" xr:uid="{92FF952D-AE0F-45D4-AAE4-344C0F231750}"/>
    <cellStyle name="Percent 3 2 5 6 2" xfId="25959" xr:uid="{264F2A95-22AE-4D52-90B8-A6D2A2B54218}"/>
    <cellStyle name="Percent 3 2 5 7" xfId="25960" xr:uid="{4DA7371A-7B13-4635-B95C-14BD68BC87BA}"/>
    <cellStyle name="Percent 3 2 5 8" xfId="25961" xr:uid="{10468F0A-FFED-49DC-8C1C-5C6256B15F3B}"/>
    <cellStyle name="Percent 3 2 5 9" xfId="25962" xr:uid="{70F3CE6A-C984-45BB-B9B4-1269DEB4228C}"/>
    <cellStyle name="Percent 3 2 6" xfId="2994" xr:uid="{C9675232-9B16-47DC-88DC-FCCB37CABB55}"/>
    <cellStyle name="Percent 3 2 6 10" xfId="25963" xr:uid="{19893FE1-E803-4DF8-8435-C9BC48EB7E24}"/>
    <cellStyle name="Percent 3 2 6 2" xfId="5823" xr:uid="{31A14641-E7F6-4D6E-909F-C5B352FC41A9}"/>
    <cellStyle name="Percent 3 2 6 2 2" xfId="5824" xr:uid="{0414A56E-B29F-456D-99C5-214CFA08BD6E}"/>
    <cellStyle name="Percent 3 2 6 2 2 2" xfId="25965" xr:uid="{9BF0B3F4-D56A-4FBE-951A-F23C66F0F4E0}"/>
    <cellStyle name="Percent 3 2 6 2 3" xfId="25966" xr:uid="{09E9FC45-CB2C-4324-A69F-39C0DDB50D73}"/>
    <cellStyle name="Percent 3 2 6 2 4" xfId="25964" xr:uid="{A034DD0E-B2E4-4D50-972C-7B6D4B53AE02}"/>
    <cellStyle name="Percent 3 2 6 3" xfId="5825" xr:uid="{F4956160-113E-41C2-A568-073E4BA1E1AD}"/>
    <cellStyle name="Percent 3 2 6 3 2" xfId="5826" xr:uid="{E12E529D-ECE3-4972-9E86-5CA8FBA855AF}"/>
    <cellStyle name="Percent 3 2 6 3 2 2" xfId="25968" xr:uid="{7904A1F9-8FFF-41F8-AB70-9C98B7E0A3C1}"/>
    <cellStyle name="Percent 3 2 6 3 3" xfId="25969" xr:uid="{F4A17781-0ACE-44E9-AEEC-18346DF78E1E}"/>
    <cellStyle name="Percent 3 2 6 3 4" xfId="25967" xr:uid="{969F34A4-9120-429C-8934-B23484E8BA08}"/>
    <cellStyle name="Percent 3 2 6 4" xfId="5827" xr:uid="{198FA1EE-FD99-4B0B-A0F8-5A8CA59EE128}"/>
    <cellStyle name="Percent 3 2 6 4 2" xfId="25970" xr:uid="{53FD614F-106B-401B-8ECD-BFFF087EDB72}"/>
    <cellStyle name="Percent 3 2 6 5" xfId="5828" xr:uid="{209AB2C0-62BA-4389-9EB4-78E0E8AC69BE}"/>
    <cellStyle name="Percent 3 2 6 5 2" xfId="25971" xr:uid="{182F51E3-CEF8-4D3F-B8A2-6523064882C4}"/>
    <cellStyle name="Percent 3 2 6 6" xfId="5822" xr:uid="{362787E4-8CCA-485F-A946-0D5BB4556A4B}"/>
    <cellStyle name="Percent 3 2 6 6 2" xfId="25972" xr:uid="{2735033D-859E-41A3-B877-653ABAB03870}"/>
    <cellStyle name="Percent 3 2 6 7" xfId="25973" xr:uid="{224FF8D0-EFBC-4F36-BFF8-B69B1A065D05}"/>
    <cellStyle name="Percent 3 2 6 8" xfId="25974" xr:uid="{B18CEB86-630F-498A-B3DC-9451760B343B}"/>
    <cellStyle name="Percent 3 2 6 9" xfId="25975" xr:uid="{A5F8C624-5035-4A99-90EE-0B968A6705F4}"/>
    <cellStyle name="Percent 3 2 7" xfId="2995" xr:uid="{1498564F-4858-452D-A970-E912EE03FEE6}"/>
    <cellStyle name="Percent 3 2 7 10" xfId="25976" xr:uid="{C3EA7542-C2F4-4A33-A63A-C10D720528F8}"/>
    <cellStyle name="Percent 3 2 7 2" xfId="5830" xr:uid="{170A0F3A-C5C7-40B5-B340-8F620D8ED529}"/>
    <cellStyle name="Percent 3 2 7 2 2" xfId="5831" xr:uid="{EA23A81D-B0F6-4332-9555-550B4582F1B8}"/>
    <cellStyle name="Percent 3 2 7 2 2 2" xfId="25978" xr:uid="{9EC2D918-7CA0-481E-BDD2-AC504A28DAA6}"/>
    <cellStyle name="Percent 3 2 7 2 3" xfId="25979" xr:uid="{3ED9155F-893D-424F-9A52-879BEC8B7393}"/>
    <cellStyle name="Percent 3 2 7 2 4" xfId="25977" xr:uid="{7BFC45E6-8EF4-4F3F-8D97-BEF26EB543AE}"/>
    <cellStyle name="Percent 3 2 7 3" xfId="5832" xr:uid="{FBD5859C-DC85-4DF7-8F35-B9545C9F3EFA}"/>
    <cellStyle name="Percent 3 2 7 3 2" xfId="5833" xr:uid="{559EA6B5-62DD-4FD8-BD26-D7BE0D2E68B9}"/>
    <cellStyle name="Percent 3 2 7 3 2 2" xfId="25981" xr:uid="{7D2C76AD-41F3-4603-BD52-B5158DC66624}"/>
    <cellStyle name="Percent 3 2 7 3 3" xfId="25982" xr:uid="{04D1FCAE-88C8-4781-A2AD-2A3FDBB74BD6}"/>
    <cellStyle name="Percent 3 2 7 3 4" xfId="25980" xr:uid="{9EC70EDC-766A-42CE-BAAF-AB8ECB513D12}"/>
    <cellStyle name="Percent 3 2 7 4" xfId="5834" xr:uid="{D93005C6-607C-459D-9271-1968A3D6AB8F}"/>
    <cellStyle name="Percent 3 2 7 4 2" xfId="25983" xr:uid="{C2F1790B-C47F-4076-9AA2-BEC0CE7CF986}"/>
    <cellStyle name="Percent 3 2 7 5" xfId="5835" xr:uid="{04F2F275-89D2-4DCC-8C24-D1BBBBAEBD74}"/>
    <cellStyle name="Percent 3 2 7 5 2" xfId="25984" xr:uid="{E648A91C-A51C-43F5-9D6D-BED6DF69DDF8}"/>
    <cellStyle name="Percent 3 2 7 6" xfId="5829" xr:uid="{CE8AD668-00EE-4AB0-9E56-0847AFC6774C}"/>
    <cellStyle name="Percent 3 2 7 6 2" xfId="25985" xr:uid="{95B2B1CF-3219-4717-B1F1-14D8AAA977B9}"/>
    <cellStyle name="Percent 3 2 7 7" xfId="25986" xr:uid="{94EA0BF7-C42E-4F18-BF05-0E62874AC565}"/>
    <cellStyle name="Percent 3 2 7 8" xfId="25987" xr:uid="{1260A3D4-774C-49F6-AD07-83DD1B1ED345}"/>
    <cellStyle name="Percent 3 2 7 9" xfId="25988" xr:uid="{219B2591-150B-4B12-BE4F-8F7F995B282D}"/>
    <cellStyle name="Percent 3 2 8" xfId="2996" xr:uid="{B5E25D70-9181-4E12-A150-AD4329322370}"/>
    <cellStyle name="Percent 3 2 8 10" xfId="25989" xr:uid="{D9CBEE1F-2449-482F-8CA7-D9372F3FCEFF}"/>
    <cellStyle name="Percent 3 2 8 2" xfId="5837" xr:uid="{2CA38449-6F9D-4641-858B-82F7D634613F}"/>
    <cellStyle name="Percent 3 2 8 2 2" xfId="5838" xr:uid="{41C5FD9E-A0BF-4AF6-A2E7-A12ADD581746}"/>
    <cellStyle name="Percent 3 2 8 2 2 2" xfId="25991" xr:uid="{BE4BEB95-1D21-45F0-A4F5-A9CB3706320C}"/>
    <cellStyle name="Percent 3 2 8 2 3" xfId="25992" xr:uid="{804D7CA9-375F-4AD1-8FA9-68BD4B0FF853}"/>
    <cellStyle name="Percent 3 2 8 2 4" xfId="25990" xr:uid="{95B448BC-EB02-4855-81C1-FA56BEDD14D0}"/>
    <cellStyle name="Percent 3 2 8 3" xfId="5839" xr:uid="{B89AC4D1-4A2B-4556-A48D-074173FC9CDE}"/>
    <cellStyle name="Percent 3 2 8 3 2" xfId="5840" xr:uid="{0BD83303-29BB-4D17-A0C7-A8398610AEAE}"/>
    <cellStyle name="Percent 3 2 8 3 2 2" xfId="25994" xr:uid="{985E7C04-7EEF-4E9F-982E-1E094D07E93F}"/>
    <cellStyle name="Percent 3 2 8 3 3" xfId="25995" xr:uid="{873CE2CC-0CBA-4108-A6E8-1F92A277F2C5}"/>
    <cellStyle name="Percent 3 2 8 3 4" xfId="25993" xr:uid="{AF2B73A5-2AFC-4EC9-80CA-0045666BD2D7}"/>
    <cellStyle name="Percent 3 2 8 4" xfId="5841" xr:uid="{E5BD001B-E4C4-47B3-ADA8-6771C487DD2F}"/>
    <cellStyle name="Percent 3 2 8 4 2" xfId="25996" xr:uid="{BE7B17E4-B0F1-404B-9E94-DC0EDBBD8BD1}"/>
    <cellStyle name="Percent 3 2 8 5" xfId="5842" xr:uid="{7A2A866F-6529-47B4-A5D4-7F29A837C04E}"/>
    <cellStyle name="Percent 3 2 8 5 2" xfId="25997" xr:uid="{D8D50002-47AD-4B22-927A-7878F2E1D4DF}"/>
    <cellStyle name="Percent 3 2 8 6" xfId="5836" xr:uid="{5B67CE6C-8211-4335-9DCD-5AE0E64D61CB}"/>
    <cellStyle name="Percent 3 2 8 6 2" xfId="25998" xr:uid="{ACE5F0E4-F89C-4F95-89A2-F5A0D44913E6}"/>
    <cellStyle name="Percent 3 2 8 7" xfId="25999" xr:uid="{930F7730-A7B2-48ED-AA56-5A92C29EF12B}"/>
    <cellStyle name="Percent 3 2 8 8" xfId="26000" xr:uid="{ECB5E501-1589-4610-9DCB-A5B5FE54C803}"/>
    <cellStyle name="Percent 3 2 8 9" xfId="26001" xr:uid="{4613A521-A036-4610-9C67-8544CF6C2061}"/>
    <cellStyle name="Percent 3 2 9" xfId="2997" xr:uid="{4E48B8C3-12BB-40C3-B152-F197E5417464}"/>
    <cellStyle name="Percent 3 2 9 10" xfId="26002" xr:uid="{C2300A32-6B5A-4BFF-A646-EAF744D96718}"/>
    <cellStyle name="Percent 3 2 9 2" xfId="5844" xr:uid="{87F2BA21-A6F1-41A2-81E8-6E955333094E}"/>
    <cellStyle name="Percent 3 2 9 2 2" xfId="5845" xr:uid="{A3711A85-1A7B-43C6-BD0F-17F1AF436CBE}"/>
    <cellStyle name="Percent 3 2 9 2 2 2" xfId="26004" xr:uid="{17CF00C1-D336-462C-AEA4-762A88B343B9}"/>
    <cellStyle name="Percent 3 2 9 2 3" xfId="26005" xr:uid="{3AF559BB-BFAD-418B-B7EA-1EAF91A9878E}"/>
    <cellStyle name="Percent 3 2 9 2 4" xfId="26003" xr:uid="{F8C7D919-2717-4A1A-9D06-B00175D19517}"/>
    <cellStyle name="Percent 3 2 9 3" xfId="5846" xr:uid="{B422C6B5-1C1E-4BFB-BE4D-672CDBDB2E2D}"/>
    <cellStyle name="Percent 3 2 9 3 2" xfId="5847" xr:uid="{A4EE2825-2758-498A-8DC2-AD4C662B9A7C}"/>
    <cellStyle name="Percent 3 2 9 3 2 2" xfId="26007" xr:uid="{35154FB9-E107-4213-842A-1C3134ED7991}"/>
    <cellStyle name="Percent 3 2 9 3 3" xfId="26008" xr:uid="{71493DB4-EDC9-4E97-976E-528169E08446}"/>
    <cellStyle name="Percent 3 2 9 3 4" xfId="26006" xr:uid="{C0421997-0B5F-4A4F-B63F-44698151FDD2}"/>
    <cellStyle name="Percent 3 2 9 4" xfId="5848" xr:uid="{A303864D-D1E9-4ACA-9B8D-B795E27BA303}"/>
    <cellStyle name="Percent 3 2 9 4 2" xfId="26009" xr:uid="{C2CFC7D5-49BD-4B68-9184-A02E66D9A2E0}"/>
    <cellStyle name="Percent 3 2 9 5" xfId="5849" xr:uid="{CEA6A59B-AD01-4172-99B6-E9524F74E834}"/>
    <cellStyle name="Percent 3 2 9 5 2" xfId="26010" xr:uid="{36E6E2DB-052B-4887-BB7B-F13320D6A9BF}"/>
    <cellStyle name="Percent 3 2 9 6" xfId="5843" xr:uid="{2F60261A-42A4-449F-A842-326B84A19100}"/>
    <cellStyle name="Percent 3 2 9 6 2" xfId="26011" xr:uid="{3BD72694-D3D4-4DAB-8A33-DA2BB923EB5C}"/>
    <cellStyle name="Percent 3 2 9 7" xfId="26012" xr:uid="{5C928CBF-DE05-466F-96BD-E7145F4B1752}"/>
    <cellStyle name="Percent 3 2 9 8" xfId="26013" xr:uid="{57C4E5F4-2BC5-4FF5-9679-A7D145D3576B}"/>
    <cellStyle name="Percent 3 2 9 9" xfId="26014" xr:uid="{24C4A148-5F9E-447E-81D5-B3EAB1C811B1}"/>
    <cellStyle name="Percent 3 20" xfId="2998" xr:uid="{55F487C2-94C7-4941-8BA1-14449AEB4680}"/>
    <cellStyle name="Percent 3 20 10" xfId="26015" xr:uid="{377CF0FB-E5F1-43D0-A04F-651F4766B7DE}"/>
    <cellStyle name="Percent 3 20 2" xfId="5851" xr:uid="{A61DAD95-C84B-4DB1-8639-762EC276E925}"/>
    <cellStyle name="Percent 3 20 2 2" xfId="5852" xr:uid="{4EBEE502-0BEA-436D-B2C6-DA18E90DA62F}"/>
    <cellStyle name="Percent 3 20 2 2 2" xfId="26017" xr:uid="{CD15E165-911A-4FAC-90F8-41749731B585}"/>
    <cellStyle name="Percent 3 20 2 3" xfId="26018" xr:uid="{B98F4E6A-D1C3-4122-B782-A63DB9E0441F}"/>
    <cellStyle name="Percent 3 20 2 4" xfId="26016" xr:uid="{D24C7532-7902-4E62-89E3-C5F73E9EF415}"/>
    <cellStyle name="Percent 3 20 3" xfId="5853" xr:uid="{94FC9E42-6E42-419A-88A7-47D6D5DE85F5}"/>
    <cellStyle name="Percent 3 20 3 2" xfId="5854" xr:uid="{8A4C9E26-EB26-4FB8-8214-7B66D0431664}"/>
    <cellStyle name="Percent 3 20 3 2 2" xfId="26020" xr:uid="{CE663742-2548-4628-BEEE-692A59BA9F20}"/>
    <cellStyle name="Percent 3 20 3 3" xfId="26021" xr:uid="{E4E74207-C084-4252-834B-61B85D89D8B0}"/>
    <cellStyle name="Percent 3 20 3 4" xfId="26019" xr:uid="{0CDCE556-500E-437D-809A-0DF7DD61E25C}"/>
    <cellStyle name="Percent 3 20 4" xfId="5855" xr:uid="{F90C5539-9E8A-44EE-9DEC-566482D73921}"/>
    <cellStyle name="Percent 3 20 4 2" xfId="26022" xr:uid="{BFF34748-B3CA-416F-B9DB-DF9F6395C8DD}"/>
    <cellStyle name="Percent 3 20 5" xfId="5856" xr:uid="{74460AC6-3165-4691-8736-E5C9D2C02038}"/>
    <cellStyle name="Percent 3 20 5 2" xfId="26023" xr:uid="{F3564C25-F242-481A-99C2-8D9DE8414B6F}"/>
    <cellStyle name="Percent 3 20 6" xfId="5850" xr:uid="{4414C4B3-F749-445C-B72F-8E6AC0CDC95F}"/>
    <cellStyle name="Percent 3 20 6 2" xfId="26024" xr:uid="{C8DC19DB-1FC8-4094-961A-4A1434EA467E}"/>
    <cellStyle name="Percent 3 20 7" xfId="26025" xr:uid="{FA11D437-F126-46AC-8E27-8C0BF88FB037}"/>
    <cellStyle name="Percent 3 20 8" xfId="26026" xr:uid="{84C79A53-FE7C-4C31-B2A4-B5CDC729BB5E}"/>
    <cellStyle name="Percent 3 20 9" xfId="26027" xr:uid="{97F1379E-A69C-4EEF-A248-CC83FFBBDBB3}"/>
    <cellStyle name="Percent 3 21" xfId="2999" xr:uid="{00D9B270-C9D8-411F-A704-FB280B37F2C1}"/>
    <cellStyle name="Percent 3 21 10" xfId="26028" xr:uid="{FBC7E988-1994-4AF8-AB49-0BDD00505418}"/>
    <cellStyle name="Percent 3 21 2" xfId="5858" xr:uid="{2C23DC3E-AE7E-4BD6-A693-D97102029E83}"/>
    <cellStyle name="Percent 3 21 2 2" xfId="5859" xr:uid="{FFA321FD-D94C-42B8-947A-9FF5E9B1CEA6}"/>
    <cellStyle name="Percent 3 21 2 2 2" xfId="26030" xr:uid="{E642BBED-E4ED-4C75-8087-ACE9A5268E78}"/>
    <cellStyle name="Percent 3 21 2 3" xfId="26031" xr:uid="{BED394BB-E309-4E40-9BDB-E3BB8B03D05B}"/>
    <cellStyle name="Percent 3 21 2 4" xfId="26029" xr:uid="{8F416C30-1052-49CF-857E-0808D7711107}"/>
    <cellStyle name="Percent 3 21 3" xfId="5860" xr:uid="{3769C74B-D538-46AD-9210-9DE7987FEAFD}"/>
    <cellStyle name="Percent 3 21 3 2" xfId="5861" xr:uid="{A23CE74C-53D8-4459-86C8-8921FFCA31E9}"/>
    <cellStyle name="Percent 3 21 3 2 2" xfId="26033" xr:uid="{EA729937-0A3C-4EE9-AD6D-B2D64E04CFE6}"/>
    <cellStyle name="Percent 3 21 3 3" xfId="26034" xr:uid="{88A4CEA4-55C2-436B-93D5-49A8181C6693}"/>
    <cellStyle name="Percent 3 21 3 4" xfId="26032" xr:uid="{AA4BF0A2-B210-432E-871C-2AFD403FFA76}"/>
    <cellStyle name="Percent 3 21 4" xfId="5862" xr:uid="{BCF84C7E-F89D-45AE-B53E-9F55D0F9AF53}"/>
    <cellStyle name="Percent 3 21 4 2" xfId="26035" xr:uid="{D6A73537-E1D2-443B-A9D0-C5A7F0A2EAB8}"/>
    <cellStyle name="Percent 3 21 5" xfId="5863" xr:uid="{0A067CEB-70ED-401A-A721-C1DDA9246260}"/>
    <cellStyle name="Percent 3 21 5 2" xfId="26036" xr:uid="{EF92592E-D3BB-4B03-8092-9B2FCB19A1E8}"/>
    <cellStyle name="Percent 3 21 6" xfId="5857" xr:uid="{04BEB8A2-FB92-41FF-8460-374539680209}"/>
    <cellStyle name="Percent 3 21 6 2" xfId="26037" xr:uid="{D53E4E1B-0EA6-4F65-A0A3-7AC5A246B252}"/>
    <cellStyle name="Percent 3 21 7" xfId="26038" xr:uid="{4A363CC8-70ED-4065-8EF1-598CFB326A58}"/>
    <cellStyle name="Percent 3 21 8" xfId="26039" xr:uid="{01CEC859-5A0B-47DC-80F2-558DAD17E7A8}"/>
    <cellStyle name="Percent 3 21 9" xfId="26040" xr:uid="{DE93843D-EDC8-4E80-A021-A1473F375F43}"/>
    <cellStyle name="Percent 3 22" xfId="3000" xr:uid="{4955F572-A1E3-4256-A62A-7C45747CE5CE}"/>
    <cellStyle name="Percent 3 22 10" xfId="26041" xr:uid="{4EB52E70-8B39-4F33-B3C3-B5504FDF48C9}"/>
    <cellStyle name="Percent 3 22 2" xfId="5865" xr:uid="{93ECFFFA-8D20-4759-95A9-6F8681F0F496}"/>
    <cellStyle name="Percent 3 22 2 2" xfId="5866" xr:uid="{3B24B7BB-3383-47A4-843D-8C59A1374736}"/>
    <cellStyle name="Percent 3 22 2 2 2" xfId="26043" xr:uid="{0E2923FC-EB62-411C-9F57-777F287D91DF}"/>
    <cellStyle name="Percent 3 22 2 3" xfId="26044" xr:uid="{3990627D-4DC2-4929-ACF6-4BB1159D39BF}"/>
    <cellStyle name="Percent 3 22 2 4" xfId="26042" xr:uid="{E15CBD17-6840-4101-ADCB-07BF66B37826}"/>
    <cellStyle name="Percent 3 22 3" xfId="5867" xr:uid="{76718F43-0FB5-43DC-BFD3-D1FF18B11C9E}"/>
    <cellStyle name="Percent 3 22 3 2" xfId="5868" xr:uid="{8ED2207C-E539-47E0-A995-1709DC6D35B8}"/>
    <cellStyle name="Percent 3 22 3 2 2" xfId="26046" xr:uid="{80882B60-4CCB-40B2-9ED7-15A60F7AE05E}"/>
    <cellStyle name="Percent 3 22 3 3" xfId="26047" xr:uid="{CD768C6D-9CDA-45B4-BE9E-B9744663E815}"/>
    <cellStyle name="Percent 3 22 3 4" xfId="26045" xr:uid="{CD2842FC-6949-43EC-8BD2-510D1C0F42B1}"/>
    <cellStyle name="Percent 3 22 4" xfId="5869" xr:uid="{A2A4F8F6-271A-44EA-81F0-51FCE6543042}"/>
    <cellStyle name="Percent 3 22 4 2" xfId="26048" xr:uid="{8768437C-6910-4BA6-9E8B-410F7ED37BB0}"/>
    <cellStyle name="Percent 3 22 5" xfId="5870" xr:uid="{CEB39A66-F9B2-4839-9337-E733CCB86365}"/>
    <cellStyle name="Percent 3 22 5 2" xfId="26049" xr:uid="{7E23C995-972C-4802-97A2-314BC7E3C300}"/>
    <cellStyle name="Percent 3 22 6" xfId="5864" xr:uid="{C565F643-D3A9-41E1-9BC5-02272FB1810A}"/>
    <cellStyle name="Percent 3 22 6 2" xfId="26050" xr:uid="{1B867F66-DB6D-4314-96CC-5783F07E19BE}"/>
    <cellStyle name="Percent 3 22 7" xfId="26051" xr:uid="{A9415018-A637-4774-88FE-A0D8267BBF51}"/>
    <cellStyle name="Percent 3 22 8" xfId="26052" xr:uid="{8BDFEFC9-5A89-471F-A7BA-D7FB17717F7F}"/>
    <cellStyle name="Percent 3 22 9" xfId="26053" xr:uid="{4821336C-81A9-4713-B89F-570E658F6552}"/>
    <cellStyle name="Percent 3 23" xfId="3001" xr:uid="{DA3015CC-0D2E-4C25-AFC9-5ECA60B748C4}"/>
    <cellStyle name="Percent 3 23 10" xfId="26054" xr:uid="{3942CD81-6420-4577-B514-DD563A807CB7}"/>
    <cellStyle name="Percent 3 23 2" xfId="5872" xr:uid="{F7C4714B-DDF6-4D15-8D10-AD689CDD86E8}"/>
    <cellStyle name="Percent 3 23 2 2" xfId="5873" xr:uid="{96F5E63A-082F-494D-BDD1-3860D20F893B}"/>
    <cellStyle name="Percent 3 23 2 2 2" xfId="26056" xr:uid="{0DE8329D-7999-4E27-B700-36BC09254E12}"/>
    <cellStyle name="Percent 3 23 2 3" xfId="26057" xr:uid="{2078D873-2A32-4973-9F03-6007F9DDFAEF}"/>
    <cellStyle name="Percent 3 23 2 4" xfId="26055" xr:uid="{7D521EED-5EF6-4640-B979-CF6779DD940C}"/>
    <cellStyle name="Percent 3 23 3" xfId="5874" xr:uid="{7FCF95CD-C683-4AD2-B17D-379D2B713041}"/>
    <cellStyle name="Percent 3 23 3 2" xfId="5875" xr:uid="{981CE1C2-FEF2-47E3-8969-17B2F8D91CE4}"/>
    <cellStyle name="Percent 3 23 3 2 2" xfId="26059" xr:uid="{F32E46AD-4D4E-434F-A6BA-C99858C1E11D}"/>
    <cellStyle name="Percent 3 23 3 3" xfId="26060" xr:uid="{80A9BD23-6ECE-47A1-BCB4-4BEF2E7D5C30}"/>
    <cellStyle name="Percent 3 23 3 4" xfId="26058" xr:uid="{2A7A062D-353D-4986-83A5-1046509E8ABF}"/>
    <cellStyle name="Percent 3 23 4" xfId="5876" xr:uid="{1BB7EE27-0940-4EA9-8D8C-BE5E600D4C77}"/>
    <cellStyle name="Percent 3 23 4 2" xfId="26061" xr:uid="{23E40836-63C0-40EF-8670-15DF3D46F0FF}"/>
    <cellStyle name="Percent 3 23 5" xfId="5877" xr:uid="{74BB83C7-5074-4680-9CBC-B6D1FCC11375}"/>
    <cellStyle name="Percent 3 23 5 2" xfId="26062" xr:uid="{A4C12ABD-23F6-4187-8243-68BCCCD239E2}"/>
    <cellStyle name="Percent 3 23 6" xfId="5871" xr:uid="{0E15DF9F-5D11-4140-A5DB-25E47A51CDDF}"/>
    <cellStyle name="Percent 3 23 6 2" xfId="26063" xr:uid="{A0134D9C-E54A-4811-B07D-B76C3E477899}"/>
    <cellStyle name="Percent 3 23 7" xfId="26064" xr:uid="{62898573-05AB-4998-8A0B-DEC782BA79F6}"/>
    <cellStyle name="Percent 3 23 8" xfId="26065" xr:uid="{12080121-EA0B-4698-8FB3-893460BDE1C2}"/>
    <cellStyle name="Percent 3 23 9" xfId="26066" xr:uid="{84DF8CBE-D827-4A1B-BDC5-0D810C459825}"/>
    <cellStyle name="Percent 3 24" xfId="3002" xr:uid="{809CF5E7-2D06-4C61-A07E-6A4AE11D6101}"/>
    <cellStyle name="Percent 3 24 10" xfId="26067" xr:uid="{4DEB3B30-2E30-4CEA-A98B-728ADE62C1D7}"/>
    <cellStyle name="Percent 3 24 2" xfId="5879" xr:uid="{5C3B18DE-8CBA-4710-9FC2-8679C9C8639C}"/>
    <cellStyle name="Percent 3 24 2 2" xfId="5880" xr:uid="{4F48441F-35BA-4C36-840B-6A521EC80AA7}"/>
    <cellStyle name="Percent 3 24 2 2 2" xfId="26069" xr:uid="{35486DB5-FAEA-4A56-9414-A893749486C4}"/>
    <cellStyle name="Percent 3 24 2 3" xfId="26070" xr:uid="{1669F9B0-E284-4E18-8B6F-84E75D31887A}"/>
    <cellStyle name="Percent 3 24 2 4" xfId="26068" xr:uid="{583AABED-6582-4855-90B0-0BB9A3A1A2B2}"/>
    <cellStyle name="Percent 3 24 3" xfId="5881" xr:uid="{5ACA24A4-5E12-499C-A176-2139B63D48DA}"/>
    <cellStyle name="Percent 3 24 3 2" xfId="5882" xr:uid="{F8A2021F-4A33-4CEE-92EB-28AAAD9116A5}"/>
    <cellStyle name="Percent 3 24 3 2 2" xfId="26072" xr:uid="{358A53A3-4122-4940-BCB9-E9438D5556A9}"/>
    <cellStyle name="Percent 3 24 3 3" xfId="26073" xr:uid="{0E0D3D45-1834-4B1B-825C-53E5A1448659}"/>
    <cellStyle name="Percent 3 24 3 4" xfId="26071" xr:uid="{D2438385-2805-420A-B275-B71238E6F667}"/>
    <cellStyle name="Percent 3 24 4" xfId="5883" xr:uid="{1DEF5FD2-2238-4C32-A9EE-42719A4EB7BC}"/>
    <cellStyle name="Percent 3 24 4 2" xfId="26074" xr:uid="{137DFA11-FA1B-421B-80D5-908F33293F17}"/>
    <cellStyle name="Percent 3 24 5" xfId="5884" xr:uid="{C1218178-0B78-4E6F-92A7-FA0E91011288}"/>
    <cellStyle name="Percent 3 24 5 2" xfId="26075" xr:uid="{9C3B326F-28D3-4503-9D6B-EEBDF166360B}"/>
    <cellStyle name="Percent 3 24 6" xfId="5878" xr:uid="{86F051F3-FB8D-4115-8201-B97492D9E26E}"/>
    <cellStyle name="Percent 3 24 6 2" xfId="26076" xr:uid="{6BAADD97-7D9A-46DA-B645-29DBEBF2BF97}"/>
    <cellStyle name="Percent 3 24 7" xfId="26077" xr:uid="{7FF73079-5EDB-4C21-A209-C85BD9F51E35}"/>
    <cellStyle name="Percent 3 24 8" xfId="26078" xr:uid="{4E448EDA-07A9-473E-91A8-26AA4837DC1C}"/>
    <cellStyle name="Percent 3 24 9" xfId="26079" xr:uid="{42EACF86-D042-4F71-BE92-DFE87E87CBA6}"/>
    <cellStyle name="Percent 3 25" xfId="3003" xr:uid="{C52E3182-3519-4D71-B5A5-15B6D7C951D9}"/>
    <cellStyle name="Percent 3 25 10" xfId="26080" xr:uid="{E9E919A5-75AA-423F-BCFF-0FF683191E6F}"/>
    <cellStyle name="Percent 3 25 2" xfId="5886" xr:uid="{AD197393-6644-4043-9182-6AD86D8B4E31}"/>
    <cellStyle name="Percent 3 25 2 2" xfId="5887" xr:uid="{1E28497A-BCCA-421C-9B5E-29FB3646F252}"/>
    <cellStyle name="Percent 3 25 2 2 2" xfId="26082" xr:uid="{D0138EB5-D40D-464F-8A01-644BDEE296FA}"/>
    <cellStyle name="Percent 3 25 2 3" xfId="26083" xr:uid="{1CB09E4D-913B-4FE3-9B78-58311384FFDC}"/>
    <cellStyle name="Percent 3 25 2 4" xfId="26081" xr:uid="{8001D380-8963-453E-A73D-887134BC7C05}"/>
    <cellStyle name="Percent 3 25 3" xfId="5888" xr:uid="{626F0C89-0562-4F86-B2BD-2B77BD5F6CB6}"/>
    <cellStyle name="Percent 3 25 3 2" xfId="5889" xr:uid="{50EF611B-3CFD-49E8-8490-9CE981DF208C}"/>
    <cellStyle name="Percent 3 25 3 2 2" xfId="26085" xr:uid="{CA6F51FB-9268-409F-97C3-B268A7940F16}"/>
    <cellStyle name="Percent 3 25 3 3" xfId="26086" xr:uid="{B8D58552-A0C9-4788-8553-16358380226F}"/>
    <cellStyle name="Percent 3 25 3 4" xfId="26084" xr:uid="{BD3ED573-D9E6-4187-BFEB-A0B8CADDCF23}"/>
    <cellStyle name="Percent 3 25 4" xfId="5890" xr:uid="{64CB808E-1D3B-41ED-98AC-548132067042}"/>
    <cellStyle name="Percent 3 25 4 2" xfId="26087" xr:uid="{BB8255CC-F7B0-45FD-A3E0-7B299AEF28DB}"/>
    <cellStyle name="Percent 3 25 5" xfId="5891" xr:uid="{797FF425-B0A8-4256-9AA8-790B81567A8E}"/>
    <cellStyle name="Percent 3 25 5 2" xfId="26088" xr:uid="{2EDC5D20-6075-4659-A239-45B3D193A793}"/>
    <cellStyle name="Percent 3 25 6" xfId="5885" xr:uid="{60517356-0108-4688-A317-E16AA8A3414F}"/>
    <cellStyle name="Percent 3 25 6 2" xfId="26089" xr:uid="{853D9394-327B-4135-92CC-74241CA7974D}"/>
    <cellStyle name="Percent 3 25 7" xfId="26090" xr:uid="{ADDFFB27-2EE4-428B-A29B-0944F0A54A05}"/>
    <cellStyle name="Percent 3 25 8" xfId="26091" xr:uid="{1F0985C6-B7D3-47C5-BFA1-56755178E6B4}"/>
    <cellStyle name="Percent 3 25 9" xfId="26092" xr:uid="{5AB9F4A1-4E4D-49A6-9370-842EFD777E69}"/>
    <cellStyle name="Percent 3 26" xfId="3004" xr:uid="{60494F26-D381-43C2-9936-3EC806F24B72}"/>
    <cellStyle name="Percent 3 26 10" xfId="26093" xr:uid="{67974322-8270-44FF-B76D-AD6FCCC35DF2}"/>
    <cellStyle name="Percent 3 26 2" xfId="5893" xr:uid="{5968421B-1738-4F81-A953-DD49207A48F6}"/>
    <cellStyle name="Percent 3 26 2 2" xfId="5894" xr:uid="{EE23E55B-228B-47E0-8E07-E2C4D71A90DF}"/>
    <cellStyle name="Percent 3 26 2 2 2" xfId="26095" xr:uid="{262FD424-BCAD-40F0-8D89-76F78CF99CE7}"/>
    <cellStyle name="Percent 3 26 2 3" xfId="26096" xr:uid="{4CAFFC2B-E850-4BF8-9DCA-6CF72FC5BC75}"/>
    <cellStyle name="Percent 3 26 2 4" xfId="26094" xr:uid="{5204A43B-E924-4789-96B7-BBADB1AC643A}"/>
    <cellStyle name="Percent 3 26 3" xfId="5895" xr:uid="{21E8BF0B-2C97-46FF-B04F-4D848F0348C3}"/>
    <cellStyle name="Percent 3 26 3 2" xfId="5896" xr:uid="{1CF00BBE-3518-4BE7-8ED8-11C5691AD1CF}"/>
    <cellStyle name="Percent 3 26 3 2 2" xfId="26098" xr:uid="{F5E74289-F3A1-4BF6-9A76-3366943D513A}"/>
    <cellStyle name="Percent 3 26 3 3" xfId="26099" xr:uid="{A73D5824-06B2-4C76-93D0-1CD85F170732}"/>
    <cellStyle name="Percent 3 26 3 4" xfId="26097" xr:uid="{D5F6CFE8-A7CE-4A3F-8185-31F915C99FB4}"/>
    <cellStyle name="Percent 3 26 4" xfId="5897" xr:uid="{CC217EBB-4BDF-4140-B64E-62CA73C65281}"/>
    <cellStyle name="Percent 3 26 4 2" xfId="26100" xr:uid="{D564CCE4-E7AD-4868-BFC5-4EE8E0F9C39E}"/>
    <cellStyle name="Percent 3 26 5" xfId="5898" xr:uid="{144AA765-E4B9-43EF-92FF-269EA162E278}"/>
    <cellStyle name="Percent 3 26 5 2" xfId="26101" xr:uid="{343DA02F-E2BA-462A-9880-94766F47DDB1}"/>
    <cellStyle name="Percent 3 26 6" xfId="5892" xr:uid="{64996265-5725-434A-829C-EC2EFBCE1255}"/>
    <cellStyle name="Percent 3 26 6 2" xfId="26102" xr:uid="{F1110868-B158-47CD-B0D4-1E35DCEB7F1B}"/>
    <cellStyle name="Percent 3 26 7" xfId="26103" xr:uid="{6DED29D6-39C7-43B5-9C3E-41D4F64D9DD4}"/>
    <cellStyle name="Percent 3 26 8" xfId="26104" xr:uid="{8D89F9A7-5988-4523-8A42-C4C3C4A25557}"/>
    <cellStyle name="Percent 3 26 9" xfId="26105" xr:uid="{75D7612A-E238-4991-9DA9-AA62AA365467}"/>
    <cellStyle name="Percent 3 27" xfId="3005" xr:uid="{ADD2DD6B-FA2A-494D-99BF-46B8B7067888}"/>
    <cellStyle name="Percent 3 27 10" xfId="26106" xr:uid="{56579E05-380B-4538-B20F-47A2DE8E8890}"/>
    <cellStyle name="Percent 3 27 2" xfId="5900" xr:uid="{0DECE1AA-E483-4ED1-9A7B-2DD18095D315}"/>
    <cellStyle name="Percent 3 27 2 2" xfId="5901" xr:uid="{E51D2415-4331-4F44-A1DC-449140CD5216}"/>
    <cellStyle name="Percent 3 27 2 2 2" xfId="26108" xr:uid="{AA7A5366-E9A1-4220-9B0C-214F02830675}"/>
    <cellStyle name="Percent 3 27 2 3" xfId="26109" xr:uid="{9DF86E22-195F-4960-B679-A633BA94B404}"/>
    <cellStyle name="Percent 3 27 2 4" xfId="26107" xr:uid="{B0D9F63A-ECB3-4453-A90E-7AC1717BF7C6}"/>
    <cellStyle name="Percent 3 27 3" xfId="5902" xr:uid="{597A032B-8E51-4349-90F0-4327A3D773AC}"/>
    <cellStyle name="Percent 3 27 3 2" xfId="5903" xr:uid="{EDD04753-C674-4331-B085-6F8F93B80CBC}"/>
    <cellStyle name="Percent 3 27 3 2 2" xfId="26111" xr:uid="{E11B2241-E592-4D6F-869C-1638AB6A5AC1}"/>
    <cellStyle name="Percent 3 27 3 3" xfId="26112" xr:uid="{B8D82E33-3A97-409B-87FA-0C30063AE477}"/>
    <cellStyle name="Percent 3 27 3 4" xfId="26110" xr:uid="{FDF6C8DC-FB13-4F5D-8E04-6E66E45950EE}"/>
    <cellStyle name="Percent 3 27 4" xfId="5904" xr:uid="{7D57DC91-A788-4573-BD2D-F3EF65B8950A}"/>
    <cellStyle name="Percent 3 27 4 2" xfId="26113" xr:uid="{6886FEF9-E237-45BD-9D96-8EC75371A430}"/>
    <cellStyle name="Percent 3 27 5" xfId="5905" xr:uid="{9EFE4A21-2A78-4B02-A173-465CB2ECEA8B}"/>
    <cellStyle name="Percent 3 27 5 2" xfId="26114" xr:uid="{3A04BD20-8DCE-4112-926A-0491340AFA81}"/>
    <cellStyle name="Percent 3 27 6" xfId="5899" xr:uid="{E470282E-2AAB-4E87-966A-6B443AD88563}"/>
    <cellStyle name="Percent 3 27 6 2" xfId="26115" xr:uid="{A8D2E85A-BE1C-4960-A454-AA4B11C017AF}"/>
    <cellStyle name="Percent 3 27 7" xfId="26116" xr:uid="{728C2480-B379-4017-A0C6-30FB88050E59}"/>
    <cellStyle name="Percent 3 27 8" xfId="26117" xr:uid="{25543776-CDDF-46DC-BE61-2B53F48C493C}"/>
    <cellStyle name="Percent 3 27 9" xfId="26118" xr:uid="{8B1A3C0F-AB0B-4284-AB36-81F4723CFB47}"/>
    <cellStyle name="Percent 3 28" xfId="3006" xr:uid="{DB6086CE-EA83-4C0C-9F79-6381BA836DCF}"/>
    <cellStyle name="Percent 3 28 10" xfId="26119" xr:uid="{8FEF89E4-B757-4BDA-8772-B4E48677D69E}"/>
    <cellStyle name="Percent 3 28 2" xfId="5907" xr:uid="{F6124656-FAD5-4D0D-B58E-EED19509FA0A}"/>
    <cellStyle name="Percent 3 28 2 2" xfId="5908" xr:uid="{E3311D14-4948-482F-9638-260A43A1664A}"/>
    <cellStyle name="Percent 3 28 2 2 2" xfId="26121" xr:uid="{2BF85508-D0A7-4067-A3B1-1D66CAAC46E4}"/>
    <cellStyle name="Percent 3 28 2 3" xfId="26122" xr:uid="{4E51634B-09E3-426E-BED2-9FC299145EC6}"/>
    <cellStyle name="Percent 3 28 2 4" xfId="26120" xr:uid="{B551F5D3-1CD3-4E89-9775-DF810C03AAA1}"/>
    <cellStyle name="Percent 3 28 3" xfId="5909" xr:uid="{B347C5F5-750E-48F9-AE11-AB0F85BCDCA8}"/>
    <cellStyle name="Percent 3 28 3 2" xfId="5910" xr:uid="{6E248D67-5098-4AE6-80BD-C00697CAEE37}"/>
    <cellStyle name="Percent 3 28 3 2 2" xfId="26124" xr:uid="{E6921416-EBB9-4803-ADBF-5CF494CFE54D}"/>
    <cellStyle name="Percent 3 28 3 3" xfId="26125" xr:uid="{7E80616C-25CE-42BD-B1E0-7EB2E8843055}"/>
    <cellStyle name="Percent 3 28 3 4" xfId="26123" xr:uid="{18D12E4B-87CD-4CE5-903A-FA72B6EC0161}"/>
    <cellStyle name="Percent 3 28 4" xfId="5911" xr:uid="{638C48B3-E5D9-4218-A5C1-B3066013C54C}"/>
    <cellStyle name="Percent 3 28 4 2" xfId="26126" xr:uid="{D33B007B-192F-4859-98AD-F70E7AE34852}"/>
    <cellStyle name="Percent 3 28 5" xfId="5912" xr:uid="{F324224C-5754-4F96-929B-E6CE1A8B85B5}"/>
    <cellStyle name="Percent 3 28 5 2" xfId="26127" xr:uid="{DFA91B6D-1A8E-4802-BA30-53A91DCAEC30}"/>
    <cellStyle name="Percent 3 28 6" xfId="5906" xr:uid="{63D324A7-A5BA-4F03-B8CB-A3A15A24BA37}"/>
    <cellStyle name="Percent 3 28 6 2" xfId="26128" xr:uid="{F477DBF6-E488-4C35-81B8-6881918923F6}"/>
    <cellStyle name="Percent 3 28 7" xfId="26129" xr:uid="{9257756E-CCD4-4309-8532-27F299595202}"/>
    <cellStyle name="Percent 3 28 8" xfId="26130" xr:uid="{EE3D3A49-DF5B-41B5-AC58-8B55B17B48EC}"/>
    <cellStyle name="Percent 3 28 9" xfId="26131" xr:uid="{E2E6DC06-793D-4E93-AA2D-3CE9CD77C832}"/>
    <cellStyle name="Percent 3 29" xfId="3007" xr:uid="{8C2F7EBE-D5A5-4C61-9DAC-7CA209E2A995}"/>
    <cellStyle name="Percent 3 29 2" xfId="5913" xr:uid="{B27C864A-DDEC-491A-B587-0472F7034A7A}"/>
    <cellStyle name="Percent 3 29 2 2" xfId="26133" xr:uid="{E52C5A6F-6CC2-46F4-AC46-037A0B3A7A78}"/>
    <cellStyle name="Percent 3 29 3" xfId="26134" xr:uid="{04275AA3-1788-413B-815B-CBF92322AC90}"/>
    <cellStyle name="Percent 3 29 4" xfId="26135" xr:uid="{0E40FEAD-8BC4-4ECF-A9F9-9ACB4CF737D2}"/>
    <cellStyle name="Percent 3 29 5" xfId="26136" xr:uid="{2FBE1181-68BC-4FCD-A010-B203AF1DB7AF}"/>
    <cellStyle name="Percent 3 29 6" xfId="26137" xr:uid="{4F14E00B-9158-4044-AF17-0ACA138C2201}"/>
    <cellStyle name="Percent 3 29 7" xfId="26132" xr:uid="{167D9D2C-3F46-4256-93F0-E7FC24F89D6A}"/>
    <cellStyle name="Percent 3 3" xfId="295" xr:uid="{4966C987-CA44-4B8A-A600-DED09F29C9F8}"/>
    <cellStyle name="Percent 3 3 10" xfId="3008" xr:uid="{94D10781-1BA0-451D-8BCC-F1073FCC04F2}"/>
    <cellStyle name="Percent 3 3 10 10" xfId="26139" xr:uid="{5E7C5366-E638-4AB0-894F-CB2F5932D415}"/>
    <cellStyle name="Percent 3 3 10 2" xfId="5916" xr:uid="{BA0D8109-BD6A-4FD7-8928-083F939A51D2}"/>
    <cellStyle name="Percent 3 3 10 2 2" xfId="5917" xr:uid="{84043C44-E0AB-4032-B733-FB8A3F3B186C}"/>
    <cellStyle name="Percent 3 3 10 2 2 2" xfId="26141" xr:uid="{A3F2FF37-5819-4593-9286-0AFE8E3E749D}"/>
    <cellStyle name="Percent 3 3 10 2 3" xfId="26142" xr:uid="{3AA00EF4-D7FB-4558-A69C-24DA5B5CF5D7}"/>
    <cellStyle name="Percent 3 3 10 2 4" xfId="26140" xr:uid="{6B3BE361-A8EA-4872-9AA8-2E5A4CF64688}"/>
    <cellStyle name="Percent 3 3 10 3" xfId="5918" xr:uid="{1252298A-829B-4149-987D-2C12CC6A3DEA}"/>
    <cellStyle name="Percent 3 3 10 3 2" xfId="5919" xr:uid="{AD53F8EB-DBEA-4CB4-A9D3-58D85C3B2A4E}"/>
    <cellStyle name="Percent 3 3 10 3 2 2" xfId="26144" xr:uid="{B31D92F8-F555-4CB0-93EE-88EB804F21A9}"/>
    <cellStyle name="Percent 3 3 10 3 3" xfId="26145" xr:uid="{44D5F7AF-F632-441E-8696-89FF24761F20}"/>
    <cellStyle name="Percent 3 3 10 3 4" xfId="26143" xr:uid="{52C4D5DB-07A4-40DD-9ADD-E5C3678678ED}"/>
    <cellStyle name="Percent 3 3 10 4" xfId="5920" xr:uid="{58C86E4C-9D9C-472E-9274-B7231D507568}"/>
    <cellStyle name="Percent 3 3 10 4 2" xfId="26146" xr:uid="{ED921E74-1583-4DE4-9220-E9D019F992BA}"/>
    <cellStyle name="Percent 3 3 10 5" xfId="5921" xr:uid="{16237CC1-5CBD-4CB1-A231-81E07B3E7825}"/>
    <cellStyle name="Percent 3 3 10 5 2" xfId="26147" xr:uid="{1E21226C-9EEF-4CD5-8E63-96DBDBC121C3}"/>
    <cellStyle name="Percent 3 3 10 6" xfId="5915" xr:uid="{24D92C67-FB22-40F0-B445-1C0BBEC0CC42}"/>
    <cellStyle name="Percent 3 3 10 6 2" xfId="26148" xr:uid="{B73EF0D5-6C4A-49AE-9943-543751D56EA9}"/>
    <cellStyle name="Percent 3 3 10 7" xfId="26149" xr:uid="{06EE0ECB-8C46-4E86-B741-5BC58D88B86C}"/>
    <cellStyle name="Percent 3 3 10 8" xfId="26150" xr:uid="{B75F21C6-C07C-44F0-AACC-CAA1291E01C6}"/>
    <cellStyle name="Percent 3 3 10 9" xfId="26151" xr:uid="{D8CA7A95-F140-4E11-87D6-F38469642FDC}"/>
    <cellStyle name="Percent 3 3 11" xfId="3009" xr:uid="{3BC5C269-A2E3-4455-815F-24FD3CC7E2C9}"/>
    <cellStyle name="Percent 3 3 11 10" xfId="26152" xr:uid="{EDC382B1-6F31-460A-A7EF-F178242AD6D7}"/>
    <cellStyle name="Percent 3 3 11 2" xfId="5923" xr:uid="{A34E6844-1367-4794-97FC-6499F77CF7CD}"/>
    <cellStyle name="Percent 3 3 11 2 2" xfId="5924" xr:uid="{86C5ECA0-7480-47C7-AB94-CE358C1F2378}"/>
    <cellStyle name="Percent 3 3 11 2 2 2" xfId="26154" xr:uid="{ADE92322-ACA7-4338-8457-405064864C66}"/>
    <cellStyle name="Percent 3 3 11 2 3" xfId="26155" xr:uid="{2AEFFD21-FC90-4266-A69D-42D2958F3E2C}"/>
    <cellStyle name="Percent 3 3 11 2 4" xfId="26153" xr:uid="{63FDD60F-2247-413A-8294-CE9052630213}"/>
    <cellStyle name="Percent 3 3 11 3" xfId="5925" xr:uid="{E8E2AAE1-9F6F-4C1F-916C-A1CB5EA270A1}"/>
    <cellStyle name="Percent 3 3 11 3 2" xfId="5926" xr:uid="{66611259-3D12-4DAD-9352-2EC4D972E0B3}"/>
    <cellStyle name="Percent 3 3 11 3 2 2" xfId="26157" xr:uid="{6842A19B-14A2-44D3-93EB-443B267F1A49}"/>
    <cellStyle name="Percent 3 3 11 3 3" xfId="26158" xr:uid="{2794DEA7-2C24-4FC5-B76D-A25E411B64FE}"/>
    <cellStyle name="Percent 3 3 11 3 4" xfId="26156" xr:uid="{E803B8CA-2607-4473-9D9F-41E3C267FF73}"/>
    <cellStyle name="Percent 3 3 11 4" xfId="5927" xr:uid="{AC798B79-97B2-4A1C-93CD-FF3258362119}"/>
    <cellStyle name="Percent 3 3 11 4 2" xfId="26159" xr:uid="{5C74EF02-453B-459F-8C09-4085253AD37C}"/>
    <cellStyle name="Percent 3 3 11 5" xfId="5928" xr:uid="{E60B7E39-97A3-4CC0-A9B9-C4F1813280E1}"/>
    <cellStyle name="Percent 3 3 11 5 2" xfId="26160" xr:uid="{A0E829E3-207C-4C68-9BFD-9B2E5FE06DBC}"/>
    <cellStyle name="Percent 3 3 11 6" xfId="5922" xr:uid="{7FCBE8BD-AC2F-478F-95AF-20AC4480432C}"/>
    <cellStyle name="Percent 3 3 11 6 2" xfId="26161" xr:uid="{82ADCEC6-0B21-4B49-AB81-F8A9D1D7E5E0}"/>
    <cellStyle name="Percent 3 3 11 7" xfId="26162" xr:uid="{C4EB5B1F-FDF8-41F8-8579-0627398CFD54}"/>
    <cellStyle name="Percent 3 3 11 8" xfId="26163" xr:uid="{A57B1C94-6EF4-48A7-9634-EFDB2940B6D8}"/>
    <cellStyle name="Percent 3 3 11 9" xfId="26164" xr:uid="{953D0218-C453-4BF5-8BAF-3FDC3E7E9A72}"/>
    <cellStyle name="Percent 3 3 12" xfId="3010" xr:uid="{348F49A1-E66B-4A40-9409-285BFEB00B08}"/>
    <cellStyle name="Percent 3 3 12 10" xfId="26165" xr:uid="{30924154-2A55-422C-8C92-33483833229F}"/>
    <cellStyle name="Percent 3 3 12 2" xfId="5930" xr:uid="{95E632D2-D04E-4874-A691-5551CA2468AC}"/>
    <cellStyle name="Percent 3 3 12 2 2" xfId="5931" xr:uid="{E617ABD8-9CFD-4E6D-8319-3AFB5042B0E3}"/>
    <cellStyle name="Percent 3 3 12 2 2 2" xfId="26167" xr:uid="{11F34916-385B-46E2-9E75-8E899DBA4803}"/>
    <cellStyle name="Percent 3 3 12 2 3" xfId="26168" xr:uid="{83C1B6CB-1BD1-486B-A425-BEE5CA113A02}"/>
    <cellStyle name="Percent 3 3 12 2 4" xfId="26166" xr:uid="{DD95EC97-90A3-4C0E-9DD3-C09D0DAE7B5D}"/>
    <cellStyle name="Percent 3 3 12 3" xfId="5932" xr:uid="{B75AC4A3-F5F6-4A98-BAF3-AEDAB80B8614}"/>
    <cellStyle name="Percent 3 3 12 3 2" xfId="5933" xr:uid="{BA0209F6-6BD6-4502-B0C3-5B1FC8D1C15A}"/>
    <cellStyle name="Percent 3 3 12 3 2 2" xfId="26170" xr:uid="{5AF37293-6C4E-4B01-84E9-1238867BF7A6}"/>
    <cellStyle name="Percent 3 3 12 3 3" xfId="26171" xr:uid="{AAB23456-30C2-4858-8C4C-0DF44CAA201D}"/>
    <cellStyle name="Percent 3 3 12 3 4" xfId="26169" xr:uid="{31BE9FD2-CDDA-4E37-8A09-B6102BFACCA4}"/>
    <cellStyle name="Percent 3 3 12 4" xfId="5934" xr:uid="{239D483D-19AB-4573-A41E-C5BFA1DD5E54}"/>
    <cellStyle name="Percent 3 3 12 4 2" xfId="26172" xr:uid="{F1CEEFC7-99E2-4BB7-9FF6-F363BA0B662A}"/>
    <cellStyle name="Percent 3 3 12 5" xfId="5935" xr:uid="{D6DE9294-859F-4DF6-8130-F35D29C2CFA6}"/>
    <cellStyle name="Percent 3 3 12 5 2" xfId="26173" xr:uid="{15CF4A9F-9E52-42DA-BA22-89DF9800B08A}"/>
    <cellStyle name="Percent 3 3 12 6" xfId="5929" xr:uid="{0CABD639-AB0B-4FF4-AEAF-A7323A3047CD}"/>
    <cellStyle name="Percent 3 3 12 6 2" xfId="26174" xr:uid="{4FA0A87B-1C3E-4DE3-B2D2-6BD8491DA196}"/>
    <cellStyle name="Percent 3 3 12 7" xfId="26175" xr:uid="{27A8EEDC-2363-48B6-9D35-E136C150D045}"/>
    <cellStyle name="Percent 3 3 12 8" xfId="26176" xr:uid="{5EA2AF35-2626-4E86-855D-5CE3BA841E04}"/>
    <cellStyle name="Percent 3 3 12 9" xfId="26177" xr:uid="{46B9F331-A87D-4B2B-B59E-E65366D28D37}"/>
    <cellStyle name="Percent 3 3 13" xfId="3011" xr:uid="{91FD1A03-BCD2-46CC-9825-AF8481214289}"/>
    <cellStyle name="Percent 3 3 13 10" xfId="26178" xr:uid="{41FE427A-470C-45AD-A7EC-3DB000D96B78}"/>
    <cellStyle name="Percent 3 3 13 2" xfId="5937" xr:uid="{9EC8FE0E-0143-4694-A33D-04EF90F4447D}"/>
    <cellStyle name="Percent 3 3 13 2 2" xfId="5938" xr:uid="{C3B316E4-39FD-4CBF-8E8F-9FA259B8052B}"/>
    <cellStyle name="Percent 3 3 13 2 2 2" xfId="26180" xr:uid="{9C3004D8-E012-4583-AF7B-CD3F3CE4FFA5}"/>
    <cellStyle name="Percent 3 3 13 2 3" xfId="26181" xr:uid="{4FA9ECA4-21FA-4EB3-B04C-E3072109DF38}"/>
    <cellStyle name="Percent 3 3 13 2 4" xfId="26179" xr:uid="{3CCFA870-7753-491A-8B7B-114AF1E4D8FC}"/>
    <cellStyle name="Percent 3 3 13 3" xfId="5939" xr:uid="{78AC4A9C-ADFF-494D-9A1A-89EF74201C23}"/>
    <cellStyle name="Percent 3 3 13 3 2" xfId="5940" xr:uid="{63B0E88A-AA2E-4706-B379-1B372EB1F479}"/>
    <cellStyle name="Percent 3 3 13 3 2 2" xfId="26183" xr:uid="{7172DBE2-3B0A-4E44-8A83-760A8AA51A6C}"/>
    <cellStyle name="Percent 3 3 13 3 3" xfId="26184" xr:uid="{C7BC52C2-5DA2-43E3-8B7D-7D858A2D4E64}"/>
    <cellStyle name="Percent 3 3 13 3 4" xfId="26182" xr:uid="{73C648D2-6A05-48BB-A4AB-291EE14F899A}"/>
    <cellStyle name="Percent 3 3 13 4" xfId="5941" xr:uid="{B968B57B-E4A0-4165-A09A-A3CD3A07699F}"/>
    <cellStyle name="Percent 3 3 13 4 2" xfId="26185" xr:uid="{84A6A835-C057-437B-A18D-9B06E785A4B2}"/>
    <cellStyle name="Percent 3 3 13 5" xfId="5942" xr:uid="{26EE742F-F700-4607-A47E-9921EEE12966}"/>
    <cellStyle name="Percent 3 3 13 5 2" xfId="26186" xr:uid="{B34C2916-2142-49F8-B1E9-9254F0174FB5}"/>
    <cellStyle name="Percent 3 3 13 6" xfId="5936" xr:uid="{6FF05D5B-612E-4214-BAB3-3588B903CE71}"/>
    <cellStyle name="Percent 3 3 13 6 2" xfId="26187" xr:uid="{C64FC3FE-BED7-429D-ABDE-E28032E4171E}"/>
    <cellStyle name="Percent 3 3 13 7" xfId="26188" xr:uid="{97C9A12E-2EC3-4A08-A07F-85DD8FE6057E}"/>
    <cellStyle name="Percent 3 3 13 8" xfId="26189" xr:uid="{4DA059AB-E070-4FEC-A27F-5D6BC46F5C44}"/>
    <cellStyle name="Percent 3 3 13 9" xfId="26190" xr:uid="{2E77A41A-1FAC-461A-B293-E5D7521B9F71}"/>
    <cellStyle name="Percent 3 3 14" xfId="3012" xr:uid="{2CB77230-DA76-4FEB-90F0-9ABDB843189C}"/>
    <cellStyle name="Percent 3 3 14 10" xfId="26191" xr:uid="{80E0F9A9-4D2A-4F98-A94A-49DAC6FEE393}"/>
    <cellStyle name="Percent 3 3 14 2" xfId="5944" xr:uid="{68D297F9-FCA1-4520-BD34-BCE49380C02E}"/>
    <cellStyle name="Percent 3 3 14 2 2" xfId="5945" xr:uid="{DB372EE9-CAA3-40E3-9D82-6716C81917BD}"/>
    <cellStyle name="Percent 3 3 14 2 2 2" xfId="26193" xr:uid="{69B8420C-F859-4BE1-8292-5AA7B379F0A8}"/>
    <cellStyle name="Percent 3 3 14 2 3" xfId="26194" xr:uid="{40E140A8-FAC8-45B8-BC96-4DABBB2C12C4}"/>
    <cellStyle name="Percent 3 3 14 2 4" xfId="26192" xr:uid="{93BCABDA-79A1-4CB7-9920-2F2A713D7DFA}"/>
    <cellStyle name="Percent 3 3 14 3" xfId="5946" xr:uid="{2A9FB7F5-A661-44AF-AFBA-1ED99BE0C736}"/>
    <cellStyle name="Percent 3 3 14 3 2" xfId="5947" xr:uid="{D23C28F2-0AC0-4C37-A39D-8515A99C1789}"/>
    <cellStyle name="Percent 3 3 14 3 2 2" xfId="26196" xr:uid="{8D32E38E-CD93-4A72-A4E0-9359ED0539C9}"/>
    <cellStyle name="Percent 3 3 14 3 3" xfId="26197" xr:uid="{8F45BB7B-0FD1-4A78-BABA-2914647E5068}"/>
    <cellStyle name="Percent 3 3 14 3 4" xfId="26195" xr:uid="{A010999E-7733-4DDA-B71F-7E925B1557B3}"/>
    <cellStyle name="Percent 3 3 14 4" xfId="5948" xr:uid="{5C6B6228-D36F-428F-8582-AF9087BEA874}"/>
    <cellStyle name="Percent 3 3 14 4 2" xfId="26198" xr:uid="{72D18759-5913-49C3-A681-9C2A23BD2857}"/>
    <cellStyle name="Percent 3 3 14 5" xfId="5949" xr:uid="{03FB72CD-C22E-43CD-9FBE-176E09C58AD0}"/>
    <cellStyle name="Percent 3 3 14 5 2" xfId="26199" xr:uid="{90B1EB31-2698-49FA-950D-26DD895B4CEA}"/>
    <cellStyle name="Percent 3 3 14 6" xfId="5943" xr:uid="{DC036CCC-1B47-45D8-AA0F-9A15F0736B1A}"/>
    <cellStyle name="Percent 3 3 14 6 2" xfId="26200" xr:uid="{E9AC74E9-5EB6-48F0-9EC3-8D8A033F2C87}"/>
    <cellStyle name="Percent 3 3 14 7" xfId="26201" xr:uid="{764E91B7-A490-4BEA-958D-C70F50B3188F}"/>
    <cellStyle name="Percent 3 3 14 8" xfId="26202" xr:uid="{FD6759BF-61A5-4099-93AC-28E1D6000AE4}"/>
    <cellStyle name="Percent 3 3 14 9" xfId="26203" xr:uid="{F3C614D9-1FEA-4DBD-B0B5-243F9CD5E7FB}"/>
    <cellStyle name="Percent 3 3 15" xfId="3013" xr:uid="{9B68808D-912B-48D8-A167-DD6FBF3A7E23}"/>
    <cellStyle name="Percent 3 3 15 10" xfId="26204" xr:uid="{27C42022-EE01-4DF4-964D-25966DC57086}"/>
    <cellStyle name="Percent 3 3 15 2" xfId="5951" xr:uid="{171FC47C-FD05-4F9F-9EA7-210CE9E3FB76}"/>
    <cellStyle name="Percent 3 3 15 2 2" xfId="5952" xr:uid="{0B380426-07B2-4A7C-A605-DBA1B1FE3F30}"/>
    <cellStyle name="Percent 3 3 15 2 2 2" xfId="26206" xr:uid="{C2EB031A-B8A4-4667-882A-685E28BA6D9A}"/>
    <cellStyle name="Percent 3 3 15 2 3" xfId="26207" xr:uid="{99993F97-0E6C-4CFD-B0C6-55026C75CD0D}"/>
    <cellStyle name="Percent 3 3 15 2 4" xfId="26205" xr:uid="{F03B5CE3-C27F-4A3D-BEDE-41300F55C8DE}"/>
    <cellStyle name="Percent 3 3 15 3" xfId="5953" xr:uid="{C431F238-558A-4390-901C-A02FEB22F1FF}"/>
    <cellStyle name="Percent 3 3 15 3 2" xfId="5954" xr:uid="{2030DD29-7B35-45C0-92A9-371AC2EC6D6D}"/>
    <cellStyle name="Percent 3 3 15 3 2 2" xfId="26209" xr:uid="{8D4166E7-8EBB-48CF-ADC3-898D901EEFEE}"/>
    <cellStyle name="Percent 3 3 15 3 3" xfId="26210" xr:uid="{ED1EEA62-07BB-46C7-9BBF-812F5186C30C}"/>
    <cellStyle name="Percent 3 3 15 3 4" xfId="26208" xr:uid="{E1056429-56B7-4A77-90EA-E494CAB05D71}"/>
    <cellStyle name="Percent 3 3 15 4" xfId="5955" xr:uid="{432D49B4-2E9E-4E4B-B8DF-FB257A35A3C5}"/>
    <cellStyle name="Percent 3 3 15 4 2" xfId="26211" xr:uid="{A777C50D-380B-42D9-8451-B1D3AD0FDE82}"/>
    <cellStyle name="Percent 3 3 15 5" xfId="5956" xr:uid="{B5CAC012-8D63-4EE8-A22A-6B8D83C91E6A}"/>
    <cellStyle name="Percent 3 3 15 5 2" xfId="26212" xr:uid="{E4AE446C-35D8-452D-A6F2-57D49BB9D6AC}"/>
    <cellStyle name="Percent 3 3 15 6" xfId="5950" xr:uid="{051CB69C-CF50-4CDD-A33B-E9C09456EDD1}"/>
    <cellStyle name="Percent 3 3 15 6 2" xfId="26213" xr:uid="{3E5D7C76-754C-4970-AFB1-C0D8B2A3AB84}"/>
    <cellStyle name="Percent 3 3 15 7" xfId="26214" xr:uid="{760C8D66-AC0D-4D6F-950A-3B189464A22D}"/>
    <cellStyle name="Percent 3 3 15 8" xfId="26215" xr:uid="{0172579E-4BF5-4EB4-AA3D-D5A9BF677863}"/>
    <cellStyle name="Percent 3 3 15 9" xfId="26216" xr:uid="{C0A7F305-71DE-4CC8-99D7-1A3A9217D34B}"/>
    <cellStyle name="Percent 3 3 16" xfId="5957" xr:uid="{DB0C6637-AD35-4BAA-82D0-F4387AE0D005}"/>
    <cellStyle name="Percent 3 3 16 2" xfId="5958" xr:uid="{6E516FAA-2258-4CAC-B61D-7959698B9BD1}"/>
    <cellStyle name="Percent 3 3 16 2 2" xfId="26218" xr:uid="{60A3F231-BF61-4627-8DA4-AB968C4A8340}"/>
    <cellStyle name="Percent 3 3 16 3" xfId="26219" xr:uid="{BE64A4AB-B371-42C5-A446-00ABCC8A6B25}"/>
    <cellStyle name="Percent 3 3 16 4" xfId="26217" xr:uid="{065CC8EB-A290-4C53-9C97-EEA1BB354C76}"/>
    <cellStyle name="Percent 3 3 17" xfId="5959" xr:uid="{E506F427-FAFA-44A1-AF37-68C1E8E2A95F}"/>
    <cellStyle name="Percent 3 3 17 2" xfId="5960" xr:uid="{4D121C9E-CD62-4A87-BBBD-1B6E7D28C92A}"/>
    <cellStyle name="Percent 3 3 17 2 2" xfId="26221" xr:uid="{50A72B2C-A470-4684-9905-802F1900E24C}"/>
    <cellStyle name="Percent 3 3 17 3" xfId="26222" xr:uid="{5B6AEE90-D19E-44F3-8B74-436A37C40092}"/>
    <cellStyle name="Percent 3 3 17 4" xfId="26220" xr:uid="{9A918729-EA5B-4576-9909-650D1B2BB05F}"/>
    <cellStyle name="Percent 3 3 18" xfId="5961" xr:uid="{C8112DEB-1807-483D-820C-6E2F97F65CB3}"/>
    <cellStyle name="Percent 3 3 18 2" xfId="26223" xr:uid="{6FF08259-AE65-4AC7-A186-0A997AEE7D7F}"/>
    <cellStyle name="Percent 3 3 19" xfId="5962" xr:uid="{CEFE538F-17D9-4EAE-AF99-29B2346885C0}"/>
    <cellStyle name="Percent 3 3 19 2" xfId="26224" xr:uid="{B26E81EE-0057-4D8F-BE12-50D916E6734C}"/>
    <cellStyle name="Percent 3 3 2" xfId="296" xr:uid="{58A50900-8A00-4EC8-BC50-E46676471C97}"/>
    <cellStyle name="Percent 3 3 2 10" xfId="26225" xr:uid="{09D5BEE1-7600-4EF0-B108-02B660977CFA}"/>
    <cellStyle name="Percent 3 3 2 2" xfId="5964" xr:uid="{ECE07488-75CB-4865-A93A-95F2A061029D}"/>
    <cellStyle name="Percent 3 3 2 2 2" xfId="5965" xr:uid="{8087FE5E-D296-400C-B53D-9D7A7D90DD4F}"/>
    <cellStyle name="Percent 3 3 2 2 2 2" xfId="26227" xr:uid="{A05571D4-4BC9-4213-896A-BCB202B3E0FB}"/>
    <cellStyle name="Percent 3 3 2 2 3" xfId="26228" xr:uid="{308C7ACD-F470-4C72-BE0E-BFC6D1D71EA8}"/>
    <cellStyle name="Percent 3 3 2 2 4" xfId="26226" xr:uid="{1E9740AC-3655-4CDF-A920-A0ECB0B17E72}"/>
    <cellStyle name="Percent 3 3 2 3" xfId="5966" xr:uid="{7B7F5B77-1371-4CEC-B13E-2EBC11382C47}"/>
    <cellStyle name="Percent 3 3 2 3 2" xfId="5967" xr:uid="{A8974884-64CC-4B4F-B914-DFB19BBFDC36}"/>
    <cellStyle name="Percent 3 3 2 3 2 2" xfId="26230" xr:uid="{20A8E656-0006-4FA8-A6D9-04D42B360FFD}"/>
    <cellStyle name="Percent 3 3 2 3 3" xfId="26231" xr:uid="{D00A12BB-3D20-424A-AE22-DABAED58BF93}"/>
    <cellStyle name="Percent 3 3 2 3 4" xfId="26229" xr:uid="{E6FC6BF7-6FEA-46B7-8AA8-0A08D35D26DB}"/>
    <cellStyle name="Percent 3 3 2 4" xfId="5968" xr:uid="{630FCB02-6FDC-43F8-AD57-EA252AF9ABD5}"/>
    <cellStyle name="Percent 3 3 2 4 2" xfId="26232" xr:uid="{70631516-4CAB-433F-B330-67E9445F5048}"/>
    <cellStyle name="Percent 3 3 2 5" xfId="5969" xr:uid="{ECE9C0C5-C7E3-489A-BB27-93D00363BA9A}"/>
    <cellStyle name="Percent 3 3 2 5 2" xfId="26233" xr:uid="{78D33DD3-4A3F-46D8-B840-EDF8B9016D7F}"/>
    <cellStyle name="Percent 3 3 2 6" xfId="5963" xr:uid="{4F97926B-2C08-43F0-B534-67D0BC95D78C}"/>
    <cellStyle name="Percent 3 3 2 6 2" xfId="26234" xr:uid="{505B4FED-0146-4C57-8178-3B066CB00CC9}"/>
    <cellStyle name="Percent 3 3 2 7" xfId="519" xr:uid="{1ADC993C-CF19-4324-B510-992136A2A5A9}"/>
    <cellStyle name="Percent 3 3 2 7 2" xfId="26235" xr:uid="{00DBEF93-AFB4-4D95-8C05-580F87142001}"/>
    <cellStyle name="Percent 3 3 2 8" xfId="26236" xr:uid="{391AE04C-F7DE-4FE1-9E74-5E887D6144E6}"/>
    <cellStyle name="Percent 3 3 2 9" xfId="26237" xr:uid="{9A36EE96-4CB1-4D5D-888E-B6ABD9BAC7C4}"/>
    <cellStyle name="Percent 3 3 20" xfId="5914" xr:uid="{66483C6C-5C35-45A6-8D33-5D7E8D5B603E}"/>
    <cellStyle name="Percent 3 3 20 2" xfId="26238" xr:uid="{B19DE41F-87CF-439D-9857-5332EBEBFE7E}"/>
    <cellStyle name="Percent 3 3 21" xfId="518" xr:uid="{78DFAD27-56F9-4BDD-A92C-263160496315}"/>
    <cellStyle name="Percent 3 3 21 2" xfId="26239" xr:uid="{77332200-F6B6-47D6-94DC-0D03852AF40B}"/>
    <cellStyle name="Percent 3 3 22" xfId="26240" xr:uid="{8B4E353C-1DAA-48BC-A9F1-C10D67961164}"/>
    <cellStyle name="Percent 3 3 23" xfId="26241" xr:uid="{B4075059-02D3-46F9-A3E4-606A3D9AF0E0}"/>
    <cellStyle name="Percent 3 3 24" xfId="26138" xr:uid="{F872AD16-BB5B-4CE9-9349-4F81ED9E4F92}"/>
    <cellStyle name="Percent 3 3 3" xfId="297" xr:uid="{74E2DEF9-C496-45C9-B0E0-B475D4656F78}"/>
    <cellStyle name="Percent 3 3 3 10" xfId="26243" xr:uid="{8C5BDF01-B9CB-45F8-A0D3-F115B8B01D75}"/>
    <cellStyle name="Percent 3 3 3 11" xfId="26244" xr:uid="{66CCFB49-C69D-4599-A169-FD19066E932A}"/>
    <cellStyle name="Percent 3 3 3 12" xfId="26242" xr:uid="{53D41E2E-9AAB-4766-BFD0-370C5375FB88}"/>
    <cellStyle name="Percent 3 3 3 2" xfId="298" xr:uid="{5E1E6184-4E77-4CB9-B155-9EEC24A0A1D5}"/>
    <cellStyle name="Percent 3 3 3 2 10" xfId="26245" xr:uid="{EB7A4456-716C-4B72-9335-E5ACDB50453B}"/>
    <cellStyle name="Percent 3 3 3 2 2" xfId="5972" xr:uid="{297BC8A4-328E-4839-BE4B-0FB5C68DCB52}"/>
    <cellStyle name="Percent 3 3 3 2 2 2" xfId="26247" xr:uid="{63A6961C-6654-4303-A052-EDC2F9B514B0}"/>
    <cellStyle name="Percent 3 3 3 2 2 3" xfId="26246" xr:uid="{F6143191-8BCA-4603-AF8B-09FE9B1388D4}"/>
    <cellStyle name="Percent 3 3 3 2 3" xfId="5973" xr:uid="{DD5CD0CF-D550-43E8-B232-3EB4CF7150C5}"/>
    <cellStyle name="Percent 3 3 3 2 3 2" xfId="26248" xr:uid="{EEC44AA5-2DC7-4F7A-8199-6A4CF8810500}"/>
    <cellStyle name="Percent 3 3 3 2 4" xfId="5971" xr:uid="{99FCCEEC-124C-4D88-BB9B-41F8A538B2DB}"/>
    <cellStyle name="Percent 3 3 3 2 4 2" xfId="26249" xr:uid="{18DE7558-ABC5-4EAA-A121-6891E83B23E7}"/>
    <cellStyle name="Percent 3 3 3 2 5" xfId="521" xr:uid="{42C766CD-A6F1-4FE5-9143-2178B6476D7D}"/>
    <cellStyle name="Percent 3 3 3 2 5 2" xfId="26250" xr:uid="{52399B35-3429-41D4-880A-475436D3D52E}"/>
    <cellStyle name="Percent 3 3 3 2 6" xfId="26251" xr:uid="{158BE91C-6DE7-48D8-BAB0-62FD2D8A5DF9}"/>
    <cellStyle name="Percent 3 3 3 2 7" xfId="26252" xr:uid="{4A33CF3F-5769-45A6-A753-99994817BC90}"/>
    <cellStyle name="Percent 3 3 3 2 8" xfId="26253" xr:uid="{E7C01DAB-8537-433B-A87F-C3002C59DCD3}"/>
    <cellStyle name="Percent 3 3 3 2 9" xfId="26254" xr:uid="{1AE948B7-19BE-4E96-8566-E0751066B6F5}"/>
    <cellStyle name="Percent 3 3 3 3" xfId="522" xr:uid="{3165621D-1619-4884-B092-31F013E60B54}"/>
    <cellStyle name="Percent 3 3 3 3 10" xfId="26256" xr:uid="{46396F82-43AE-48EB-B623-BD363D04B3F4}"/>
    <cellStyle name="Percent 3 3 3 3 11" xfId="26255" xr:uid="{DABD238E-573D-48AE-B85D-B1D2C00443E8}"/>
    <cellStyle name="Percent 3 3 3 3 2" xfId="523" xr:uid="{782038E7-B09F-4DF6-86C5-ED69FE5F9DC0}"/>
    <cellStyle name="Percent 3 3 3 3 2 2" xfId="5975" xr:uid="{9524CB57-11FF-4C8F-AAE4-D536143CFADF}"/>
    <cellStyle name="Percent 3 3 3 3 2 2 2" xfId="26258" xr:uid="{5DC3EC04-7446-4271-8904-BDF59329030E}"/>
    <cellStyle name="Percent 3 3 3 3 2 3" xfId="26259" xr:uid="{DD113BA8-F84D-42E0-8795-B5BFFF14946C}"/>
    <cellStyle name="Percent 3 3 3 3 2 4" xfId="26260" xr:uid="{03FC230D-B687-4009-8329-497FDDD664C9}"/>
    <cellStyle name="Percent 3 3 3 3 2 5" xfId="26261" xr:uid="{8E60AC26-12A2-4CC1-B1DB-682D822CBEB2}"/>
    <cellStyle name="Percent 3 3 3 3 2 6" xfId="26262" xr:uid="{F9DD396D-9623-4E67-85D3-E28C507932B5}"/>
    <cellStyle name="Percent 3 3 3 3 2 7" xfId="26257" xr:uid="{097B2167-B3D4-4888-9643-D2CFD22CE187}"/>
    <cellStyle name="Percent 3 3 3 3 3" xfId="524" xr:uid="{57D20E04-46F3-49E6-A707-2EA47ABD3439}"/>
    <cellStyle name="Percent 3 3 3 3 3 2" xfId="5976" xr:uid="{B570548F-1A6C-494F-ACC9-F93ED216CAAB}"/>
    <cellStyle name="Percent 3 3 3 3 3 2 2" xfId="26264" xr:uid="{AB73C49A-8C87-4F6E-91E6-DC11A5995F02}"/>
    <cellStyle name="Percent 3 3 3 3 3 3" xfId="26265" xr:uid="{BED6EEE0-0873-4E82-930C-318FD349FC44}"/>
    <cellStyle name="Percent 3 3 3 3 3 4" xfId="26266" xr:uid="{F7FF7393-2B83-4136-975F-7C7D8B444C9A}"/>
    <cellStyle name="Percent 3 3 3 3 3 5" xfId="26267" xr:uid="{24F771C4-E25C-4EC8-8108-6B357C9121E4}"/>
    <cellStyle name="Percent 3 3 3 3 3 6" xfId="26268" xr:uid="{DFA3811B-A73B-490B-804B-21808459EC5A}"/>
    <cellStyle name="Percent 3 3 3 3 3 7" xfId="26263" xr:uid="{34AF4E20-34E0-42DD-9C1E-34F144876E15}"/>
    <cellStyle name="Percent 3 3 3 3 4" xfId="600" xr:uid="{66AA9360-D2DE-4F81-9147-EE803A3BF1B2}"/>
    <cellStyle name="Percent 3 3 3 3 4 2" xfId="3014" xr:uid="{5FC9B219-CE39-4142-9C61-C1DFAA41B25E}"/>
    <cellStyle name="Percent 3 3 3 3 4 2 2" xfId="26271" xr:uid="{AA2C635D-5524-4247-8C4E-6E5D7AFACAB7}"/>
    <cellStyle name="Percent 3 3 3 3 4 2 3" xfId="26272" xr:uid="{37013B4F-85F4-44BC-9794-6D95739F4C09}"/>
    <cellStyle name="Percent 3 3 3 3 4 2 4" xfId="26273" xr:uid="{8AB2C495-59EC-42EB-8F81-670A43238823}"/>
    <cellStyle name="Percent 3 3 3 3 4 2 5" xfId="26274" xr:uid="{50B586FC-6E59-46DF-AB4B-74B25FC3A99D}"/>
    <cellStyle name="Percent 3 3 3 3 4 2 6" xfId="26275" xr:uid="{7233DB9A-1A40-4DD1-A5C2-E558E597AA70}"/>
    <cellStyle name="Percent 3 3 3 3 4 2 7" xfId="26270" xr:uid="{FABB95C8-1427-4683-989B-E9FDE17F586B}"/>
    <cellStyle name="Percent 3 3 3 3 4 3" xfId="5977" xr:uid="{DCD9DCFE-0AF1-4A90-8E36-5474C917BABF}"/>
    <cellStyle name="Percent 3 3 3 3 4 3 2" xfId="26276" xr:uid="{BA19704C-631D-4999-9837-10166B73FA8E}"/>
    <cellStyle name="Percent 3 3 3 3 4 4" xfId="26277" xr:uid="{4EB891F8-901C-453F-B5B7-E96456CA2EA3}"/>
    <cellStyle name="Percent 3 3 3 3 4 5" xfId="26278" xr:uid="{A615BC1B-D44F-4032-820C-D793F51BD1EB}"/>
    <cellStyle name="Percent 3 3 3 3 4 6" xfId="26279" xr:uid="{38E817B3-AECA-44D5-BE2C-DF4D215D130D}"/>
    <cellStyle name="Percent 3 3 3 3 4 7" xfId="26280" xr:uid="{F11FEC77-DC7E-4236-8C3E-A8C02E2A2119}"/>
    <cellStyle name="Percent 3 3 3 3 4 8" xfId="26269" xr:uid="{F06A2D8B-A89E-4B6B-AB2C-FFFB2B29390C}"/>
    <cellStyle name="Percent 3 3 3 3 5" xfId="5978" xr:uid="{EFF87C3E-A452-4753-B359-6964B59BEFB0}"/>
    <cellStyle name="Percent 3 3 3 3 5 2" xfId="26281" xr:uid="{FCD3945F-7B73-4548-B310-90EA9126AF54}"/>
    <cellStyle name="Percent 3 3 3 3 6" xfId="5979" xr:uid="{5EBB93C8-C991-4679-B47D-D5B0D5A73D70}"/>
    <cellStyle name="Percent 3 3 3 3 6 2" xfId="26282" xr:uid="{2ACDEB57-1CEE-4F4E-8CAB-4178789E4507}"/>
    <cellStyle name="Percent 3 3 3 3 7" xfId="5974" xr:uid="{C0A6C7E6-7049-4CBC-89AC-B8E66FC4A179}"/>
    <cellStyle name="Percent 3 3 3 3 7 2" xfId="26283" xr:uid="{5F659D05-C565-45F6-9852-4BBFF0FC9D29}"/>
    <cellStyle name="Percent 3 3 3 3 8" xfId="26284" xr:uid="{552AA387-F369-4F5A-8DFF-977365649CBF}"/>
    <cellStyle name="Percent 3 3 3 3 9" xfId="26285" xr:uid="{288B3F9B-E692-4590-9142-E8169D71E699}"/>
    <cellStyle name="Percent 3 3 3 4" xfId="5980" xr:uid="{2C8F5371-B876-4205-B792-E4A7A6244347}"/>
    <cellStyle name="Percent 3 3 3 4 2" xfId="26287" xr:uid="{2573E13E-80E2-4D24-BBCE-7D31DC73BF70}"/>
    <cellStyle name="Percent 3 3 3 4 3" xfId="26286" xr:uid="{4C09CE12-7D79-4F62-8DF5-2C0F3790B340}"/>
    <cellStyle name="Percent 3 3 3 5" xfId="5981" xr:uid="{9D19BE09-01B5-46A1-AF80-4EC0A10E35DD}"/>
    <cellStyle name="Percent 3 3 3 5 2" xfId="26288" xr:uid="{FE799903-BF65-42B7-AA04-6BCD1C1512DF}"/>
    <cellStyle name="Percent 3 3 3 6" xfId="5970" xr:uid="{FEE2F469-A297-4C95-A843-37352D15FFD8}"/>
    <cellStyle name="Percent 3 3 3 6 2" xfId="26289" xr:uid="{11B89091-EF53-44DE-B542-4149A90312D5}"/>
    <cellStyle name="Percent 3 3 3 7" xfId="520" xr:uid="{2FA1FBBE-0AE4-41B3-BF73-3A9425743572}"/>
    <cellStyle name="Percent 3 3 3 7 2" xfId="26290" xr:uid="{5CE4C816-DE47-4A7A-B2C7-94E7685A97BA}"/>
    <cellStyle name="Percent 3 3 3 8" xfId="26291" xr:uid="{1316E7DF-BA49-4474-963C-1DDD9CCB89AF}"/>
    <cellStyle name="Percent 3 3 3 9" xfId="26292" xr:uid="{15BC4354-B5B2-42A7-9625-28E510B03976}"/>
    <cellStyle name="Percent 3 3 4" xfId="525" xr:uid="{95EC9C6A-58A5-4ACC-9C0A-9B944D4A7267}"/>
    <cellStyle name="Percent 3 3 4 10" xfId="26293" xr:uid="{C249C65F-1052-4454-8B2F-97FB58F9EBB2}"/>
    <cellStyle name="Percent 3 3 4 2" xfId="3015" xr:uid="{CC1C2B94-F0F3-4645-9B26-F31E60ACF683}"/>
    <cellStyle name="Percent 3 3 4 2 2" xfId="5984" xr:uid="{62105180-3812-4D5C-8ED5-02926C8658C2}"/>
    <cellStyle name="Percent 3 3 4 2 2 2" xfId="26295" xr:uid="{0AA6B28C-CE40-48E8-8773-4295032BD675}"/>
    <cellStyle name="Percent 3 3 4 2 3" xfId="5985" xr:uid="{6FC10077-499F-4026-AE23-0695E5644472}"/>
    <cellStyle name="Percent 3 3 4 2 3 2" xfId="26296" xr:uid="{879B03EC-7143-40BB-A2A1-E3DA6FC5F30C}"/>
    <cellStyle name="Percent 3 3 4 2 4" xfId="5983" xr:uid="{821F1074-5134-48BE-8B22-BC629EAC6452}"/>
    <cellStyle name="Percent 3 3 4 2 4 2" xfId="26297" xr:uid="{2DD4FBD7-F9C4-421E-8AD6-8934135AC338}"/>
    <cellStyle name="Percent 3 3 4 2 5" xfId="26298" xr:uid="{3A25BCFE-8327-42E9-88C8-104DCF457E4E}"/>
    <cellStyle name="Percent 3 3 4 2 6" xfId="26299" xr:uid="{CCFF7E8B-CB11-46FC-BD4D-7C180E8A54C2}"/>
    <cellStyle name="Percent 3 3 4 2 7" xfId="26300" xr:uid="{EDC2CA03-8CF8-4267-AC6F-95FC67F07D3C}"/>
    <cellStyle name="Percent 3 3 4 2 8" xfId="26294" xr:uid="{6CE91E95-BF4B-4010-89D0-97F6AC3C5D1F}"/>
    <cellStyle name="Percent 3 3 4 3" xfId="5986" xr:uid="{3B5E8BE7-4F86-4222-831A-E85CF9BE1AEF}"/>
    <cellStyle name="Percent 3 3 4 3 2" xfId="5987" xr:uid="{16DF871C-F2F4-49BB-9D1E-405BB03D075F}"/>
    <cellStyle name="Percent 3 3 4 3 2 2" xfId="26302" xr:uid="{7F6CFC09-1FB2-4459-AB2B-C08925B7CF5C}"/>
    <cellStyle name="Percent 3 3 4 3 3" xfId="26303" xr:uid="{CF4F240F-E2A5-4136-B8AA-8EFB011DD610}"/>
    <cellStyle name="Percent 3 3 4 3 4" xfId="26301" xr:uid="{A0152E45-4967-4560-93B6-94F8194DEADE}"/>
    <cellStyle name="Percent 3 3 4 4" xfId="5988" xr:uid="{62233D95-DD10-4B19-84BF-B9E917D928DD}"/>
    <cellStyle name="Percent 3 3 4 4 2" xfId="26304" xr:uid="{BDF549EE-3D75-4CFA-B842-1A20F9E25063}"/>
    <cellStyle name="Percent 3 3 4 5" xfId="5989" xr:uid="{73D9D065-2D46-4DFA-8D5C-D94D74C08B81}"/>
    <cellStyle name="Percent 3 3 4 5 2" xfId="26305" xr:uid="{A9E47C9C-54B7-47F2-A5FB-0199F9C9ADB9}"/>
    <cellStyle name="Percent 3 3 4 6" xfId="5982" xr:uid="{BFCF8CA8-4285-4253-BE0F-FCE679320179}"/>
    <cellStyle name="Percent 3 3 4 6 2" xfId="26306" xr:uid="{14EB3BB1-3F7A-4481-A4F5-90386A2DC749}"/>
    <cellStyle name="Percent 3 3 4 7" xfId="26307" xr:uid="{0AB90C3F-CFF4-4B68-ABF9-90A94A41F9C8}"/>
    <cellStyle name="Percent 3 3 4 8" xfId="26308" xr:uid="{08774C87-5456-4E4F-BD2F-5F1C9E3570BA}"/>
    <cellStyle name="Percent 3 3 4 9" xfId="26309" xr:uid="{6CB18E07-03BC-4D2E-A3F6-8E2EA75C8026}"/>
    <cellStyle name="Percent 3 3 5" xfId="526" xr:uid="{369485BA-A734-4A65-80DF-69AE09253926}"/>
    <cellStyle name="Percent 3 3 5 10" xfId="26311" xr:uid="{0420676E-D973-41F3-AE26-503DC72194C6}"/>
    <cellStyle name="Percent 3 3 5 11" xfId="26312" xr:uid="{F92724A7-8AF4-452C-96E3-E4EA1583C797}"/>
    <cellStyle name="Percent 3 3 5 12" xfId="26310" xr:uid="{3FB0A24B-C134-40FB-B76E-CE2F68027C8F}"/>
    <cellStyle name="Percent 3 3 5 2" xfId="5991" xr:uid="{BC63B5AF-1CA6-4C70-A939-BCF705BE5A87}"/>
    <cellStyle name="Percent 3 3 5 2 2" xfId="5992" xr:uid="{F7548B53-BC2F-4A19-A183-74F38A20C3E1}"/>
    <cellStyle name="Percent 3 3 5 2 2 2" xfId="5993" xr:uid="{99760251-03A2-4F64-BBE1-83FE38F76AEA}"/>
    <cellStyle name="Percent 3 3 5 2 2 2 2" xfId="26315" xr:uid="{8DC52FE7-09E7-4D69-BBFC-6C8EAFBBA0BD}"/>
    <cellStyle name="Percent 3 3 5 2 2 3" xfId="26316" xr:uid="{2900517C-CD91-484F-A24E-F25BB3E9726E}"/>
    <cellStyle name="Percent 3 3 5 2 2 4" xfId="26314" xr:uid="{520CFB06-21A3-4F59-AC2D-5C8EB0C44B88}"/>
    <cellStyle name="Percent 3 3 5 2 3" xfId="5994" xr:uid="{19AC77B4-B323-440E-A25E-8EC424E20B79}"/>
    <cellStyle name="Percent 3 3 5 2 3 2" xfId="5995" xr:uid="{383A4CBC-64DF-4CE8-B038-B6344DF66523}"/>
    <cellStyle name="Percent 3 3 5 2 3 2 2" xfId="26318" xr:uid="{CFC8C811-276B-405A-8BD1-EF0E4AF38FA5}"/>
    <cellStyle name="Percent 3 3 5 2 3 3" xfId="26319" xr:uid="{B60ADFCE-2772-4FA1-9BA4-FC94AB352156}"/>
    <cellStyle name="Percent 3 3 5 2 3 4" xfId="26317" xr:uid="{2A43560A-1054-4D69-A558-BF64125F019D}"/>
    <cellStyle name="Percent 3 3 5 2 4" xfId="5996" xr:uid="{26708035-4E5F-4008-AB4B-F90246B7DD38}"/>
    <cellStyle name="Percent 3 3 5 2 4 2" xfId="26320" xr:uid="{4E5F87E7-C51E-45E6-BDDF-E7396EF95A24}"/>
    <cellStyle name="Percent 3 3 5 2 5" xfId="26321" xr:uid="{9797C335-7BF5-499C-8850-00EB32179F54}"/>
    <cellStyle name="Percent 3 3 5 2 6" xfId="26313" xr:uid="{5BE37194-E0E5-48A1-99F4-A6CB0291B05D}"/>
    <cellStyle name="Percent 3 3 5 3" xfId="5997" xr:uid="{B2FC39B6-BFDE-474A-9C3E-9456711D4411}"/>
    <cellStyle name="Percent 3 3 5 3 2" xfId="5998" xr:uid="{A37A6836-2E95-40CC-A144-272CAFD748DF}"/>
    <cellStyle name="Percent 3 3 5 3 2 2" xfId="5999" xr:uid="{08514302-736A-4407-888B-5F4BB7E73931}"/>
    <cellStyle name="Percent 3 3 5 3 2 2 2" xfId="26324" xr:uid="{9D9B9141-2C10-4652-BCBE-9243F165C6F9}"/>
    <cellStyle name="Percent 3 3 5 3 2 3" xfId="26325" xr:uid="{F67A3125-AAD7-4F85-B7C2-0145DC64AEEE}"/>
    <cellStyle name="Percent 3 3 5 3 2 4" xfId="26323" xr:uid="{E2977B87-C5E8-4FE2-AB6E-0D2DFB548537}"/>
    <cellStyle name="Percent 3 3 5 3 3" xfId="6000" xr:uid="{DBAB00CA-4785-4778-B3A9-B5940F87B70D}"/>
    <cellStyle name="Percent 3 3 5 3 3 2" xfId="6001" xr:uid="{C934FE82-E475-4540-A33E-6EC33BE99097}"/>
    <cellStyle name="Percent 3 3 5 3 3 2 2" xfId="26327" xr:uid="{8E19050B-6B80-41F6-88B6-E89976FE1DE1}"/>
    <cellStyle name="Percent 3 3 5 3 3 3" xfId="26328" xr:uid="{B13C120A-143D-4422-9C78-4DA446842D12}"/>
    <cellStyle name="Percent 3 3 5 3 3 4" xfId="26326" xr:uid="{FB39ABC9-E283-4C15-9784-28E36B8BA5A7}"/>
    <cellStyle name="Percent 3 3 5 3 4" xfId="6002" xr:uid="{F5F39E1F-D9C9-4388-875C-A03DF5FA0398}"/>
    <cellStyle name="Percent 3 3 5 3 4 2" xfId="26329" xr:uid="{1562D8D7-C3BE-4E85-A632-F75625767A19}"/>
    <cellStyle name="Percent 3 3 5 3 5" xfId="26330" xr:uid="{C0A2E30B-E7F5-4646-B014-7D99DDF8C2AB}"/>
    <cellStyle name="Percent 3 3 5 3 6" xfId="26322" xr:uid="{0795FA53-8CD6-4169-929C-15985741F0AF}"/>
    <cellStyle name="Percent 3 3 5 4" xfId="6003" xr:uid="{834A2E56-6B75-43DC-BDE9-33E268EFF046}"/>
    <cellStyle name="Percent 3 3 5 4 2" xfId="6004" xr:uid="{797F0F56-804D-4235-84E7-F29399BC658F}"/>
    <cellStyle name="Percent 3 3 5 4 2 2" xfId="26332" xr:uid="{5495CFCB-8065-4532-BEA7-2C0CE966D14C}"/>
    <cellStyle name="Percent 3 3 5 4 3" xfId="26333" xr:uid="{C6BAEB96-7C92-4FAE-9F05-D3A687CBD553}"/>
    <cellStyle name="Percent 3 3 5 4 4" xfId="26331" xr:uid="{9FFFE259-6CA4-4D85-B2E9-A95B994671E4}"/>
    <cellStyle name="Percent 3 3 5 5" xfId="6005" xr:uid="{4995C85C-BD07-4A6D-98EF-63433DF88D0E}"/>
    <cellStyle name="Percent 3 3 5 5 2" xfId="6006" xr:uid="{721AF180-8F72-4DE6-B398-3F326F3B0B2C}"/>
    <cellStyle name="Percent 3 3 5 5 2 2" xfId="26335" xr:uid="{DFB98855-46B3-4F1F-BE72-93BAA8D1E8FC}"/>
    <cellStyle name="Percent 3 3 5 5 3" xfId="26336" xr:uid="{7A6326BB-7CE9-4319-A879-F5CB5AF92CE5}"/>
    <cellStyle name="Percent 3 3 5 5 4" xfId="26334" xr:uid="{94BA2AA6-0391-4F3E-B902-C089E8785312}"/>
    <cellStyle name="Percent 3 3 5 6" xfId="6007" xr:uid="{72ECAA7C-C238-46BB-A798-6796E6B9742A}"/>
    <cellStyle name="Percent 3 3 5 6 2" xfId="26337" xr:uid="{B73F7D1E-13BC-4C16-84C4-3DA5B09A01DC}"/>
    <cellStyle name="Percent 3 3 5 7" xfId="6008" xr:uid="{D2A043AD-050A-4824-9135-A403FA5B1253}"/>
    <cellStyle name="Percent 3 3 5 7 2" xfId="26338" xr:uid="{9FD31D3C-0A9B-4D3D-AB14-86C4758D2C60}"/>
    <cellStyle name="Percent 3 3 5 8" xfId="5990" xr:uid="{93A428F8-8FF8-463F-8459-7AD494AAC91C}"/>
    <cellStyle name="Percent 3 3 5 8 2" xfId="26339" xr:uid="{15323D2E-D880-45C5-B762-4BDB351C4DF8}"/>
    <cellStyle name="Percent 3 3 5 9" xfId="26340" xr:uid="{9D5226E2-361C-4B0B-BFDF-E01793FBA50A}"/>
    <cellStyle name="Percent 3 3 6" xfId="599" xr:uid="{78EDA973-6988-4E27-8F55-451571B788E2}"/>
    <cellStyle name="Percent 3 3 6 10" xfId="26342" xr:uid="{17831819-4C1E-46AD-A630-CF93D79AE626}"/>
    <cellStyle name="Percent 3 3 6 11" xfId="26343" xr:uid="{DCE43D5C-AA74-4254-85A3-8732249279DA}"/>
    <cellStyle name="Percent 3 3 6 12" xfId="26341" xr:uid="{F65D194B-C767-4E71-BDEE-F003F2E76A50}"/>
    <cellStyle name="Percent 3 3 6 2" xfId="3016" xr:uid="{A97BC80D-64EE-466A-92B3-52D5ADE4AF7D}"/>
    <cellStyle name="Percent 3 3 6 2 2" xfId="6011" xr:uid="{0E1206A3-F173-47A4-969F-CB63D6A5CBB1}"/>
    <cellStyle name="Percent 3 3 6 2 2 2" xfId="6012" xr:uid="{B91076A8-2446-403E-A063-5A929FC10238}"/>
    <cellStyle name="Percent 3 3 6 2 2 2 2" xfId="26346" xr:uid="{C9388F7D-3FBF-41CC-A1C5-3830C1BDF8C4}"/>
    <cellStyle name="Percent 3 3 6 2 2 3" xfId="26347" xr:uid="{7F2D7448-66CD-4AB5-B352-80B2A54CCBBD}"/>
    <cellStyle name="Percent 3 3 6 2 2 4" xfId="26345" xr:uid="{5A47D2F0-6015-4FFE-BB66-DC14047F3B82}"/>
    <cellStyle name="Percent 3 3 6 2 3" xfId="6013" xr:uid="{8F86E3F5-0CF3-4E15-9377-F1EE97D40523}"/>
    <cellStyle name="Percent 3 3 6 2 3 2" xfId="6014" xr:uid="{71022FD8-2E00-4179-876C-702DF65CF503}"/>
    <cellStyle name="Percent 3 3 6 2 3 2 2" xfId="26349" xr:uid="{6FB2027E-06A4-4E18-9D26-590DDC6BF6DB}"/>
    <cellStyle name="Percent 3 3 6 2 3 3" xfId="26350" xr:uid="{3296B43E-406E-41CF-8D78-51829260736F}"/>
    <cellStyle name="Percent 3 3 6 2 3 4" xfId="26348" xr:uid="{E465135D-CDF9-461B-9E0D-32333F069670}"/>
    <cellStyle name="Percent 3 3 6 2 4" xfId="6015" xr:uid="{BFA28EC6-FB27-4E38-BD93-E6D5C4E1F3C4}"/>
    <cellStyle name="Percent 3 3 6 2 4 2" xfId="26351" xr:uid="{F7ED242E-74F0-4B30-BEA1-F6A313B464BD}"/>
    <cellStyle name="Percent 3 3 6 2 5" xfId="6010" xr:uid="{33EB4775-FBAC-45B2-8696-C5885A4F130E}"/>
    <cellStyle name="Percent 3 3 6 2 5 2" xfId="26352" xr:uid="{E9507001-F188-4918-A808-1C1FFB610EA7}"/>
    <cellStyle name="Percent 3 3 6 2 6" xfId="26353" xr:uid="{4EB260AE-27A0-42CA-AEF5-83AF31244D50}"/>
    <cellStyle name="Percent 3 3 6 2 7" xfId="26354" xr:uid="{1A9AF3AF-02FA-4AE5-81F2-0BCC34853675}"/>
    <cellStyle name="Percent 3 3 6 2 8" xfId="26355" xr:uid="{86931448-35CF-4377-9F6A-3CE7D2AA3AE3}"/>
    <cellStyle name="Percent 3 3 6 2 9" xfId="26344" xr:uid="{6B67B456-0AE7-4A74-8C4F-EB2CA8532471}"/>
    <cellStyle name="Percent 3 3 6 3" xfId="6016" xr:uid="{44DC736D-03D5-4A69-ACF9-26BB7EA90730}"/>
    <cellStyle name="Percent 3 3 6 3 2" xfId="6017" xr:uid="{0BB55545-EE4F-4F4E-9C6C-3BB5BCEE9659}"/>
    <cellStyle name="Percent 3 3 6 3 2 2" xfId="6018" xr:uid="{F908D5FA-A96D-48DB-99F4-8AE47290ED3B}"/>
    <cellStyle name="Percent 3 3 6 3 2 2 2" xfId="26358" xr:uid="{C9FEC0F4-164A-4B6A-B9F0-F5DA27F7423E}"/>
    <cellStyle name="Percent 3 3 6 3 2 3" xfId="26359" xr:uid="{8C9B0CCA-EED9-41F5-B538-5376FABC6608}"/>
    <cellStyle name="Percent 3 3 6 3 2 4" xfId="26357" xr:uid="{81F0C124-A2E3-4FE2-BF11-02257BB552D5}"/>
    <cellStyle name="Percent 3 3 6 3 3" xfId="6019" xr:uid="{9AE8F601-F351-4405-91BA-93364BA42B80}"/>
    <cellStyle name="Percent 3 3 6 3 3 2" xfId="6020" xr:uid="{26086F3C-2D4D-42C5-8807-AE97933E03E6}"/>
    <cellStyle name="Percent 3 3 6 3 3 2 2" xfId="26361" xr:uid="{4FE04A1A-7236-430D-8617-C5B8F480D3F0}"/>
    <cellStyle name="Percent 3 3 6 3 3 3" xfId="26362" xr:uid="{CBB7191F-A003-4BE2-A51D-625EC3AA234E}"/>
    <cellStyle name="Percent 3 3 6 3 3 4" xfId="26360" xr:uid="{50B34EB5-B5CA-4D01-B4FB-762EFAF32E0E}"/>
    <cellStyle name="Percent 3 3 6 3 4" xfId="6021" xr:uid="{707C6428-0468-467B-916E-A1F45F425464}"/>
    <cellStyle name="Percent 3 3 6 3 4 2" xfId="26363" xr:uid="{C5A9A552-1258-4774-B690-B0B0D267CB73}"/>
    <cellStyle name="Percent 3 3 6 3 5" xfId="26364" xr:uid="{BB31EB0D-F55C-4663-8062-D92DE397A021}"/>
    <cellStyle name="Percent 3 3 6 3 6" xfId="26356" xr:uid="{1779BF3F-D197-40A0-9176-CC50643DF458}"/>
    <cellStyle name="Percent 3 3 6 4" xfId="6022" xr:uid="{195C3FB8-D0A0-4B8F-9472-BBCC96E75C84}"/>
    <cellStyle name="Percent 3 3 6 4 2" xfId="6023" xr:uid="{D8A17EF6-A0BC-4003-9150-ED6501D5091C}"/>
    <cellStyle name="Percent 3 3 6 4 2 2" xfId="26366" xr:uid="{F0617E44-A47F-426C-9EAF-21953BB88416}"/>
    <cellStyle name="Percent 3 3 6 4 3" xfId="26367" xr:uid="{ECB6DCD3-5289-4FB9-8199-C30E645D284A}"/>
    <cellStyle name="Percent 3 3 6 4 4" xfId="26365" xr:uid="{1F79F7FB-E1F0-4F61-87DD-7E412E995455}"/>
    <cellStyle name="Percent 3 3 6 5" xfId="6024" xr:uid="{F5D0D74D-17EB-4AF9-BA03-9B8B5424F1AE}"/>
    <cellStyle name="Percent 3 3 6 5 2" xfId="6025" xr:uid="{01D90D58-A097-4FC8-9FF1-800DED53C43F}"/>
    <cellStyle name="Percent 3 3 6 5 2 2" xfId="26369" xr:uid="{D90786EE-1F35-4B3C-A71B-5A6CA89A807F}"/>
    <cellStyle name="Percent 3 3 6 5 3" xfId="26370" xr:uid="{939F1374-F596-48B2-80D8-813FCBAD6513}"/>
    <cellStyle name="Percent 3 3 6 5 4" xfId="26368" xr:uid="{68DBF040-D745-40E6-A180-9684042963E9}"/>
    <cellStyle name="Percent 3 3 6 6" xfId="6026" xr:uid="{7ABF0914-CDE4-4BE9-94E7-E6E9427B82DA}"/>
    <cellStyle name="Percent 3 3 6 6 2" xfId="26371" xr:uid="{D01478C9-A3BE-425E-8812-58614EA080C8}"/>
    <cellStyle name="Percent 3 3 6 7" xfId="6027" xr:uid="{2DAE8260-8B46-4821-AAC0-6C8A9B69D37D}"/>
    <cellStyle name="Percent 3 3 6 7 2" xfId="26372" xr:uid="{FDF69639-CCB7-4D98-89B3-F063FDA17E1D}"/>
    <cellStyle name="Percent 3 3 6 8" xfId="6009" xr:uid="{71776C87-4F72-48AE-9ACC-A667555C4FB9}"/>
    <cellStyle name="Percent 3 3 6 8 2" xfId="26373" xr:uid="{8774D2EE-2EA0-4547-9719-C1B8AC93C85F}"/>
    <cellStyle name="Percent 3 3 6 9" xfId="26374" xr:uid="{94BC1D56-7F58-4929-A8DF-86F634029010}"/>
    <cellStyle name="Percent 3 3 7" xfId="3017" xr:uid="{E872E615-07E8-4A7B-8CA6-A0D28DB4914A}"/>
    <cellStyle name="Percent 3 3 7 10" xfId="26376" xr:uid="{20129316-77E5-46A3-AAD3-5E28DAF09A6D}"/>
    <cellStyle name="Percent 3 3 7 11" xfId="26377" xr:uid="{22455937-1D7A-483E-BB1A-AA5AB544937A}"/>
    <cellStyle name="Percent 3 3 7 12" xfId="26375" xr:uid="{D7954D06-B15E-4BFC-B22E-C0DBDFDBE6D0}"/>
    <cellStyle name="Percent 3 3 7 2" xfId="6029" xr:uid="{C4607BF5-9ADB-4E7C-9BB0-EDEAB95382D5}"/>
    <cellStyle name="Percent 3 3 7 2 2" xfId="6030" xr:uid="{2057D712-EB17-44DA-B95E-23F2564ADB47}"/>
    <cellStyle name="Percent 3 3 7 2 2 2" xfId="6031" xr:uid="{4D2B8C95-EC3D-4101-B342-86146E0FE69A}"/>
    <cellStyle name="Percent 3 3 7 2 2 2 2" xfId="26380" xr:uid="{DD5FC240-51F6-4426-9107-623564D9E774}"/>
    <cellStyle name="Percent 3 3 7 2 2 3" xfId="26381" xr:uid="{775BDA64-D891-486A-BA1A-E78A52B7CC0C}"/>
    <cellStyle name="Percent 3 3 7 2 2 4" xfId="26379" xr:uid="{4564950F-E146-43A6-8858-980B01F913D3}"/>
    <cellStyle name="Percent 3 3 7 2 3" xfId="6032" xr:uid="{93B6578D-9554-48AD-9D89-C7C0E1B491A7}"/>
    <cellStyle name="Percent 3 3 7 2 3 2" xfId="6033" xr:uid="{5D2FEEEA-0EEC-4377-8C9E-D674129CB980}"/>
    <cellStyle name="Percent 3 3 7 2 3 2 2" xfId="26383" xr:uid="{7E864AFD-82D8-4750-99E8-D6BCF5F2166B}"/>
    <cellStyle name="Percent 3 3 7 2 3 3" xfId="26384" xr:uid="{6EB3A1A3-A26A-4100-85E0-0CAD5742E511}"/>
    <cellStyle name="Percent 3 3 7 2 3 4" xfId="26382" xr:uid="{344024A2-F763-4756-8F75-5344E5CA2F38}"/>
    <cellStyle name="Percent 3 3 7 2 4" xfId="6034" xr:uid="{468FEE18-2150-40B4-9F70-3D0FF90779E6}"/>
    <cellStyle name="Percent 3 3 7 2 4 2" xfId="26385" xr:uid="{8A27F6DF-AA72-473F-9B1A-8DC9659D1A58}"/>
    <cellStyle name="Percent 3 3 7 2 5" xfId="26386" xr:uid="{E6FE8B65-0150-4F84-AD58-23EDCB315AA9}"/>
    <cellStyle name="Percent 3 3 7 2 6" xfId="26378" xr:uid="{36C865B7-662A-4E98-8139-573CF05E74F3}"/>
    <cellStyle name="Percent 3 3 7 3" xfId="6035" xr:uid="{F5FAEF48-E975-4B39-BCAC-470614A2F4EA}"/>
    <cellStyle name="Percent 3 3 7 3 2" xfId="6036" xr:uid="{3A1D9598-658E-4D59-85B7-DCFBD0961C21}"/>
    <cellStyle name="Percent 3 3 7 3 2 2" xfId="6037" xr:uid="{50820850-46EA-4E69-ADE9-5F799FE9882F}"/>
    <cellStyle name="Percent 3 3 7 3 2 2 2" xfId="26389" xr:uid="{06E263F4-892B-4A06-AEA0-A6025F551580}"/>
    <cellStyle name="Percent 3 3 7 3 2 3" xfId="26390" xr:uid="{85A19690-6873-4D39-AF09-3DF839F1B4AF}"/>
    <cellStyle name="Percent 3 3 7 3 2 4" xfId="26388" xr:uid="{8BBCDA46-45D3-43A5-BE8B-CF7FDF8A421F}"/>
    <cellStyle name="Percent 3 3 7 3 3" xfId="6038" xr:uid="{456B070A-C8A7-4281-A65A-78456EB0D9B3}"/>
    <cellStyle name="Percent 3 3 7 3 3 2" xfId="6039" xr:uid="{F1FD6CAD-19BE-454D-91AE-689DB4D7ED47}"/>
    <cellStyle name="Percent 3 3 7 3 3 2 2" xfId="26392" xr:uid="{28E83A97-969B-4302-9250-5DB63F38D457}"/>
    <cellStyle name="Percent 3 3 7 3 3 3" xfId="26393" xr:uid="{97537C0D-CF82-4B2B-A9E4-7F9F61D7191A}"/>
    <cellStyle name="Percent 3 3 7 3 3 4" xfId="26391" xr:uid="{C35D1130-AD22-4C02-8C6C-6C7A4B91147C}"/>
    <cellStyle name="Percent 3 3 7 3 4" xfId="6040" xr:uid="{BB7B4705-86B7-4748-A85B-3188DC318E34}"/>
    <cellStyle name="Percent 3 3 7 3 4 2" xfId="26394" xr:uid="{524BB014-5107-4F29-91A2-B53351921865}"/>
    <cellStyle name="Percent 3 3 7 3 5" xfId="26395" xr:uid="{44386E19-7B03-492F-9719-312083E3C973}"/>
    <cellStyle name="Percent 3 3 7 3 6" xfId="26387" xr:uid="{B9D322F2-D52E-46FE-B7AA-E20F05EC8BCA}"/>
    <cellStyle name="Percent 3 3 7 4" xfId="6041" xr:uid="{A0013D51-0177-4B0B-9489-2074D89AF19A}"/>
    <cellStyle name="Percent 3 3 7 4 2" xfId="6042" xr:uid="{984C027F-5313-4A20-B29E-EF847138E895}"/>
    <cellStyle name="Percent 3 3 7 4 2 2" xfId="26397" xr:uid="{7245EDCB-A005-489F-875C-07A2F4E220B1}"/>
    <cellStyle name="Percent 3 3 7 4 3" xfId="26398" xr:uid="{6BC1C1D1-3DBB-441A-9A3E-1E46727862DA}"/>
    <cellStyle name="Percent 3 3 7 4 4" xfId="26396" xr:uid="{D0B48CF9-E670-44C6-A1BE-36456940F9E7}"/>
    <cellStyle name="Percent 3 3 7 5" xfId="6043" xr:uid="{447F1273-9E4F-424B-A774-712A3B7D9C18}"/>
    <cellStyle name="Percent 3 3 7 5 2" xfId="6044" xr:uid="{CAD8155A-CBE2-4934-B35F-C71BD900A47A}"/>
    <cellStyle name="Percent 3 3 7 5 2 2" xfId="26400" xr:uid="{CCE7B41E-2FAF-4B5D-8DB7-5D96F2ABCCB5}"/>
    <cellStyle name="Percent 3 3 7 5 3" xfId="26401" xr:uid="{763A5002-A1DD-448E-A6DF-FF08603E166A}"/>
    <cellStyle name="Percent 3 3 7 5 4" xfId="26399" xr:uid="{2D578143-C43A-46AB-BA58-3540150E34F4}"/>
    <cellStyle name="Percent 3 3 7 6" xfId="6045" xr:uid="{D81DC380-4840-4E40-8D3D-8D5224D06A29}"/>
    <cellStyle name="Percent 3 3 7 6 2" xfId="26402" xr:uid="{509C20E5-90DA-4579-AF26-580CF39A904C}"/>
    <cellStyle name="Percent 3 3 7 7" xfId="6046" xr:uid="{99872CB6-0AFD-4F0F-AE37-0E29FAB938FE}"/>
    <cellStyle name="Percent 3 3 7 7 2" xfId="26403" xr:uid="{128318C3-9CD4-46ED-A54D-8AF6F81E633C}"/>
    <cellStyle name="Percent 3 3 7 8" xfId="6028" xr:uid="{A3F4A10C-2939-4221-8974-2824F6B60CAE}"/>
    <cellStyle name="Percent 3 3 7 8 2" xfId="26404" xr:uid="{2B294467-2782-4C3F-A183-AA856C434B07}"/>
    <cellStyle name="Percent 3 3 7 9" xfId="26405" xr:uid="{CC97E2C0-E8E4-467B-B19B-5B8597B89A98}"/>
    <cellStyle name="Percent 3 3 8" xfId="3018" xr:uid="{16FC5D0C-66DC-4CF2-A8DF-CEECE7F4CA84}"/>
    <cellStyle name="Percent 3 3 8 10" xfId="26407" xr:uid="{3C778BA5-A25A-47E1-B9EE-F44BF6CACF97}"/>
    <cellStyle name="Percent 3 3 8 11" xfId="26408" xr:uid="{E8EB3528-C06C-4111-8B0A-D4DA3B54AB9F}"/>
    <cellStyle name="Percent 3 3 8 12" xfId="26406" xr:uid="{B53A84C4-5E50-4E8A-ADD0-5F4FF7531E08}"/>
    <cellStyle name="Percent 3 3 8 2" xfId="6048" xr:uid="{2073386D-7CBA-4AAA-BDED-AD07CAE75790}"/>
    <cellStyle name="Percent 3 3 8 2 2" xfId="6049" xr:uid="{FBDF97E2-3246-41C1-814B-A54F363C7121}"/>
    <cellStyle name="Percent 3 3 8 2 2 2" xfId="6050" xr:uid="{A228C66B-9A34-46A0-AF39-5EC0D16B062E}"/>
    <cellStyle name="Percent 3 3 8 2 2 2 2" xfId="26411" xr:uid="{F8FAD907-C25B-4E7E-B95B-143D0E27DA1D}"/>
    <cellStyle name="Percent 3 3 8 2 2 3" xfId="26412" xr:uid="{201BF082-2814-4428-B914-30F206592656}"/>
    <cellStyle name="Percent 3 3 8 2 2 4" xfId="26410" xr:uid="{BC103981-1C78-4239-A29F-EAF195DF25C4}"/>
    <cellStyle name="Percent 3 3 8 2 3" xfId="6051" xr:uid="{FA873968-31F5-4AA7-8BB6-C70EDB600701}"/>
    <cellStyle name="Percent 3 3 8 2 3 2" xfId="6052" xr:uid="{0DB384D4-11A2-4FE1-BAC3-2F901946A56D}"/>
    <cellStyle name="Percent 3 3 8 2 3 2 2" xfId="26414" xr:uid="{3DE036B0-2BAF-41E4-8707-C7F2253F1AA0}"/>
    <cellStyle name="Percent 3 3 8 2 3 3" xfId="26415" xr:uid="{6340ADFE-0328-4C79-89DA-62F96070B822}"/>
    <cellStyle name="Percent 3 3 8 2 3 4" xfId="26413" xr:uid="{D9480342-DB90-4E3F-9EB7-124B861B3A3D}"/>
    <cellStyle name="Percent 3 3 8 2 4" xfId="6053" xr:uid="{864C3A20-8C57-4940-A465-97567B6CCBFD}"/>
    <cellStyle name="Percent 3 3 8 2 4 2" xfId="26416" xr:uid="{AD34BAFC-F64F-4665-AA9E-116552EE2477}"/>
    <cellStyle name="Percent 3 3 8 2 5" xfId="26417" xr:uid="{220B7AC7-8571-43AD-A697-128307E3F31D}"/>
    <cellStyle name="Percent 3 3 8 2 6" xfId="26409" xr:uid="{C74183B3-C9F1-4592-ADA0-8A4458C5F64A}"/>
    <cellStyle name="Percent 3 3 8 3" xfId="6054" xr:uid="{202325ED-0FF2-4491-99AC-EE0FD8737BE5}"/>
    <cellStyle name="Percent 3 3 8 3 2" xfId="6055" xr:uid="{F38A9838-630D-4E47-B9B5-174975957C11}"/>
    <cellStyle name="Percent 3 3 8 3 2 2" xfId="6056" xr:uid="{47F1FC3B-B142-4A9C-A31A-0031642AD579}"/>
    <cellStyle name="Percent 3 3 8 3 2 2 2" xfId="26420" xr:uid="{3859FA8C-6E5A-4E0F-962D-2BBE29C77305}"/>
    <cellStyle name="Percent 3 3 8 3 2 3" xfId="26421" xr:uid="{F5B37D9C-9823-4EDF-B9CB-F1233C85313A}"/>
    <cellStyle name="Percent 3 3 8 3 2 4" xfId="26419" xr:uid="{07144324-B721-4D16-94AD-300E91F81D91}"/>
    <cellStyle name="Percent 3 3 8 3 3" xfId="6057" xr:uid="{44626874-9DD2-4FFF-8186-30EDAD5924E1}"/>
    <cellStyle name="Percent 3 3 8 3 3 2" xfId="6058" xr:uid="{36A549D4-F6B5-4B6D-BB81-BF9EB11CA348}"/>
    <cellStyle name="Percent 3 3 8 3 3 2 2" xfId="26423" xr:uid="{A6C11D9F-340B-497A-8511-F114EF65F1C3}"/>
    <cellStyle name="Percent 3 3 8 3 3 3" xfId="26424" xr:uid="{032F1444-52AC-4DEA-AF8F-EABC295E8A8D}"/>
    <cellStyle name="Percent 3 3 8 3 3 4" xfId="26422" xr:uid="{98AB76D7-3C28-4707-A057-9C111990372C}"/>
    <cellStyle name="Percent 3 3 8 3 4" xfId="6059" xr:uid="{DADCA227-074A-451D-A1FF-B7638065EF97}"/>
    <cellStyle name="Percent 3 3 8 3 4 2" xfId="26425" xr:uid="{AE8B7E93-9EC7-4982-93C7-C8D0448B9488}"/>
    <cellStyle name="Percent 3 3 8 3 5" xfId="26426" xr:uid="{76EA7580-D7E7-40A1-A0EA-FF6606BBA85E}"/>
    <cellStyle name="Percent 3 3 8 3 6" xfId="26418" xr:uid="{692D4448-AAAE-4E53-9E62-C6667A2D836B}"/>
    <cellStyle name="Percent 3 3 8 4" xfId="6060" xr:uid="{5681DAC7-58D1-4777-8483-FFA552CC83C3}"/>
    <cellStyle name="Percent 3 3 8 4 2" xfId="6061" xr:uid="{231D629C-2772-4509-82AA-EC3AA78CA038}"/>
    <cellStyle name="Percent 3 3 8 4 2 2" xfId="26428" xr:uid="{D5160269-3798-4AA3-9218-9DCF12D0EFB9}"/>
    <cellStyle name="Percent 3 3 8 4 3" xfId="26429" xr:uid="{DB7D8686-3539-4C94-B955-C9FF97E3BD16}"/>
    <cellStyle name="Percent 3 3 8 4 4" xfId="26427" xr:uid="{967FEB2D-2E65-4733-8B2A-99C6FFF27B91}"/>
    <cellStyle name="Percent 3 3 8 5" xfId="6062" xr:uid="{64126072-3989-4130-94C6-293C466A65DA}"/>
    <cellStyle name="Percent 3 3 8 5 2" xfId="6063" xr:uid="{F2332B47-28DE-4D6B-861A-4D9D0F2F001C}"/>
    <cellStyle name="Percent 3 3 8 5 2 2" xfId="26431" xr:uid="{DEC7DF26-F8B6-4D9F-9DB0-4A2EDBECF791}"/>
    <cellStyle name="Percent 3 3 8 5 3" xfId="26432" xr:uid="{8EAC254C-E860-491F-9653-7DBB9297880F}"/>
    <cellStyle name="Percent 3 3 8 5 4" xfId="26430" xr:uid="{04F5CF71-B39C-4259-AB9E-F70FBC0AA25B}"/>
    <cellStyle name="Percent 3 3 8 6" xfId="6064" xr:uid="{7C1BDCC1-8277-413F-A018-D710B2D069B9}"/>
    <cellStyle name="Percent 3 3 8 6 2" xfId="26433" xr:uid="{E7E101FF-5C47-41CA-87E2-AF7002CE86D9}"/>
    <cellStyle name="Percent 3 3 8 7" xfId="6065" xr:uid="{C8A9788C-FDAC-42AA-8F15-415BE71E5C15}"/>
    <cellStyle name="Percent 3 3 8 7 2" xfId="26434" xr:uid="{F5EF9F9E-61A3-437C-AA1F-E407E1A71B85}"/>
    <cellStyle name="Percent 3 3 8 8" xfId="6047" xr:uid="{5D8A32F3-1B39-483B-BC50-334E708E8C80}"/>
    <cellStyle name="Percent 3 3 8 8 2" xfId="26435" xr:uid="{DE6BC666-20CC-4C98-8121-4F15F578A86F}"/>
    <cellStyle name="Percent 3 3 8 9" xfId="26436" xr:uid="{ED8BE98A-276A-43A9-ADE4-A81792EDF810}"/>
    <cellStyle name="Percent 3 3 9" xfId="3019" xr:uid="{903ECFC3-A9D4-4990-9E21-3146EE37541A}"/>
    <cellStyle name="Percent 3 3 9 10" xfId="26438" xr:uid="{4AD58035-7A34-4D67-AC63-AE04009DDAE8}"/>
    <cellStyle name="Percent 3 3 9 11" xfId="26439" xr:uid="{DEB7C75B-4ADA-4440-8A91-0541AF3ECE5C}"/>
    <cellStyle name="Percent 3 3 9 12" xfId="26437" xr:uid="{C01F3EBE-8ADC-46BF-BADE-D19FEB7F0661}"/>
    <cellStyle name="Percent 3 3 9 2" xfId="6067" xr:uid="{1B7DB5C3-A425-43B3-8A01-BE37B524FE19}"/>
    <cellStyle name="Percent 3 3 9 2 2" xfId="6068" xr:uid="{0D2E7173-6C93-4F32-A1BC-4EFD0F8FA278}"/>
    <cellStyle name="Percent 3 3 9 2 2 2" xfId="6069" xr:uid="{96546A3D-DB95-48C8-AA31-565B483FF956}"/>
    <cellStyle name="Percent 3 3 9 2 2 2 2" xfId="26442" xr:uid="{B81BED68-6102-4B84-9523-5D3F643DAC42}"/>
    <cellStyle name="Percent 3 3 9 2 2 3" xfId="26443" xr:uid="{8AFAD99E-758B-46D4-83DD-C4F051908B95}"/>
    <cellStyle name="Percent 3 3 9 2 2 4" xfId="26441" xr:uid="{6DF49874-B655-47C5-ADB5-8A519E19734E}"/>
    <cellStyle name="Percent 3 3 9 2 3" xfId="6070" xr:uid="{1E637B42-BAA8-4CD9-A1BE-C545E35F40EA}"/>
    <cellStyle name="Percent 3 3 9 2 3 2" xfId="6071" xr:uid="{26D99E0A-FC33-498E-9540-2927CC67B155}"/>
    <cellStyle name="Percent 3 3 9 2 3 2 2" xfId="26445" xr:uid="{B76C9C18-6837-4EB7-A887-DDDD2044896F}"/>
    <cellStyle name="Percent 3 3 9 2 3 3" xfId="26446" xr:uid="{D353C982-7727-4F0C-9D90-4BD1DFAEB294}"/>
    <cellStyle name="Percent 3 3 9 2 3 4" xfId="26444" xr:uid="{9474158F-561E-4A25-B880-E08DB634D4B7}"/>
    <cellStyle name="Percent 3 3 9 2 4" xfId="6072" xr:uid="{A153FC09-5A7A-4787-B230-B8BFE50D2D26}"/>
    <cellStyle name="Percent 3 3 9 2 4 2" xfId="26447" xr:uid="{63FC262C-5F83-4F4D-9FA0-FB13CC424CAB}"/>
    <cellStyle name="Percent 3 3 9 2 5" xfId="26448" xr:uid="{E949E22D-0282-40ED-B30C-695BD7E5A5FF}"/>
    <cellStyle name="Percent 3 3 9 2 6" xfId="26440" xr:uid="{D2E293AE-1053-4027-A415-564595803F67}"/>
    <cellStyle name="Percent 3 3 9 3" xfId="6073" xr:uid="{5BF3E9EC-409A-496B-8A04-C98C6D0C7225}"/>
    <cellStyle name="Percent 3 3 9 3 2" xfId="6074" xr:uid="{E4AA4F42-8CE2-4D50-9C66-D9847F5C630D}"/>
    <cellStyle name="Percent 3 3 9 3 2 2" xfId="6075" xr:uid="{47D557D3-D77E-461B-8E54-0CD863CCFAB0}"/>
    <cellStyle name="Percent 3 3 9 3 2 2 2" xfId="26451" xr:uid="{D4F9650F-5D35-4934-9BEF-CED690EC5AED}"/>
    <cellStyle name="Percent 3 3 9 3 2 3" xfId="26452" xr:uid="{659824EC-E38C-4CA8-BCCE-7F09E9E501C6}"/>
    <cellStyle name="Percent 3 3 9 3 2 4" xfId="26450" xr:uid="{E55E58FF-3D48-4538-AB93-8FB74AA6E9C5}"/>
    <cellStyle name="Percent 3 3 9 3 3" xfId="6076" xr:uid="{307F77B8-6932-4359-A75C-053FD26A5D18}"/>
    <cellStyle name="Percent 3 3 9 3 3 2" xfId="6077" xr:uid="{37FD9F94-BD56-4B9E-9739-D1167581FDD1}"/>
    <cellStyle name="Percent 3 3 9 3 3 2 2" xfId="26454" xr:uid="{1845E918-825D-4B1E-8744-5CCE9977695D}"/>
    <cellStyle name="Percent 3 3 9 3 3 3" xfId="26455" xr:uid="{DD7C16CA-9578-4103-B530-6D4D791BF4FC}"/>
    <cellStyle name="Percent 3 3 9 3 3 4" xfId="26453" xr:uid="{BDBE5DA3-E965-4A66-A8D6-25523F95D3A3}"/>
    <cellStyle name="Percent 3 3 9 3 4" xfId="6078" xr:uid="{A504845B-D258-42AE-A0EB-75E4BC47421F}"/>
    <cellStyle name="Percent 3 3 9 3 4 2" xfId="26456" xr:uid="{CD4E5025-4828-42EA-816C-F80993E68BB4}"/>
    <cellStyle name="Percent 3 3 9 3 5" xfId="26457" xr:uid="{F7C672E1-8667-41CE-A4E6-93346D4BEEBD}"/>
    <cellStyle name="Percent 3 3 9 3 6" xfId="26449" xr:uid="{7F991A79-9046-4BB6-9E26-025EBED95C5B}"/>
    <cellStyle name="Percent 3 3 9 4" xfId="6079" xr:uid="{B9FF9CEB-E131-4174-96F7-90E43E16F4D6}"/>
    <cellStyle name="Percent 3 3 9 4 2" xfId="6080" xr:uid="{5AC15F81-784A-4B93-94BA-564B83D85535}"/>
    <cellStyle name="Percent 3 3 9 4 2 2" xfId="26459" xr:uid="{034E4EEC-BBC9-4852-9DDE-7B7DFC13AB53}"/>
    <cellStyle name="Percent 3 3 9 4 3" xfId="26460" xr:uid="{8C51217E-3DF6-453C-BE7A-AF23B949F8F5}"/>
    <cellStyle name="Percent 3 3 9 4 4" xfId="26458" xr:uid="{FC1739FD-935C-43CD-9681-4FDDE25C6E66}"/>
    <cellStyle name="Percent 3 3 9 5" xfId="6081" xr:uid="{E849590D-4ED3-469E-8154-4C36A1C2F29B}"/>
    <cellStyle name="Percent 3 3 9 5 2" xfId="6082" xr:uid="{0B50FA5D-E63B-4A72-AB43-977F3944E9AE}"/>
    <cellStyle name="Percent 3 3 9 5 2 2" xfId="26462" xr:uid="{AA3EF564-1A4C-455A-ADDF-D543BE0F0257}"/>
    <cellStyle name="Percent 3 3 9 5 3" xfId="26463" xr:uid="{C8C0118E-34F1-44DB-A526-413F37E91E10}"/>
    <cellStyle name="Percent 3 3 9 5 4" xfId="26461" xr:uid="{EE2A797F-E468-480F-AAB8-A93F6D194AC7}"/>
    <cellStyle name="Percent 3 3 9 6" xfId="6083" xr:uid="{B55734A9-B11B-4E65-A42A-1E9A27308119}"/>
    <cellStyle name="Percent 3 3 9 6 2" xfId="26464" xr:uid="{5CEED85B-3FE9-4379-9337-ACE5F23FDC1E}"/>
    <cellStyle name="Percent 3 3 9 7" xfId="6084" xr:uid="{888E722A-C04C-4321-AFB5-9E4B0BFC55D6}"/>
    <cellStyle name="Percent 3 3 9 7 2" xfId="26465" xr:uid="{C226F43F-1074-4C20-91D4-0BDB327EFA49}"/>
    <cellStyle name="Percent 3 3 9 8" xfId="6066" xr:uid="{3EB6D57C-DE1B-4B35-833D-E9F2BB2FF45E}"/>
    <cellStyle name="Percent 3 3 9 8 2" xfId="26466" xr:uid="{24478BAE-C7AA-41B2-B1CD-BDE06CB6A4E3}"/>
    <cellStyle name="Percent 3 3 9 9" xfId="26467" xr:uid="{F614CC88-742E-482D-856C-B78A018E5773}"/>
    <cellStyle name="Percent 3 30" xfId="2957" xr:uid="{0D04D17F-C04D-448C-A692-259BDEB4408E}"/>
    <cellStyle name="Percent 3 30 2" xfId="26469" xr:uid="{92D81857-ECE2-49C4-B260-33B4C1E28541}"/>
    <cellStyle name="Percent 3 30 3" xfId="26470" xr:uid="{FB782ABB-C497-434B-AD91-4038ABA1F3E4}"/>
    <cellStyle name="Percent 3 30 4" xfId="26471" xr:uid="{90A8D5B7-B03F-4FBD-9AEF-453B20908AF0}"/>
    <cellStyle name="Percent 3 30 5" xfId="26472" xr:uid="{280CAB49-C57D-4016-BFCB-9CC4AA24B5B7}"/>
    <cellStyle name="Percent 3 30 6" xfId="26473" xr:uid="{C597B9BB-5792-416F-86A7-4249D5CA471A}"/>
    <cellStyle name="Percent 3 30 7" xfId="26468" xr:uid="{076FDF51-771E-44B2-A75B-FFA2E0B6E3A1}"/>
    <cellStyle name="Percent 3 31" xfId="5665" xr:uid="{7D7969EF-7C3D-4447-9696-297A8D61DC3E}"/>
    <cellStyle name="Percent 3 31 2" xfId="26475" xr:uid="{FD8AD4A2-6161-4EF1-8D76-D37D9EAA641E}"/>
    <cellStyle name="Percent 3 31 3" xfId="26474" xr:uid="{640E8F32-8318-44F6-B708-B3800932D3E5}"/>
    <cellStyle name="Percent 3 32" xfId="26476" xr:uid="{7D341960-BB7E-47C5-906C-5B6C0A229DE1}"/>
    <cellStyle name="Percent 3 33" xfId="26477" xr:uid="{00E036EB-977D-4316-BC24-0D0683CC5C9E}"/>
    <cellStyle name="Percent 3 34" xfId="26478" xr:uid="{CF7D4944-BB25-4F03-8227-0BF5B495B4E6}"/>
    <cellStyle name="Percent 3 35" xfId="26479" xr:uid="{DA92E4B3-11E5-4641-8C38-868C6DF1BD22}"/>
    <cellStyle name="Percent 3 36" xfId="26480" xr:uid="{418C31F5-6B70-4467-A102-EE05474D5048}"/>
    <cellStyle name="Percent 3 37" xfId="26481" xr:uid="{E1564E24-DA61-4043-AB5B-4BA5A0C84BC9}"/>
    <cellStyle name="Percent 3 38" xfId="26482" xr:uid="{DFCE6BB8-A092-499B-A44C-36A160740C32}"/>
    <cellStyle name="Percent 3 39" xfId="25525" xr:uid="{14F94C81-E401-4FDF-ADA6-F404ECF376D0}"/>
    <cellStyle name="Percent 3 4" xfId="299" xr:uid="{FE87E0F7-DF24-40B4-AA6F-73922A637154}"/>
    <cellStyle name="Percent 3 4 10" xfId="3020" xr:uid="{6FB50BEC-6EE4-49DC-BB14-3778EADDC713}"/>
    <cellStyle name="Percent 3 4 10 10" xfId="26485" xr:uid="{83150DEE-31B0-4A9E-B7E4-44DDF73BE9CD}"/>
    <cellStyle name="Percent 3 4 10 11" xfId="26486" xr:uid="{A7BCF23D-A4D5-4064-B334-A6CC1A0AF380}"/>
    <cellStyle name="Percent 3 4 10 12" xfId="26484" xr:uid="{01EEF7FE-E0C4-46B1-9264-997D5F944444}"/>
    <cellStyle name="Percent 3 4 10 2" xfId="6087" xr:uid="{564F2EFA-D88C-446D-8345-B21E96CFCC41}"/>
    <cellStyle name="Percent 3 4 10 2 2" xfId="6088" xr:uid="{808BDD61-D448-4084-9A43-51E576FE9BED}"/>
    <cellStyle name="Percent 3 4 10 2 2 2" xfId="6089" xr:uid="{CCBCD209-CA3F-4B38-B38B-F62892E0E462}"/>
    <cellStyle name="Percent 3 4 10 2 2 2 2" xfId="26489" xr:uid="{E6BBB7C0-B034-4037-A1B1-FEC877B7314F}"/>
    <cellStyle name="Percent 3 4 10 2 2 3" xfId="26490" xr:uid="{F2DEBB8B-E585-40DA-96A5-F314CE18AA15}"/>
    <cellStyle name="Percent 3 4 10 2 2 4" xfId="26488" xr:uid="{62DA05FB-B9A0-48EB-822A-9B533EB9FE6B}"/>
    <cellStyle name="Percent 3 4 10 2 3" xfId="6090" xr:uid="{411BB20E-FFA0-4E91-883C-C5E163923530}"/>
    <cellStyle name="Percent 3 4 10 2 3 2" xfId="6091" xr:uid="{0D438FBD-D688-468F-AB97-BC120E96D836}"/>
    <cellStyle name="Percent 3 4 10 2 3 2 2" xfId="26492" xr:uid="{B2957739-470F-428F-9882-E24933EAC98B}"/>
    <cellStyle name="Percent 3 4 10 2 3 3" xfId="26493" xr:uid="{DA8BF6AD-FF59-464F-89FF-A1A2C8AFEF70}"/>
    <cellStyle name="Percent 3 4 10 2 3 4" xfId="26491" xr:uid="{42DEA2E2-F671-4BA9-A70B-D566156CA9AB}"/>
    <cellStyle name="Percent 3 4 10 2 4" xfId="6092" xr:uid="{BC5DB1FC-06EE-4F6B-BB5F-CEEC22321330}"/>
    <cellStyle name="Percent 3 4 10 2 4 2" xfId="26494" xr:uid="{CE49434A-DEE0-4A7C-A28C-FACA2AF0FE9A}"/>
    <cellStyle name="Percent 3 4 10 2 5" xfId="6093" xr:uid="{1B99840E-D5FB-4B39-95B1-8E6B56939C94}"/>
    <cellStyle name="Percent 3 4 10 2 5 2" xfId="26495" xr:uid="{8C0C0F75-4C32-41C7-A3AE-04C5CE339BB3}"/>
    <cellStyle name="Percent 3 4 10 2 6" xfId="26496" xr:uid="{2B57B3C1-77B0-4530-B259-5FB84A7A7F8C}"/>
    <cellStyle name="Percent 3 4 10 2 7" xfId="26487" xr:uid="{05A971C7-CC17-4023-90A7-2540AFBF6C01}"/>
    <cellStyle name="Percent 3 4 10 3" xfId="6094" xr:uid="{883EAD01-0316-4C49-A839-94BB28091C0B}"/>
    <cellStyle name="Percent 3 4 10 3 2" xfId="6095" xr:uid="{D9F1EB31-A311-4259-B783-5904F67CA060}"/>
    <cellStyle name="Percent 3 4 10 3 2 2" xfId="6096" xr:uid="{1425F4E9-EEC5-4741-A87A-DB9B40161BAA}"/>
    <cellStyle name="Percent 3 4 10 3 2 2 2" xfId="26499" xr:uid="{D3950E62-BB71-4DA9-963A-50499C8AA77E}"/>
    <cellStyle name="Percent 3 4 10 3 2 3" xfId="26500" xr:uid="{825C6B5A-40C5-4C22-8667-A1A5EE951B8A}"/>
    <cellStyle name="Percent 3 4 10 3 2 4" xfId="26498" xr:uid="{E5FD7BC2-43A5-4BAF-AEE5-AA66A39186E5}"/>
    <cellStyle name="Percent 3 4 10 3 3" xfId="6097" xr:uid="{BEEBB6FD-7A21-4EAB-8045-6E9C8BA19529}"/>
    <cellStyle name="Percent 3 4 10 3 3 2" xfId="6098" xr:uid="{C7D12C4F-184A-4C51-A109-53B3C7808E98}"/>
    <cellStyle name="Percent 3 4 10 3 3 2 2" xfId="26502" xr:uid="{26D64444-D96D-485B-8A79-D071CF8E431C}"/>
    <cellStyle name="Percent 3 4 10 3 3 3" xfId="26503" xr:uid="{39D6A744-B3BF-489C-8650-B9D2BA066636}"/>
    <cellStyle name="Percent 3 4 10 3 3 4" xfId="26501" xr:uid="{2842E1F2-991C-4B93-B08D-A8026661E3CD}"/>
    <cellStyle name="Percent 3 4 10 3 4" xfId="6099" xr:uid="{2CA07802-4073-4986-9B41-001650D172AE}"/>
    <cellStyle name="Percent 3 4 10 3 4 2" xfId="26504" xr:uid="{1EAC966D-A8EA-4A5E-8BD6-A85FD453922A}"/>
    <cellStyle name="Percent 3 4 10 3 5" xfId="26505" xr:uid="{334344EA-45AB-4545-BA41-FCF801FCDE04}"/>
    <cellStyle name="Percent 3 4 10 3 6" xfId="26497" xr:uid="{13209C75-1167-4ADD-9906-BD3DF91DEEE7}"/>
    <cellStyle name="Percent 3 4 10 4" xfId="6100" xr:uid="{9CB70017-331B-4BC2-AB8C-C7D111B0D8FF}"/>
    <cellStyle name="Percent 3 4 10 4 2" xfId="6101" xr:uid="{6C866A5F-D673-4BAD-95EF-1D96D839276B}"/>
    <cellStyle name="Percent 3 4 10 4 2 2" xfId="26507" xr:uid="{9308645B-5F9A-4001-B9F3-554F43FA9E31}"/>
    <cellStyle name="Percent 3 4 10 4 3" xfId="26508" xr:uid="{5A17A49B-9A17-4166-B8F5-874D7C0FB7A0}"/>
    <cellStyle name="Percent 3 4 10 4 4" xfId="26506" xr:uid="{3FE22A34-94AA-4BF3-BE43-3E0E926D25E0}"/>
    <cellStyle name="Percent 3 4 10 5" xfId="6102" xr:uid="{6D21976C-471F-4C9C-AAF9-65C1B4FDD1A6}"/>
    <cellStyle name="Percent 3 4 10 5 2" xfId="6103" xr:uid="{6254EBB2-BA75-4796-A7D7-924D990007ED}"/>
    <cellStyle name="Percent 3 4 10 5 2 2" xfId="26510" xr:uid="{0805454F-A12F-4B11-A26F-6DFCECBC9811}"/>
    <cellStyle name="Percent 3 4 10 5 3" xfId="26511" xr:uid="{6923B2CB-421B-4712-A104-13C2965DF8DE}"/>
    <cellStyle name="Percent 3 4 10 5 4" xfId="26509" xr:uid="{FD5AEE67-1533-46CC-B64E-E6FF21150473}"/>
    <cellStyle name="Percent 3 4 10 6" xfId="6104" xr:uid="{4F3E8F89-1C7B-4161-AE22-C519813E5F2E}"/>
    <cellStyle name="Percent 3 4 10 6 2" xfId="26512" xr:uid="{9D04975C-C86F-4B4F-A670-AA29C2678873}"/>
    <cellStyle name="Percent 3 4 10 7" xfId="6105" xr:uid="{21204342-52B5-4512-8F4A-ADBDA12E3ADB}"/>
    <cellStyle name="Percent 3 4 10 7 2" xfId="26513" xr:uid="{5CF7E120-C7F6-4107-8A14-B4A4B48D5B07}"/>
    <cellStyle name="Percent 3 4 10 8" xfId="6086" xr:uid="{68E9D504-609F-4017-AE1F-E6BB527CBCA8}"/>
    <cellStyle name="Percent 3 4 10 8 2" xfId="26514" xr:uid="{E3C3589B-47B2-463D-B971-302822EA55F2}"/>
    <cellStyle name="Percent 3 4 10 9" xfId="26515" xr:uid="{A4C3CEDC-4B1A-4E04-9AD0-CA27215AD2B2}"/>
    <cellStyle name="Percent 3 4 11" xfId="3021" xr:uid="{E5CBC6F9-D2FD-4B6C-83ED-008BC4262D13}"/>
    <cellStyle name="Percent 3 4 11 10" xfId="26517" xr:uid="{FCA15B66-A8C6-48A0-8B07-03F2B5E47CBE}"/>
    <cellStyle name="Percent 3 4 11 11" xfId="26518" xr:uid="{7FDD2501-878E-43D6-BD8F-0CF11F95B77F}"/>
    <cellStyle name="Percent 3 4 11 12" xfId="26516" xr:uid="{A8B21549-6C50-472E-9E85-1D1FB6B5A907}"/>
    <cellStyle name="Percent 3 4 11 2" xfId="6107" xr:uid="{83C28C91-C631-4F8A-8A1E-EB5056EBF28B}"/>
    <cellStyle name="Percent 3 4 11 2 2" xfId="6108" xr:uid="{34D6B0D7-CEA5-4DC8-8DDC-4CCC1E972E4D}"/>
    <cellStyle name="Percent 3 4 11 2 2 2" xfId="6109" xr:uid="{C394FB74-0FB4-4EE7-9A24-7F821E4183F0}"/>
    <cellStyle name="Percent 3 4 11 2 2 2 2" xfId="26521" xr:uid="{103069AA-A91E-4ADD-A558-86C4B75D79BC}"/>
    <cellStyle name="Percent 3 4 11 2 2 3" xfId="26522" xr:uid="{7D48C5F2-E4B7-47ED-AAD7-DCCE48407063}"/>
    <cellStyle name="Percent 3 4 11 2 2 4" xfId="26520" xr:uid="{6E727B46-1B2B-48F4-873A-FD422FA41A75}"/>
    <cellStyle name="Percent 3 4 11 2 3" xfId="6110" xr:uid="{345B1A1C-DD80-4BCF-8490-24231384EAE9}"/>
    <cellStyle name="Percent 3 4 11 2 3 2" xfId="6111" xr:uid="{31E199D2-6941-4A36-AB6B-CF38C220F63C}"/>
    <cellStyle name="Percent 3 4 11 2 3 2 2" xfId="26524" xr:uid="{42DFFA56-B1E9-4C6C-B7E5-8EB8B63E1F4F}"/>
    <cellStyle name="Percent 3 4 11 2 3 3" xfId="26525" xr:uid="{31FDDB8A-D79A-4A44-8C22-7C13D9087B3A}"/>
    <cellStyle name="Percent 3 4 11 2 3 4" xfId="26523" xr:uid="{079ED8A0-0ACB-4A38-AFE4-16A0BA402F00}"/>
    <cellStyle name="Percent 3 4 11 2 4" xfId="6112" xr:uid="{B76C0B50-9F76-4009-A7E4-E3C6DAB28CDB}"/>
    <cellStyle name="Percent 3 4 11 2 4 2" xfId="26526" xr:uid="{0680CF3B-F793-46AF-96A2-70A20351EA19}"/>
    <cellStyle name="Percent 3 4 11 2 5" xfId="6113" xr:uid="{DE009135-E349-47B6-9337-D4EF83C0CA96}"/>
    <cellStyle name="Percent 3 4 11 2 5 2" xfId="26527" xr:uid="{9C9632D6-C91F-4B5D-9E42-D7E05DCAEFF5}"/>
    <cellStyle name="Percent 3 4 11 2 6" xfId="26528" xr:uid="{66F17369-53E2-45E8-85D4-D6C3B1BDA6D6}"/>
    <cellStyle name="Percent 3 4 11 2 7" xfId="26519" xr:uid="{2DBBFCE2-53B4-4CD1-A4D6-F3A72A30A32D}"/>
    <cellStyle name="Percent 3 4 11 3" xfId="6114" xr:uid="{F154A2BC-11CD-4A76-B04E-F0D61E31DC0A}"/>
    <cellStyle name="Percent 3 4 11 3 2" xfId="6115" xr:uid="{BD1608DE-44BA-4BA9-8F3F-B713F8F5E609}"/>
    <cellStyle name="Percent 3 4 11 3 2 2" xfId="6116" xr:uid="{0A981D6B-99EA-4BFE-B548-76A054867EFB}"/>
    <cellStyle name="Percent 3 4 11 3 2 2 2" xfId="26531" xr:uid="{073DB483-A592-4D71-9026-FCE50C717E5B}"/>
    <cellStyle name="Percent 3 4 11 3 2 3" xfId="26532" xr:uid="{E3D91739-577E-4A64-A8D6-2F520980224F}"/>
    <cellStyle name="Percent 3 4 11 3 2 4" xfId="26530" xr:uid="{046BC898-FBD3-4DE6-8921-750030DC8DEF}"/>
    <cellStyle name="Percent 3 4 11 3 3" xfId="6117" xr:uid="{B85C955E-5F77-466E-AA2F-AEC0395DEC86}"/>
    <cellStyle name="Percent 3 4 11 3 3 2" xfId="6118" xr:uid="{D32BC885-ACF2-499B-8A76-0476579620F9}"/>
    <cellStyle name="Percent 3 4 11 3 3 2 2" xfId="26534" xr:uid="{6DC5B845-5199-4A7D-A787-F13ED52FD2CA}"/>
    <cellStyle name="Percent 3 4 11 3 3 3" xfId="26535" xr:uid="{44EEDB20-C724-42D8-9F54-A7CD8F5849E9}"/>
    <cellStyle name="Percent 3 4 11 3 3 4" xfId="26533" xr:uid="{B093ED96-5E2C-4E34-A2D5-5E94B262F0AA}"/>
    <cellStyle name="Percent 3 4 11 3 4" xfId="6119" xr:uid="{D40509EA-4A78-46A8-8380-76F4BF17D13D}"/>
    <cellStyle name="Percent 3 4 11 3 4 2" xfId="26536" xr:uid="{A6CB9627-9AFE-4442-B739-6EDCAB4CE3A1}"/>
    <cellStyle name="Percent 3 4 11 3 5" xfId="26537" xr:uid="{7DAB625F-3505-480B-8D22-E286AAA772BF}"/>
    <cellStyle name="Percent 3 4 11 3 6" xfId="26529" xr:uid="{8A07105E-4759-420A-8B35-014BFE7BB3C2}"/>
    <cellStyle name="Percent 3 4 11 4" xfId="6120" xr:uid="{352256D8-A054-403A-AAE7-1C2211633158}"/>
    <cellStyle name="Percent 3 4 11 4 2" xfId="6121" xr:uid="{6702CB4C-FE04-4877-8B71-0EC6C095E488}"/>
    <cellStyle name="Percent 3 4 11 4 2 2" xfId="26539" xr:uid="{DE63FE12-836D-4D21-A23C-51FE0DA43FC1}"/>
    <cellStyle name="Percent 3 4 11 4 3" xfId="26540" xr:uid="{30116D6A-5D78-4B55-904B-332E9003B871}"/>
    <cellStyle name="Percent 3 4 11 4 4" xfId="26538" xr:uid="{3335BF6E-B5F7-479D-AACA-2D9B1A9BEAA7}"/>
    <cellStyle name="Percent 3 4 11 5" xfId="6122" xr:uid="{B17FF9FB-EA66-4715-93CC-F2829475DA16}"/>
    <cellStyle name="Percent 3 4 11 5 2" xfId="6123" xr:uid="{F3439519-7600-48DF-8E91-E19D3727BF56}"/>
    <cellStyle name="Percent 3 4 11 5 2 2" xfId="26542" xr:uid="{0C3EE99B-34AC-47D1-87C3-B0A0E54E74B3}"/>
    <cellStyle name="Percent 3 4 11 5 3" xfId="26543" xr:uid="{BCF1CDDE-441E-4101-A4EA-3EA110595E64}"/>
    <cellStyle name="Percent 3 4 11 5 4" xfId="26541" xr:uid="{74205FAC-33DD-4474-AC0E-AA15384424FF}"/>
    <cellStyle name="Percent 3 4 11 6" xfId="6124" xr:uid="{7D0802D5-C58A-47DC-A0CC-697B9180F6F7}"/>
    <cellStyle name="Percent 3 4 11 6 2" xfId="26544" xr:uid="{91EC2925-0E57-4264-8F45-96A171523ED9}"/>
    <cellStyle name="Percent 3 4 11 7" xfId="6125" xr:uid="{EDEB558F-6BFD-4DF8-B6F7-2EF230BD1D2D}"/>
    <cellStyle name="Percent 3 4 11 7 2" xfId="26545" xr:uid="{5DE8B2C6-63BB-41E4-9366-998149E7B0C9}"/>
    <cellStyle name="Percent 3 4 11 8" xfId="6106" xr:uid="{3B7DFADB-437B-4A7D-867F-BD209E2670B9}"/>
    <cellStyle name="Percent 3 4 11 8 2" xfId="26546" xr:uid="{4C540710-45EF-4194-9974-2DB13886F7A5}"/>
    <cellStyle name="Percent 3 4 11 9" xfId="26547" xr:uid="{80815628-5878-425F-A965-1DA12F6D73FF}"/>
    <cellStyle name="Percent 3 4 12" xfId="3022" xr:uid="{6B7FE2E3-7BBE-4F52-B9BC-06591623AF71}"/>
    <cellStyle name="Percent 3 4 12 10" xfId="26549" xr:uid="{FDAEB879-8DD3-4B2A-8EAF-5C64575C9DFD}"/>
    <cellStyle name="Percent 3 4 12 11" xfId="26550" xr:uid="{9A1C32E0-8FF6-42E9-844C-F34C6E5AD915}"/>
    <cellStyle name="Percent 3 4 12 12" xfId="26548" xr:uid="{979C02B0-55C1-4BF0-9971-7AACF6931C60}"/>
    <cellStyle name="Percent 3 4 12 2" xfId="6127" xr:uid="{34B0689C-A6B1-4D9B-B616-E223F849ECEE}"/>
    <cellStyle name="Percent 3 4 12 2 2" xfId="6128" xr:uid="{8CBCC1B0-5BF0-4F15-BDE0-7623E26779F3}"/>
    <cellStyle name="Percent 3 4 12 2 2 2" xfId="6129" xr:uid="{75982F30-2137-4A57-B598-250CBFF2F229}"/>
    <cellStyle name="Percent 3 4 12 2 2 2 2" xfId="26553" xr:uid="{C8EA6B1A-B280-4D63-8809-4079DA87619C}"/>
    <cellStyle name="Percent 3 4 12 2 2 3" xfId="26554" xr:uid="{4025BAF4-B432-4EA5-8E29-9F8383B27C34}"/>
    <cellStyle name="Percent 3 4 12 2 2 4" xfId="26552" xr:uid="{A6B829CF-2C72-429F-AB32-0689CE50683A}"/>
    <cellStyle name="Percent 3 4 12 2 3" xfId="6130" xr:uid="{3F9AEB8C-1626-4647-81D2-104F0674F269}"/>
    <cellStyle name="Percent 3 4 12 2 3 2" xfId="6131" xr:uid="{9CB35883-6974-4DF8-B9F2-57266D474F0E}"/>
    <cellStyle name="Percent 3 4 12 2 3 2 2" xfId="26556" xr:uid="{077A9CC3-3153-4321-9454-5C5F2A19B2A1}"/>
    <cellStyle name="Percent 3 4 12 2 3 3" xfId="26557" xr:uid="{593F5C55-610F-4FD8-BF8E-4274139BDE1B}"/>
    <cellStyle name="Percent 3 4 12 2 3 4" xfId="26555" xr:uid="{72AE9BEE-7964-448E-AE96-376D49A4C723}"/>
    <cellStyle name="Percent 3 4 12 2 4" xfId="6132" xr:uid="{3898D42E-0BE2-4573-8EFC-A887ECFF4012}"/>
    <cellStyle name="Percent 3 4 12 2 4 2" xfId="26558" xr:uid="{C9115BC0-8D44-47CF-8164-76CC24D72A2F}"/>
    <cellStyle name="Percent 3 4 12 2 5" xfId="6133" xr:uid="{0DFBF131-01A6-457D-A03B-0F9F28C4A06E}"/>
    <cellStyle name="Percent 3 4 12 2 5 2" xfId="26559" xr:uid="{723061B1-AB4D-455E-91DA-FD025FEEBE34}"/>
    <cellStyle name="Percent 3 4 12 2 6" xfId="26560" xr:uid="{4044FE3D-605A-4B4B-BC4F-CA35C579AF4D}"/>
    <cellStyle name="Percent 3 4 12 2 7" xfId="26551" xr:uid="{1C90FCCB-F324-47DD-A9A8-69B25CD4C2CE}"/>
    <cellStyle name="Percent 3 4 12 3" xfId="6134" xr:uid="{AB8530A7-FBF9-4EC6-B847-BEB9F650F03B}"/>
    <cellStyle name="Percent 3 4 12 3 2" xfId="6135" xr:uid="{05DE21AF-9C41-41C3-AF07-20D6B46AAB1D}"/>
    <cellStyle name="Percent 3 4 12 3 2 2" xfId="6136" xr:uid="{EDB8AF62-BEA5-471A-99F5-1B53EFE6A040}"/>
    <cellStyle name="Percent 3 4 12 3 2 2 2" xfId="26563" xr:uid="{7216EB5C-22D0-4BFD-88EB-1D744CA0485A}"/>
    <cellStyle name="Percent 3 4 12 3 2 3" xfId="26564" xr:uid="{78F96FF8-7544-466C-8968-9A5555F50B70}"/>
    <cellStyle name="Percent 3 4 12 3 2 4" xfId="26562" xr:uid="{845FF50B-3324-4767-878D-F1FE0EE70783}"/>
    <cellStyle name="Percent 3 4 12 3 3" xfId="6137" xr:uid="{6C04C7D4-213D-45E4-B6E5-09342F6E2D21}"/>
    <cellStyle name="Percent 3 4 12 3 3 2" xfId="6138" xr:uid="{88849FEF-F53C-4591-9AF4-15789DC0B607}"/>
    <cellStyle name="Percent 3 4 12 3 3 2 2" xfId="26566" xr:uid="{205095F0-35D4-474C-B10E-7F1EC6A289E6}"/>
    <cellStyle name="Percent 3 4 12 3 3 3" xfId="26567" xr:uid="{7C3C72F2-688D-4E40-8A48-712ACB1012EB}"/>
    <cellStyle name="Percent 3 4 12 3 3 4" xfId="26565" xr:uid="{974284AC-7B0C-4A98-AAD5-48C6E0F160A5}"/>
    <cellStyle name="Percent 3 4 12 3 4" xfId="6139" xr:uid="{4D6CDAD8-5E47-4806-8653-ECBEF821406D}"/>
    <cellStyle name="Percent 3 4 12 3 4 2" xfId="26568" xr:uid="{E67952CA-45B6-4FE0-AE88-5CF505D13DAF}"/>
    <cellStyle name="Percent 3 4 12 3 5" xfId="26569" xr:uid="{08BA6121-EBAB-4449-84CA-6D31EC807A24}"/>
    <cellStyle name="Percent 3 4 12 3 6" xfId="26561" xr:uid="{B833C0E1-C41E-4E7B-A664-AF978F596F12}"/>
    <cellStyle name="Percent 3 4 12 4" xfId="6140" xr:uid="{B312F679-CE87-462A-93C8-B933D1C8C9A2}"/>
    <cellStyle name="Percent 3 4 12 4 2" xfId="6141" xr:uid="{461B31BB-DB49-4F79-82FB-992B2EFBDF3D}"/>
    <cellStyle name="Percent 3 4 12 4 2 2" xfId="26571" xr:uid="{B3E7B64F-F09E-48B6-B71E-4F20BA38E572}"/>
    <cellStyle name="Percent 3 4 12 4 3" xfId="26572" xr:uid="{97F91F12-B22A-4795-A2FA-8D192B018EC7}"/>
    <cellStyle name="Percent 3 4 12 4 4" xfId="26570" xr:uid="{7509D92C-19A6-4911-8A82-71DC716E44AF}"/>
    <cellStyle name="Percent 3 4 12 5" xfId="6142" xr:uid="{15480C9B-26F8-49C2-BB28-09F2E9D377C1}"/>
    <cellStyle name="Percent 3 4 12 5 2" xfId="6143" xr:uid="{51BFC813-1005-4DCE-937A-28CC15B08106}"/>
    <cellStyle name="Percent 3 4 12 5 2 2" xfId="26574" xr:uid="{826FB4E1-129A-4A9F-A17F-847BDBFB1CFF}"/>
    <cellStyle name="Percent 3 4 12 5 3" xfId="26575" xr:uid="{7F805D29-4AD5-46DE-9D06-21205E78E3CC}"/>
    <cellStyle name="Percent 3 4 12 5 4" xfId="26573" xr:uid="{5A5510EE-F88D-4586-8EBD-2B103CA3E44D}"/>
    <cellStyle name="Percent 3 4 12 6" xfId="6144" xr:uid="{71C5EAA0-B4C9-4C53-BBD0-FF1C8CD5C49F}"/>
    <cellStyle name="Percent 3 4 12 6 2" xfId="26576" xr:uid="{D85FD038-B30F-4531-A958-8B190AA71B2A}"/>
    <cellStyle name="Percent 3 4 12 7" xfId="6145" xr:uid="{E0D1E372-D539-488F-8A81-25EC2A822CB3}"/>
    <cellStyle name="Percent 3 4 12 7 2" xfId="26577" xr:uid="{4967A529-2423-4F42-A286-F076D999D6BE}"/>
    <cellStyle name="Percent 3 4 12 8" xfId="6126" xr:uid="{A061511B-0238-4BE7-940A-CDD3AF17BD1C}"/>
    <cellStyle name="Percent 3 4 12 8 2" xfId="26578" xr:uid="{670D8280-F18E-481F-AEDF-C8A92A7A676F}"/>
    <cellStyle name="Percent 3 4 12 9" xfId="26579" xr:uid="{6EDA6341-9C27-4652-B624-F948A416CC50}"/>
    <cellStyle name="Percent 3 4 13" xfId="3023" xr:uid="{B6F74CED-8B1A-4E75-9135-AFFD8A008B4D}"/>
    <cellStyle name="Percent 3 4 13 10" xfId="26581" xr:uid="{ED4493AB-C315-4145-A9D9-5ED26E49A7A0}"/>
    <cellStyle name="Percent 3 4 13 11" xfId="26582" xr:uid="{BE11FFF5-A30D-4B7D-A4D7-789A83A8BCCC}"/>
    <cellStyle name="Percent 3 4 13 12" xfId="26580" xr:uid="{443335CA-3B32-40B9-999C-3FB8E956F273}"/>
    <cellStyle name="Percent 3 4 13 2" xfId="6147" xr:uid="{134AF02D-6208-4396-B77D-86437FE5967B}"/>
    <cellStyle name="Percent 3 4 13 2 2" xfId="6148" xr:uid="{F838F919-2DBF-4DFA-A70A-540A1656512D}"/>
    <cellStyle name="Percent 3 4 13 2 2 2" xfId="6149" xr:uid="{16D3FC53-041C-4C69-ABD2-5F780D985B6A}"/>
    <cellStyle name="Percent 3 4 13 2 2 2 2" xfId="26585" xr:uid="{91D455B9-5F0C-4DD7-A29D-E02CBD76736D}"/>
    <cellStyle name="Percent 3 4 13 2 2 3" xfId="26586" xr:uid="{832AE3D2-6C63-4520-9026-BB0882A402E7}"/>
    <cellStyle name="Percent 3 4 13 2 2 4" xfId="26584" xr:uid="{8E980F6F-5D23-418C-8F6B-27F9B01CD691}"/>
    <cellStyle name="Percent 3 4 13 2 3" xfId="6150" xr:uid="{52DBBB34-3145-471E-9889-A4628DDACB5E}"/>
    <cellStyle name="Percent 3 4 13 2 3 2" xfId="6151" xr:uid="{16D06C6C-5CC4-485C-8F16-5BFEB308B04E}"/>
    <cellStyle name="Percent 3 4 13 2 3 2 2" xfId="26588" xr:uid="{C6830797-1B58-4086-95A5-08033AA98D71}"/>
    <cellStyle name="Percent 3 4 13 2 3 3" xfId="26589" xr:uid="{6DD2DEB2-28AD-4DB4-83DD-F2D0B70C35A8}"/>
    <cellStyle name="Percent 3 4 13 2 3 4" xfId="26587" xr:uid="{6D1AEA90-19B2-4D39-94C6-D57C30CF77CC}"/>
    <cellStyle name="Percent 3 4 13 2 4" xfId="6152" xr:uid="{26FCFF5F-FF2F-4602-838C-8C2A6525454B}"/>
    <cellStyle name="Percent 3 4 13 2 4 2" xfId="26590" xr:uid="{3DEC9B52-E4EB-44A6-A267-13CE27A512BE}"/>
    <cellStyle name="Percent 3 4 13 2 5" xfId="6153" xr:uid="{C3EA3E2D-A8CC-4B41-A2EC-4D2EF307C801}"/>
    <cellStyle name="Percent 3 4 13 2 5 2" xfId="26591" xr:uid="{ACAF68AA-7AE4-43FD-A487-4F5CC704C472}"/>
    <cellStyle name="Percent 3 4 13 2 6" xfId="26592" xr:uid="{9D4BB8FA-3D60-443D-9972-CAF9F90CDB9E}"/>
    <cellStyle name="Percent 3 4 13 2 7" xfId="26583" xr:uid="{B4181B64-FE6C-427B-BE3B-2C6DF2168DA3}"/>
    <cellStyle name="Percent 3 4 13 3" xfId="6154" xr:uid="{D11BB6C5-3F2A-4B5C-9E4A-66207EACB127}"/>
    <cellStyle name="Percent 3 4 13 3 2" xfId="6155" xr:uid="{7EEE6601-3D16-4427-BA9C-A7E35B8280AA}"/>
    <cellStyle name="Percent 3 4 13 3 2 2" xfId="6156" xr:uid="{21B9C755-0BBE-41FE-8917-39BBFBC3D7AD}"/>
    <cellStyle name="Percent 3 4 13 3 2 2 2" xfId="26595" xr:uid="{23ABDF53-D195-4F4D-8064-A77E4B82960F}"/>
    <cellStyle name="Percent 3 4 13 3 2 3" xfId="26596" xr:uid="{0AEDD262-2A39-4633-A39A-2F2643F2895A}"/>
    <cellStyle name="Percent 3 4 13 3 2 4" xfId="26594" xr:uid="{EA4B4D8C-04B1-4EEE-BCE7-C63A5BDFD3BF}"/>
    <cellStyle name="Percent 3 4 13 3 3" xfId="6157" xr:uid="{A369BBD9-C8F9-460E-A090-16FA5A31A6B7}"/>
    <cellStyle name="Percent 3 4 13 3 3 2" xfId="6158" xr:uid="{B8EB54B7-C01A-46CE-9A22-288BB1569D8D}"/>
    <cellStyle name="Percent 3 4 13 3 3 2 2" xfId="26598" xr:uid="{66F266B7-C893-4821-9398-2991081CDE47}"/>
    <cellStyle name="Percent 3 4 13 3 3 3" xfId="26599" xr:uid="{AEE24885-2F6D-4319-887E-587F8641A7FD}"/>
    <cellStyle name="Percent 3 4 13 3 3 4" xfId="26597" xr:uid="{A0310D98-3CF2-4CA2-A137-F85519618ABE}"/>
    <cellStyle name="Percent 3 4 13 3 4" xfId="6159" xr:uid="{9ED4F17E-D702-4FEF-9A05-167CAC4EF62C}"/>
    <cellStyle name="Percent 3 4 13 3 4 2" xfId="26600" xr:uid="{D573E76B-E384-46DB-9B50-F3D98D37C262}"/>
    <cellStyle name="Percent 3 4 13 3 5" xfId="26601" xr:uid="{0C8656B2-BB03-407A-AD5D-971B65E4230A}"/>
    <cellStyle name="Percent 3 4 13 3 6" xfId="26593" xr:uid="{633A52B0-1405-4E0D-B4EF-796CC2C0FD4C}"/>
    <cellStyle name="Percent 3 4 13 4" xfId="6160" xr:uid="{251D3247-BD0D-4A48-882B-36CC2EAD209E}"/>
    <cellStyle name="Percent 3 4 13 4 2" xfId="6161" xr:uid="{0B11911B-DE46-4440-ACA9-FE2A0F565DA6}"/>
    <cellStyle name="Percent 3 4 13 4 2 2" xfId="26603" xr:uid="{2430B590-C069-4F12-B979-5576AAB92713}"/>
    <cellStyle name="Percent 3 4 13 4 3" xfId="26604" xr:uid="{63FF4C0D-24C8-4296-A7B5-BB46A62997F9}"/>
    <cellStyle name="Percent 3 4 13 4 4" xfId="26602" xr:uid="{1C527A6E-AFCF-40C3-8060-07D5FF7C4742}"/>
    <cellStyle name="Percent 3 4 13 5" xfId="6162" xr:uid="{B74E901F-6978-48E0-80B0-749673D6401E}"/>
    <cellStyle name="Percent 3 4 13 5 2" xfId="6163" xr:uid="{F267ED6D-FB26-4C63-9CF4-FE85569A7327}"/>
    <cellStyle name="Percent 3 4 13 5 2 2" xfId="26606" xr:uid="{95410062-A4A4-4AE9-AAAB-EA1896245CB1}"/>
    <cellStyle name="Percent 3 4 13 5 3" xfId="26607" xr:uid="{C05EC456-FEF4-449E-895A-D46227C9EAC1}"/>
    <cellStyle name="Percent 3 4 13 5 4" xfId="26605" xr:uid="{10249ED8-E3E4-4FA7-B3B1-BA6DB82209FE}"/>
    <cellStyle name="Percent 3 4 13 6" xfId="6164" xr:uid="{5BF34AD8-334B-4F5D-A2D0-66D6820A7619}"/>
    <cellStyle name="Percent 3 4 13 6 2" xfId="26608" xr:uid="{7F440CB3-EE71-4CEC-BC83-4CD821893914}"/>
    <cellStyle name="Percent 3 4 13 7" xfId="6165" xr:uid="{824A4CC0-F303-42EB-8E32-A6BD0E7217AC}"/>
    <cellStyle name="Percent 3 4 13 7 2" xfId="26609" xr:uid="{E0B65D50-ACE9-4097-A78B-18A566E3158A}"/>
    <cellStyle name="Percent 3 4 13 8" xfId="6146" xr:uid="{C1566475-F7FE-42B7-840A-FD417134925B}"/>
    <cellStyle name="Percent 3 4 13 8 2" xfId="26610" xr:uid="{9A2AE412-2F74-42D6-B0BE-06BCD199B82D}"/>
    <cellStyle name="Percent 3 4 13 9" xfId="26611" xr:uid="{7DFCD1E8-00D5-4BFD-B90E-389081955316}"/>
    <cellStyle name="Percent 3 4 14" xfId="3024" xr:uid="{7B5C4C47-EE2E-489B-9459-DC860A8CCD50}"/>
    <cellStyle name="Percent 3 4 14 10" xfId="26613" xr:uid="{4CA46D1C-545F-4FA6-A388-C1EF9E7C7928}"/>
    <cellStyle name="Percent 3 4 14 11" xfId="26614" xr:uid="{8C1B6DA6-077F-4508-A747-47255754EDE8}"/>
    <cellStyle name="Percent 3 4 14 12" xfId="26612" xr:uid="{5FB18BED-461C-4B47-8D97-FC6D334030B8}"/>
    <cellStyle name="Percent 3 4 14 2" xfId="6167" xr:uid="{8041D966-3D6A-487F-B0A0-0E76E90DD0C0}"/>
    <cellStyle name="Percent 3 4 14 2 2" xfId="6168" xr:uid="{A7537F1C-04BE-4B15-9BBC-084A2550B8B9}"/>
    <cellStyle name="Percent 3 4 14 2 2 2" xfId="6169" xr:uid="{B32B9BE7-1440-4EC3-99CA-293E2F444F89}"/>
    <cellStyle name="Percent 3 4 14 2 2 2 2" xfId="26617" xr:uid="{7490EFB0-A10F-4417-ABED-80DB2839CF86}"/>
    <cellStyle name="Percent 3 4 14 2 2 3" xfId="26618" xr:uid="{32C2C726-4CF2-47E0-B2FA-AD8EFD569F44}"/>
    <cellStyle name="Percent 3 4 14 2 2 4" xfId="26616" xr:uid="{71B9FCB8-CCA4-42AA-95C9-D668A4361CCB}"/>
    <cellStyle name="Percent 3 4 14 2 3" xfId="6170" xr:uid="{BC30DED9-E83A-4CBC-9EA0-7C31BDB45D43}"/>
    <cellStyle name="Percent 3 4 14 2 3 2" xfId="6171" xr:uid="{DC43D186-89C6-44D3-BED4-DA1F17CEA9B6}"/>
    <cellStyle name="Percent 3 4 14 2 3 2 2" xfId="26620" xr:uid="{D87065DC-9F29-46C8-9051-2FDA31334D4E}"/>
    <cellStyle name="Percent 3 4 14 2 3 3" xfId="26621" xr:uid="{FB407F96-4A5C-42A3-800A-50D862A499F5}"/>
    <cellStyle name="Percent 3 4 14 2 3 4" xfId="26619" xr:uid="{48791891-A238-4D70-BB56-A211CD0F5454}"/>
    <cellStyle name="Percent 3 4 14 2 4" xfId="6172" xr:uid="{B251683A-5C8A-40A6-91C4-A975E1969539}"/>
    <cellStyle name="Percent 3 4 14 2 4 2" xfId="26622" xr:uid="{3C5ECDD2-43F4-4050-AFD9-EDB54062FC34}"/>
    <cellStyle name="Percent 3 4 14 2 5" xfId="6173" xr:uid="{A3874681-DBFE-4CB5-A165-069BA90EA46E}"/>
    <cellStyle name="Percent 3 4 14 2 5 2" xfId="26623" xr:uid="{FCF57BA9-917C-43AF-9172-1BBE0231F211}"/>
    <cellStyle name="Percent 3 4 14 2 6" xfId="26624" xr:uid="{1ED7A32D-9C9C-4F5E-A143-48731D253419}"/>
    <cellStyle name="Percent 3 4 14 2 7" xfId="26615" xr:uid="{89F184F9-47F4-4DA1-A98D-421B8413FA32}"/>
    <cellStyle name="Percent 3 4 14 3" xfId="6174" xr:uid="{5B6286CC-D3AC-4B64-930E-358AACA06235}"/>
    <cellStyle name="Percent 3 4 14 3 2" xfId="6175" xr:uid="{CE9A66B9-6273-4AC3-B8A8-8F7B98880060}"/>
    <cellStyle name="Percent 3 4 14 3 2 2" xfId="6176" xr:uid="{31F487E0-35E2-4DBF-AB16-F29E3A73306F}"/>
    <cellStyle name="Percent 3 4 14 3 2 2 2" xfId="26627" xr:uid="{BFF0D7FE-5ECF-4B3F-87C6-ACE0DD7D9031}"/>
    <cellStyle name="Percent 3 4 14 3 2 3" xfId="26628" xr:uid="{B187405D-1E26-4AA3-99E2-9D9B5A5DFD2E}"/>
    <cellStyle name="Percent 3 4 14 3 2 4" xfId="26626" xr:uid="{508131E7-D322-4548-B5FF-A87405099109}"/>
    <cellStyle name="Percent 3 4 14 3 3" xfId="6177" xr:uid="{723AF35A-EEA9-472E-B5CA-9D9A52E0FFB5}"/>
    <cellStyle name="Percent 3 4 14 3 3 2" xfId="6178" xr:uid="{EDC86F05-3EDC-4EC1-8852-A6019576BACF}"/>
    <cellStyle name="Percent 3 4 14 3 3 2 2" xfId="26630" xr:uid="{A68F58FE-4562-44A4-BC66-30C36F744558}"/>
    <cellStyle name="Percent 3 4 14 3 3 3" xfId="26631" xr:uid="{1A4E65C5-E011-4344-919F-868FB5D2EB4E}"/>
    <cellStyle name="Percent 3 4 14 3 3 4" xfId="26629" xr:uid="{98554182-395A-42C5-8838-5BBC7BAD2DAB}"/>
    <cellStyle name="Percent 3 4 14 3 4" xfId="6179" xr:uid="{64943DCC-EC97-49CA-A9F4-255244250A03}"/>
    <cellStyle name="Percent 3 4 14 3 4 2" xfId="26632" xr:uid="{2DE2F71E-66EA-4870-963C-3366B48984A3}"/>
    <cellStyle name="Percent 3 4 14 3 5" xfId="26633" xr:uid="{3094C8C6-BDA9-4B9D-AD21-E12EE5FA5F7C}"/>
    <cellStyle name="Percent 3 4 14 3 6" xfId="26625" xr:uid="{E66BA48C-C460-4B00-9EFB-D0A48E31B7DC}"/>
    <cellStyle name="Percent 3 4 14 4" xfId="6180" xr:uid="{EDAAF268-C553-4981-9783-EB2E2A0C3297}"/>
    <cellStyle name="Percent 3 4 14 4 2" xfId="6181" xr:uid="{F68BB436-64F4-47E0-AD00-88598EE06954}"/>
    <cellStyle name="Percent 3 4 14 4 2 2" xfId="26635" xr:uid="{57D9D325-C174-4583-BB8C-95493F36F2FC}"/>
    <cellStyle name="Percent 3 4 14 4 3" xfId="26636" xr:uid="{C29C1A46-1963-4A29-8E03-935B303A5EDE}"/>
    <cellStyle name="Percent 3 4 14 4 4" xfId="26634" xr:uid="{05FA331D-2D81-47DA-BB58-20A83054B654}"/>
    <cellStyle name="Percent 3 4 14 5" xfId="6182" xr:uid="{6F32D7F4-FED6-431A-AE12-8785B07309D2}"/>
    <cellStyle name="Percent 3 4 14 5 2" xfId="6183" xr:uid="{07E0489D-E269-404D-AB7F-86DD3BD9201E}"/>
    <cellStyle name="Percent 3 4 14 5 2 2" xfId="26638" xr:uid="{94667FDE-19B1-4466-B892-6CE3C1D9A554}"/>
    <cellStyle name="Percent 3 4 14 5 3" xfId="26639" xr:uid="{FE578498-F4AF-45FC-99E9-C42F7ADF1A1B}"/>
    <cellStyle name="Percent 3 4 14 5 4" xfId="26637" xr:uid="{456DADC3-5CF2-49E4-BE12-D3AA564F2F04}"/>
    <cellStyle name="Percent 3 4 14 6" xfId="6184" xr:uid="{00B2C1F5-EE92-433F-9F2B-2FDDA802499B}"/>
    <cellStyle name="Percent 3 4 14 6 2" xfId="26640" xr:uid="{89216AF2-7BBF-4C37-8627-3CF5584E1F68}"/>
    <cellStyle name="Percent 3 4 14 7" xfId="6185" xr:uid="{C584A71E-E2CA-4BCA-9F99-452B30967AED}"/>
    <cellStyle name="Percent 3 4 14 7 2" xfId="26641" xr:uid="{2076AAC9-4835-4BB5-A26E-D9B3A7E89149}"/>
    <cellStyle name="Percent 3 4 14 8" xfId="6166" xr:uid="{4D671DEB-A5B0-4005-91F4-A94814EDD530}"/>
    <cellStyle name="Percent 3 4 14 8 2" xfId="26642" xr:uid="{5525711E-2B8F-4476-B350-66EEF0B2AC9B}"/>
    <cellStyle name="Percent 3 4 14 9" xfId="26643" xr:uid="{277E4762-8579-4800-83BC-73329E29E9F8}"/>
    <cellStyle name="Percent 3 4 15" xfId="3025" xr:uid="{2BF22D99-F150-430B-B144-B9B1AEAF3C3A}"/>
    <cellStyle name="Percent 3 4 15 10" xfId="26645" xr:uid="{DD76E07E-7F03-4040-A96F-396460DD64CB}"/>
    <cellStyle name="Percent 3 4 15 11" xfId="26646" xr:uid="{FAAAA63C-C9DD-4553-B7AA-8B7EDC21C4C5}"/>
    <cellStyle name="Percent 3 4 15 12" xfId="26644" xr:uid="{EE66ADA6-7B88-44B3-B1AA-97B60CF7A619}"/>
    <cellStyle name="Percent 3 4 15 2" xfId="6187" xr:uid="{80F736F0-938B-4D43-A384-C79348233612}"/>
    <cellStyle name="Percent 3 4 15 2 2" xfId="6188" xr:uid="{5580755D-2F18-45E7-BAA0-400DAF64108C}"/>
    <cellStyle name="Percent 3 4 15 2 2 2" xfId="6189" xr:uid="{16AA35BB-AF41-4E8D-BAAF-473F058986C9}"/>
    <cellStyle name="Percent 3 4 15 2 2 2 2" xfId="26649" xr:uid="{FF87B93D-B0CD-475E-9DF1-2AD4610C9603}"/>
    <cellStyle name="Percent 3 4 15 2 2 3" xfId="26650" xr:uid="{34D97F21-4179-42E5-AA2D-0847322D3424}"/>
    <cellStyle name="Percent 3 4 15 2 2 4" xfId="26648" xr:uid="{D54DDA5F-77FC-464F-90D6-88F2BA106BCC}"/>
    <cellStyle name="Percent 3 4 15 2 3" xfId="6190" xr:uid="{A4585DB0-8258-47DC-9CEE-CD52494A12A9}"/>
    <cellStyle name="Percent 3 4 15 2 3 2" xfId="6191" xr:uid="{758576E7-F171-4199-871D-60FF595FFC97}"/>
    <cellStyle name="Percent 3 4 15 2 3 2 2" xfId="26652" xr:uid="{BA31C7EC-A31F-4BD1-8192-373340444080}"/>
    <cellStyle name="Percent 3 4 15 2 3 3" xfId="26653" xr:uid="{F6BAD30F-45B1-460A-854C-236716C3662D}"/>
    <cellStyle name="Percent 3 4 15 2 3 4" xfId="26651" xr:uid="{9003CE3B-70F5-472E-8788-97EE4B7D85CE}"/>
    <cellStyle name="Percent 3 4 15 2 4" xfId="6192" xr:uid="{4158722D-0000-46F7-B41D-99FA4D006CEA}"/>
    <cellStyle name="Percent 3 4 15 2 4 2" xfId="26654" xr:uid="{9005A5A0-2580-400B-892D-2B9C627B4E14}"/>
    <cellStyle name="Percent 3 4 15 2 5" xfId="6193" xr:uid="{82CCAF5E-2C58-492F-A75E-A41DADEFF254}"/>
    <cellStyle name="Percent 3 4 15 2 5 2" xfId="26655" xr:uid="{AB03B482-F77D-4B05-BD26-11E399FB8CC0}"/>
    <cellStyle name="Percent 3 4 15 2 6" xfId="26656" xr:uid="{3085E053-D7F6-4C59-A2BC-9927218D4F7D}"/>
    <cellStyle name="Percent 3 4 15 2 7" xfId="26647" xr:uid="{8A6005C3-C2DB-4D0A-91BD-4B200DB5E8BF}"/>
    <cellStyle name="Percent 3 4 15 3" xfId="6194" xr:uid="{F0E2C94E-850F-4A64-AA6D-76EEF917ED62}"/>
    <cellStyle name="Percent 3 4 15 3 2" xfId="6195" xr:uid="{08DF59D5-FF5D-488A-B141-1F09BF38E0CA}"/>
    <cellStyle name="Percent 3 4 15 3 2 2" xfId="6196" xr:uid="{67099A01-6FCD-420D-AA3B-E551F17B7EC9}"/>
    <cellStyle name="Percent 3 4 15 3 2 2 2" xfId="26659" xr:uid="{FE9E6737-8245-4800-BE01-0124364B2D53}"/>
    <cellStyle name="Percent 3 4 15 3 2 3" xfId="26660" xr:uid="{B50264B9-7B0D-4B2F-BA0D-4B402D2B3832}"/>
    <cellStyle name="Percent 3 4 15 3 2 4" xfId="26658" xr:uid="{A24A896D-7DA0-4CC1-B8CE-101C62A9CBC6}"/>
    <cellStyle name="Percent 3 4 15 3 3" xfId="6197" xr:uid="{AE8574B2-A218-4A09-946A-5178D4413207}"/>
    <cellStyle name="Percent 3 4 15 3 3 2" xfId="6198" xr:uid="{4A16865E-FF7C-437B-A417-FEEA9D10E415}"/>
    <cellStyle name="Percent 3 4 15 3 3 2 2" xfId="26662" xr:uid="{E5D2693F-BE0E-400C-B440-A1F3A7F5EDB6}"/>
    <cellStyle name="Percent 3 4 15 3 3 3" xfId="26663" xr:uid="{1AC15DD6-F020-48E5-A9AD-9476E0243B7C}"/>
    <cellStyle name="Percent 3 4 15 3 3 4" xfId="26661" xr:uid="{4C8CC148-1D9C-4F18-B63D-D48F206A1AA7}"/>
    <cellStyle name="Percent 3 4 15 3 4" xfId="6199" xr:uid="{7DB5C361-3D87-4EE6-93F8-685A590C2539}"/>
    <cellStyle name="Percent 3 4 15 3 4 2" xfId="26664" xr:uid="{50613EF8-CA53-4773-BE4F-023F8DCD7242}"/>
    <cellStyle name="Percent 3 4 15 3 5" xfId="26665" xr:uid="{1FAEBC14-B41B-4081-B148-C2137FC20206}"/>
    <cellStyle name="Percent 3 4 15 3 6" xfId="26657" xr:uid="{DEF74FC1-C00D-49FB-A3E7-38D586980FF4}"/>
    <cellStyle name="Percent 3 4 15 4" xfId="6200" xr:uid="{83F1F765-EF68-47B4-B8D1-B0817A248A70}"/>
    <cellStyle name="Percent 3 4 15 4 2" xfId="6201" xr:uid="{D22F773D-63FE-4348-91FF-D0578E845508}"/>
    <cellStyle name="Percent 3 4 15 4 2 2" xfId="26667" xr:uid="{5094C215-A8EF-4A8E-8979-B304559D8609}"/>
    <cellStyle name="Percent 3 4 15 4 3" xfId="26668" xr:uid="{44220090-7375-4169-9E6E-B7DE96A5D650}"/>
    <cellStyle name="Percent 3 4 15 4 4" xfId="26666" xr:uid="{1834A741-B5B4-474A-BB8F-5DB7A64F1EE7}"/>
    <cellStyle name="Percent 3 4 15 5" xfId="6202" xr:uid="{DDA0256E-3B39-4E4A-9D65-0A3D35F6B283}"/>
    <cellStyle name="Percent 3 4 15 5 2" xfId="6203" xr:uid="{9D054E4A-343B-428B-A2FD-540D9C801EB1}"/>
    <cellStyle name="Percent 3 4 15 5 2 2" xfId="26670" xr:uid="{124F4BD0-E8DB-45CE-855A-F60938477F42}"/>
    <cellStyle name="Percent 3 4 15 5 3" xfId="26671" xr:uid="{2AC56FCD-26B3-4E5D-9280-ABCF65FDF3AD}"/>
    <cellStyle name="Percent 3 4 15 5 4" xfId="26669" xr:uid="{79F1EBF7-CF3D-4EDA-B1C2-F88426F3E88A}"/>
    <cellStyle name="Percent 3 4 15 6" xfId="6204" xr:uid="{B73916DE-51E2-4A3E-A1D2-A1C9DACFFB44}"/>
    <cellStyle name="Percent 3 4 15 6 2" xfId="26672" xr:uid="{690ED77B-7A95-4609-933A-4CB8FF2B75CF}"/>
    <cellStyle name="Percent 3 4 15 7" xfId="6205" xr:uid="{A1F97A18-22CA-4B83-B209-D6D888D3FA90}"/>
    <cellStyle name="Percent 3 4 15 7 2" xfId="26673" xr:uid="{69AA40EA-F461-4546-8BE0-A4BCC6198DA0}"/>
    <cellStyle name="Percent 3 4 15 8" xfId="6186" xr:uid="{B65163B9-EC61-448F-A873-DAD55CA6C4A4}"/>
    <cellStyle name="Percent 3 4 15 8 2" xfId="26674" xr:uid="{A62A8285-8962-4DEB-ABF5-EA435E4D03B1}"/>
    <cellStyle name="Percent 3 4 15 9" xfId="26675" xr:uid="{C510A412-0BDC-4C10-8064-0BF91DA0FE0E}"/>
    <cellStyle name="Percent 3 4 16" xfId="6206" xr:uid="{D0BCBBC4-DEDF-4705-A739-834D4A513306}"/>
    <cellStyle name="Percent 3 4 16 2" xfId="6207" xr:uid="{6B36138C-4109-40D9-B5C6-875478234E65}"/>
    <cellStyle name="Percent 3 4 16 2 2" xfId="6208" xr:uid="{B6A83A04-D84D-4E09-8FCA-4465FC9E3E58}"/>
    <cellStyle name="Percent 3 4 16 2 2 2" xfId="26678" xr:uid="{EB5E092C-4634-461F-89EB-ED435AAAF16B}"/>
    <cellStyle name="Percent 3 4 16 2 3" xfId="26679" xr:uid="{B8A173C2-7F71-45CF-AED8-FA86090B8644}"/>
    <cellStyle name="Percent 3 4 16 2 4" xfId="26677" xr:uid="{353B8B43-2892-41BE-8059-AEC4E7F02264}"/>
    <cellStyle name="Percent 3 4 16 3" xfId="6209" xr:uid="{942D710A-194B-4F7E-9DA4-CC1A1E5B46BD}"/>
    <cellStyle name="Percent 3 4 16 3 2" xfId="6210" xr:uid="{A0166499-57E6-4F03-889A-869B70317417}"/>
    <cellStyle name="Percent 3 4 16 3 2 2" xfId="26681" xr:uid="{0B50AC63-5D96-4588-A886-7724299A4374}"/>
    <cellStyle name="Percent 3 4 16 3 3" xfId="26682" xr:uid="{177ED77C-81EC-4B83-B4BA-FAF274913A39}"/>
    <cellStyle name="Percent 3 4 16 3 4" xfId="26680" xr:uid="{A90879DD-3202-4BD5-B653-C7F487882464}"/>
    <cellStyle name="Percent 3 4 16 4" xfId="6211" xr:uid="{240D269A-C658-496D-93F2-9D9466EB114F}"/>
    <cellStyle name="Percent 3 4 16 4 2" xfId="26683" xr:uid="{5DA2EA7D-D5E9-45DB-8252-51FD501F2852}"/>
    <cellStyle name="Percent 3 4 16 5" xfId="26684" xr:uid="{AEEB7411-2463-4281-9F8F-C51EF58B76F1}"/>
    <cellStyle name="Percent 3 4 16 6" xfId="26676" xr:uid="{37FBA3F9-F6B2-481F-829C-896C7EFE2DEB}"/>
    <cellStyle name="Percent 3 4 17" xfId="6212" xr:uid="{F9EE55C6-3E03-4E87-86E4-A40E41FA7C76}"/>
    <cellStyle name="Percent 3 4 17 2" xfId="6213" xr:uid="{C96DAF06-09C6-4D61-A4EF-8CFC3A3DAF60}"/>
    <cellStyle name="Percent 3 4 17 2 2" xfId="6214" xr:uid="{7826EF3A-DDFD-47EB-ACE0-B0FD06B8B769}"/>
    <cellStyle name="Percent 3 4 17 2 2 2" xfId="26687" xr:uid="{63D576FF-6459-46AC-93D5-A66AB95A9158}"/>
    <cellStyle name="Percent 3 4 17 2 3" xfId="26688" xr:uid="{37C0EC5E-C51D-4BD1-B616-8C1CC26EEB1B}"/>
    <cellStyle name="Percent 3 4 17 2 4" xfId="26686" xr:uid="{BA24E441-C383-4DB2-8258-F31818654109}"/>
    <cellStyle name="Percent 3 4 17 3" xfId="6215" xr:uid="{0B14D518-972A-4D7D-8DAC-CA318F02E1E4}"/>
    <cellStyle name="Percent 3 4 17 3 2" xfId="6216" xr:uid="{14023FF5-06EB-4990-8A40-24C2FCC0C9DC}"/>
    <cellStyle name="Percent 3 4 17 3 2 2" xfId="26690" xr:uid="{E370638F-E268-46EF-B706-4CD44F0208CD}"/>
    <cellStyle name="Percent 3 4 17 3 3" xfId="26691" xr:uid="{2A6EEEB7-61BD-45F1-8C24-6B8018B5591F}"/>
    <cellStyle name="Percent 3 4 17 3 4" xfId="26689" xr:uid="{44725B7C-410B-4DB9-B34A-E75E654433A4}"/>
    <cellStyle name="Percent 3 4 17 4" xfId="6217" xr:uid="{8882BF84-C72E-4EBA-887B-595B1CEC3448}"/>
    <cellStyle name="Percent 3 4 17 4 2" xfId="26692" xr:uid="{B51F47F2-95E9-4ABC-A624-6A5C8C35C712}"/>
    <cellStyle name="Percent 3 4 17 5" xfId="26693" xr:uid="{FFCD1104-88FE-4E58-B0A2-4A5403E1058A}"/>
    <cellStyle name="Percent 3 4 17 6" xfId="26685" xr:uid="{8ECA38B7-EF38-4253-A09D-4D34E7FA0868}"/>
    <cellStyle name="Percent 3 4 18" xfId="6218" xr:uid="{45BCCB49-8196-4C58-BE10-1E089E27AE73}"/>
    <cellStyle name="Percent 3 4 18 2" xfId="6219" xr:uid="{FC58C4F8-78B2-465F-BD6A-6C86FDB018E2}"/>
    <cellStyle name="Percent 3 4 18 2 2" xfId="26695" xr:uid="{41FDC77B-F41E-4397-A8D3-D80CCF7D3B5B}"/>
    <cellStyle name="Percent 3 4 18 3" xfId="26696" xr:uid="{95CAC1DB-B871-446B-89C1-5E1BFA9CD329}"/>
    <cellStyle name="Percent 3 4 18 4" xfId="26694" xr:uid="{68D77C88-9384-4DF5-B77C-05F0EF6F706B}"/>
    <cellStyle name="Percent 3 4 19" xfId="6220" xr:uid="{0E66E3B5-6D10-4075-92BF-62235A412F2B}"/>
    <cellStyle name="Percent 3 4 19 2" xfId="6221" xr:uid="{B67B1EC4-1397-46B0-8A5F-DF066F511224}"/>
    <cellStyle name="Percent 3 4 19 2 2" xfId="26698" xr:uid="{1E0B832D-5DC2-496C-B1E5-CE81DCDC960A}"/>
    <cellStyle name="Percent 3 4 19 3" xfId="26699" xr:uid="{BF7D13D5-7634-4869-ABC3-FFE85172B4F6}"/>
    <cellStyle name="Percent 3 4 19 4" xfId="26697" xr:uid="{18B09874-C232-43D8-836B-5CACBA077B31}"/>
    <cellStyle name="Percent 3 4 2" xfId="300" xr:uid="{6730B66B-F23C-4002-9AE6-995C17137B8F}"/>
    <cellStyle name="Percent 3 4 2 10" xfId="528" xr:uid="{980A4ECE-0CAB-4AE6-BA0C-B615945C7B01}"/>
    <cellStyle name="Percent 3 4 2 10 2" xfId="26701" xr:uid="{AB0DE99C-DA78-4486-BA5C-B0173B3EBA71}"/>
    <cellStyle name="Percent 3 4 2 11" xfId="26702" xr:uid="{94A08453-0A63-4905-A933-70681547DEDF}"/>
    <cellStyle name="Percent 3 4 2 12" xfId="26703" xr:uid="{C7F56F77-8793-4EAC-A50E-60CA6361534E}"/>
    <cellStyle name="Percent 3 4 2 13" xfId="26700" xr:uid="{2617A26B-6F33-4451-9A40-D05FD5F5F155}"/>
    <cellStyle name="Percent 3 4 2 2" xfId="6223" xr:uid="{5EA1FC7F-89A4-45A1-8194-EDF8EE28CA6B}"/>
    <cellStyle name="Percent 3 4 2 2 2" xfId="6224" xr:uid="{6F24DDE1-FF57-4CDF-9BCA-319D5894CC5A}"/>
    <cellStyle name="Percent 3 4 2 2 2 2" xfId="6225" xr:uid="{52555191-C3CF-4DBA-B43C-E0007E8C938D}"/>
    <cellStyle name="Percent 3 4 2 2 2 2 2" xfId="26706" xr:uid="{5DE2230F-C12B-4664-AF26-67C96654B265}"/>
    <cellStyle name="Percent 3 4 2 2 2 3" xfId="26707" xr:uid="{2D2BA05B-0CE6-490A-8186-317CA9715333}"/>
    <cellStyle name="Percent 3 4 2 2 2 4" xfId="26705" xr:uid="{47130F98-256A-43F7-9CBA-89AB3C211BD2}"/>
    <cellStyle name="Percent 3 4 2 2 3" xfId="6226" xr:uid="{16AABF9E-C48E-49A1-88C1-E3EA04A147C4}"/>
    <cellStyle name="Percent 3 4 2 2 3 2" xfId="6227" xr:uid="{047148C8-0DEA-426E-999D-46BB5133DCD2}"/>
    <cellStyle name="Percent 3 4 2 2 3 2 2" xfId="26709" xr:uid="{7678E2D9-1C5A-41FA-996C-7F3CA974C142}"/>
    <cellStyle name="Percent 3 4 2 2 3 3" xfId="26710" xr:uid="{26691E0A-5DC9-4B85-B7EB-0085F00695D5}"/>
    <cellStyle name="Percent 3 4 2 2 3 4" xfId="26708" xr:uid="{3D9A2F49-0DC3-4DFF-BE79-BC6A67EDAEE1}"/>
    <cellStyle name="Percent 3 4 2 2 4" xfId="6228" xr:uid="{C4302C15-E72D-4746-BA26-BC590A97B48A}"/>
    <cellStyle name="Percent 3 4 2 2 4 2" xfId="26711" xr:uid="{E1A90F89-8B96-4046-8E4C-20E0EA94DEE8}"/>
    <cellStyle name="Percent 3 4 2 2 5" xfId="6229" xr:uid="{858B4E3A-4597-413C-B981-D29956F3D5F8}"/>
    <cellStyle name="Percent 3 4 2 2 5 2" xfId="26712" xr:uid="{882DA1F8-D733-40CF-86A5-09DC26A38278}"/>
    <cellStyle name="Percent 3 4 2 2 6" xfId="26713" xr:uid="{2559CEA1-24B7-4D0F-98C4-A3028ED0CC05}"/>
    <cellStyle name="Percent 3 4 2 2 7" xfId="26704" xr:uid="{EB0BDA2D-7522-40E5-9A13-331B6C8E6213}"/>
    <cellStyle name="Percent 3 4 2 3" xfId="6230" xr:uid="{457FEEB4-9813-4D29-94AF-4A855FA056CB}"/>
    <cellStyle name="Percent 3 4 2 3 2" xfId="6231" xr:uid="{901A55B2-AAB8-488F-B3F9-78E93A973201}"/>
    <cellStyle name="Percent 3 4 2 3 2 2" xfId="6232" xr:uid="{02C5B0F6-026D-41FE-9300-670970D7C847}"/>
    <cellStyle name="Percent 3 4 2 3 2 2 2" xfId="26716" xr:uid="{13D34599-585F-4D35-B079-BA31B47BCDED}"/>
    <cellStyle name="Percent 3 4 2 3 2 3" xfId="26717" xr:uid="{2022AD74-FEB5-41C8-8F9A-FA563AE2438C}"/>
    <cellStyle name="Percent 3 4 2 3 2 4" xfId="26715" xr:uid="{918E5A62-ADD2-4E9B-AA64-F19D9C408328}"/>
    <cellStyle name="Percent 3 4 2 3 3" xfId="6233" xr:uid="{4007BEC4-F25D-4BF6-809F-5A465EE0A1A4}"/>
    <cellStyle name="Percent 3 4 2 3 3 2" xfId="6234" xr:uid="{C051E92A-2B79-4280-9163-2B3A67631F03}"/>
    <cellStyle name="Percent 3 4 2 3 3 2 2" xfId="26719" xr:uid="{DF8419CD-5302-48EF-AEFD-446E91CF7F41}"/>
    <cellStyle name="Percent 3 4 2 3 3 3" xfId="26720" xr:uid="{A66E50B7-5B21-4C07-9150-CCC671F53363}"/>
    <cellStyle name="Percent 3 4 2 3 3 4" xfId="26718" xr:uid="{C739E330-9DB1-4173-B0A4-02A42E641019}"/>
    <cellStyle name="Percent 3 4 2 3 4" xfId="6235" xr:uid="{804C7A68-6478-4183-B1AF-62491632DE76}"/>
    <cellStyle name="Percent 3 4 2 3 4 2" xfId="26721" xr:uid="{C09B5BE4-38B4-4877-A139-039E4439D472}"/>
    <cellStyle name="Percent 3 4 2 3 5" xfId="26722" xr:uid="{04D536FC-8093-4115-8075-DC1CE322D2A0}"/>
    <cellStyle name="Percent 3 4 2 3 6" xfId="26714" xr:uid="{9F2A8172-3523-4F0C-97B3-C6E8CECD7FAB}"/>
    <cellStyle name="Percent 3 4 2 4" xfId="6236" xr:uid="{146EEE5D-DB6D-4610-B946-11938A6A9B5F}"/>
    <cellStyle name="Percent 3 4 2 4 2" xfId="6237" xr:uid="{4EFE160F-518A-453A-BD44-CB48DB60806A}"/>
    <cellStyle name="Percent 3 4 2 4 2 2" xfId="6238" xr:uid="{19C0D196-2C34-4CBF-911E-2D92FB011DB0}"/>
    <cellStyle name="Percent 3 4 2 4 2 2 2" xfId="26725" xr:uid="{65C080CE-C799-4DA0-8FFE-8DF5018EC464}"/>
    <cellStyle name="Percent 3 4 2 4 2 3" xfId="26726" xr:uid="{300FAB2F-0BDE-482A-85CA-DA4F40CAE142}"/>
    <cellStyle name="Percent 3 4 2 4 2 4" xfId="26724" xr:uid="{222A95EE-A6B4-451B-A818-7B0BB62FA64C}"/>
    <cellStyle name="Percent 3 4 2 4 3" xfId="6239" xr:uid="{ED4528DE-6C52-4DF8-ACE6-EF9ADB16FAF7}"/>
    <cellStyle name="Percent 3 4 2 4 3 2" xfId="6240" xr:uid="{7B3E02E3-2FBE-40E2-8F3F-F2F3C6652AE3}"/>
    <cellStyle name="Percent 3 4 2 4 3 2 2" xfId="26728" xr:uid="{2D9C2344-E556-43EF-A937-3C3FE25FCDFA}"/>
    <cellStyle name="Percent 3 4 2 4 3 3" xfId="26729" xr:uid="{C921286B-2EA2-4E25-A255-ACFB87429BC6}"/>
    <cellStyle name="Percent 3 4 2 4 3 4" xfId="26727" xr:uid="{03C87FDC-DE38-42D3-91FB-9D688E87D62C}"/>
    <cellStyle name="Percent 3 4 2 4 4" xfId="6241" xr:uid="{49557922-817C-4048-8811-2471DB327090}"/>
    <cellStyle name="Percent 3 4 2 4 4 2" xfId="26730" xr:uid="{71DA619C-FC51-4149-88B2-7010167C3966}"/>
    <cellStyle name="Percent 3 4 2 4 5" xfId="26731" xr:uid="{2EBA15E3-2EF6-4118-B912-2A9432CC912D}"/>
    <cellStyle name="Percent 3 4 2 4 6" xfId="26723" xr:uid="{46E4E7D9-D9DE-4E97-80D4-C7698B325298}"/>
    <cellStyle name="Percent 3 4 2 5" xfId="6242" xr:uid="{D58E79FF-E2D2-4C9C-BAC8-47E3A6A7DA61}"/>
    <cellStyle name="Percent 3 4 2 5 2" xfId="6243" xr:uid="{6B066200-C6A0-4E76-AC0D-C5A779AA0FD9}"/>
    <cellStyle name="Percent 3 4 2 5 2 2" xfId="26733" xr:uid="{9B1908EF-4D27-4056-86E3-B1586B1F60CD}"/>
    <cellStyle name="Percent 3 4 2 5 3" xfId="26734" xr:uid="{D57CA5C2-E81B-4E6C-B34A-2ABFFEB96D38}"/>
    <cellStyle name="Percent 3 4 2 5 4" xfId="26732" xr:uid="{0E0B3B2E-5A5D-428F-BEEE-13F2A7E674E2}"/>
    <cellStyle name="Percent 3 4 2 6" xfId="6244" xr:uid="{196F3E9E-4556-4674-BAF7-C8C6B1CD4E03}"/>
    <cellStyle name="Percent 3 4 2 6 2" xfId="6245" xr:uid="{9DB499DC-EA78-41DB-BBEE-8ED7210AFD4C}"/>
    <cellStyle name="Percent 3 4 2 6 2 2" xfId="26736" xr:uid="{19006AA9-18A3-45FE-9803-7DF5C4381A1A}"/>
    <cellStyle name="Percent 3 4 2 6 3" xfId="26737" xr:uid="{6E5D4EA0-78C9-4267-92CB-477088AD8C9A}"/>
    <cellStyle name="Percent 3 4 2 6 4" xfId="26735" xr:uid="{2ABE4F7E-8AAB-4E12-941C-5E7F165A6978}"/>
    <cellStyle name="Percent 3 4 2 7" xfId="6246" xr:uid="{46C34F39-70FD-443D-A5FF-0705626260AB}"/>
    <cellStyle name="Percent 3 4 2 7 2" xfId="26738" xr:uid="{B4A390A5-9B42-41B1-B4CF-EA5B9C35A468}"/>
    <cellStyle name="Percent 3 4 2 8" xfId="6247" xr:uid="{51B9EA27-CAAE-474B-8CA2-C6B65D537E22}"/>
    <cellStyle name="Percent 3 4 2 8 2" xfId="26739" xr:uid="{EA26E1E1-0DEA-4A4D-BEA1-3B2F44C5A05F}"/>
    <cellStyle name="Percent 3 4 2 9" xfId="6222" xr:uid="{60052077-7B88-4FFC-AABF-92D5B0C3918C}"/>
    <cellStyle name="Percent 3 4 2 9 2" xfId="26740" xr:uid="{DC3ECB19-B4FF-4F8E-9B95-2AF77256E61E}"/>
    <cellStyle name="Percent 3 4 20" xfId="6248" xr:uid="{FE80B977-B533-4257-BCF9-8D90B3B429D9}"/>
    <cellStyle name="Percent 3 4 20 2" xfId="26741" xr:uid="{69C96617-8F2E-4396-8E02-94CCFCB5A97E}"/>
    <cellStyle name="Percent 3 4 21" xfId="6249" xr:uid="{D9DCA02C-EEC1-4858-AC08-405335A1DEC8}"/>
    <cellStyle name="Percent 3 4 21 2" xfId="26742" xr:uid="{084D88BD-3B5A-4CAE-9555-9F40DEC27C6B}"/>
    <cellStyle name="Percent 3 4 22" xfId="6085" xr:uid="{C7780398-D73A-417F-9D25-2A873F007244}"/>
    <cellStyle name="Percent 3 4 22 2" xfId="26743" xr:uid="{D134205A-B5FB-4038-9FDE-93E16CDD15FD}"/>
    <cellStyle name="Percent 3 4 23" xfId="527" xr:uid="{E9C0AEBD-B9D6-4FC1-8679-D7857122ADAD}"/>
    <cellStyle name="Percent 3 4 23 2" xfId="26744" xr:uid="{E4332D8F-A853-46F9-BDEA-47A2B276CCBF}"/>
    <cellStyle name="Percent 3 4 24" xfId="26745" xr:uid="{BF89EDE8-BBB4-4B4C-A749-721BD2920CF7}"/>
    <cellStyle name="Percent 3 4 25" xfId="26746" xr:uid="{55F8E28B-0E0E-48FB-85C6-B7D8AF17B379}"/>
    <cellStyle name="Percent 3 4 26" xfId="26483" xr:uid="{AC1F35C8-4038-43EF-8DF8-F4BAE4A7EF61}"/>
    <cellStyle name="Percent 3 4 3" xfId="529" xr:uid="{C123CCF7-78A0-4D28-9596-5093002CE328}"/>
    <cellStyle name="Percent 3 4 3 10" xfId="26748" xr:uid="{633FADC2-BED6-4AC0-9BB8-CF3307AA2ACD}"/>
    <cellStyle name="Percent 3 4 3 11" xfId="26749" xr:uid="{AC732001-81E1-45E1-AE60-7DF2616D23CA}"/>
    <cellStyle name="Percent 3 4 3 12" xfId="26750" xr:uid="{A2ED2D4F-E42C-48E4-B0B2-93C570B888CB}"/>
    <cellStyle name="Percent 3 4 3 13" xfId="26747" xr:uid="{99149F7A-9355-4CCD-AB07-FE089F56FF59}"/>
    <cellStyle name="Percent 3 4 3 2" xfId="6251" xr:uid="{329A6148-539E-4060-A672-398D545C7DF7}"/>
    <cellStyle name="Percent 3 4 3 2 2" xfId="6252" xr:uid="{941DCB9F-54BC-4DB7-A6A0-482B7AAEC63D}"/>
    <cellStyle name="Percent 3 4 3 2 2 2" xfId="6253" xr:uid="{4C1F9841-9619-41D5-BDB1-F74BAFE7B85A}"/>
    <cellStyle name="Percent 3 4 3 2 2 2 2" xfId="26753" xr:uid="{B0E79A33-048C-4D96-8733-9DFECC29534C}"/>
    <cellStyle name="Percent 3 4 3 2 2 3" xfId="26754" xr:uid="{C3E56B1E-C066-486A-B6FE-064F43AF3D03}"/>
    <cellStyle name="Percent 3 4 3 2 2 4" xfId="26752" xr:uid="{43D043A4-7255-43E2-9C4B-651E72B139D2}"/>
    <cellStyle name="Percent 3 4 3 2 3" xfId="6254" xr:uid="{AEED82FD-4F5D-4B9B-B498-8C62450CB96C}"/>
    <cellStyle name="Percent 3 4 3 2 3 2" xfId="6255" xr:uid="{AF04A8C4-95C9-4201-B97C-D53BD3186D97}"/>
    <cellStyle name="Percent 3 4 3 2 3 2 2" xfId="26756" xr:uid="{34A6A7EB-C0FD-411E-B66B-8861A4D42281}"/>
    <cellStyle name="Percent 3 4 3 2 3 3" xfId="26757" xr:uid="{B77DAEF2-AB97-4F2A-A4C5-413D4D95851F}"/>
    <cellStyle name="Percent 3 4 3 2 3 4" xfId="26755" xr:uid="{512CF6AE-EA51-4CE1-B279-7577801D5D4B}"/>
    <cellStyle name="Percent 3 4 3 2 4" xfId="6256" xr:uid="{FC75B84F-ACAF-4EB6-BA51-BEFB9F669D0A}"/>
    <cellStyle name="Percent 3 4 3 2 4 2" xfId="26758" xr:uid="{53AC580C-E073-405A-8424-E40237EA339D}"/>
    <cellStyle name="Percent 3 4 3 2 5" xfId="6257" xr:uid="{E828848C-4B99-47BF-AD46-555D9FBA1745}"/>
    <cellStyle name="Percent 3 4 3 2 5 2" xfId="26759" xr:uid="{D5E43D4E-CE3A-4757-9386-A67631CA8F21}"/>
    <cellStyle name="Percent 3 4 3 2 6" xfId="26760" xr:uid="{24DFCC17-4BAA-4502-B5D3-CB249048C70F}"/>
    <cellStyle name="Percent 3 4 3 2 7" xfId="26751" xr:uid="{CBF837EB-CF2D-40AD-95FD-87A6D81D4C32}"/>
    <cellStyle name="Percent 3 4 3 3" xfId="6258" xr:uid="{61328B09-9876-4822-8DA5-B1ECF403FD18}"/>
    <cellStyle name="Percent 3 4 3 3 2" xfId="6259" xr:uid="{94013017-3C6D-468B-89B5-45696840DEE5}"/>
    <cellStyle name="Percent 3 4 3 3 2 2" xfId="6260" xr:uid="{AE2649BE-85C2-485D-B2FB-56CC117075ED}"/>
    <cellStyle name="Percent 3 4 3 3 2 2 2" xfId="26763" xr:uid="{572B23B3-2CE6-43CF-84F0-309D01073626}"/>
    <cellStyle name="Percent 3 4 3 3 2 3" xfId="26764" xr:uid="{796AE12C-40F6-4684-B20F-71CE81C4F4BF}"/>
    <cellStyle name="Percent 3 4 3 3 2 4" xfId="26762" xr:uid="{C084F99F-E579-4EF7-84CB-0D01BF3DF1FA}"/>
    <cellStyle name="Percent 3 4 3 3 3" xfId="6261" xr:uid="{95C8772C-F199-425C-B8FD-45009B0F5B78}"/>
    <cellStyle name="Percent 3 4 3 3 3 2" xfId="6262" xr:uid="{B0AE097E-BBBB-4B95-AC30-8B6ADA178957}"/>
    <cellStyle name="Percent 3 4 3 3 3 2 2" xfId="26766" xr:uid="{89E0F890-B3E9-48A8-856D-21D7BD318B76}"/>
    <cellStyle name="Percent 3 4 3 3 3 3" xfId="26767" xr:uid="{17475EA2-E6B7-4528-A6D7-4FC5F01F4664}"/>
    <cellStyle name="Percent 3 4 3 3 3 4" xfId="26765" xr:uid="{062AA9A6-F4F1-4287-9EA7-D22735ED1E95}"/>
    <cellStyle name="Percent 3 4 3 3 4" xfId="6263" xr:uid="{B7CFBD13-0360-4A1C-A7EE-11C9498F51ED}"/>
    <cellStyle name="Percent 3 4 3 3 4 2" xfId="26768" xr:uid="{2D7FC2AB-1157-446D-9079-237041D6ECE0}"/>
    <cellStyle name="Percent 3 4 3 3 5" xfId="26769" xr:uid="{D07A4B7E-D736-4D59-8777-6E9FE9B34E14}"/>
    <cellStyle name="Percent 3 4 3 3 6" xfId="26761" xr:uid="{F578F7B7-34B6-47B6-BD04-1F635ADFC376}"/>
    <cellStyle name="Percent 3 4 3 4" xfId="6264" xr:uid="{E0039F19-0106-4B51-9133-20F9685817DC}"/>
    <cellStyle name="Percent 3 4 3 4 2" xfId="6265" xr:uid="{870F6724-5E1E-45E8-A6B0-D7B70EDDAA8C}"/>
    <cellStyle name="Percent 3 4 3 4 2 2" xfId="6266" xr:uid="{42F50C1D-268D-4E5D-81A4-738B5730A615}"/>
    <cellStyle name="Percent 3 4 3 4 2 2 2" xfId="26772" xr:uid="{FD0690B8-8721-44C4-80F9-9E3D603A1A74}"/>
    <cellStyle name="Percent 3 4 3 4 2 3" xfId="26773" xr:uid="{C21B51CC-5879-45C6-8016-5B308F379310}"/>
    <cellStyle name="Percent 3 4 3 4 2 4" xfId="26771" xr:uid="{76F769A1-6826-4DE2-B17C-A773250EF1A6}"/>
    <cellStyle name="Percent 3 4 3 4 3" xfId="6267" xr:uid="{EA78E932-D779-411E-805B-12E1395A660B}"/>
    <cellStyle name="Percent 3 4 3 4 3 2" xfId="6268" xr:uid="{19662C1C-8DE5-4B13-BC35-713DA40DD3D1}"/>
    <cellStyle name="Percent 3 4 3 4 3 2 2" xfId="26775" xr:uid="{170B885F-4780-40F6-8689-4E278FC62F60}"/>
    <cellStyle name="Percent 3 4 3 4 3 3" xfId="26776" xr:uid="{B6A0ED54-CA05-4B19-B142-C5D0E368290B}"/>
    <cellStyle name="Percent 3 4 3 4 3 4" xfId="26774" xr:uid="{8D4D83DE-8169-46D3-8641-2D19A97FC5B5}"/>
    <cellStyle name="Percent 3 4 3 4 4" xfId="6269" xr:uid="{AF2F8E0A-D1F5-43B8-9BA9-F13F7F98A8B3}"/>
    <cellStyle name="Percent 3 4 3 4 4 2" xfId="26777" xr:uid="{417D3874-823C-4524-A06D-8B719986F4E3}"/>
    <cellStyle name="Percent 3 4 3 4 5" xfId="26778" xr:uid="{F6F33304-4021-4737-B48F-BE2E8A85B8C2}"/>
    <cellStyle name="Percent 3 4 3 4 6" xfId="26770" xr:uid="{477EE205-6437-4944-8EB6-C37BE139FE3B}"/>
    <cellStyle name="Percent 3 4 3 5" xfId="6270" xr:uid="{F17D3DF2-BF3E-45C5-B8C7-216391316E21}"/>
    <cellStyle name="Percent 3 4 3 5 2" xfId="6271" xr:uid="{434BD932-6FF0-435B-8F49-31C891BAD88E}"/>
    <cellStyle name="Percent 3 4 3 5 2 2" xfId="26780" xr:uid="{DDC178BE-C914-4AC1-9462-7630CD94441E}"/>
    <cellStyle name="Percent 3 4 3 5 3" xfId="26781" xr:uid="{1F2AABA9-3CB0-47DD-99DD-4D9202FF66CE}"/>
    <cellStyle name="Percent 3 4 3 5 4" xfId="26779" xr:uid="{32DD7216-D46F-4FAB-938A-1A42499FCD5E}"/>
    <cellStyle name="Percent 3 4 3 6" xfId="6272" xr:uid="{F472F80A-186D-4BB8-9CEE-F34F8F25320D}"/>
    <cellStyle name="Percent 3 4 3 6 2" xfId="6273" xr:uid="{78D22C99-131A-4972-944C-AFDD35BFFF57}"/>
    <cellStyle name="Percent 3 4 3 6 2 2" xfId="26783" xr:uid="{BB48F81F-B486-40A6-8CCE-0FAF15990EA1}"/>
    <cellStyle name="Percent 3 4 3 6 3" xfId="26784" xr:uid="{0DB08A50-1415-4A03-AC99-09C82BF0B089}"/>
    <cellStyle name="Percent 3 4 3 6 4" xfId="26782" xr:uid="{55A9A8D6-2D38-46DB-81FB-D8CF04D1EF53}"/>
    <cellStyle name="Percent 3 4 3 7" xfId="6274" xr:uid="{A0D60133-337D-4EC0-9F09-CBDCB3308E06}"/>
    <cellStyle name="Percent 3 4 3 7 2" xfId="26785" xr:uid="{FE3254E4-4E76-4CC3-BE12-0399F389FED1}"/>
    <cellStyle name="Percent 3 4 3 8" xfId="6275" xr:uid="{467E135D-FFD4-4D45-81CF-C77EC3FED61D}"/>
    <cellStyle name="Percent 3 4 3 8 2" xfId="26786" xr:uid="{0AFB8D65-5F2B-44AD-9D99-24AF169AD850}"/>
    <cellStyle name="Percent 3 4 3 9" xfId="6250" xr:uid="{8DC0DBC8-BB36-433E-A4CD-EC680B8A4043}"/>
    <cellStyle name="Percent 3 4 3 9 2" xfId="26787" xr:uid="{50812E55-039E-4D82-8AD1-7D31A27A424A}"/>
    <cellStyle name="Percent 3 4 4" xfId="601" xr:uid="{FB3B4871-C1E1-4155-A564-5AFACB3D1CA9}"/>
    <cellStyle name="Percent 3 4 4 10" xfId="26789" xr:uid="{0F36496A-4B6D-4817-B3AF-36319FD69379}"/>
    <cellStyle name="Percent 3 4 4 11" xfId="26790" xr:uid="{A51DDDAD-4B7C-4148-A455-BF5E25F90B2E}"/>
    <cellStyle name="Percent 3 4 4 12" xfId="26791" xr:uid="{01A7C66A-C2A1-4A01-868D-CBCF0C175AB9}"/>
    <cellStyle name="Percent 3 4 4 13" xfId="26788" xr:uid="{97FA540F-B2EB-4F74-B40F-F70C4A635E7B}"/>
    <cellStyle name="Percent 3 4 4 2" xfId="3026" xr:uid="{E8560561-4B52-4E50-AE0C-DDD0EFC8667B}"/>
    <cellStyle name="Percent 3 4 4 2 10" xfId="26792" xr:uid="{2FB90CE3-A2BD-4FCB-94C4-C4A1ADC55B11}"/>
    <cellStyle name="Percent 3 4 4 2 2" xfId="6278" xr:uid="{D899D345-DA7A-47CE-8D3B-CB2CE2AB71AF}"/>
    <cellStyle name="Percent 3 4 4 2 2 2" xfId="6279" xr:uid="{474A5187-5679-4A69-8771-827C12A96D63}"/>
    <cellStyle name="Percent 3 4 4 2 2 2 2" xfId="26794" xr:uid="{2BEAB38F-DEAC-433D-ACA4-C7597035C101}"/>
    <cellStyle name="Percent 3 4 4 2 2 3" xfId="26795" xr:uid="{673B47C1-317C-4819-BCC2-B4B3BCA492D1}"/>
    <cellStyle name="Percent 3 4 4 2 2 4" xfId="26793" xr:uid="{8BA81BEB-60C3-47E8-BBA7-B21DC0A91261}"/>
    <cellStyle name="Percent 3 4 4 2 3" xfId="6280" xr:uid="{A588F9AF-D60F-4F66-9DFB-8C026EEBA6A0}"/>
    <cellStyle name="Percent 3 4 4 2 3 2" xfId="6281" xr:uid="{0EDBB207-DA73-459F-826B-845206707B1C}"/>
    <cellStyle name="Percent 3 4 4 2 3 2 2" xfId="26797" xr:uid="{F7922A0D-5E1C-425D-A50C-20203ED7C543}"/>
    <cellStyle name="Percent 3 4 4 2 3 3" xfId="26798" xr:uid="{F75054CD-A260-4D6A-9A4C-16A068B90D53}"/>
    <cellStyle name="Percent 3 4 4 2 3 4" xfId="26796" xr:uid="{403C82C9-DF66-4717-B066-D6F86CF3A553}"/>
    <cellStyle name="Percent 3 4 4 2 4" xfId="6282" xr:uid="{23C95F3C-E0A8-4CB4-BC7E-7BEF1B15F0D8}"/>
    <cellStyle name="Percent 3 4 4 2 4 2" xfId="26799" xr:uid="{B2398932-80F0-4053-90D4-99B1E510DAA7}"/>
    <cellStyle name="Percent 3 4 4 2 5" xfId="6283" xr:uid="{0F517D43-E437-4C7D-8D3C-A4058437822C}"/>
    <cellStyle name="Percent 3 4 4 2 5 2" xfId="26800" xr:uid="{366A4E8B-CA20-40B4-9780-0E47230D20D7}"/>
    <cellStyle name="Percent 3 4 4 2 6" xfId="6277" xr:uid="{92D66172-05D0-46C0-B334-8F43F28DD90C}"/>
    <cellStyle name="Percent 3 4 4 2 6 2" xfId="26801" xr:uid="{3A90326A-A24D-47D6-A73D-5FDDE8A24022}"/>
    <cellStyle name="Percent 3 4 4 2 7" xfId="26802" xr:uid="{A4542F17-C9AD-4173-BF17-619E7406AE9D}"/>
    <cellStyle name="Percent 3 4 4 2 8" xfId="26803" xr:uid="{388B3C05-70C5-464A-8CCA-543E88CEE54F}"/>
    <cellStyle name="Percent 3 4 4 2 9" xfId="26804" xr:uid="{873AF0B0-899B-457B-99E8-F50A95002958}"/>
    <cellStyle name="Percent 3 4 4 3" xfId="6284" xr:uid="{4A8C62B3-336A-4A4A-ADE7-476AAD366E4E}"/>
    <cellStyle name="Percent 3 4 4 3 2" xfId="6285" xr:uid="{BC5436DE-B274-4AA2-A00F-DD5B7C9167C1}"/>
    <cellStyle name="Percent 3 4 4 3 2 2" xfId="6286" xr:uid="{2D0F48A0-10A5-4C59-84AA-FB1B8381E45C}"/>
    <cellStyle name="Percent 3 4 4 3 2 2 2" xfId="26807" xr:uid="{8108321A-D459-4832-8761-D876369CC5B0}"/>
    <cellStyle name="Percent 3 4 4 3 2 3" xfId="26808" xr:uid="{B7C856A6-31A4-45F6-8ECD-F8B09147A8C8}"/>
    <cellStyle name="Percent 3 4 4 3 2 4" xfId="26806" xr:uid="{B19D98A2-C1AF-492C-B41A-81A4F0A5AD16}"/>
    <cellStyle name="Percent 3 4 4 3 3" xfId="6287" xr:uid="{8016F25F-06B8-4A43-B141-707BB23C8B17}"/>
    <cellStyle name="Percent 3 4 4 3 3 2" xfId="6288" xr:uid="{12B911E0-DBF3-48F8-8AD5-AECA2130BD1E}"/>
    <cellStyle name="Percent 3 4 4 3 3 2 2" xfId="26810" xr:uid="{3F962612-AD68-4212-9CF4-401C5DBD77DF}"/>
    <cellStyle name="Percent 3 4 4 3 3 3" xfId="26811" xr:uid="{E402B753-4CAB-4D3C-9809-5FCA501D34CC}"/>
    <cellStyle name="Percent 3 4 4 3 3 4" xfId="26809" xr:uid="{85DBE017-06D1-41AB-99D8-9891BF466B89}"/>
    <cellStyle name="Percent 3 4 4 3 4" xfId="6289" xr:uid="{6528C2A1-F5D7-4835-BD16-DFCED8C355B8}"/>
    <cellStyle name="Percent 3 4 4 3 4 2" xfId="26812" xr:uid="{EABDD92F-0D84-4F65-BC7C-550C50FF7EFD}"/>
    <cellStyle name="Percent 3 4 4 3 5" xfId="26813" xr:uid="{8B42396A-E366-4990-9527-730DD9C48486}"/>
    <cellStyle name="Percent 3 4 4 3 6" xfId="26805" xr:uid="{92E4DAF2-E2D5-4A8B-8577-9EEACBFD51CD}"/>
    <cellStyle name="Percent 3 4 4 4" xfId="6290" xr:uid="{E6A351E1-5B77-4689-8444-4ED801C41FAA}"/>
    <cellStyle name="Percent 3 4 4 4 2" xfId="6291" xr:uid="{2DAFC809-4117-489B-A70E-EE53207C57FD}"/>
    <cellStyle name="Percent 3 4 4 4 2 2" xfId="6292" xr:uid="{910EB987-4E01-42B6-A878-083D0384678E}"/>
    <cellStyle name="Percent 3 4 4 4 2 2 2" xfId="26816" xr:uid="{4EC52671-C39F-4A4D-83AB-DE786D5945A3}"/>
    <cellStyle name="Percent 3 4 4 4 2 3" xfId="26817" xr:uid="{E3269E59-7E85-4659-858C-DEB16FAEE854}"/>
    <cellStyle name="Percent 3 4 4 4 2 4" xfId="26815" xr:uid="{F54A56EE-7BD0-491F-9C5B-FEDAD50DB275}"/>
    <cellStyle name="Percent 3 4 4 4 3" xfId="6293" xr:uid="{68F08A51-B163-466F-8B75-1CC0D1933521}"/>
    <cellStyle name="Percent 3 4 4 4 3 2" xfId="6294" xr:uid="{85AD667F-CD77-4895-BA89-BED5A59160C6}"/>
    <cellStyle name="Percent 3 4 4 4 3 2 2" xfId="26819" xr:uid="{892AA2C7-EB2B-4436-9DC3-1D36A3168F4F}"/>
    <cellStyle name="Percent 3 4 4 4 3 3" xfId="26820" xr:uid="{354A0001-CDCD-46DE-B4FC-51815F8AE859}"/>
    <cellStyle name="Percent 3 4 4 4 3 4" xfId="26818" xr:uid="{D2C0D595-0DE3-4433-8007-2A2151546704}"/>
    <cellStyle name="Percent 3 4 4 4 4" xfId="6295" xr:uid="{17A364FA-1042-437A-8CAE-6F3B706277D9}"/>
    <cellStyle name="Percent 3 4 4 4 4 2" xfId="26821" xr:uid="{C53AE87C-0993-4B5B-BFF0-AFA0D6CBA45C}"/>
    <cellStyle name="Percent 3 4 4 4 5" xfId="26822" xr:uid="{AA9CF8DF-0600-499C-B642-4DEF43AF3361}"/>
    <cellStyle name="Percent 3 4 4 4 6" xfId="26814" xr:uid="{A2F086B2-8B55-4466-B338-F81BDD01E302}"/>
    <cellStyle name="Percent 3 4 4 5" xfId="6296" xr:uid="{E53A948C-B8FA-43B2-B663-4474C380D318}"/>
    <cellStyle name="Percent 3 4 4 5 2" xfId="6297" xr:uid="{4085999E-3D44-425B-96ED-95DC69C9947B}"/>
    <cellStyle name="Percent 3 4 4 5 2 2" xfId="26824" xr:uid="{FA3EA163-CD8A-4A72-B1E7-22DD9C52E4FE}"/>
    <cellStyle name="Percent 3 4 4 5 3" xfId="26825" xr:uid="{DD26EE33-FC16-426D-B1E8-7865FF90EBFA}"/>
    <cellStyle name="Percent 3 4 4 5 4" xfId="26823" xr:uid="{93A7A70B-4764-48BE-ABD6-3186CA2E365E}"/>
    <cellStyle name="Percent 3 4 4 6" xfId="6298" xr:uid="{01012382-BC9E-40D8-A81E-15C8D1577262}"/>
    <cellStyle name="Percent 3 4 4 6 2" xfId="6299" xr:uid="{B7CDE1C6-D91C-47C1-A16D-276A62EB76B0}"/>
    <cellStyle name="Percent 3 4 4 6 2 2" xfId="26827" xr:uid="{2F104B07-CDFA-4622-8EAB-E632DBBB1440}"/>
    <cellStyle name="Percent 3 4 4 6 3" xfId="26828" xr:uid="{4BEF8AF6-915D-4583-A286-C79013CCFEF8}"/>
    <cellStyle name="Percent 3 4 4 6 4" xfId="26826" xr:uid="{1FFC1377-73A9-4B83-B9F2-34793FD02EB1}"/>
    <cellStyle name="Percent 3 4 4 7" xfId="6300" xr:uid="{F4E2AFB1-FCB8-4A09-A31E-40A2ED1B4E88}"/>
    <cellStyle name="Percent 3 4 4 7 2" xfId="26829" xr:uid="{5A3EA29F-2EFB-4459-BEE7-9B0CA4F3A557}"/>
    <cellStyle name="Percent 3 4 4 8" xfId="6301" xr:uid="{0370B6C7-0208-426D-A3C3-0DAD2C29303F}"/>
    <cellStyle name="Percent 3 4 4 8 2" xfId="26830" xr:uid="{42A41040-903C-4767-8B3E-F89A4A78F898}"/>
    <cellStyle name="Percent 3 4 4 9" xfId="6276" xr:uid="{F49D62BA-BCE7-444A-A1E1-5804B63D2D86}"/>
    <cellStyle name="Percent 3 4 4 9 2" xfId="26831" xr:uid="{9DC479DE-08E7-48F6-BA1D-8CF081DAE017}"/>
    <cellStyle name="Percent 3 4 5" xfId="3027" xr:uid="{E60A6206-B134-461C-ABD0-42373C89FC25}"/>
    <cellStyle name="Percent 3 4 5 10" xfId="26833" xr:uid="{F8C08746-09DE-4DD7-A97B-2258B558027F}"/>
    <cellStyle name="Percent 3 4 5 11" xfId="26834" xr:uid="{EE90DF2B-414C-4558-B4E5-8F800A5DC2FA}"/>
    <cellStyle name="Percent 3 4 5 12" xfId="26835" xr:uid="{9E3C84C2-DD6B-47AA-A2AF-17465D7C5EF0}"/>
    <cellStyle name="Percent 3 4 5 13" xfId="26832" xr:uid="{8494EB0B-F040-47FB-9C7B-CCB6B3FAE57C}"/>
    <cellStyle name="Percent 3 4 5 2" xfId="6303" xr:uid="{08EF45DE-C69E-4F7D-851A-6D64217A00C2}"/>
    <cellStyle name="Percent 3 4 5 2 2" xfId="6304" xr:uid="{BE653DA5-D650-4E95-BB1C-D1FDAA217B51}"/>
    <cellStyle name="Percent 3 4 5 2 2 2" xfId="6305" xr:uid="{633E3545-E714-4C90-BFDE-D4A1BDAD57FB}"/>
    <cellStyle name="Percent 3 4 5 2 2 2 2" xfId="26838" xr:uid="{CB1DBCE2-FD19-4673-9657-1C7725381585}"/>
    <cellStyle name="Percent 3 4 5 2 2 3" xfId="26839" xr:uid="{6E0F1637-4B25-4241-8621-98AA269153C6}"/>
    <cellStyle name="Percent 3 4 5 2 2 4" xfId="26837" xr:uid="{AB02A143-BAE8-4DFB-9F09-D9F5B40490F3}"/>
    <cellStyle name="Percent 3 4 5 2 3" xfId="6306" xr:uid="{351972CC-3772-4A8B-8C92-6070F1A3DABC}"/>
    <cellStyle name="Percent 3 4 5 2 3 2" xfId="6307" xr:uid="{2E2626A3-81AE-49D3-BA3E-6656E15AA9B8}"/>
    <cellStyle name="Percent 3 4 5 2 3 2 2" xfId="26841" xr:uid="{F9977796-8F50-4CD7-A71F-999AAA15A9A7}"/>
    <cellStyle name="Percent 3 4 5 2 3 3" xfId="26842" xr:uid="{73D02BEC-7FEA-467C-B326-EF412DB5488B}"/>
    <cellStyle name="Percent 3 4 5 2 3 4" xfId="26840" xr:uid="{B626E4CC-5EFD-4AC5-8BDB-3C5085FF09B2}"/>
    <cellStyle name="Percent 3 4 5 2 4" xfId="6308" xr:uid="{9D054DFD-B410-4522-8546-F394C2424E8A}"/>
    <cellStyle name="Percent 3 4 5 2 4 2" xfId="26843" xr:uid="{91C95258-70AF-4168-8D48-58D465A762F1}"/>
    <cellStyle name="Percent 3 4 5 2 5" xfId="6309" xr:uid="{B00E885D-39AC-4354-9492-413685DF2D8D}"/>
    <cellStyle name="Percent 3 4 5 2 5 2" xfId="26844" xr:uid="{1237D6F4-CBBA-437D-86D5-753BDBF122E5}"/>
    <cellStyle name="Percent 3 4 5 2 6" xfId="26845" xr:uid="{DE61FCE1-86A3-4619-A8A0-5736DBD32C90}"/>
    <cellStyle name="Percent 3 4 5 2 7" xfId="26836" xr:uid="{5DE038D4-8E26-4154-B331-C3BEC5753288}"/>
    <cellStyle name="Percent 3 4 5 3" xfId="6310" xr:uid="{5BF0E9BE-963E-4E09-9DDC-1DC7E16D0E1D}"/>
    <cellStyle name="Percent 3 4 5 3 2" xfId="6311" xr:uid="{AEA286EE-0F3E-4955-8F85-F1A23ABB9B43}"/>
    <cellStyle name="Percent 3 4 5 3 2 2" xfId="6312" xr:uid="{214833ED-7EF4-45AA-8905-4EB15EC65E87}"/>
    <cellStyle name="Percent 3 4 5 3 2 2 2" xfId="26848" xr:uid="{409FC43C-7C67-4EB1-8932-B98021A79D01}"/>
    <cellStyle name="Percent 3 4 5 3 2 3" xfId="26849" xr:uid="{4499A937-84C1-4498-80F9-8D77F5F8C32B}"/>
    <cellStyle name="Percent 3 4 5 3 2 4" xfId="26847" xr:uid="{D25B43C3-8CCB-4AB0-AD9C-9BEFCC59CB68}"/>
    <cellStyle name="Percent 3 4 5 3 3" xfId="6313" xr:uid="{2D023D76-9307-4EEF-94BF-9856068E60AF}"/>
    <cellStyle name="Percent 3 4 5 3 3 2" xfId="6314" xr:uid="{ECD3551E-BD95-4B36-BC90-B07936219C7D}"/>
    <cellStyle name="Percent 3 4 5 3 3 2 2" xfId="26851" xr:uid="{2E922586-EF33-4669-A2F6-E7CF26506EB5}"/>
    <cellStyle name="Percent 3 4 5 3 3 3" xfId="26852" xr:uid="{2C31BC2F-D980-47A1-A788-1BD6A29A96C5}"/>
    <cellStyle name="Percent 3 4 5 3 3 4" xfId="26850" xr:uid="{D7D42069-4F7F-4315-AFDB-48F2C3D0F0A3}"/>
    <cellStyle name="Percent 3 4 5 3 4" xfId="6315" xr:uid="{19128001-6FE3-46D9-A3D4-AFFF452A1465}"/>
    <cellStyle name="Percent 3 4 5 3 4 2" xfId="26853" xr:uid="{D94E4DF6-3C58-4208-9B6F-F93E21515F83}"/>
    <cellStyle name="Percent 3 4 5 3 5" xfId="26854" xr:uid="{4CA34C37-6E6C-4E3F-A248-CB854ACD34E7}"/>
    <cellStyle name="Percent 3 4 5 3 6" xfId="26846" xr:uid="{DA2F4E9A-BC67-49CE-9B97-F290755D3268}"/>
    <cellStyle name="Percent 3 4 5 4" xfId="6316" xr:uid="{2E4262EE-7F72-46A9-BB90-381AEC58651B}"/>
    <cellStyle name="Percent 3 4 5 4 2" xfId="6317" xr:uid="{575F118B-03D9-4A4D-8618-B909D4B4086E}"/>
    <cellStyle name="Percent 3 4 5 4 2 2" xfId="6318" xr:uid="{358A2B68-ACF1-4D43-934D-10B86A3E8081}"/>
    <cellStyle name="Percent 3 4 5 4 2 2 2" xfId="26857" xr:uid="{A0BE466E-1DFB-46A0-8D07-C2FF569807A4}"/>
    <cellStyle name="Percent 3 4 5 4 2 3" xfId="26858" xr:uid="{8AF538D4-4CFC-448F-B303-9D2BFB53E54A}"/>
    <cellStyle name="Percent 3 4 5 4 2 4" xfId="26856" xr:uid="{43C69ADD-05EE-419E-AFA1-2C2C3D760C54}"/>
    <cellStyle name="Percent 3 4 5 4 3" xfId="6319" xr:uid="{CAFB14D7-01D5-4187-AD7B-F7E98B92C886}"/>
    <cellStyle name="Percent 3 4 5 4 3 2" xfId="6320" xr:uid="{1F597DDC-68FE-4E5D-AA09-E585854639CA}"/>
    <cellStyle name="Percent 3 4 5 4 3 2 2" xfId="26860" xr:uid="{15AEEF1D-D83D-42BB-81CE-CE0A894C6DAE}"/>
    <cellStyle name="Percent 3 4 5 4 3 3" xfId="26861" xr:uid="{5C046475-F725-476E-93A7-2F2EE0C1EF83}"/>
    <cellStyle name="Percent 3 4 5 4 3 4" xfId="26859" xr:uid="{35368688-DEFC-4C58-BB40-BD91AB424F4A}"/>
    <cellStyle name="Percent 3 4 5 4 4" xfId="6321" xr:uid="{F744A41E-DA77-4EE2-BD03-0E8BE3536524}"/>
    <cellStyle name="Percent 3 4 5 4 4 2" xfId="26862" xr:uid="{78A7A7B1-3936-49C2-9F74-40136A9F3F00}"/>
    <cellStyle name="Percent 3 4 5 4 5" xfId="26863" xr:uid="{06C75D6A-8407-43D1-AB45-305E66AF33B8}"/>
    <cellStyle name="Percent 3 4 5 4 6" xfId="26855" xr:uid="{A975D263-A37B-4D0E-9016-4641D90CED31}"/>
    <cellStyle name="Percent 3 4 5 5" xfId="6322" xr:uid="{8FD35762-0334-4422-900A-B3CF58D0B16E}"/>
    <cellStyle name="Percent 3 4 5 5 2" xfId="6323" xr:uid="{447476CF-2E88-4792-B9B5-96E1227D257D}"/>
    <cellStyle name="Percent 3 4 5 5 2 2" xfId="26865" xr:uid="{CD12018D-7631-4F37-BFEB-1BC1D1080A31}"/>
    <cellStyle name="Percent 3 4 5 5 3" xfId="26866" xr:uid="{A61A4D32-F2F6-4255-84E5-F1131515254C}"/>
    <cellStyle name="Percent 3 4 5 5 4" xfId="26864" xr:uid="{2BC3474E-E020-40B9-A0A1-4A2DEB868498}"/>
    <cellStyle name="Percent 3 4 5 6" xfId="6324" xr:uid="{4D3FF4A1-887F-44FD-8EBA-41B93BA79EAF}"/>
    <cellStyle name="Percent 3 4 5 6 2" xfId="6325" xr:uid="{B7D09C13-4772-4737-B801-F89C24AF629B}"/>
    <cellStyle name="Percent 3 4 5 6 2 2" xfId="26868" xr:uid="{582DA38F-6AD4-4E6C-8995-9CCFFC6E9092}"/>
    <cellStyle name="Percent 3 4 5 6 3" xfId="26869" xr:uid="{DB7B3786-DB2D-4FC7-B9FA-889705852E5D}"/>
    <cellStyle name="Percent 3 4 5 6 4" xfId="26867" xr:uid="{B23DE19E-2816-486F-B64C-E9463E26D80D}"/>
    <cellStyle name="Percent 3 4 5 7" xfId="6326" xr:uid="{B3A24113-9A34-4F61-A41C-4412007954C2}"/>
    <cellStyle name="Percent 3 4 5 7 2" xfId="26870" xr:uid="{5B8F04EC-5233-48C8-9165-265DB65DD4F2}"/>
    <cellStyle name="Percent 3 4 5 8" xfId="6327" xr:uid="{8DD1F53A-EB07-4AB2-9D2D-E181E227CBA6}"/>
    <cellStyle name="Percent 3 4 5 8 2" xfId="26871" xr:uid="{2511554E-0DC3-48AB-9295-4C6DFE9B4ECF}"/>
    <cellStyle name="Percent 3 4 5 9" xfId="6302" xr:uid="{D6B12861-24B8-4200-95BF-D5819B822A3E}"/>
    <cellStyle name="Percent 3 4 5 9 2" xfId="26872" xr:uid="{76143DAD-90A3-4C84-B795-C3E07AD55A3A}"/>
    <cellStyle name="Percent 3 4 6" xfId="3028" xr:uid="{AAFDE1DE-16C0-4633-ADC9-A120BC803BCB}"/>
    <cellStyle name="Percent 3 4 6 10" xfId="26874" xr:uid="{55CC6AD3-4241-4C33-AB7D-CE763F1EBC0B}"/>
    <cellStyle name="Percent 3 4 6 11" xfId="26875" xr:uid="{1E5AA2DC-0332-4A35-8CEE-03DDD03BC95B}"/>
    <cellStyle name="Percent 3 4 6 12" xfId="26876" xr:uid="{916A58DA-13ED-4E89-BA16-9FF92F6D6567}"/>
    <cellStyle name="Percent 3 4 6 13" xfId="26873" xr:uid="{65C0859B-F24D-4985-B24B-F0DE947CC228}"/>
    <cellStyle name="Percent 3 4 6 2" xfId="6329" xr:uid="{711BF5B2-AD2D-4073-9221-4134E4EC08E7}"/>
    <cellStyle name="Percent 3 4 6 2 2" xfId="6330" xr:uid="{F826C286-5751-4AD1-944D-1E9701B78BF1}"/>
    <cellStyle name="Percent 3 4 6 2 2 2" xfId="6331" xr:uid="{27E2BB9C-8B20-4D71-B311-4B8F669A3163}"/>
    <cellStyle name="Percent 3 4 6 2 2 2 2" xfId="26879" xr:uid="{62D119A7-A6DE-44F0-B6B0-219F92097CE7}"/>
    <cellStyle name="Percent 3 4 6 2 2 3" xfId="26880" xr:uid="{6D6A81B0-C783-4BE7-824E-46529DA2B893}"/>
    <cellStyle name="Percent 3 4 6 2 2 4" xfId="26878" xr:uid="{465CF38E-CCB8-4E86-B9DD-3278D9DC0A5E}"/>
    <cellStyle name="Percent 3 4 6 2 3" xfId="6332" xr:uid="{BA60EFFC-DC2C-4F52-AFD6-22392295A517}"/>
    <cellStyle name="Percent 3 4 6 2 3 2" xfId="6333" xr:uid="{DF870F93-E2C0-4578-9C26-F925B0AEE913}"/>
    <cellStyle name="Percent 3 4 6 2 3 2 2" xfId="26882" xr:uid="{44DB2AB5-7F9A-48B2-9CC5-277CA43E3CB7}"/>
    <cellStyle name="Percent 3 4 6 2 3 3" xfId="26883" xr:uid="{07ED5E31-CE61-40D9-B437-83AD5AD52278}"/>
    <cellStyle name="Percent 3 4 6 2 3 4" xfId="26881" xr:uid="{A090CC48-9084-4C97-9B3D-B45607CEDD27}"/>
    <cellStyle name="Percent 3 4 6 2 4" xfId="6334" xr:uid="{C156DF3B-542B-4404-AE53-EB955245014D}"/>
    <cellStyle name="Percent 3 4 6 2 4 2" xfId="26884" xr:uid="{909FD69B-FB7C-461A-B118-24989BDEE240}"/>
    <cellStyle name="Percent 3 4 6 2 5" xfId="6335" xr:uid="{93EB66AE-86AD-4B36-94CA-CC105710C4E7}"/>
    <cellStyle name="Percent 3 4 6 2 5 2" xfId="26885" xr:uid="{9FB5A87C-3369-4723-8A41-B9841CCC7F12}"/>
    <cellStyle name="Percent 3 4 6 2 6" xfId="26886" xr:uid="{EBB4CDE1-3AAC-49C5-B022-F2A6A54A2452}"/>
    <cellStyle name="Percent 3 4 6 2 7" xfId="26877" xr:uid="{4A160349-F1F4-49FA-A0E7-272362548D4D}"/>
    <cellStyle name="Percent 3 4 6 3" xfId="6336" xr:uid="{EC045F78-B44B-4FBC-9A54-5AA800E27CD1}"/>
    <cellStyle name="Percent 3 4 6 3 2" xfId="6337" xr:uid="{6F4672F5-F792-4838-B337-86833BC5569D}"/>
    <cellStyle name="Percent 3 4 6 3 2 2" xfId="6338" xr:uid="{9904EEAB-DDEA-4285-9A57-0B481624880F}"/>
    <cellStyle name="Percent 3 4 6 3 2 2 2" xfId="26889" xr:uid="{DA1A72FB-80AB-456E-81F9-AA70E45AAA2B}"/>
    <cellStyle name="Percent 3 4 6 3 2 3" xfId="26890" xr:uid="{EA17AD48-B569-44E5-AD59-6F01CB29771D}"/>
    <cellStyle name="Percent 3 4 6 3 2 4" xfId="26888" xr:uid="{23A5E638-FD55-4327-A30F-88E4CC7F2F15}"/>
    <cellStyle name="Percent 3 4 6 3 3" xfId="6339" xr:uid="{7A803CCE-9E93-4B18-9312-CA2B6F0E6CD2}"/>
    <cellStyle name="Percent 3 4 6 3 3 2" xfId="6340" xr:uid="{393CF75C-CB4F-4B51-A984-20813C74A6FC}"/>
    <cellStyle name="Percent 3 4 6 3 3 2 2" xfId="26892" xr:uid="{1D1B67D4-0BB0-4E56-8D9F-CE441E68260D}"/>
    <cellStyle name="Percent 3 4 6 3 3 3" xfId="26893" xr:uid="{FE613658-846A-4AEF-8432-FD476F959944}"/>
    <cellStyle name="Percent 3 4 6 3 3 4" xfId="26891" xr:uid="{20023404-0BD2-4AE7-A60C-2BE8F9B7FEE8}"/>
    <cellStyle name="Percent 3 4 6 3 4" xfId="6341" xr:uid="{F594F324-D800-4C28-A84B-875A88798CFB}"/>
    <cellStyle name="Percent 3 4 6 3 4 2" xfId="26894" xr:uid="{C8A7D1D7-2A57-46E7-901E-397A56FB6DC5}"/>
    <cellStyle name="Percent 3 4 6 3 5" xfId="26895" xr:uid="{A4EC6874-4A00-450D-BB46-625BE7E6D394}"/>
    <cellStyle name="Percent 3 4 6 3 6" xfId="26887" xr:uid="{434F99C2-5451-4374-8385-DDA661E7F859}"/>
    <cellStyle name="Percent 3 4 6 4" xfId="6342" xr:uid="{13850FC6-85B2-4DDE-8FF0-0CD167354543}"/>
    <cellStyle name="Percent 3 4 6 4 2" xfId="6343" xr:uid="{7FB59889-7EC4-4B80-AC22-AA081D7C0103}"/>
    <cellStyle name="Percent 3 4 6 4 2 2" xfId="6344" xr:uid="{B8C12838-A7F3-41EC-BC4B-0787B55E965E}"/>
    <cellStyle name="Percent 3 4 6 4 2 2 2" xfId="26898" xr:uid="{BA6A8185-2238-41FA-9BE9-2A624ECD0E5F}"/>
    <cellStyle name="Percent 3 4 6 4 2 3" xfId="26899" xr:uid="{DE00619E-FA39-41DB-B910-9B211797C4AF}"/>
    <cellStyle name="Percent 3 4 6 4 2 4" xfId="26897" xr:uid="{13CFF158-AB8A-44F8-BB7E-BD8C8C5E052E}"/>
    <cellStyle name="Percent 3 4 6 4 3" xfId="6345" xr:uid="{FFB612D9-DC68-42DD-A034-19C3E1D7544B}"/>
    <cellStyle name="Percent 3 4 6 4 3 2" xfId="6346" xr:uid="{1D48E8F2-6A94-4703-AE9A-391305A742B8}"/>
    <cellStyle name="Percent 3 4 6 4 3 2 2" xfId="26901" xr:uid="{9349951A-D9C0-43AC-B157-EB61AC4D1C02}"/>
    <cellStyle name="Percent 3 4 6 4 3 3" xfId="26902" xr:uid="{673DF612-5354-4DFF-90BF-6BE3F60D5ED7}"/>
    <cellStyle name="Percent 3 4 6 4 3 4" xfId="26900" xr:uid="{F6F4968C-30BF-4736-AA34-3C1B03D2E400}"/>
    <cellStyle name="Percent 3 4 6 4 4" xfId="6347" xr:uid="{64E27EAB-6165-469A-A985-9D87AB2E9AFA}"/>
    <cellStyle name="Percent 3 4 6 4 4 2" xfId="26903" xr:uid="{F5FD6BAE-BF0B-4DD5-902D-BCB59A9964BA}"/>
    <cellStyle name="Percent 3 4 6 4 5" xfId="26904" xr:uid="{A9A25F82-0CCE-4B08-ACEB-97AB9BABA457}"/>
    <cellStyle name="Percent 3 4 6 4 6" xfId="26896" xr:uid="{31541833-11F6-4449-8EAD-0504003D21BD}"/>
    <cellStyle name="Percent 3 4 6 5" xfId="6348" xr:uid="{D53EE03E-69BC-4F70-882D-F7F54945D58C}"/>
    <cellStyle name="Percent 3 4 6 5 2" xfId="6349" xr:uid="{283EA016-D7F3-42BD-98C6-1C4EFC3F70A9}"/>
    <cellStyle name="Percent 3 4 6 5 2 2" xfId="26906" xr:uid="{38CB9C3E-F2F1-4EAD-BD01-037D48807D4F}"/>
    <cellStyle name="Percent 3 4 6 5 3" xfId="26907" xr:uid="{28C71FA9-A704-4488-BE1A-F8359DD60A83}"/>
    <cellStyle name="Percent 3 4 6 5 4" xfId="26905" xr:uid="{CC25BE34-28DB-43A8-9271-ECA69CF48D6B}"/>
    <cellStyle name="Percent 3 4 6 6" xfId="6350" xr:uid="{9446C864-C3F8-4E5C-9DF5-2F2E783768DE}"/>
    <cellStyle name="Percent 3 4 6 6 2" xfId="6351" xr:uid="{D878A27C-23DD-4EE8-B099-97D836E1A43E}"/>
    <cellStyle name="Percent 3 4 6 6 2 2" xfId="26909" xr:uid="{320E59A5-F22B-4644-9A90-5213A380F961}"/>
    <cellStyle name="Percent 3 4 6 6 3" xfId="26910" xr:uid="{3BBEE164-325A-4693-9C01-7A33A0AE40F1}"/>
    <cellStyle name="Percent 3 4 6 6 4" xfId="26908" xr:uid="{15030021-9748-4AFC-A619-402830B055F6}"/>
    <cellStyle name="Percent 3 4 6 7" xfId="6352" xr:uid="{21A89B30-2C30-48A9-9D31-1AE35A54ABA9}"/>
    <cellStyle name="Percent 3 4 6 7 2" xfId="26911" xr:uid="{0B77500F-434B-4C8B-9AF4-4B0B9D5BDAC3}"/>
    <cellStyle name="Percent 3 4 6 8" xfId="6353" xr:uid="{CD08280C-F1AC-42CE-AC04-4407FE895580}"/>
    <cellStyle name="Percent 3 4 6 8 2" xfId="26912" xr:uid="{08E0F3E6-76EB-440E-96F7-50099E017CBB}"/>
    <cellStyle name="Percent 3 4 6 9" xfId="6328" xr:uid="{76EBB29A-AC25-4BE7-8665-3B1F065B94D2}"/>
    <cellStyle name="Percent 3 4 6 9 2" xfId="26913" xr:uid="{7A33A688-1BE5-4DC4-9A6E-62B529A8C287}"/>
    <cellStyle name="Percent 3 4 7" xfId="3029" xr:uid="{CDDF9479-B02D-4A50-8201-F891604C3841}"/>
    <cellStyle name="Percent 3 4 7 10" xfId="26915" xr:uid="{60604B66-AE8E-4E95-9CB6-7F02D5F13417}"/>
    <cellStyle name="Percent 3 4 7 11" xfId="26916" xr:uid="{5904157D-AB85-4921-9BF9-7C36A41AAD49}"/>
    <cellStyle name="Percent 3 4 7 12" xfId="26917" xr:uid="{459FFA95-3B8C-4B26-B668-99E819F5CD66}"/>
    <cellStyle name="Percent 3 4 7 13" xfId="26914" xr:uid="{E52AC4D9-5545-492C-8F93-52FCBFFF0B8E}"/>
    <cellStyle name="Percent 3 4 7 2" xfId="6355" xr:uid="{8CE5EC5E-FA7A-40FC-A740-07C8249F9D9D}"/>
    <cellStyle name="Percent 3 4 7 2 2" xfId="6356" xr:uid="{CC70E2FA-D829-4064-84C2-31FE6376C7CC}"/>
    <cellStyle name="Percent 3 4 7 2 2 2" xfId="6357" xr:uid="{19ECFF4F-7AE9-4BBC-B4DA-BA8B6AA89450}"/>
    <cellStyle name="Percent 3 4 7 2 2 2 2" xfId="26920" xr:uid="{A44FEC26-0B80-48D3-A8AA-31638AAE2BC4}"/>
    <cellStyle name="Percent 3 4 7 2 2 3" xfId="26921" xr:uid="{9F72A381-5E1A-470B-902D-722A30DD2FF2}"/>
    <cellStyle name="Percent 3 4 7 2 2 4" xfId="26919" xr:uid="{40235F6F-BBC2-4AE7-B819-78974F9C3DDE}"/>
    <cellStyle name="Percent 3 4 7 2 3" xfId="6358" xr:uid="{733883EA-C4FE-4466-AE1C-FC7963B0D6D9}"/>
    <cellStyle name="Percent 3 4 7 2 3 2" xfId="6359" xr:uid="{7A41DF7C-ED03-48CA-AA54-BF99133101ED}"/>
    <cellStyle name="Percent 3 4 7 2 3 2 2" xfId="26923" xr:uid="{E3351C60-BD52-45D5-8344-4AF60D193687}"/>
    <cellStyle name="Percent 3 4 7 2 3 3" xfId="26924" xr:uid="{191AFBCC-0008-4FE6-93F4-09065FB35241}"/>
    <cellStyle name="Percent 3 4 7 2 3 4" xfId="26922" xr:uid="{F796E7E8-A828-4636-B42F-280C833A06D3}"/>
    <cellStyle name="Percent 3 4 7 2 4" xfId="6360" xr:uid="{0224C627-AFEF-468B-BB23-BBC4F5E10449}"/>
    <cellStyle name="Percent 3 4 7 2 4 2" xfId="26925" xr:uid="{46D7D2C4-FACA-49BE-AFD0-EA6AB084D248}"/>
    <cellStyle name="Percent 3 4 7 2 5" xfId="6361" xr:uid="{803C0880-EE25-408A-BD45-076D69AF9F96}"/>
    <cellStyle name="Percent 3 4 7 2 5 2" xfId="26926" xr:uid="{2B1C6A9D-DAE4-4E88-8467-A8086D090005}"/>
    <cellStyle name="Percent 3 4 7 2 6" xfId="26927" xr:uid="{D82F8AD3-4BF6-42B6-AD93-BA5876D9BE5E}"/>
    <cellStyle name="Percent 3 4 7 2 7" xfId="26918" xr:uid="{F7EFCF2A-BEE2-4566-979D-92A84AC5F26D}"/>
    <cellStyle name="Percent 3 4 7 3" xfId="6362" xr:uid="{5801E763-1BD4-4DB5-A0CD-6778079FBE8E}"/>
    <cellStyle name="Percent 3 4 7 3 2" xfId="6363" xr:uid="{F5E2A3EC-E94C-45C3-8C96-CFA37D083418}"/>
    <cellStyle name="Percent 3 4 7 3 2 2" xfId="6364" xr:uid="{08F05027-5335-4BE9-AD74-2E93D0D25952}"/>
    <cellStyle name="Percent 3 4 7 3 2 2 2" xfId="26930" xr:uid="{1741F133-D5D5-4C96-A5C8-2B871BB42276}"/>
    <cellStyle name="Percent 3 4 7 3 2 3" xfId="26931" xr:uid="{256D34F3-51D0-4A7B-9A3C-3B17A1674C3C}"/>
    <cellStyle name="Percent 3 4 7 3 2 4" xfId="26929" xr:uid="{363E3BBB-9E57-4DCA-A525-1F7047352B28}"/>
    <cellStyle name="Percent 3 4 7 3 3" xfId="6365" xr:uid="{312DA3D8-7181-4B19-94CA-DE96C63BBE6A}"/>
    <cellStyle name="Percent 3 4 7 3 3 2" xfId="6366" xr:uid="{24443927-52F1-4E34-BB97-015B140F1EB9}"/>
    <cellStyle name="Percent 3 4 7 3 3 2 2" xfId="26933" xr:uid="{E24CA562-A3E6-46A2-A069-7492C64A1DF9}"/>
    <cellStyle name="Percent 3 4 7 3 3 3" xfId="26934" xr:uid="{2B6C912F-D521-475F-BADD-D025146900C2}"/>
    <cellStyle name="Percent 3 4 7 3 3 4" xfId="26932" xr:uid="{19D921A0-3C28-44B8-A722-D8622037194B}"/>
    <cellStyle name="Percent 3 4 7 3 4" xfId="6367" xr:uid="{23D596FA-DA9A-47C3-A521-DC72717E13F7}"/>
    <cellStyle name="Percent 3 4 7 3 4 2" xfId="26935" xr:uid="{9E932F6D-B95C-4BD3-B376-7E09D9E4B3C5}"/>
    <cellStyle name="Percent 3 4 7 3 5" xfId="26936" xr:uid="{4A985614-CDBB-4A71-A3F4-BB3D03E44DEC}"/>
    <cellStyle name="Percent 3 4 7 3 6" xfId="26928" xr:uid="{B39BFFC2-01A0-4DDF-9839-B88EC2AB97E5}"/>
    <cellStyle name="Percent 3 4 7 4" xfId="6368" xr:uid="{229D2537-3EC6-4127-9ADF-1AAC20582C12}"/>
    <cellStyle name="Percent 3 4 7 4 2" xfId="6369" xr:uid="{A0F52B3E-C344-408B-BAEC-D4F5A10E5328}"/>
    <cellStyle name="Percent 3 4 7 4 2 2" xfId="6370" xr:uid="{DA47E99A-3CE1-4B30-98BE-04FEB424A79E}"/>
    <cellStyle name="Percent 3 4 7 4 2 2 2" xfId="26939" xr:uid="{99B47147-A32F-4F5E-AABF-85DC58D521BA}"/>
    <cellStyle name="Percent 3 4 7 4 2 3" xfId="26940" xr:uid="{FC81DC0F-C7F7-40DF-8E6C-A42923D971A5}"/>
    <cellStyle name="Percent 3 4 7 4 2 4" xfId="26938" xr:uid="{017BEF66-ED60-4466-A5A0-2054D2FA3D59}"/>
    <cellStyle name="Percent 3 4 7 4 3" xfId="6371" xr:uid="{EF0350B1-6E94-4A87-BB59-1B747A07551B}"/>
    <cellStyle name="Percent 3 4 7 4 3 2" xfId="6372" xr:uid="{349EA17A-B8C4-43D4-9298-1324B4832ECC}"/>
    <cellStyle name="Percent 3 4 7 4 3 2 2" xfId="26942" xr:uid="{F92DB245-AAAF-4FDE-966C-8ABCD24BB4C9}"/>
    <cellStyle name="Percent 3 4 7 4 3 3" xfId="26943" xr:uid="{D2B12AF0-C43B-42CE-9F31-CF63C7EBF018}"/>
    <cellStyle name="Percent 3 4 7 4 3 4" xfId="26941" xr:uid="{07A5B3B5-1B1B-4816-A409-7888A21E4769}"/>
    <cellStyle name="Percent 3 4 7 4 4" xfId="6373" xr:uid="{581BBADF-E289-4950-99B0-54302EE4EEF9}"/>
    <cellStyle name="Percent 3 4 7 4 4 2" xfId="26944" xr:uid="{F0BC4AF5-9010-4F15-85BD-4DDA2ED2A5A9}"/>
    <cellStyle name="Percent 3 4 7 4 5" xfId="26945" xr:uid="{C7E5E6D7-7953-49EE-B164-CC8B652E4B34}"/>
    <cellStyle name="Percent 3 4 7 4 6" xfId="26937" xr:uid="{EB8F463C-18BB-4EDB-AB94-ECE5A745CCB2}"/>
    <cellStyle name="Percent 3 4 7 5" xfId="6374" xr:uid="{143342DC-3141-448B-A62C-FBF09E380F41}"/>
    <cellStyle name="Percent 3 4 7 5 2" xfId="6375" xr:uid="{FC0CCE84-52DD-4BDB-8BB4-6AE0A728C8DA}"/>
    <cellStyle name="Percent 3 4 7 5 2 2" xfId="26947" xr:uid="{EA39E2ED-2A1C-4926-9378-F7A6C021E2AC}"/>
    <cellStyle name="Percent 3 4 7 5 3" xfId="26948" xr:uid="{83EED115-709D-4020-9477-D6AB855BCB4D}"/>
    <cellStyle name="Percent 3 4 7 5 4" xfId="26946" xr:uid="{453B9D2A-4F1A-4478-BF80-4EA871513E00}"/>
    <cellStyle name="Percent 3 4 7 6" xfId="6376" xr:uid="{986EEF91-E7CD-425D-B9A8-F8B507757B2D}"/>
    <cellStyle name="Percent 3 4 7 6 2" xfId="6377" xr:uid="{17112F44-8E25-48F2-8EFF-6818D1790C39}"/>
    <cellStyle name="Percent 3 4 7 6 2 2" xfId="26950" xr:uid="{DC650A5D-469C-4732-9680-74D83B658BEC}"/>
    <cellStyle name="Percent 3 4 7 6 3" xfId="26951" xr:uid="{892FC701-FF24-4DA3-94BF-97CC60E7F4EA}"/>
    <cellStyle name="Percent 3 4 7 6 4" xfId="26949" xr:uid="{8DF8C620-66FD-447F-B6E2-A3A01D5996F4}"/>
    <cellStyle name="Percent 3 4 7 7" xfId="6378" xr:uid="{A3BF9B60-64DA-4EE8-8B53-EBF3A86855ED}"/>
    <cellStyle name="Percent 3 4 7 7 2" xfId="26952" xr:uid="{6591D058-2400-40A7-BBFB-EBDFA199CED8}"/>
    <cellStyle name="Percent 3 4 7 8" xfId="6379" xr:uid="{C3B6DB42-E013-4A02-BFDE-6286A2F523CF}"/>
    <cellStyle name="Percent 3 4 7 8 2" xfId="26953" xr:uid="{36EFD34B-B0F7-4F33-B161-BBA07E2858A1}"/>
    <cellStyle name="Percent 3 4 7 9" xfId="6354" xr:uid="{3AA3C27E-91FA-41FD-8CC8-6CB4AECB71FF}"/>
    <cellStyle name="Percent 3 4 7 9 2" xfId="26954" xr:uid="{D0F6B0A6-5A00-4A6A-B18A-AD3F378032F6}"/>
    <cellStyle name="Percent 3 4 8" xfId="3030" xr:uid="{854AA5A2-6659-4CBC-A6D8-ED5FE800EAF4}"/>
    <cellStyle name="Percent 3 4 8 10" xfId="6381" xr:uid="{75AAD90E-A24B-4C8B-A4F7-381E45CC12AB}"/>
    <cellStyle name="Percent 3 4 8 10 2" xfId="26956" xr:uid="{8177A507-4878-4FB4-98A3-2C51425E5C11}"/>
    <cellStyle name="Percent 3 4 8 11" xfId="6382" xr:uid="{FEF71D17-1F04-4373-AA19-C22A6FBE5821}"/>
    <cellStyle name="Percent 3 4 8 11 2" xfId="26957" xr:uid="{9D6FF321-0A4C-4600-96B4-191AB820A048}"/>
    <cellStyle name="Percent 3 4 8 12" xfId="6380" xr:uid="{B153583E-9B42-4CE4-BF6E-9E8729B3C681}"/>
    <cellStyle name="Percent 3 4 8 12 2" xfId="26958" xr:uid="{A91014D7-FAF5-4B6B-897B-AF845B0931EA}"/>
    <cellStyle name="Percent 3 4 8 13" xfId="26959" xr:uid="{2308BE54-A0E8-40E2-995A-91284E1F8EA5}"/>
    <cellStyle name="Percent 3 4 8 14" xfId="26960" xr:uid="{B0A9E1EB-15FE-4FBE-8DCA-205910A4D8B1}"/>
    <cellStyle name="Percent 3 4 8 15" xfId="26961" xr:uid="{FA561782-53B2-48E6-86D4-1148B3F1CC56}"/>
    <cellStyle name="Percent 3 4 8 16" xfId="26955" xr:uid="{851AF60B-067D-4E94-9AFB-73E8651C4BDC}"/>
    <cellStyle name="Percent 3 4 8 2" xfId="6383" xr:uid="{C8DC88B2-8FB4-4323-8F7A-10887888D6C2}"/>
    <cellStyle name="Percent 3 4 8 2 2" xfId="6384" xr:uid="{B1206107-A983-4AE9-B9D6-D62D50CA77BF}"/>
    <cellStyle name="Percent 3 4 8 2 2 2" xfId="6385" xr:uid="{4BE9A0D2-53D0-4055-A169-B3A3655F34DC}"/>
    <cellStyle name="Percent 3 4 8 2 2 2 2" xfId="26964" xr:uid="{D93C67FA-0871-4B07-82B9-33CC5DA129A5}"/>
    <cellStyle name="Percent 3 4 8 2 2 3" xfId="26965" xr:uid="{11934A93-A39D-4E22-9CFF-87FE59A06E29}"/>
    <cellStyle name="Percent 3 4 8 2 2 4" xfId="26963" xr:uid="{523D617B-1DBC-46EE-8474-137D1D67D2F5}"/>
    <cellStyle name="Percent 3 4 8 2 3" xfId="6386" xr:uid="{38C8DCEE-5FCF-4DA8-897C-EA9D52E7DE54}"/>
    <cellStyle name="Percent 3 4 8 2 3 2" xfId="6387" xr:uid="{A40D05A3-46E5-4786-B26F-CFE7C43437D2}"/>
    <cellStyle name="Percent 3 4 8 2 3 2 2" xfId="26967" xr:uid="{0CE70E90-5F78-4231-948A-3EBF3EE6CC26}"/>
    <cellStyle name="Percent 3 4 8 2 3 3" xfId="26968" xr:uid="{EE4B5667-9AA3-495C-8EE9-8279752DBE8E}"/>
    <cellStyle name="Percent 3 4 8 2 3 4" xfId="26966" xr:uid="{15FB6EF9-5C8E-4B83-817D-1E8C1AF27C85}"/>
    <cellStyle name="Percent 3 4 8 2 4" xfId="6388" xr:uid="{3646F821-D18C-42CE-BA59-63303CCFD9F9}"/>
    <cellStyle name="Percent 3 4 8 2 4 2" xfId="26969" xr:uid="{85C12F54-3AA7-484A-8788-829D54912DD6}"/>
    <cellStyle name="Percent 3 4 8 2 5" xfId="6389" xr:uid="{3A849BFB-E4D4-4FF3-9C8E-2A9BAE30B4EC}"/>
    <cellStyle name="Percent 3 4 8 2 5 2" xfId="26970" xr:uid="{75D6C59E-4D3A-4B76-85E5-17385B149E54}"/>
    <cellStyle name="Percent 3 4 8 2 6" xfId="26971" xr:uid="{A2D70630-7C3C-43FE-809C-4478771D6E51}"/>
    <cellStyle name="Percent 3 4 8 2 7" xfId="26962" xr:uid="{7634B57D-D621-4524-81B5-3D79F9F30CD0}"/>
    <cellStyle name="Percent 3 4 8 3" xfId="6390" xr:uid="{E2807F6E-F24F-4B92-8B68-EA10D3B3E723}"/>
    <cellStyle name="Percent 3 4 8 3 2" xfId="6391" xr:uid="{4350F715-7B13-4B43-B0E5-11185482FAFF}"/>
    <cellStyle name="Percent 3 4 8 3 2 2" xfId="6392" xr:uid="{7EE324DD-8755-41C4-9E83-2CE25C66C0D8}"/>
    <cellStyle name="Percent 3 4 8 3 2 2 2" xfId="26974" xr:uid="{546265B8-7432-4634-AB11-55FE432B59DC}"/>
    <cellStyle name="Percent 3 4 8 3 2 3" xfId="26975" xr:uid="{313D6027-465D-4F66-BF4E-348B88106DDD}"/>
    <cellStyle name="Percent 3 4 8 3 2 4" xfId="26973" xr:uid="{C90714B4-D41D-4D43-A203-AA3FE4225600}"/>
    <cellStyle name="Percent 3 4 8 3 3" xfId="6393" xr:uid="{623E563F-0290-471F-B21A-D6FD55A54121}"/>
    <cellStyle name="Percent 3 4 8 3 3 2" xfId="6394" xr:uid="{8DEB6484-830F-4E23-8413-DC51C475922D}"/>
    <cellStyle name="Percent 3 4 8 3 3 2 2" xfId="26977" xr:uid="{D28A143B-A1DE-4A10-9689-21F9C347A124}"/>
    <cellStyle name="Percent 3 4 8 3 3 3" xfId="26978" xr:uid="{B5F89B01-9827-4653-8D12-983A099625CB}"/>
    <cellStyle name="Percent 3 4 8 3 3 4" xfId="26976" xr:uid="{915CE098-95F7-4371-BBDA-31DBD7910142}"/>
    <cellStyle name="Percent 3 4 8 3 4" xfId="6395" xr:uid="{AD3E28C3-A8D2-4905-8E6B-B607181BD92B}"/>
    <cellStyle name="Percent 3 4 8 3 4 2" xfId="26979" xr:uid="{F9B59404-2F8F-4075-8FEE-D25353DA3661}"/>
    <cellStyle name="Percent 3 4 8 3 5" xfId="26980" xr:uid="{6D3EF4A5-E9AC-4172-B713-DD7B12D3480D}"/>
    <cellStyle name="Percent 3 4 8 3 6" xfId="26972" xr:uid="{28FF1727-E936-42B9-9477-A217D57C0081}"/>
    <cellStyle name="Percent 3 4 8 4" xfId="6396" xr:uid="{F4BCB120-E0C0-45F1-A6DB-22F669F94581}"/>
    <cellStyle name="Percent 3 4 8 4 2" xfId="6397" xr:uid="{B07DAAC1-2025-4B1E-83BA-D966DCB86FBD}"/>
    <cellStyle name="Percent 3 4 8 4 2 2" xfId="6398" xr:uid="{FDD319C6-DD5B-4743-B1F0-6DAB6842707D}"/>
    <cellStyle name="Percent 3 4 8 4 2 2 2" xfId="26983" xr:uid="{44C5F21A-737E-44AB-AED6-EA0AE07E084C}"/>
    <cellStyle name="Percent 3 4 8 4 2 3" xfId="26984" xr:uid="{D020955F-4CBE-4B55-8D1D-D8B0AD8A7D48}"/>
    <cellStyle name="Percent 3 4 8 4 2 4" xfId="26982" xr:uid="{1DC73C1D-7A93-438A-A9D2-64F127F09621}"/>
    <cellStyle name="Percent 3 4 8 4 3" xfId="6399" xr:uid="{E024ED89-E845-487B-958F-8702A542D34F}"/>
    <cellStyle name="Percent 3 4 8 4 3 2" xfId="6400" xr:uid="{A49B8B15-960D-4250-BD2A-0E430CB8DF48}"/>
    <cellStyle name="Percent 3 4 8 4 3 2 2" xfId="26986" xr:uid="{EE30895F-E528-4A5C-9B34-6814EE9CA12F}"/>
    <cellStyle name="Percent 3 4 8 4 3 3" xfId="26987" xr:uid="{024616BD-CCBB-4591-A569-CB80E281609B}"/>
    <cellStyle name="Percent 3 4 8 4 3 4" xfId="26985" xr:uid="{E7029127-02BC-454A-A2EE-21CB084A5C76}"/>
    <cellStyle name="Percent 3 4 8 4 4" xfId="6401" xr:uid="{CF3015FC-7FAC-42CA-9225-620D7A7935A9}"/>
    <cellStyle name="Percent 3 4 8 4 4 2" xfId="26988" xr:uid="{CA81D3D7-0C56-4122-B97A-70A497B7908A}"/>
    <cellStyle name="Percent 3 4 8 4 5" xfId="26989" xr:uid="{C50FE243-137B-48AE-A272-17786AB0613E}"/>
    <cellStyle name="Percent 3 4 8 4 6" xfId="26981" xr:uid="{BE880EB8-78E5-40EF-9975-CB99D486D2B7}"/>
    <cellStyle name="Percent 3 4 8 5" xfId="6402" xr:uid="{ABFAE1B3-E186-4094-BDE6-B4665CD301F9}"/>
    <cellStyle name="Percent 3 4 8 5 2" xfId="6403" xr:uid="{4118887A-8DCD-4F38-A43B-8306709EEBC3}"/>
    <cellStyle name="Percent 3 4 8 5 2 2" xfId="6404" xr:uid="{1B809056-DCE7-4887-91D0-9B53C0D02E16}"/>
    <cellStyle name="Percent 3 4 8 5 2 2 2" xfId="26992" xr:uid="{8D082EA5-B109-44BF-A8B8-B7FDEBC1F38A}"/>
    <cellStyle name="Percent 3 4 8 5 2 3" xfId="26993" xr:uid="{7AADFB12-6D80-4323-BA1C-72B662F9FBB4}"/>
    <cellStyle name="Percent 3 4 8 5 2 4" xfId="26991" xr:uid="{BD7F61E9-CA53-46DA-9E72-599CA057291A}"/>
    <cellStyle name="Percent 3 4 8 5 3" xfId="6405" xr:uid="{03EB9317-6A1F-4A75-A520-087984B21789}"/>
    <cellStyle name="Percent 3 4 8 5 3 2" xfId="6406" xr:uid="{859AADCD-1012-47F0-B453-9078E0B3A35B}"/>
    <cellStyle name="Percent 3 4 8 5 3 2 2" xfId="26995" xr:uid="{D2EF0A58-BD63-4EFD-AF3C-50C27C1A04D5}"/>
    <cellStyle name="Percent 3 4 8 5 3 3" xfId="26996" xr:uid="{3384AD57-D21D-4433-9275-AA05CDE69DCF}"/>
    <cellStyle name="Percent 3 4 8 5 3 4" xfId="26994" xr:uid="{1FF22F02-C468-4A0D-B1FC-2B578964E04C}"/>
    <cellStyle name="Percent 3 4 8 5 4" xfId="6407" xr:uid="{B60B77A7-98B9-4C63-82C0-2613A75A86E3}"/>
    <cellStyle name="Percent 3 4 8 5 4 2" xfId="6408" xr:uid="{F51BA5E7-5404-4DFA-AA37-F691462D0131}"/>
    <cellStyle name="Percent 3 4 8 5 4 2 2" xfId="26998" xr:uid="{5DA08766-65AB-4121-988E-1661DF9115AE}"/>
    <cellStyle name="Percent 3 4 8 5 4 3" xfId="26999" xr:uid="{5E8FD946-4D15-4607-BDF4-53F8C1ABD540}"/>
    <cellStyle name="Percent 3 4 8 5 4 4" xfId="26997" xr:uid="{A90F55FF-D6D4-42CC-B1FB-96B6486E433C}"/>
    <cellStyle name="Percent 3 4 8 5 5" xfId="6409" xr:uid="{8D988F3E-3446-451F-ABC5-CD8A3EC00181}"/>
    <cellStyle name="Percent 3 4 8 5 5 2" xfId="27000" xr:uid="{8E67CA0C-8576-4309-9BA8-6E5E960BCF95}"/>
    <cellStyle name="Percent 3 4 8 5 6" xfId="27001" xr:uid="{CFAA7AC5-535D-423B-B194-024F5FC2E596}"/>
    <cellStyle name="Percent 3 4 8 5 7" xfId="26990" xr:uid="{3DE8A5FB-3531-4947-ADFD-6F9BEC608805}"/>
    <cellStyle name="Percent 3 4 8 6" xfId="6410" xr:uid="{49E23884-424C-4077-9399-075FF2A69F1B}"/>
    <cellStyle name="Percent 3 4 8 6 2" xfId="6411" xr:uid="{C14E8907-736E-4569-8DB4-5A4B7829BC75}"/>
    <cellStyle name="Percent 3 4 8 6 2 2" xfId="6412" xr:uid="{98E2E77A-8BB1-40A8-AC4C-79245C6ADF95}"/>
    <cellStyle name="Percent 3 4 8 6 2 2 2" xfId="27004" xr:uid="{F52B3306-2F8E-440D-8C05-2ABB78E391D5}"/>
    <cellStyle name="Percent 3 4 8 6 2 3" xfId="27005" xr:uid="{B8FF6E23-BC46-43E7-B09D-49F61B4232EC}"/>
    <cellStyle name="Percent 3 4 8 6 2 4" xfId="27003" xr:uid="{2B990EBB-0872-4D03-96ED-883C682845D4}"/>
    <cellStyle name="Percent 3 4 8 6 3" xfId="6413" xr:uid="{191318D4-A014-4228-85BA-63A3A55F9A7C}"/>
    <cellStyle name="Percent 3 4 8 6 3 2" xfId="6414" xr:uid="{2FB583C2-6047-46A5-AE2B-40CEAE690F8A}"/>
    <cellStyle name="Percent 3 4 8 6 3 2 2" xfId="27007" xr:uid="{1AAC44BF-06B7-40CD-AF3C-86B94E232B6A}"/>
    <cellStyle name="Percent 3 4 8 6 3 3" xfId="27008" xr:uid="{7B7CEE20-B0C3-47CD-86E0-380EE85868DA}"/>
    <cellStyle name="Percent 3 4 8 6 3 4" xfId="27006" xr:uid="{170EB758-6430-43C0-8557-0315B5257A71}"/>
    <cellStyle name="Percent 3 4 8 6 4" xfId="6415" xr:uid="{9E612B61-6A14-474D-AFE4-49EB680226AE}"/>
    <cellStyle name="Percent 3 4 8 6 4 2" xfId="27009" xr:uid="{BAE23803-081B-47A0-A742-9C7DC9360409}"/>
    <cellStyle name="Percent 3 4 8 6 5" xfId="27010" xr:uid="{3593C7D8-ADAC-4198-AA37-7334713D1590}"/>
    <cellStyle name="Percent 3 4 8 6 6" xfId="27002" xr:uid="{8AD52DED-F78D-4BE4-989A-06046A3D58AB}"/>
    <cellStyle name="Percent 3 4 8 7" xfId="6416" xr:uid="{32A55085-9E9C-4A89-AF97-BEE41267C3A5}"/>
    <cellStyle name="Percent 3 4 8 7 2" xfId="6417" xr:uid="{E54956DB-415C-4D9B-8751-6D43FA563699}"/>
    <cellStyle name="Percent 3 4 8 7 2 2" xfId="27012" xr:uid="{4B1CBA57-3E93-4F02-BF17-E93CD346958F}"/>
    <cellStyle name="Percent 3 4 8 7 3" xfId="27013" xr:uid="{941818B9-D9F2-4E44-9E24-787F90ED38BE}"/>
    <cellStyle name="Percent 3 4 8 7 4" xfId="27011" xr:uid="{10606FBA-4608-4E74-A695-D0F0BA9F8984}"/>
    <cellStyle name="Percent 3 4 8 8" xfId="6418" xr:uid="{EA05135C-4A4A-415F-AE7B-145776D4667B}"/>
    <cellStyle name="Percent 3 4 8 8 2" xfId="6419" xr:uid="{85C6EAF5-3154-4A5F-8D71-EADB015F882C}"/>
    <cellStyle name="Percent 3 4 8 8 2 2" xfId="27015" xr:uid="{5ED8B52F-FFE3-4474-AF5A-0CA736E527CC}"/>
    <cellStyle name="Percent 3 4 8 8 3" xfId="27016" xr:uid="{A6FC4E96-DAA2-4143-B965-935C9D53D9ED}"/>
    <cellStyle name="Percent 3 4 8 8 4" xfId="27014" xr:uid="{71C7B67B-CDB9-448C-8508-6012B2D7AC04}"/>
    <cellStyle name="Percent 3 4 8 9" xfId="6420" xr:uid="{8C656A3B-FB24-4B60-B758-F9B72C5C8A25}"/>
    <cellStyle name="Percent 3 4 8 9 2" xfId="6421" xr:uid="{632C8F48-71C9-43F2-819B-D1A91AB09F6C}"/>
    <cellStyle name="Percent 3 4 8 9 2 2" xfId="27018" xr:uid="{D6436C8B-D103-4AC2-8A0C-89F6967107F2}"/>
    <cellStyle name="Percent 3 4 8 9 3" xfId="27019" xr:uid="{CFB0808C-F2C0-447F-AF93-11BC6B1D5369}"/>
    <cellStyle name="Percent 3 4 8 9 4" xfId="27017" xr:uid="{9801E173-24A1-4371-AE1D-28FF411F7A5B}"/>
    <cellStyle name="Percent 3 4 9" xfId="3031" xr:uid="{67F3C0E5-C53C-4133-A631-3DDE3CB37C6D}"/>
    <cellStyle name="Percent 3 4 9 10" xfId="6423" xr:uid="{E365F2A5-0ADE-4AAC-8235-48DC2DD5DCD3}"/>
    <cellStyle name="Percent 3 4 9 10 2" xfId="27021" xr:uid="{CBA0BAF0-135A-4F4A-97B0-442DDB3A8B26}"/>
    <cellStyle name="Percent 3 4 9 11" xfId="6424" xr:uid="{155DC083-F8ED-442D-8809-D9C873417347}"/>
    <cellStyle name="Percent 3 4 9 11 2" xfId="27022" xr:uid="{352CA960-8E62-4C50-A7DD-48361D4E2D20}"/>
    <cellStyle name="Percent 3 4 9 12" xfId="6422" xr:uid="{96F0EE17-EAAA-4CBE-AB25-F5BD13321A8B}"/>
    <cellStyle name="Percent 3 4 9 12 2" xfId="27023" xr:uid="{2D3BC4B6-55A5-40AA-A754-FDB8A216DAA8}"/>
    <cellStyle name="Percent 3 4 9 13" xfId="27024" xr:uid="{74293DA2-0E2A-43B3-9B2F-1FAF0CCD4D28}"/>
    <cellStyle name="Percent 3 4 9 14" xfId="27025" xr:uid="{2214A70F-9FBA-47A2-BD47-BAC5F88BD212}"/>
    <cellStyle name="Percent 3 4 9 15" xfId="27026" xr:uid="{835AE5B0-616B-4441-8854-E44E91B1FE43}"/>
    <cellStyle name="Percent 3 4 9 16" xfId="27020" xr:uid="{05266DEA-F0A2-453A-B03A-C5830095F63C}"/>
    <cellStyle name="Percent 3 4 9 2" xfId="6425" xr:uid="{221A28CA-260D-417F-9DC7-42050606D4E5}"/>
    <cellStyle name="Percent 3 4 9 2 2" xfId="6426" xr:uid="{FCF059CC-8F13-41BD-8B2F-3F689FA2CE60}"/>
    <cellStyle name="Percent 3 4 9 2 2 2" xfId="6427" xr:uid="{16887464-CA2E-4990-9347-890107844027}"/>
    <cellStyle name="Percent 3 4 9 2 2 2 2" xfId="27029" xr:uid="{24FE79B8-4DB0-4EB9-8C80-FFFEE5942D3C}"/>
    <cellStyle name="Percent 3 4 9 2 2 3" xfId="27030" xr:uid="{55372223-375C-4724-B57F-A7FE3975A599}"/>
    <cellStyle name="Percent 3 4 9 2 2 4" xfId="27028" xr:uid="{D7D52BD3-40B1-4D07-8190-F7047F770CEB}"/>
    <cellStyle name="Percent 3 4 9 2 3" xfId="6428" xr:uid="{0937EF68-9429-472D-8293-C2C8053B6BE0}"/>
    <cellStyle name="Percent 3 4 9 2 3 2" xfId="6429" xr:uid="{2E2F381E-5450-4D01-B13A-4E11FF7050D4}"/>
    <cellStyle name="Percent 3 4 9 2 3 2 2" xfId="27032" xr:uid="{F952218B-BF90-4EBE-9659-B557BF3EE9C9}"/>
    <cellStyle name="Percent 3 4 9 2 3 3" xfId="27033" xr:uid="{1FCA00C2-18E8-4007-A618-DC70F24C38AD}"/>
    <cellStyle name="Percent 3 4 9 2 3 4" xfId="27031" xr:uid="{4CADB59B-3898-4792-AE91-3B0323E2AE89}"/>
    <cellStyle name="Percent 3 4 9 2 4" xfId="6430" xr:uid="{068FAB6F-2A26-4B4D-ACC6-D5716F96E552}"/>
    <cellStyle name="Percent 3 4 9 2 4 2" xfId="27034" xr:uid="{1BB6AF8E-4620-42AC-B65E-B57130AAF07E}"/>
    <cellStyle name="Percent 3 4 9 2 5" xfId="6431" xr:uid="{49D31CD3-A7A7-4972-8A1B-5657E7D60D48}"/>
    <cellStyle name="Percent 3 4 9 2 5 2" xfId="27035" xr:uid="{B94EEBF3-0374-4A0B-B1A4-4FCCA96B8B7E}"/>
    <cellStyle name="Percent 3 4 9 2 6" xfId="27036" xr:uid="{64D62C31-C59B-49C8-A66F-48894A5A850F}"/>
    <cellStyle name="Percent 3 4 9 2 7" xfId="27027" xr:uid="{BB022BC6-CB1F-40EE-BF41-082F7D862988}"/>
    <cellStyle name="Percent 3 4 9 3" xfId="6432" xr:uid="{382FD9B5-315B-4708-A641-31E915DF9524}"/>
    <cellStyle name="Percent 3 4 9 3 2" xfId="6433" xr:uid="{3BA17B83-95ED-4AAD-9AD5-1F22846EAB10}"/>
    <cellStyle name="Percent 3 4 9 3 2 2" xfId="6434" xr:uid="{E56722DD-26E2-40FB-8E47-A09577723646}"/>
    <cellStyle name="Percent 3 4 9 3 2 2 2" xfId="27039" xr:uid="{4B81A00B-3D09-47D2-9DC7-0ECBB4BD62F7}"/>
    <cellStyle name="Percent 3 4 9 3 2 3" xfId="27040" xr:uid="{E2569FCF-512E-46E2-A698-B30817ADF4FB}"/>
    <cellStyle name="Percent 3 4 9 3 2 4" xfId="27038" xr:uid="{89E58F19-5699-4B09-BA32-BABB0DC6900D}"/>
    <cellStyle name="Percent 3 4 9 3 3" xfId="6435" xr:uid="{2C4CDF5A-19C1-46EF-AAAD-7389AE3F782E}"/>
    <cellStyle name="Percent 3 4 9 3 3 2" xfId="6436" xr:uid="{0F3354CA-F2A7-48DF-BF8B-529EF4C71B14}"/>
    <cellStyle name="Percent 3 4 9 3 3 2 2" xfId="27042" xr:uid="{A9FDE73D-D2BA-4960-8AF4-4877C9BD1424}"/>
    <cellStyle name="Percent 3 4 9 3 3 3" xfId="27043" xr:uid="{7343E704-7B17-47EE-9EA5-24C463E605E1}"/>
    <cellStyle name="Percent 3 4 9 3 3 4" xfId="27041" xr:uid="{351D2C57-0A02-47CE-B817-1F15A5CD93E7}"/>
    <cellStyle name="Percent 3 4 9 3 4" xfId="6437" xr:uid="{3673BD76-597B-4553-9AEF-A0A7BF45FC8B}"/>
    <cellStyle name="Percent 3 4 9 3 4 2" xfId="27044" xr:uid="{7301485C-8A98-4122-A828-3D0494788280}"/>
    <cellStyle name="Percent 3 4 9 3 5" xfId="27045" xr:uid="{977C1E57-562D-4402-AE95-BB2EFA3E54A6}"/>
    <cellStyle name="Percent 3 4 9 3 6" xfId="27037" xr:uid="{A468E757-695F-433E-A323-DA39EB28DE82}"/>
    <cellStyle name="Percent 3 4 9 4" xfId="6438" xr:uid="{9F9EDCEE-947E-4E3C-A2B5-42BDE3003172}"/>
    <cellStyle name="Percent 3 4 9 4 2" xfId="6439" xr:uid="{1BBE3ECC-3CA8-4BB5-9025-F9EFC74B9FA9}"/>
    <cellStyle name="Percent 3 4 9 4 2 2" xfId="6440" xr:uid="{5C3E6CA4-C0A8-4F2E-99F2-D9F0106EB4BD}"/>
    <cellStyle name="Percent 3 4 9 4 2 2 2" xfId="27048" xr:uid="{4EF7BE04-1396-4623-8C25-1DE61E0ED182}"/>
    <cellStyle name="Percent 3 4 9 4 2 3" xfId="27049" xr:uid="{E1A840CD-106E-4A7C-BD2D-65F40826D0D8}"/>
    <cellStyle name="Percent 3 4 9 4 2 4" xfId="27047" xr:uid="{E5F7EA21-5814-4BE2-B6A3-448945A39E3F}"/>
    <cellStyle name="Percent 3 4 9 4 3" xfId="6441" xr:uid="{C79257C2-EBAE-4A32-A110-00409E2EAEF0}"/>
    <cellStyle name="Percent 3 4 9 4 3 2" xfId="6442" xr:uid="{0C467FF9-59E4-450D-869D-7FCCF1221DB5}"/>
    <cellStyle name="Percent 3 4 9 4 3 2 2" xfId="27051" xr:uid="{6F6E230A-40FF-4340-A6AC-77CE2654C158}"/>
    <cellStyle name="Percent 3 4 9 4 3 3" xfId="27052" xr:uid="{7B0AA1D7-AE72-425A-8F7B-8AADF8CCC50C}"/>
    <cellStyle name="Percent 3 4 9 4 3 4" xfId="27050" xr:uid="{6C48AA08-F44A-451F-BD59-3728AF859A1F}"/>
    <cellStyle name="Percent 3 4 9 4 4" xfId="6443" xr:uid="{6C00E0E1-3C45-40D8-9C85-36E64FAB8015}"/>
    <cellStyle name="Percent 3 4 9 4 4 2" xfId="27053" xr:uid="{91C3A475-B779-41C4-937A-0F17B1A07333}"/>
    <cellStyle name="Percent 3 4 9 4 5" xfId="27054" xr:uid="{95290267-7FDD-4EBE-B650-91185B8E55EA}"/>
    <cellStyle name="Percent 3 4 9 4 6" xfId="27046" xr:uid="{F7A1CEB1-1583-4B65-99DB-D99A9D3643C8}"/>
    <cellStyle name="Percent 3 4 9 5" xfId="6444" xr:uid="{BDDD7E6B-B305-4A56-AC4F-9230538396CA}"/>
    <cellStyle name="Percent 3 4 9 5 2" xfId="6445" xr:uid="{9E026E3B-BCB5-49E8-B7C5-400E7AE5EACA}"/>
    <cellStyle name="Percent 3 4 9 5 2 2" xfId="6446" xr:uid="{6875DA6C-0345-40F6-B1E6-371BD970321E}"/>
    <cellStyle name="Percent 3 4 9 5 2 2 2" xfId="27057" xr:uid="{1A693705-CF46-4127-96C9-D94291D6443E}"/>
    <cellStyle name="Percent 3 4 9 5 2 3" xfId="27058" xr:uid="{348FB65D-A1AC-4C16-9FC3-199DE1A198F9}"/>
    <cellStyle name="Percent 3 4 9 5 2 4" xfId="27056" xr:uid="{394FBE3F-1191-4C90-B613-75D742EF75D1}"/>
    <cellStyle name="Percent 3 4 9 5 3" xfId="6447" xr:uid="{13B128F4-1094-40A3-B772-AA45355D8761}"/>
    <cellStyle name="Percent 3 4 9 5 3 2" xfId="6448" xr:uid="{D921C69F-6FD6-4759-88E2-0120EB63E901}"/>
    <cellStyle name="Percent 3 4 9 5 3 2 2" xfId="27060" xr:uid="{2E00A833-2922-4C08-9AB7-AA28E19DD5DB}"/>
    <cellStyle name="Percent 3 4 9 5 3 3" xfId="27061" xr:uid="{AE694AED-453B-4B8B-B0E0-784B2B462BDD}"/>
    <cellStyle name="Percent 3 4 9 5 3 4" xfId="27059" xr:uid="{48C7FD5D-9312-4841-A24D-808C0832CC62}"/>
    <cellStyle name="Percent 3 4 9 5 4" xfId="6449" xr:uid="{A6A82DAE-F7C1-40FD-99A4-2F32ED850F92}"/>
    <cellStyle name="Percent 3 4 9 5 4 2" xfId="6450" xr:uid="{4DA5B8D9-145A-453A-BABC-5E18C0C3087F}"/>
    <cellStyle name="Percent 3 4 9 5 4 2 2" xfId="27063" xr:uid="{BB8C6D5F-DC84-4F7E-85C6-E07D36671D70}"/>
    <cellStyle name="Percent 3 4 9 5 4 3" xfId="27064" xr:uid="{B16E22F4-1ACA-4B8B-8843-6DD36D995E95}"/>
    <cellStyle name="Percent 3 4 9 5 4 4" xfId="27062" xr:uid="{9B19EF5F-0788-4050-A5C8-D7C347109376}"/>
    <cellStyle name="Percent 3 4 9 5 5" xfId="6451" xr:uid="{D681F4B2-1DBC-4575-A5CD-1C0205322BDD}"/>
    <cellStyle name="Percent 3 4 9 5 5 2" xfId="27065" xr:uid="{96368856-A270-4F2A-8B54-1401394867DF}"/>
    <cellStyle name="Percent 3 4 9 5 6" xfId="27066" xr:uid="{0758F058-9F59-44CB-99C2-9690E65719B5}"/>
    <cellStyle name="Percent 3 4 9 5 7" xfId="27055" xr:uid="{71CC1039-3A98-4C46-958D-734B0D7F736F}"/>
    <cellStyle name="Percent 3 4 9 6" xfId="6452" xr:uid="{9AEA54B7-D28F-46F1-99AE-43ED6E0B321A}"/>
    <cellStyle name="Percent 3 4 9 6 2" xfId="6453" xr:uid="{6D22377C-7CFB-4360-8477-5E49B1387018}"/>
    <cellStyle name="Percent 3 4 9 6 2 2" xfId="6454" xr:uid="{4BF29D32-47C5-4ED9-94E9-031F6FBE0E18}"/>
    <cellStyle name="Percent 3 4 9 6 2 2 2" xfId="27069" xr:uid="{4F700494-9D4C-48A9-A641-2D339CAF02FE}"/>
    <cellStyle name="Percent 3 4 9 6 2 3" xfId="27070" xr:uid="{5A790B68-0B73-4571-B2A6-8F07D43C1808}"/>
    <cellStyle name="Percent 3 4 9 6 2 4" xfId="27068" xr:uid="{5F532529-2ADA-415B-BF9A-BD1FC21716A3}"/>
    <cellStyle name="Percent 3 4 9 6 3" xfId="6455" xr:uid="{2BE9C0E9-7210-441A-A4CD-24BD15FD24D5}"/>
    <cellStyle name="Percent 3 4 9 6 3 2" xfId="6456" xr:uid="{44393F9C-97EB-42EF-AE12-9B6AB0644583}"/>
    <cellStyle name="Percent 3 4 9 6 3 2 2" xfId="27072" xr:uid="{C85F3C08-75CF-4A7C-9F20-FB40FAB34122}"/>
    <cellStyle name="Percent 3 4 9 6 3 3" xfId="27073" xr:uid="{D41EBEBE-56DB-478E-8459-096D8AED4C8E}"/>
    <cellStyle name="Percent 3 4 9 6 3 4" xfId="27071" xr:uid="{CBF24176-44EC-4A0F-89F6-880AB8DD4E02}"/>
    <cellStyle name="Percent 3 4 9 6 4" xfId="6457" xr:uid="{7136009F-E40C-4BB2-8D55-9A9E125F46A8}"/>
    <cellStyle name="Percent 3 4 9 6 4 2" xfId="27074" xr:uid="{6E9A882F-2F6D-49B4-847B-6C6B0F9E7227}"/>
    <cellStyle name="Percent 3 4 9 6 5" xfId="27075" xr:uid="{108D5ED9-B6E6-4FBC-BD49-A34DBF2A49BF}"/>
    <cellStyle name="Percent 3 4 9 6 6" xfId="27067" xr:uid="{82D7D023-015C-4E61-8111-CF18B505D380}"/>
    <cellStyle name="Percent 3 4 9 7" xfId="6458" xr:uid="{20420527-F7C0-4A96-9CC2-656980AA4E0B}"/>
    <cellStyle name="Percent 3 4 9 7 2" xfId="6459" xr:uid="{4219769F-2BD8-40FA-8ECF-8AA27CB7361B}"/>
    <cellStyle name="Percent 3 4 9 7 2 2" xfId="27077" xr:uid="{C0E284C5-A0EB-4A97-BFB3-2649EC71E257}"/>
    <cellStyle name="Percent 3 4 9 7 3" xfId="27078" xr:uid="{34B96884-8175-4932-A120-C21D72C831D4}"/>
    <cellStyle name="Percent 3 4 9 7 4" xfId="27076" xr:uid="{FCAC0AE1-39BA-4C0D-A6A3-C8740F3075C0}"/>
    <cellStyle name="Percent 3 4 9 8" xfId="6460" xr:uid="{4E3CB98A-531A-4254-9474-2F1CB6138BDE}"/>
    <cellStyle name="Percent 3 4 9 8 2" xfId="6461" xr:uid="{200205CF-1AAB-4C2A-B116-E950B6D38B1F}"/>
    <cellStyle name="Percent 3 4 9 8 2 2" xfId="27080" xr:uid="{6F2CD073-4768-4F6D-8057-FDC4FF9B0AA3}"/>
    <cellStyle name="Percent 3 4 9 8 3" xfId="27081" xr:uid="{F315BA45-D141-4F93-B92A-DD349897AF15}"/>
    <cellStyle name="Percent 3 4 9 8 4" xfId="27079" xr:uid="{B9C8B270-4B82-48D7-9D62-62FA25D482D5}"/>
    <cellStyle name="Percent 3 4 9 9" xfId="6462" xr:uid="{1BDB53F1-AA4D-41A7-A1AB-A031C5DEE724}"/>
    <cellStyle name="Percent 3 4 9 9 2" xfId="6463" xr:uid="{CBD1FCA9-C167-4AFB-9BAF-190A03290B44}"/>
    <cellStyle name="Percent 3 4 9 9 2 2" xfId="27083" xr:uid="{E187D6B1-CF99-4502-B32C-DBBAAC61AB93}"/>
    <cellStyle name="Percent 3 4 9 9 3" xfId="27084" xr:uid="{E4E3842F-8286-4910-A55C-45AA94FE7F5B}"/>
    <cellStyle name="Percent 3 4 9 9 4" xfId="27082" xr:uid="{C9B80C67-98AE-4862-AD66-B92676B84795}"/>
    <cellStyle name="Percent 3 5" xfId="301" xr:uid="{E69CA5E1-8A13-4A89-BB9F-BBB6CABBADEE}"/>
    <cellStyle name="Percent 3 5 10" xfId="3032" xr:uid="{6EDF710D-1A84-4417-8B8B-9C261C8477DA}"/>
    <cellStyle name="Percent 3 5 10 10" xfId="6466" xr:uid="{C46A9DDD-C208-49C1-849E-FA01E1D1D8A2}"/>
    <cellStyle name="Percent 3 5 10 10 2" xfId="27087" xr:uid="{370EA456-604D-43E5-80A4-962E51BDC334}"/>
    <cellStyle name="Percent 3 5 10 11" xfId="6467" xr:uid="{CDB58F77-FF40-4F02-851B-684427E869D9}"/>
    <cellStyle name="Percent 3 5 10 11 2" xfId="27088" xr:uid="{0727DD7D-5501-4003-8A6D-F5F82CBD06D1}"/>
    <cellStyle name="Percent 3 5 10 12" xfId="6465" xr:uid="{3173DA2B-4B60-47A9-9DF8-A4BC4F11C3AB}"/>
    <cellStyle name="Percent 3 5 10 12 2" xfId="27089" xr:uid="{2C13B0D0-6823-4017-9371-C92867D3D38D}"/>
    <cellStyle name="Percent 3 5 10 13" xfId="27090" xr:uid="{5E83D86D-F7CF-4B08-9B54-7D71973371A7}"/>
    <cellStyle name="Percent 3 5 10 14" xfId="27091" xr:uid="{D60D7894-B13E-49ED-BB98-AF4CE7195B59}"/>
    <cellStyle name="Percent 3 5 10 15" xfId="27092" xr:uid="{2C389D0B-152C-4F71-9DBD-F08A84647957}"/>
    <cellStyle name="Percent 3 5 10 16" xfId="27086" xr:uid="{8A17624E-DF54-42D2-A708-025DF5479DAA}"/>
    <cellStyle name="Percent 3 5 10 2" xfId="6468" xr:uid="{4875CDB9-4B11-41E5-8547-35DA2E4C16EA}"/>
    <cellStyle name="Percent 3 5 10 2 2" xfId="6469" xr:uid="{730A3A65-6C1F-49AF-8EA2-2A023F3F214C}"/>
    <cellStyle name="Percent 3 5 10 2 2 2" xfId="6470" xr:uid="{8CC3B357-B6E5-458E-B1E8-C09A189814D1}"/>
    <cellStyle name="Percent 3 5 10 2 2 2 2" xfId="27095" xr:uid="{1D1DEEE8-C0A8-4AA9-BB8B-96027E6F5985}"/>
    <cellStyle name="Percent 3 5 10 2 2 3" xfId="27096" xr:uid="{2F9C940C-7D4C-4119-AC11-B6792EDFB9E0}"/>
    <cellStyle name="Percent 3 5 10 2 2 4" xfId="27094" xr:uid="{2F125C7B-C8D1-4F49-89E4-AF26FC84AAD0}"/>
    <cellStyle name="Percent 3 5 10 2 3" xfId="6471" xr:uid="{6C51C509-BEDC-4A86-904C-DEFF2481F09D}"/>
    <cellStyle name="Percent 3 5 10 2 3 2" xfId="6472" xr:uid="{87DE5F54-5CD1-4BBF-8DB0-14E0E6E2B3F8}"/>
    <cellStyle name="Percent 3 5 10 2 3 2 2" xfId="27098" xr:uid="{B3589ACD-C963-4B98-9DAB-CAC43F37E46A}"/>
    <cellStyle name="Percent 3 5 10 2 3 3" xfId="27099" xr:uid="{2028E2EF-C4F6-4EA0-8EB0-C034E22544ED}"/>
    <cellStyle name="Percent 3 5 10 2 3 4" xfId="27097" xr:uid="{74A16A83-ABDD-411E-9569-76E800DE9CDC}"/>
    <cellStyle name="Percent 3 5 10 2 4" xfId="6473" xr:uid="{33747FC7-4E34-43C5-AEE4-A2F99D758210}"/>
    <cellStyle name="Percent 3 5 10 2 4 2" xfId="27100" xr:uid="{7405C788-0239-49CE-B213-FADA5F2536F7}"/>
    <cellStyle name="Percent 3 5 10 2 5" xfId="6474" xr:uid="{98238EC5-315D-49D7-ADD7-8478469EA4D0}"/>
    <cellStyle name="Percent 3 5 10 2 5 2" xfId="27101" xr:uid="{41921B65-ABF1-4576-9F6D-BB15F02B3F0C}"/>
    <cellStyle name="Percent 3 5 10 2 6" xfId="27102" xr:uid="{D403041F-C415-45FE-9929-301F084845C1}"/>
    <cellStyle name="Percent 3 5 10 2 7" xfId="27093" xr:uid="{6CD3CA5C-68F0-422B-A56B-1C160ACD807C}"/>
    <cellStyle name="Percent 3 5 10 3" xfId="6475" xr:uid="{353B391E-535D-48A9-9A8C-E36F9FA60860}"/>
    <cellStyle name="Percent 3 5 10 3 2" xfId="6476" xr:uid="{66F395FD-BAEA-4926-B3CB-D0FA015E6F7F}"/>
    <cellStyle name="Percent 3 5 10 3 2 2" xfId="6477" xr:uid="{ACC90B00-615C-4709-966E-E7CDEEAF860A}"/>
    <cellStyle name="Percent 3 5 10 3 2 2 2" xfId="27105" xr:uid="{B66787EC-E6B4-4014-91A5-BB04B8D6E868}"/>
    <cellStyle name="Percent 3 5 10 3 2 3" xfId="27106" xr:uid="{1FB895B0-81BD-4029-88C3-C1F1F901665E}"/>
    <cellStyle name="Percent 3 5 10 3 2 4" xfId="27104" xr:uid="{F6C8895D-FABD-4587-A039-2FEE734AEF8B}"/>
    <cellStyle name="Percent 3 5 10 3 3" xfId="6478" xr:uid="{B91F2C7A-05F6-455A-B77E-4AC2ABF379E9}"/>
    <cellStyle name="Percent 3 5 10 3 3 2" xfId="6479" xr:uid="{0F24DE7A-1DF8-4C4B-BAB5-422307153651}"/>
    <cellStyle name="Percent 3 5 10 3 3 2 2" xfId="27108" xr:uid="{5DAC66D8-3CEA-4BAF-A129-0768D3107AD9}"/>
    <cellStyle name="Percent 3 5 10 3 3 3" xfId="27109" xr:uid="{BE87B5D4-4E76-4BFB-91AD-865D0C648B3B}"/>
    <cellStyle name="Percent 3 5 10 3 3 4" xfId="27107" xr:uid="{22FB0420-7525-46A5-9464-879A206CD255}"/>
    <cellStyle name="Percent 3 5 10 3 4" xfId="6480" xr:uid="{04BC65F0-900A-4029-A1D5-C25C73F0C584}"/>
    <cellStyle name="Percent 3 5 10 3 4 2" xfId="27110" xr:uid="{F2B52974-E687-4D0F-ABFB-4501A9F42F2E}"/>
    <cellStyle name="Percent 3 5 10 3 5" xfId="27111" xr:uid="{F99476F1-5356-43D2-9F3A-F51C3E755AA2}"/>
    <cellStyle name="Percent 3 5 10 3 6" xfId="27103" xr:uid="{246A0E51-571C-41D8-9D45-8C2292081835}"/>
    <cellStyle name="Percent 3 5 10 4" xfId="6481" xr:uid="{ABDF4085-84F8-470B-8CE7-63CCCB612CF0}"/>
    <cellStyle name="Percent 3 5 10 4 2" xfId="6482" xr:uid="{F0276E9D-7E00-405C-A95D-163B76A0F39E}"/>
    <cellStyle name="Percent 3 5 10 4 2 2" xfId="6483" xr:uid="{805A2DDE-5F60-4EC7-A06B-819FF537C389}"/>
    <cellStyle name="Percent 3 5 10 4 2 2 2" xfId="27114" xr:uid="{DE95C385-DB88-4E21-AA47-1F1DAC9C6691}"/>
    <cellStyle name="Percent 3 5 10 4 2 3" xfId="27115" xr:uid="{50B7DF7F-6DF5-4F80-B2F1-851E198D9066}"/>
    <cellStyle name="Percent 3 5 10 4 2 4" xfId="27113" xr:uid="{E6698C41-00C7-40F3-AEFD-977F2A9F3416}"/>
    <cellStyle name="Percent 3 5 10 4 3" xfId="6484" xr:uid="{6B5AB363-A62F-4B44-8CFF-153716F44785}"/>
    <cellStyle name="Percent 3 5 10 4 3 2" xfId="6485" xr:uid="{53CAF6F5-9B84-49D4-A4E5-6AFAC5535154}"/>
    <cellStyle name="Percent 3 5 10 4 3 2 2" xfId="27117" xr:uid="{F723FF35-F254-4C2A-A3E7-887C68C8A69B}"/>
    <cellStyle name="Percent 3 5 10 4 3 3" xfId="27118" xr:uid="{207AA5FF-F5AE-4A03-AF8E-283B922D9B57}"/>
    <cellStyle name="Percent 3 5 10 4 3 4" xfId="27116" xr:uid="{2106BACA-2C29-46E6-AE3D-93A5F3201648}"/>
    <cellStyle name="Percent 3 5 10 4 4" xfId="6486" xr:uid="{4776B784-4CB8-49E1-A37D-78C3A74D2599}"/>
    <cellStyle name="Percent 3 5 10 4 4 2" xfId="27119" xr:uid="{A5EC9B2C-D2DD-445E-A4BA-98658A1D8594}"/>
    <cellStyle name="Percent 3 5 10 4 5" xfId="27120" xr:uid="{D157538E-ECBD-4C87-9919-37228C73E1FB}"/>
    <cellStyle name="Percent 3 5 10 4 6" xfId="27112" xr:uid="{06256A38-B348-478A-8B1E-9CE3DFA99912}"/>
    <cellStyle name="Percent 3 5 10 5" xfId="6487" xr:uid="{AA9E2924-C537-4E1C-A574-EBF9F52E3FB0}"/>
    <cellStyle name="Percent 3 5 10 5 2" xfId="6488" xr:uid="{BBC6CDED-2624-48BC-BF1E-225A4415146D}"/>
    <cellStyle name="Percent 3 5 10 5 2 2" xfId="6489" xr:uid="{93C4A754-18A9-4789-89A1-CFF46C41C30D}"/>
    <cellStyle name="Percent 3 5 10 5 2 2 2" xfId="27123" xr:uid="{A728FCDF-9364-443E-9E01-1A193FD048EC}"/>
    <cellStyle name="Percent 3 5 10 5 2 3" xfId="27124" xr:uid="{CED266EC-06A9-4F90-80BC-0A966C63A607}"/>
    <cellStyle name="Percent 3 5 10 5 2 4" xfId="27122" xr:uid="{E7E1B479-CA47-4087-AF55-7E49A4E2B92A}"/>
    <cellStyle name="Percent 3 5 10 5 3" xfId="6490" xr:uid="{AFFE2F22-C61A-4C52-8C40-9FF24347D5FC}"/>
    <cellStyle name="Percent 3 5 10 5 3 2" xfId="6491" xr:uid="{ADED2BD8-F761-4521-8895-D70C544D23CD}"/>
    <cellStyle name="Percent 3 5 10 5 3 2 2" xfId="27126" xr:uid="{420EB808-01A1-4727-8D06-00E10B6E0F85}"/>
    <cellStyle name="Percent 3 5 10 5 3 3" xfId="27127" xr:uid="{D982E2DB-BAC1-4FB6-96D7-A70F29F4B63F}"/>
    <cellStyle name="Percent 3 5 10 5 3 4" xfId="27125" xr:uid="{765A74E8-2593-414D-8144-FEBDB047BB1F}"/>
    <cellStyle name="Percent 3 5 10 5 4" xfId="6492" xr:uid="{149DCFD0-AC2D-4F27-B0F0-B47324571687}"/>
    <cellStyle name="Percent 3 5 10 5 4 2" xfId="6493" xr:uid="{B1A52A78-0E18-4BBB-A989-509878B93B5E}"/>
    <cellStyle name="Percent 3 5 10 5 4 2 2" xfId="27129" xr:uid="{A90C2DD1-FCE1-45DD-99EC-B094EDF27D47}"/>
    <cellStyle name="Percent 3 5 10 5 4 3" xfId="27130" xr:uid="{701BAB11-A868-4F81-BB8D-54B9270E03FD}"/>
    <cellStyle name="Percent 3 5 10 5 4 4" xfId="27128" xr:uid="{A50A10E9-2EA5-4E27-B730-6017B56C2E62}"/>
    <cellStyle name="Percent 3 5 10 5 5" xfId="6494" xr:uid="{DBFD7714-F2F6-4BAE-A262-30BC7A5AEAA7}"/>
    <cellStyle name="Percent 3 5 10 5 5 2" xfId="27131" xr:uid="{E8B84D18-3E28-4636-9192-54C14DBB34B2}"/>
    <cellStyle name="Percent 3 5 10 5 6" xfId="27132" xr:uid="{32D75F78-52AE-405D-A787-76F8E1680DEC}"/>
    <cellStyle name="Percent 3 5 10 5 7" xfId="27121" xr:uid="{84B28808-4E75-4A54-AEE0-2AB7366B137E}"/>
    <cellStyle name="Percent 3 5 10 6" xfId="6495" xr:uid="{35F15302-0345-4C76-A599-72B12C308367}"/>
    <cellStyle name="Percent 3 5 10 6 2" xfId="6496" xr:uid="{48BE1F25-335B-40B0-BDB4-7421AF4E6074}"/>
    <cellStyle name="Percent 3 5 10 6 2 2" xfId="6497" xr:uid="{36916682-C75A-4687-B5F0-C2B9AE981B95}"/>
    <cellStyle name="Percent 3 5 10 6 2 2 2" xfId="27135" xr:uid="{D3255967-346A-447B-9E6B-D8A1DBB24181}"/>
    <cellStyle name="Percent 3 5 10 6 2 3" xfId="27136" xr:uid="{6D936141-A4D4-4F21-B206-D57ECED1263D}"/>
    <cellStyle name="Percent 3 5 10 6 2 4" xfId="27134" xr:uid="{7C16D87E-6D89-4688-9793-13ED85D4D2FD}"/>
    <cellStyle name="Percent 3 5 10 6 3" xfId="6498" xr:uid="{F9D44C99-2CDB-4DCC-9290-8C70CDBF6045}"/>
    <cellStyle name="Percent 3 5 10 6 3 2" xfId="6499" xr:uid="{DA09B0DD-1E7C-4371-9CBA-B2576D3F66FB}"/>
    <cellStyle name="Percent 3 5 10 6 3 2 2" xfId="27138" xr:uid="{83193C65-1A38-424A-B8C8-8DA4572BC5B1}"/>
    <cellStyle name="Percent 3 5 10 6 3 3" xfId="27139" xr:uid="{96CB3D96-2D0D-4C4F-BA29-B248C048FA26}"/>
    <cellStyle name="Percent 3 5 10 6 3 4" xfId="27137" xr:uid="{F12CC364-79AA-48C6-B13D-FD9DF3F9C4D2}"/>
    <cellStyle name="Percent 3 5 10 6 4" xfId="6500" xr:uid="{C25B2A1F-0F35-4CED-9460-4F2AFBD585CA}"/>
    <cellStyle name="Percent 3 5 10 6 4 2" xfId="27140" xr:uid="{FA5A7468-9BA3-458D-9114-8016C61A72A3}"/>
    <cellStyle name="Percent 3 5 10 6 5" xfId="27141" xr:uid="{2A1151DC-D407-47FE-9ADB-955A25764909}"/>
    <cellStyle name="Percent 3 5 10 6 6" xfId="27133" xr:uid="{9A47B1E8-6938-45A0-88BA-46E599EF5A16}"/>
    <cellStyle name="Percent 3 5 10 7" xfId="6501" xr:uid="{884AD4CD-72C1-41F9-A494-91AEE65C780B}"/>
    <cellStyle name="Percent 3 5 10 7 2" xfId="6502" xr:uid="{903E48F6-FE32-401C-A06B-C92EA28F0618}"/>
    <cellStyle name="Percent 3 5 10 7 2 2" xfId="27143" xr:uid="{07729825-BA94-4090-8BF9-714DC7BB63F3}"/>
    <cellStyle name="Percent 3 5 10 7 3" xfId="27144" xr:uid="{F8AB2AB2-8421-441C-B887-085947158439}"/>
    <cellStyle name="Percent 3 5 10 7 4" xfId="27142" xr:uid="{DBEB9557-6C45-4AEF-B259-1010602CB819}"/>
    <cellStyle name="Percent 3 5 10 8" xfId="6503" xr:uid="{2E9D2D4D-5618-411D-902E-604875822267}"/>
    <cellStyle name="Percent 3 5 10 8 2" xfId="6504" xr:uid="{4028FCB7-1D6C-4288-9383-B70FE8CD424C}"/>
    <cellStyle name="Percent 3 5 10 8 2 2" xfId="27146" xr:uid="{A35A3E9B-4546-47E2-889E-9174DFDAC483}"/>
    <cellStyle name="Percent 3 5 10 8 3" xfId="27147" xr:uid="{32EA2A9F-7252-4562-B881-5C57095BCE5C}"/>
    <cellStyle name="Percent 3 5 10 8 4" xfId="27145" xr:uid="{2A1150D7-7337-4B60-BDDC-21B160EEA1D1}"/>
    <cellStyle name="Percent 3 5 10 9" xfId="6505" xr:uid="{BDE5CF35-9BB9-47EA-ABD4-33E5C5679D3C}"/>
    <cellStyle name="Percent 3 5 10 9 2" xfId="6506" xr:uid="{C88B3678-D227-4CF6-8E40-8789C56D06D4}"/>
    <cellStyle name="Percent 3 5 10 9 2 2" xfId="27149" xr:uid="{8FEE9C65-79A5-4C8F-BF57-AFCB65478875}"/>
    <cellStyle name="Percent 3 5 10 9 3" xfId="27150" xr:uid="{AA15EE31-66E5-4E67-A48F-C8D2B839844C}"/>
    <cellStyle name="Percent 3 5 10 9 4" xfId="27148" xr:uid="{DD708B19-EA5E-47C4-B081-3E561ED0829C}"/>
    <cellStyle name="Percent 3 5 11" xfId="3033" xr:uid="{A4D4DA2D-F951-4C2A-836B-FBF275691206}"/>
    <cellStyle name="Percent 3 5 11 10" xfId="6508" xr:uid="{0088062A-09C7-479B-85C1-0E6704C64905}"/>
    <cellStyle name="Percent 3 5 11 10 2" xfId="27152" xr:uid="{9DCB6FF8-FF7D-4144-9FB2-07CB9DDB0153}"/>
    <cellStyle name="Percent 3 5 11 11" xfId="6509" xr:uid="{978EB972-5096-4448-AC6F-0DABC49ECC3D}"/>
    <cellStyle name="Percent 3 5 11 11 2" xfId="27153" xr:uid="{7A36B912-DB05-43FF-A313-5D216A32223D}"/>
    <cellStyle name="Percent 3 5 11 12" xfId="6507" xr:uid="{F883764A-1C41-4A6E-9FB8-22AEABA7FDFD}"/>
    <cellStyle name="Percent 3 5 11 12 2" xfId="27154" xr:uid="{505297BF-268B-4BD6-BB98-D6B9471B3754}"/>
    <cellStyle name="Percent 3 5 11 13" xfId="27155" xr:uid="{F67935EB-EB66-4A6E-B175-78A3EB757128}"/>
    <cellStyle name="Percent 3 5 11 14" xfId="27156" xr:uid="{B3627C90-8B86-4108-848D-9FF0DD564791}"/>
    <cellStyle name="Percent 3 5 11 15" xfId="27157" xr:uid="{37EC25AF-637D-4460-9066-5F4D67452157}"/>
    <cellStyle name="Percent 3 5 11 16" xfId="27151" xr:uid="{ACFFFA58-B10E-4931-BA3B-BB95B9EE9B90}"/>
    <cellStyle name="Percent 3 5 11 2" xfId="6510" xr:uid="{F7D3229E-891D-423B-8033-6A4343AAD70A}"/>
    <cellStyle name="Percent 3 5 11 2 2" xfId="6511" xr:uid="{6B384057-5497-4B83-942A-3A5E2BA22419}"/>
    <cellStyle name="Percent 3 5 11 2 2 2" xfId="6512" xr:uid="{5B37D062-B4B1-4F37-ADD0-BBE23D7FF46B}"/>
    <cellStyle name="Percent 3 5 11 2 2 2 2" xfId="27160" xr:uid="{AF3E461B-3DA1-4B72-8198-FE7233DC304C}"/>
    <cellStyle name="Percent 3 5 11 2 2 3" xfId="27161" xr:uid="{E2F1192B-775E-40BB-8158-066C22850482}"/>
    <cellStyle name="Percent 3 5 11 2 2 4" xfId="27159" xr:uid="{49884F63-F06E-42AC-81B8-049324E59276}"/>
    <cellStyle name="Percent 3 5 11 2 3" xfId="6513" xr:uid="{AFF42243-0F1A-40C8-AE86-15FF0E5B50FC}"/>
    <cellStyle name="Percent 3 5 11 2 3 2" xfId="6514" xr:uid="{6F2B03E6-CE50-4DC4-B593-06BBE0395BAE}"/>
    <cellStyle name="Percent 3 5 11 2 3 2 2" xfId="27163" xr:uid="{8660804A-53F7-4024-83AA-F5A9B0BB5AEA}"/>
    <cellStyle name="Percent 3 5 11 2 3 3" xfId="27164" xr:uid="{042711D8-85CF-4687-8D82-70CC17C559A3}"/>
    <cellStyle name="Percent 3 5 11 2 3 4" xfId="27162" xr:uid="{3BC81118-B5EA-408C-812F-E2EDD479DCA3}"/>
    <cellStyle name="Percent 3 5 11 2 4" xfId="6515" xr:uid="{AB79B9AA-7131-4997-AF24-79ACDC7F60EE}"/>
    <cellStyle name="Percent 3 5 11 2 4 2" xfId="27165" xr:uid="{DF367CB1-2702-4756-A915-3B6F6FA6DEB1}"/>
    <cellStyle name="Percent 3 5 11 2 5" xfId="6516" xr:uid="{5F516D1F-3E6F-4D58-A661-07FD9DA5EE66}"/>
    <cellStyle name="Percent 3 5 11 2 5 2" xfId="27166" xr:uid="{8CA7E19F-02AB-4B04-A692-BC60762DDE60}"/>
    <cellStyle name="Percent 3 5 11 2 6" xfId="27167" xr:uid="{803B6DA2-4B32-45B8-B6D2-CC48890D3F60}"/>
    <cellStyle name="Percent 3 5 11 2 7" xfId="27158" xr:uid="{D92F0374-FC8C-4E5D-B8A4-9B4F09BE4D47}"/>
    <cellStyle name="Percent 3 5 11 3" xfId="6517" xr:uid="{E41D3B38-B9DB-4AED-9A40-30601E454147}"/>
    <cellStyle name="Percent 3 5 11 3 2" xfId="6518" xr:uid="{5722DEB8-6755-4486-963C-90FD4D29919E}"/>
    <cellStyle name="Percent 3 5 11 3 2 2" xfId="6519" xr:uid="{2D0B2DA1-C227-4DCB-97BE-975F803E6C1C}"/>
    <cellStyle name="Percent 3 5 11 3 2 2 2" xfId="27170" xr:uid="{DB7B1716-1508-40D5-8C9B-122F5058EF3C}"/>
    <cellStyle name="Percent 3 5 11 3 2 3" xfId="27171" xr:uid="{6C07FE98-C4DB-4223-825D-9D718DFF1037}"/>
    <cellStyle name="Percent 3 5 11 3 2 4" xfId="27169" xr:uid="{38787D52-7D96-4331-B576-D89859386E6E}"/>
    <cellStyle name="Percent 3 5 11 3 3" xfId="6520" xr:uid="{01AE6B57-25A5-4433-916B-A68254E3DBBB}"/>
    <cellStyle name="Percent 3 5 11 3 3 2" xfId="6521" xr:uid="{E3EDDCE4-7C06-4C61-93E6-5407C5744CB4}"/>
    <cellStyle name="Percent 3 5 11 3 3 2 2" xfId="27173" xr:uid="{092F5248-41BD-4036-BA92-51352092A9EE}"/>
    <cellStyle name="Percent 3 5 11 3 3 3" xfId="27174" xr:uid="{6D9D8F73-8444-4582-AFA9-1EE0A8AAE79C}"/>
    <cellStyle name="Percent 3 5 11 3 3 4" xfId="27172" xr:uid="{DE0699C2-A898-4D52-8AC0-A5C901BAB346}"/>
    <cellStyle name="Percent 3 5 11 3 4" xfId="6522" xr:uid="{FF26F303-3210-4530-97C6-941A253639B7}"/>
    <cellStyle name="Percent 3 5 11 3 4 2" xfId="27175" xr:uid="{EB7D32F4-3BA1-4AF2-AD03-F6D42EDC92B0}"/>
    <cellStyle name="Percent 3 5 11 3 5" xfId="27176" xr:uid="{30B6477C-180E-491D-9511-0D0E1F04BD59}"/>
    <cellStyle name="Percent 3 5 11 3 6" xfId="27168" xr:uid="{2D69BBAE-B3E5-4C19-B7B3-8DA39979462D}"/>
    <cellStyle name="Percent 3 5 11 4" xfId="6523" xr:uid="{4FA9EA16-E4FF-4C1A-BD37-4B0523004762}"/>
    <cellStyle name="Percent 3 5 11 4 2" xfId="6524" xr:uid="{0EA32BE0-F80E-489D-84B3-1CC7AA1872C3}"/>
    <cellStyle name="Percent 3 5 11 4 2 2" xfId="6525" xr:uid="{2BBBB534-1F08-4D6B-8932-121619A090F9}"/>
    <cellStyle name="Percent 3 5 11 4 2 2 2" xfId="27179" xr:uid="{FE1A0F44-A88F-45AD-A6AD-4AE060F52EC6}"/>
    <cellStyle name="Percent 3 5 11 4 2 3" xfId="27180" xr:uid="{558EC3FE-5202-4CE4-9D39-B4A4ECD6445B}"/>
    <cellStyle name="Percent 3 5 11 4 2 4" xfId="27178" xr:uid="{1DF3FA1F-16B2-49D2-A035-83A5F42C97FA}"/>
    <cellStyle name="Percent 3 5 11 4 3" xfId="6526" xr:uid="{FEBCD5B7-519F-4A93-B36C-C75880E167A0}"/>
    <cellStyle name="Percent 3 5 11 4 3 2" xfId="6527" xr:uid="{0157B8D0-BF16-4976-BED3-851B3980D337}"/>
    <cellStyle name="Percent 3 5 11 4 3 2 2" xfId="27182" xr:uid="{B9EA3F91-3627-41EE-8C8E-4B4EEBF46C9B}"/>
    <cellStyle name="Percent 3 5 11 4 3 3" xfId="27183" xr:uid="{2AD83D53-87AC-4CD3-B558-1073B7ACA932}"/>
    <cellStyle name="Percent 3 5 11 4 3 4" xfId="27181" xr:uid="{AF88EBAC-6B1C-4F89-95FE-2B9DE34AEEFC}"/>
    <cellStyle name="Percent 3 5 11 4 4" xfId="6528" xr:uid="{E6BB54D9-E224-44B7-82FA-FAEB57D678F1}"/>
    <cellStyle name="Percent 3 5 11 4 4 2" xfId="27184" xr:uid="{C56F4815-5FA0-4B1C-9699-DF60C99C7687}"/>
    <cellStyle name="Percent 3 5 11 4 5" xfId="27185" xr:uid="{7C40A2A9-D7E5-4B85-AEBF-517BD7EEE1F7}"/>
    <cellStyle name="Percent 3 5 11 4 6" xfId="27177" xr:uid="{82118722-DB89-45DC-83B8-F718B00EA0FA}"/>
    <cellStyle name="Percent 3 5 11 5" xfId="6529" xr:uid="{CD73BC23-FE02-48DC-B701-3065F876375D}"/>
    <cellStyle name="Percent 3 5 11 5 2" xfId="6530" xr:uid="{3C8305B2-09F6-439E-9C07-26610AAF8C64}"/>
    <cellStyle name="Percent 3 5 11 5 2 2" xfId="6531" xr:uid="{EF9743A9-6637-42C5-894F-F3522C737D2D}"/>
    <cellStyle name="Percent 3 5 11 5 2 2 2" xfId="27188" xr:uid="{1E1431F7-EC05-4A85-B542-9A4080310D95}"/>
    <cellStyle name="Percent 3 5 11 5 2 3" xfId="27189" xr:uid="{7C246EC2-79D4-4C9E-8B12-D83471291724}"/>
    <cellStyle name="Percent 3 5 11 5 2 4" xfId="27187" xr:uid="{13191266-21D1-4D45-A222-6EFFADEB8A90}"/>
    <cellStyle name="Percent 3 5 11 5 3" xfId="6532" xr:uid="{65483AFE-D4EB-42A8-B435-CD367CFF7877}"/>
    <cellStyle name="Percent 3 5 11 5 3 2" xfId="6533" xr:uid="{BE56F8D2-D9E3-4544-840E-A05CEFFFF177}"/>
    <cellStyle name="Percent 3 5 11 5 3 2 2" xfId="27191" xr:uid="{501EE549-9704-4EC3-B225-264F062F003E}"/>
    <cellStyle name="Percent 3 5 11 5 3 3" xfId="27192" xr:uid="{C9C4D4E5-7F68-49B8-8A83-C92A94FD0E29}"/>
    <cellStyle name="Percent 3 5 11 5 3 4" xfId="27190" xr:uid="{BCF40EF7-E237-4DA3-83A9-3F7D9FBA647F}"/>
    <cellStyle name="Percent 3 5 11 5 4" xfId="6534" xr:uid="{75D3BA46-483A-4EC9-A426-575C00CB4F07}"/>
    <cellStyle name="Percent 3 5 11 5 4 2" xfId="6535" xr:uid="{39739852-0D30-4C52-A973-8CC9DA992FC5}"/>
    <cellStyle name="Percent 3 5 11 5 4 2 2" xfId="27194" xr:uid="{7DD21A71-754D-4DC1-A869-EF1F11B08896}"/>
    <cellStyle name="Percent 3 5 11 5 4 3" xfId="27195" xr:uid="{DE40186A-F719-45DE-AB84-CDE229AEA3BF}"/>
    <cellStyle name="Percent 3 5 11 5 4 4" xfId="27193" xr:uid="{08176C99-B13A-45F7-8AFD-D3759FC1809A}"/>
    <cellStyle name="Percent 3 5 11 5 5" xfId="6536" xr:uid="{3FB0310C-2BC0-470C-AD56-0B1384501917}"/>
    <cellStyle name="Percent 3 5 11 5 5 2" xfId="27196" xr:uid="{37961AA4-D170-454D-B392-E2C663E19B39}"/>
    <cellStyle name="Percent 3 5 11 5 6" xfId="27197" xr:uid="{E34A7162-2C71-4579-BA58-248F22CDBC86}"/>
    <cellStyle name="Percent 3 5 11 5 7" xfId="27186" xr:uid="{B8513C05-2D74-4488-9A62-A3D2A4660BC2}"/>
    <cellStyle name="Percent 3 5 11 6" xfId="6537" xr:uid="{AA6ADC46-E1B8-4415-8EB1-8689D64E1C04}"/>
    <cellStyle name="Percent 3 5 11 6 2" xfId="6538" xr:uid="{1B24DF41-7382-4F87-B1DE-B35407FB1074}"/>
    <cellStyle name="Percent 3 5 11 6 2 2" xfId="6539" xr:uid="{9B363B24-CFC2-4394-BD0B-9EF9A7781D0E}"/>
    <cellStyle name="Percent 3 5 11 6 2 2 2" xfId="27200" xr:uid="{D1AE7348-CA57-4C15-8806-1B934EAECF54}"/>
    <cellStyle name="Percent 3 5 11 6 2 3" xfId="27201" xr:uid="{FDE193A8-9642-465C-9658-852C1DB8FB9E}"/>
    <cellStyle name="Percent 3 5 11 6 2 4" xfId="27199" xr:uid="{B5EFB04D-00FB-4B74-AE27-4E64778495A7}"/>
    <cellStyle name="Percent 3 5 11 6 3" xfId="6540" xr:uid="{C6595464-3809-4B5A-8FF4-E8F0500F2A6B}"/>
    <cellStyle name="Percent 3 5 11 6 3 2" xfId="6541" xr:uid="{E253E6DB-4C6F-4585-BC56-945B61F55FB3}"/>
    <cellStyle name="Percent 3 5 11 6 3 2 2" xfId="27203" xr:uid="{61637D53-9586-4842-AC22-5AA6F75FF6E4}"/>
    <cellStyle name="Percent 3 5 11 6 3 3" xfId="27204" xr:uid="{4AC616B5-1701-4B83-8A37-AA9122E9EA02}"/>
    <cellStyle name="Percent 3 5 11 6 3 4" xfId="27202" xr:uid="{479CE651-2E34-4F79-BA9D-EC12A11FD693}"/>
    <cellStyle name="Percent 3 5 11 6 4" xfId="6542" xr:uid="{C66AD1BD-AB14-4D06-837B-4C687B423382}"/>
    <cellStyle name="Percent 3 5 11 6 4 2" xfId="27205" xr:uid="{BE70A0AB-1806-41DA-881D-80773667BFD0}"/>
    <cellStyle name="Percent 3 5 11 6 5" xfId="27206" xr:uid="{B7566141-96E0-41E1-9516-5D9F28BE2995}"/>
    <cellStyle name="Percent 3 5 11 6 6" xfId="27198" xr:uid="{934E256C-A99E-40F1-B228-48E89D87F79D}"/>
    <cellStyle name="Percent 3 5 11 7" xfId="6543" xr:uid="{1C7B346B-5EF1-4810-B9F6-4BDD803B8A70}"/>
    <cellStyle name="Percent 3 5 11 7 2" xfId="6544" xr:uid="{14AEC316-B513-47B4-A29A-84BFB09B3D52}"/>
    <cellStyle name="Percent 3 5 11 7 2 2" xfId="27208" xr:uid="{F6CB260F-C4A8-4DA4-87C3-2585C21E6A7D}"/>
    <cellStyle name="Percent 3 5 11 7 3" xfId="27209" xr:uid="{7AFEEE12-59B0-4332-A9B7-8B9F971FE356}"/>
    <cellStyle name="Percent 3 5 11 7 4" xfId="27207" xr:uid="{F5039465-68FD-490F-8E86-11A4AD58CE39}"/>
    <cellStyle name="Percent 3 5 11 8" xfId="6545" xr:uid="{D4FA35B8-8E0D-4CF8-A43B-4E594163EE19}"/>
    <cellStyle name="Percent 3 5 11 8 2" xfId="6546" xr:uid="{DD23B27E-1C52-48C7-B664-1945377AC38D}"/>
    <cellStyle name="Percent 3 5 11 8 2 2" xfId="27211" xr:uid="{0CEB36C0-DE60-457C-B6C7-46D10A3ED387}"/>
    <cellStyle name="Percent 3 5 11 8 3" xfId="27212" xr:uid="{7F2C24B0-A551-432C-B6E8-72DBF9FFF9C5}"/>
    <cellStyle name="Percent 3 5 11 8 4" xfId="27210" xr:uid="{60A0EBCA-0265-49FB-B2DB-2E08A14B2002}"/>
    <cellStyle name="Percent 3 5 11 9" xfId="6547" xr:uid="{DAA2DF92-ECAA-4694-9FAE-E18A762D2284}"/>
    <cellStyle name="Percent 3 5 11 9 2" xfId="6548" xr:uid="{419FC072-65A1-44B3-AF5D-1C8BDC44367C}"/>
    <cellStyle name="Percent 3 5 11 9 2 2" xfId="27214" xr:uid="{5DB422F3-9069-4F23-AC8C-82B57091A7EB}"/>
    <cellStyle name="Percent 3 5 11 9 3" xfId="27215" xr:uid="{EFF12336-7B5E-4B99-A6BE-B8633576BC2B}"/>
    <cellStyle name="Percent 3 5 11 9 4" xfId="27213" xr:uid="{37D506AB-966D-4772-819D-2B00829AECD3}"/>
    <cellStyle name="Percent 3 5 12" xfId="3034" xr:uid="{F7E7A5F4-4C30-463E-9FAA-22F7565C55A6}"/>
    <cellStyle name="Percent 3 5 12 10" xfId="6550" xr:uid="{54DAB676-56FB-49DC-922D-DAD61AEA96F6}"/>
    <cellStyle name="Percent 3 5 12 10 2" xfId="27217" xr:uid="{BC1ED081-1605-47FF-9A2E-C5B5EF00C0B4}"/>
    <cellStyle name="Percent 3 5 12 11" xfId="6551" xr:uid="{590FC0B8-48F7-4D33-B734-92060BC9B76F}"/>
    <cellStyle name="Percent 3 5 12 11 2" xfId="27218" xr:uid="{9919E743-8469-4B94-80FB-4F4D276051E4}"/>
    <cellStyle name="Percent 3 5 12 12" xfId="6549" xr:uid="{366CCD3C-A9FE-46DF-AEFE-FC362CF532F7}"/>
    <cellStyle name="Percent 3 5 12 12 2" xfId="27219" xr:uid="{967CAC24-B221-48CB-A4F6-CD8C023F1CE1}"/>
    <cellStyle name="Percent 3 5 12 13" xfId="27220" xr:uid="{E6A1204F-3524-40EE-85DD-F7E055E46425}"/>
    <cellStyle name="Percent 3 5 12 14" xfId="27221" xr:uid="{FA47D6A9-4B5F-4C6C-BD15-9A408E2DCE02}"/>
    <cellStyle name="Percent 3 5 12 15" xfId="27222" xr:uid="{C12479ED-E1C4-49E8-8164-5D85930A980F}"/>
    <cellStyle name="Percent 3 5 12 16" xfId="27216" xr:uid="{D46E4578-3C23-4332-9221-57315CFC3452}"/>
    <cellStyle name="Percent 3 5 12 2" xfId="6552" xr:uid="{64D68842-5731-4164-93B3-B3194D4FFB19}"/>
    <cellStyle name="Percent 3 5 12 2 2" xfId="6553" xr:uid="{B5F21059-9D67-4B30-9619-D1E80BC17DFA}"/>
    <cellStyle name="Percent 3 5 12 2 2 2" xfId="6554" xr:uid="{597D655D-068D-4FC4-B059-F68AED3ECAD9}"/>
    <cellStyle name="Percent 3 5 12 2 2 2 2" xfId="27225" xr:uid="{14F94A29-EED2-4E18-A299-EF9EE9730D74}"/>
    <cellStyle name="Percent 3 5 12 2 2 3" xfId="27226" xr:uid="{2A630B43-35CA-4DFA-A91E-3D1169CED3C8}"/>
    <cellStyle name="Percent 3 5 12 2 2 4" xfId="27224" xr:uid="{9AD9A391-9D53-417D-891F-216B1618948B}"/>
    <cellStyle name="Percent 3 5 12 2 3" xfId="6555" xr:uid="{38B53AF7-E04A-4EC5-8647-CFF084118068}"/>
    <cellStyle name="Percent 3 5 12 2 3 2" xfId="6556" xr:uid="{F24E2E7A-9DE5-41C7-B3B8-A9D1A4FCE67F}"/>
    <cellStyle name="Percent 3 5 12 2 3 2 2" xfId="27228" xr:uid="{429220DC-E156-4322-945C-AD33C25A2667}"/>
    <cellStyle name="Percent 3 5 12 2 3 3" xfId="27229" xr:uid="{69D2754F-C7F5-4059-8C20-0486B772EF60}"/>
    <cellStyle name="Percent 3 5 12 2 3 4" xfId="27227" xr:uid="{124C725B-EEBE-4877-9CE9-4506452D3A14}"/>
    <cellStyle name="Percent 3 5 12 2 4" xfId="6557" xr:uid="{2E7C01CD-BC22-493F-9524-6953A5E4DCA8}"/>
    <cellStyle name="Percent 3 5 12 2 4 2" xfId="27230" xr:uid="{20A07105-22A0-46A3-A933-E19E86D5D79A}"/>
    <cellStyle name="Percent 3 5 12 2 5" xfId="6558" xr:uid="{C5041FBE-0447-4B27-A370-C94F8DBA0803}"/>
    <cellStyle name="Percent 3 5 12 2 5 2" xfId="27231" xr:uid="{E9EA3A0F-728F-490C-ACDB-925385D257AA}"/>
    <cellStyle name="Percent 3 5 12 2 6" xfId="27232" xr:uid="{5E93BA1E-6CAC-4341-9660-9DD8A60F32DA}"/>
    <cellStyle name="Percent 3 5 12 2 7" xfId="27223" xr:uid="{1E161A15-FC1C-4682-A123-2924F0B185E2}"/>
    <cellStyle name="Percent 3 5 12 3" xfId="6559" xr:uid="{DEDDDC78-36EB-4B0B-A6D2-F395D4708FEB}"/>
    <cellStyle name="Percent 3 5 12 3 2" xfId="6560" xr:uid="{E2D3E570-A2BB-4CE5-8CCD-085AF03975E1}"/>
    <cellStyle name="Percent 3 5 12 3 2 2" xfId="6561" xr:uid="{65BFAF6C-9B23-4A57-97DD-1D4B9037D39F}"/>
    <cellStyle name="Percent 3 5 12 3 2 2 2" xfId="27235" xr:uid="{2F2A336A-D48F-431D-9D45-50FD2CFE6EEC}"/>
    <cellStyle name="Percent 3 5 12 3 2 3" xfId="27236" xr:uid="{F666F230-A26B-460A-A8B2-8E54B19EBE88}"/>
    <cellStyle name="Percent 3 5 12 3 2 4" xfId="27234" xr:uid="{D47525C7-16F1-4864-A32D-51122C167CD9}"/>
    <cellStyle name="Percent 3 5 12 3 3" xfId="6562" xr:uid="{AE9A3F27-B78E-4CE2-9FD9-AACE722AD52A}"/>
    <cellStyle name="Percent 3 5 12 3 3 2" xfId="6563" xr:uid="{91F19E8B-D182-4527-B882-023E40AD4916}"/>
    <cellStyle name="Percent 3 5 12 3 3 2 2" xfId="27238" xr:uid="{1D74CB5F-366E-4BE7-A76C-CCFB07172058}"/>
    <cellStyle name="Percent 3 5 12 3 3 3" xfId="27239" xr:uid="{4082F146-F899-43D6-87F2-DE13B994AAD5}"/>
    <cellStyle name="Percent 3 5 12 3 3 4" xfId="27237" xr:uid="{A377A2BD-0AAE-42F8-BBA7-1744A1DCC1C4}"/>
    <cellStyle name="Percent 3 5 12 3 4" xfId="6564" xr:uid="{1714FD88-E8A9-43AB-ABF2-D1893DF53805}"/>
    <cellStyle name="Percent 3 5 12 3 4 2" xfId="27240" xr:uid="{2C7157CA-5ACF-484A-9985-2F60A9779520}"/>
    <cellStyle name="Percent 3 5 12 3 5" xfId="27241" xr:uid="{309863B0-A522-439A-B16C-2A2C2F1B18AD}"/>
    <cellStyle name="Percent 3 5 12 3 6" xfId="27233" xr:uid="{D776AF97-EB1C-4398-AB05-B6C14A119F1F}"/>
    <cellStyle name="Percent 3 5 12 4" xfId="6565" xr:uid="{6B4871FA-F223-40CC-810F-C261B37DC536}"/>
    <cellStyle name="Percent 3 5 12 4 2" xfId="6566" xr:uid="{9E8712C8-942E-41F5-BB0B-38E9CCA7D16D}"/>
    <cellStyle name="Percent 3 5 12 4 2 2" xfId="6567" xr:uid="{9F4544A5-8D6A-46AB-A2CB-67C09443BDD6}"/>
    <cellStyle name="Percent 3 5 12 4 2 2 2" xfId="27244" xr:uid="{4B513ECF-1D75-40F7-B54D-3703296816A2}"/>
    <cellStyle name="Percent 3 5 12 4 2 3" xfId="27245" xr:uid="{99DF1CB4-020B-4565-A328-910EF5121A3C}"/>
    <cellStyle name="Percent 3 5 12 4 2 4" xfId="27243" xr:uid="{5A338C30-16A4-401B-B3B0-C930C34C9D09}"/>
    <cellStyle name="Percent 3 5 12 4 3" xfId="6568" xr:uid="{983F22B9-AC06-4F2A-82B7-B1549889F821}"/>
    <cellStyle name="Percent 3 5 12 4 3 2" xfId="6569" xr:uid="{39597629-E630-4DB6-A927-17A9F44A4145}"/>
    <cellStyle name="Percent 3 5 12 4 3 2 2" xfId="27247" xr:uid="{EA4784A2-D220-497D-A46F-CE3B4C76AE72}"/>
    <cellStyle name="Percent 3 5 12 4 3 3" xfId="27248" xr:uid="{280D75EE-EFAB-41DA-AE45-3092E9FB19C7}"/>
    <cellStyle name="Percent 3 5 12 4 3 4" xfId="27246" xr:uid="{D9D8FB0E-9B00-4C15-A7EB-8533CCB5D642}"/>
    <cellStyle name="Percent 3 5 12 4 4" xfId="6570" xr:uid="{CDC1D60C-0141-4135-B55E-09ADA2E5F239}"/>
    <cellStyle name="Percent 3 5 12 4 4 2" xfId="27249" xr:uid="{61A6485C-F273-48F6-92C3-0C0619F80CD3}"/>
    <cellStyle name="Percent 3 5 12 4 5" xfId="27250" xr:uid="{8A1BD85D-C1A7-47F7-AA7C-F886D2ABA40E}"/>
    <cellStyle name="Percent 3 5 12 4 6" xfId="27242" xr:uid="{C531A3FD-60F5-4375-AC0D-E18F931D4324}"/>
    <cellStyle name="Percent 3 5 12 5" xfId="6571" xr:uid="{AA12A34D-8C07-4F08-A0A7-47F5AD769E03}"/>
    <cellStyle name="Percent 3 5 12 5 2" xfId="6572" xr:uid="{8AB13C22-C3BE-4DF4-8B97-797EDFD48B65}"/>
    <cellStyle name="Percent 3 5 12 5 2 2" xfId="6573" xr:uid="{391A2D0F-2366-495A-9044-ADD88B844D9E}"/>
    <cellStyle name="Percent 3 5 12 5 2 2 2" xfId="27253" xr:uid="{846A9B33-74AB-48EA-BB30-4E3D2817F912}"/>
    <cellStyle name="Percent 3 5 12 5 2 3" xfId="27254" xr:uid="{C4A01BE0-6307-4A88-B228-1230F786562C}"/>
    <cellStyle name="Percent 3 5 12 5 2 4" xfId="27252" xr:uid="{D2FE9CDC-96E9-43C3-B79E-CFA057D8A7A8}"/>
    <cellStyle name="Percent 3 5 12 5 3" xfId="6574" xr:uid="{DFD5CB6B-EECD-4369-AC57-CAB23D018DA5}"/>
    <cellStyle name="Percent 3 5 12 5 3 2" xfId="6575" xr:uid="{8CD6751E-72A4-4263-9253-0EE729F6B8CF}"/>
    <cellStyle name="Percent 3 5 12 5 3 2 2" xfId="27256" xr:uid="{71ADBC44-BA12-4EA3-AD98-E6DE50587B3E}"/>
    <cellStyle name="Percent 3 5 12 5 3 3" xfId="27257" xr:uid="{7626ABF6-5986-4B15-AAB0-76DF4F1C7411}"/>
    <cellStyle name="Percent 3 5 12 5 3 4" xfId="27255" xr:uid="{32D56C7E-C239-4C3C-B172-831C5FC961C9}"/>
    <cellStyle name="Percent 3 5 12 5 4" xfId="6576" xr:uid="{33E40372-E773-4BD7-B9C5-4CE2D9F8CE0B}"/>
    <cellStyle name="Percent 3 5 12 5 4 2" xfId="6577" xr:uid="{1E9F8275-26A8-4919-91D2-B65BF83A9650}"/>
    <cellStyle name="Percent 3 5 12 5 4 2 2" xfId="27259" xr:uid="{DAC80476-D60F-4B86-84E7-D2B8C4D9F475}"/>
    <cellStyle name="Percent 3 5 12 5 4 3" xfId="27260" xr:uid="{292424C5-9A2F-4F94-9386-E5B40BA3AF28}"/>
    <cellStyle name="Percent 3 5 12 5 4 4" xfId="27258" xr:uid="{E29CE1F8-FB62-4DB4-AD4B-78AD115C5B03}"/>
    <cellStyle name="Percent 3 5 12 5 5" xfId="6578" xr:uid="{7E55A2F2-D5AE-4D9A-B76B-DA9880CBAA34}"/>
    <cellStyle name="Percent 3 5 12 5 5 2" xfId="27261" xr:uid="{AF578F52-10E8-48B6-AA6E-0A6385743689}"/>
    <cellStyle name="Percent 3 5 12 5 6" xfId="27262" xr:uid="{2F99D52E-1CB4-41A6-8DCB-92CCE7B0F3B9}"/>
    <cellStyle name="Percent 3 5 12 5 7" xfId="27251" xr:uid="{E815255A-884C-4F12-AD6A-8A9F1BDD332F}"/>
    <cellStyle name="Percent 3 5 12 6" xfId="6579" xr:uid="{4BAA0B97-546B-4FF3-8D8B-B921C3CC7180}"/>
    <cellStyle name="Percent 3 5 12 6 2" xfId="6580" xr:uid="{778DF13C-C361-487F-892C-5AB6A15A44FA}"/>
    <cellStyle name="Percent 3 5 12 6 2 2" xfId="6581" xr:uid="{BA4C23FE-EB1C-4DB8-8E07-EA75BFDE69C8}"/>
    <cellStyle name="Percent 3 5 12 6 2 2 2" xfId="27265" xr:uid="{3DC42F50-77E4-4DB3-B622-65DFE9A1A5A4}"/>
    <cellStyle name="Percent 3 5 12 6 2 3" xfId="27266" xr:uid="{7CB73BB1-48EF-439A-8AE8-11812282025D}"/>
    <cellStyle name="Percent 3 5 12 6 2 4" xfId="27264" xr:uid="{123D2E36-4EF0-4195-9250-9BCC518A8889}"/>
    <cellStyle name="Percent 3 5 12 6 3" xfId="6582" xr:uid="{DE4969ED-594B-4E2D-8411-CF017F448C2B}"/>
    <cellStyle name="Percent 3 5 12 6 3 2" xfId="6583" xr:uid="{00B75E95-E9F7-45B6-B72E-D61ED5FC33ED}"/>
    <cellStyle name="Percent 3 5 12 6 3 2 2" xfId="27268" xr:uid="{8FF46C45-0878-490A-9500-9C5EF96D0EE3}"/>
    <cellStyle name="Percent 3 5 12 6 3 3" xfId="27269" xr:uid="{ED49B543-9772-4004-A3C2-63AC4B40D34D}"/>
    <cellStyle name="Percent 3 5 12 6 3 4" xfId="27267" xr:uid="{895EAA71-955A-4193-8E55-F648EFA45307}"/>
    <cellStyle name="Percent 3 5 12 6 4" xfId="6584" xr:uid="{1E66EADA-DEBE-4295-AA49-FBFD54F564E4}"/>
    <cellStyle name="Percent 3 5 12 6 4 2" xfId="27270" xr:uid="{827C95EB-8600-45BA-A3A1-03A02D3CAB6D}"/>
    <cellStyle name="Percent 3 5 12 6 5" xfId="27271" xr:uid="{864ED1FC-F4EB-4398-A215-B3FC8D8220CB}"/>
    <cellStyle name="Percent 3 5 12 6 6" xfId="27263" xr:uid="{B2D393C8-615C-40FD-BD8E-FE42B1756DDF}"/>
    <cellStyle name="Percent 3 5 12 7" xfId="6585" xr:uid="{0A74CB8E-D5F9-4B20-8112-0AAF7BB001C7}"/>
    <cellStyle name="Percent 3 5 12 7 2" xfId="6586" xr:uid="{91A9188C-9B5E-4B82-BC31-86E7EAB2BDBE}"/>
    <cellStyle name="Percent 3 5 12 7 2 2" xfId="27273" xr:uid="{25EFE6E1-386E-48B7-9B9A-DB422D3C3779}"/>
    <cellStyle name="Percent 3 5 12 7 3" xfId="27274" xr:uid="{7EBB79B6-9A44-4222-A55F-959EE7FDD985}"/>
    <cellStyle name="Percent 3 5 12 7 4" xfId="27272" xr:uid="{8682CA01-6EB9-4756-BD9B-4C8AD2EE2BD6}"/>
    <cellStyle name="Percent 3 5 12 8" xfId="6587" xr:uid="{5BAE5F50-0E70-462F-810E-E1B1735E8817}"/>
    <cellStyle name="Percent 3 5 12 8 2" xfId="6588" xr:uid="{CCEF33AE-FFF7-4720-A379-3C61983E5BED}"/>
    <cellStyle name="Percent 3 5 12 8 2 2" xfId="27276" xr:uid="{B86C2A0B-E4EA-45EA-8E37-734E08CD65BE}"/>
    <cellStyle name="Percent 3 5 12 8 3" xfId="27277" xr:uid="{16D831C4-A99A-42C2-834D-BEBC9ABCE217}"/>
    <cellStyle name="Percent 3 5 12 8 4" xfId="27275" xr:uid="{1CFD415D-4476-4A07-874C-B6B6F6DE3E8B}"/>
    <cellStyle name="Percent 3 5 12 9" xfId="6589" xr:uid="{58379812-9BBF-434E-A477-857C3565D7B1}"/>
    <cellStyle name="Percent 3 5 12 9 2" xfId="6590" xr:uid="{499904C3-F7E9-4D37-8F74-D39972C5CDC7}"/>
    <cellStyle name="Percent 3 5 12 9 2 2" xfId="27279" xr:uid="{1C50EFA0-CFCD-4410-9A5B-9D53F3853272}"/>
    <cellStyle name="Percent 3 5 12 9 3" xfId="27280" xr:uid="{BFD47C8A-7829-47DE-9866-4628E719A00B}"/>
    <cellStyle name="Percent 3 5 12 9 4" xfId="27278" xr:uid="{552AC2DF-9294-4EC3-8FA7-AC0E55F861A1}"/>
    <cellStyle name="Percent 3 5 13" xfId="3035" xr:uid="{D1FB8BD3-DFEC-47C6-A843-DAB67C180155}"/>
    <cellStyle name="Percent 3 5 13 10" xfId="6592" xr:uid="{B1C3C441-05EE-4C90-83BB-D9E699899BD0}"/>
    <cellStyle name="Percent 3 5 13 10 2" xfId="27282" xr:uid="{14662C9F-8572-410C-8582-1B76CB28E29D}"/>
    <cellStyle name="Percent 3 5 13 11" xfId="6593" xr:uid="{57356DB6-F03F-4FF9-9F84-786989F587A5}"/>
    <cellStyle name="Percent 3 5 13 11 2" xfId="27283" xr:uid="{8B038882-2E5C-42D8-A0C9-24247899BB1A}"/>
    <cellStyle name="Percent 3 5 13 12" xfId="6591" xr:uid="{59FCCFAE-3B6F-4D80-B214-D0D1C32A10E1}"/>
    <cellStyle name="Percent 3 5 13 12 2" xfId="27284" xr:uid="{C1C11C22-D7F2-43E7-92D8-4A693EE56E91}"/>
    <cellStyle name="Percent 3 5 13 13" xfId="27285" xr:uid="{035C0430-F162-4613-BD10-5CC95ED5B5E1}"/>
    <cellStyle name="Percent 3 5 13 14" xfId="27286" xr:uid="{D39FD931-70BB-46DE-9722-C94BF76B5F41}"/>
    <cellStyle name="Percent 3 5 13 15" xfId="27287" xr:uid="{E148DF48-AB68-4C61-B3DC-2CF5707D310C}"/>
    <cellStyle name="Percent 3 5 13 16" xfId="27281" xr:uid="{B7295409-9A52-4D0E-A8EB-41C7D414BFEB}"/>
    <cellStyle name="Percent 3 5 13 2" xfId="6594" xr:uid="{BD2B8BBC-5ABC-49CA-B8C4-A8848FD06E11}"/>
    <cellStyle name="Percent 3 5 13 2 2" xfId="6595" xr:uid="{6CC485D4-B5B7-41FB-AEFA-3A0C6407175F}"/>
    <cellStyle name="Percent 3 5 13 2 2 2" xfId="6596" xr:uid="{796C2E29-6D95-4892-BA6A-82E0C96EBF27}"/>
    <cellStyle name="Percent 3 5 13 2 2 2 2" xfId="27290" xr:uid="{78887A59-3E61-4F64-AA0B-EC698FA56D58}"/>
    <cellStyle name="Percent 3 5 13 2 2 3" xfId="27291" xr:uid="{4739CB97-1B66-4244-9E3F-983D8B24EE02}"/>
    <cellStyle name="Percent 3 5 13 2 2 4" xfId="27289" xr:uid="{0BDD58FF-B4E7-4794-8924-B7B1459ADFE8}"/>
    <cellStyle name="Percent 3 5 13 2 3" xfId="6597" xr:uid="{CF608F8C-CCFD-4ABA-9C79-7BBC6C5E4578}"/>
    <cellStyle name="Percent 3 5 13 2 3 2" xfId="6598" xr:uid="{BFC6D435-9053-45FF-9D9E-DD18A3575C38}"/>
    <cellStyle name="Percent 3 5 13 2 3 2 2" xfId="27293" xr:uid="{AB5EC414-4627-4761-AA3F-F4A1E26B02FB}"/>
    <cellStyle name="Percent 3 5 13 2 3 3" xfId="27294" xr:uid="{EFEA7FB8-4F4A-449E-852F-932C3B40EE50}"/>
    <cellStyle name="Percent 3 5 13 2 3 4" xfId="27292" xr:uid="{417AF9D6-E331-4FE2-A7BB-9551DCEE188C}"/>
    <cellStyle name="Percent 3 5 13 2 4" xfId="6599" xr:uid="{AC9DF700-220B-4E25-943F-84E174D5273A}"/>
    <cellStyle name="Percent 3 5 13 2 4 2" xfId="27295" xr:uid="{17AEB1F5-9D03-45DD-962A-00B2F365107B}"/>
    <cellStyle name="Percent 3 5 13 2 5" xfId="6600" xr:uid="{A6BCB487-BFA1-4C59-8A2E-E02632170AED}"/>
    <cellStyle name="Percent 3 5 13 2 5 2" xfId="27296" xr:uid="{73E937EF-AFBC-4D5C-B0EA-4387A35C0C2E}"/>
    <cellStyle name="Percent 3 5 13 2 6" xfId="27297" xr:uid="{7A6FC09C-E22C-456F-8FD8-D69EDB04802D}"/>
    <cellStyle name="Percent 3 5 13 2 7" xfId="27288" xr:uid="{2F7DE667-3E65-46B0-B12A-146C2E3D6C53}"/>
    <cellStyle name="Percent 3 5 13 3" xfId="6601" xr:uid="{53CCAA35-0D7F-4865-AE5C-6CE2A5376715}"/>
    <cellStyle name="Percent 3 5 13 3 2" xfId="6602" xr:uid="{1E91097A-9435-4DA6-BF5D-A111C4E21E03}"/>
    <cellStyle name="Percent 3 5 13 3 2 2" xfId="6603" xr:uid="{FA5DFB57-84D0-41A9-8519-A1906B5CBEB3}"/>
    <cellStyle name="Percent 3 5 13 3 2 2 2" xfId="27300" xr:uid="{3B87E0E9-6896-4316-828C-CE99FEF1FBFF}"/>
    <cellStyle name="Percent 3 5 13 3 2 3" xfId="27301" xr:uid="{591E8457-0908-4C86-80D3-3BD5BA3FF379}"/>
    <cellStyle name="Percent 3 5 13 3 2 4" xfId="27299" xr:uid="{A9B7B0DE-2DBD-4ADE-A48D-416F05A52DB8}"/>
    <cellStyle name="Percent 3 5 13 3 3" xfId="6604" xr:uid="{E3AE1334-6227-4D98-A4BB-F4148DCA85EB}"/>
    <cellStyle name="Percent 3 5 13 3 3 2" xfId="6605" xr:uid="{B8AA1189-C585-4560-B3A3-734806FDE758}"/>
    <cellStyle name="Percent 3 5 13 3 3 2 2" xfId="27303" xr:uid="{F10F3CE7-AACC-42E4-9EC5-61B25FC5BDE7}"/>
    <cellStyle name="Percent 3 5 13 3 3 3" xfId="27304" xr:uid="{9CE32E21-9608-44C8-AD1B-714C7D86BE5F}"/>
    <cellStyle name="Percent 3 5 13 3 3 4" xfId="27302" xr:uid="{F8A0064B-3D88-4224-9571-7CEB04ECAFCB}"/>
    <cellStyle name="Percent 3 5 13 3 4" xfId="6606" xr:uid="{30DADA51-6412-47C3-9A0E-2A71B2CE5271}"/>
    <cellStyle name="Percent 3 5 13 3 4 2" xfId="27305" xr:uid="{A39FDF0E-3E74-4C19-8480-2942B4ECEE9F}"/>
    <cellStyle name="Percent 3 5 13 3 5" xfId="27306" xr:uid="{F1FF3929-8963-4302-A7B7-43FEDB082B7F}"/>
    <cellStyle name="Percent 3 5 13 3 6" xfId="27298" xr:uid="{1E5FCA2E-3F60-434E-94B2-617BAD6A861D}"/>
    <cellStyle name="Percent 3 5 13 4" xfId="6607" xr:uid="{3C67D301-3B11-4A6F-A2B7-F1B06BE65342}"/>
    <cellStyle name="Percent 3 5 13 4 2" xfId="6608" xr:uid="{5F8BEC51-E666-4746-9A4A-5C8FF0E904CC}"/>
    <cellStyle name="Percent 3 5 13 4 2 2" xfId="6609" xr:uid="{AA1CDCAD-DDEB-411F-A0C7-1819C1351E32}"/>
    <cellStyle name="Percent 3 5 13 4 2 2 2" xfId="27309" xr:uid="{C35450D8-844D-4540-826A-89672D5F2843}"/>
    <cellStyle name="Percent 3 5 13 4 2 3" xfId="27310" xr:uid="{B0DBFCDF-6E98-4C4D-9163-47F5F23CAD5D}"/>
    <cellStyle name="Percent 3 5 13 4 2 4" xfId="27308" xr:uid="{9B9978EE-8C66-4C9D-8584-B5656150324B}"/>
    <cellStyle name="Percent 3 5 13 4 3" xfId="6610" xr:uid="{4BC1A4AE-9278-4BB2-9899-BCDA62AEE076}"/>
    <cellStyle name="Percent 3 5 13 4 3 2" xfId="6611" xr:uid="{B03FFEBB-4C73-4FB1-99EB-18D41A98211E}"/>
    <cellStyle name="Percent 3 5 13 4 3 2 2" xfId="27312" xr:uid="{33127DC2-D33D-42BB-9D93-65E0526C95BD}"/>
    <cellStyle name="Percent 3 5 13 4 3 3" xfId="27313" xr:uid="{FA4CF347-354C-45A2-AE68-C2F8A406D37F}"/>
    <cellStyle name="Percent 3 5 13 4 3 4" xfId="27311" xr:uid="{46A41097-3513-42CF-AB05-BC08ECD04E82}"/>
    <cellStyle name="Percent 3 5 13 4 4" xfId="6612" xr:uid="{A0167DE8-36FD-43FF-957D-00EC07FD766F}"/>
    <cellStyle name="Percent 3 5 13 4 4 2" xfId="27314" xr:uid="{5A63E5F8-41F8-4450-B3C9-4947DEC4D5B1}"/>
    <cellStyle name="Percent 3 5 13 4 5" xfId="27315" xr:uid="{E12E4952-5CE9-4C0A-9C6D-7303C3645CA7}"/>
    <cellStyle name="Percent 3 5 13 4 6" xfId="27307" xr:uid="{B2DA1886-E3C0-4768-8105-2340E8FA04A3}"/>
    <cellStyle name="Percent 3 5 13 5" xfId="6613" xr:uid="{81363359-E023-47DA-9189-2C07E4A42446}"/>
    <cellStyle name="Percent 3 5 13 5 2" xfId="6614" xr:uid="{9E773EBE-8353-485F-A384-E8D0DDFDC333}"/>
    <cellStyle name="Percent 3 5 13 5 2 2" xfId="6615" xr:uid="{3EA409D5-A9A3-4F11-A1C5-2DDDE5D34767}"/>
    <cellStyle name="Percent 3 5 13 5 2 2 2" xfId="27318" xr:uid="{282FEEB1-5E2A-42ED-83CA-03E0DB119724}"/>
    <cellStyle name="Percent 3 5 13 5 2 3" xfId="27319" xr:uid="{7B9C71D1-B6B4-40BC-8E52-2670B54A6CAA}"/>
    <cellStyle name="Percent 3 5 13 5 2 4" xfId="27317" xr:uid="{1836A5D9-9936-4D39-B39A-E3AA8DA71E7F}"/>
    <cellStyle name="Percent 3 5 13 5 3" xfId="6616" xr:uid="{6EE34AC8-7152-4073-A548-E7EAB88C852F}"/>
    <cellStyle name="Percent 3 5 13 5 3 2" xfId="6617" xr:uid="{21A413C9-3AB3-4226-AB9F-EF44D7CCEA45}"/>
    <cellStyle name="Percent 3 5 13 5 3 2 2" xfId="27321" xr:uid="{3C3CC9EF-231A-4588-AD66-79B077BC1AD0}"/>
    <cellStyle name="Percent 3 5 13 5 3 3" xfId="27322" xr:uid="{F50CB0B6-4453-4800-8860-797188AF3675}"/>
    <cellStyle name="Percent 3 5 13 5 3 4" xfId="27320" xr:uid="{778E0227-D833-42AD-8A04-6A1F80653CF7}"/>
    <cellStyle name="Percent 3 5 13 5 4" xfId="6618" xr:uid="{10900251-8AD8-4F14-B2A5-23B757AFF4A9}"/>
    <cellStyle name="Percent 3 5 13 5 4 2" xfId="6619" xr:uid="{434F60E2-B0B1-4D18-AED5-1894AB8A1055}"/>
    <cellStyle name="Percent 3 5 13 5 4 2 2" xfId="27324" xr:uid="{9FB94639-FF4C-47FB-B2AC-55D82AD9A094}"/>
    <cellStyle name="Percent 3 5 13 5 4 3" xfId="27325" xr:uid="{48579EA4-563E-4334-9202-823D4D23F8D6}"/>
    <cellStyle name="Percent 3 5 13 5 4 4" xfId="27323" xr:uid="{595BB9A2-7E35-4FB0-AD06-A3EE9FDC4FE7}"/>
    <cellStyle name="Percent 3 5 13 5 5" xfId="6620" xr:uid="{564F8E33-F134-4300-8502-1F53475EFC56}"/>
    <cellStyle name="Percent 3 5 13 5 5 2" xfId="27326" xr:uid="{A198538C-4442-463E-91A1-704D54350FA1}"/>
    <cellStyle name="Percent 3 5 13 5 6" xfId="27327" xr:uid="{C478746A-B9EF-47B0-B82D-5EA928A55822}"/>
    <cellStyle name="Percent 3 5 13 5 7" xfId="27316" xr:uid="{51E5EE12-007A-4C6E-8D09-6F29875932F8}"/>
    <cellStyle name="Percent 3 5 13 6" xfId="6621" xr:uid="{8B5A5014-D170-4C03-BEE3-22BC29CAF0D1}"/>
    <cellStyle name="Percent 3 5 13 6 2" xfId="6622" xr:uid="{A88C1E78-FAE1-4147-9A6B-71DA4136AB22}"/>
    <cellStyle name="Percent 3 5 13 6 2 2" xfId="6623" xr:uid="{FE4397E6-D7B3-4C47-8AA0-6840810CBFCF}"/>
    <cellStyle name="Percent 3 5 13 6 2 2 2" xfId="27330" xr:uid="{3C013EF4-E17E-48A3-8535-3E8E95738D10}"/>
    <cellStyle name="Percent 3 5 13 6 2 3" xfId="27331" xr:uid="{EC4CB7D2-D593-495E-8BAB-348408125322}"/>
    <cellStyle name="Percent 3 5 13 6 2 4" xfId="27329" xr:uid="{017DB91F-E166-45CE-B96A-50A8E4D2FD97}"/>
    <cellStyle name="Percent 3 5 13 6 3" xfId="6624" xr:uid="{BC5232F4-E56B-4891-A9EC-E6DBFC7149A0}"/>
    <cellStyle name="Percent 3 5 13 6 3 2" xfId="6625" xr:uid="{D8D4ED68-999D-4290-8EAB-C72D0D48A1F9}"/>
    <cellStyle name="Percent 3 5 13 6 3 2 2" xfId="27333" xr:uid="{743BC9E3-A4DD-4F38-BAB7-B71F3277A650}"/>
    <cellStyle name="Percent 3 5 13 6 3 3" xfId="27334" xr:uid="{4185D566-59D6-40AC-8D8E-756C24655209}"/>
    <cellStyle name="Percent 3 5 13 6 3 4" xfId="27332" xr:uid="{54706C96-52B1-42FC-B542-EFBAD02113E9}"/>
    <cellStyle name="Percent 3 5 13 6 4" xfId="6626" xr:uid="{1FCDFE22-59BB-4A7C-86C2-62D3726D033B}"/>
    <cellStyle name="Percent 3 5 13 6 4 2" xfId="27335" xr:uid="{A45EA6FF-08BB-4457-9BC6-A353A2B6525E}"/>
    <cellStyle name="Percent 3 5 13 6 5" xfId="27336" xr:uid="{32F21DCE-B7FC-45DF-872E-DE8D43BB559D}"/>
    <cellStyle name="Percent 3 5 13 6 6" xfId="27328" xr:uid="{93BC0B4E-06B4-4489-A7F9-262454D2BDFF}"/>
    <cellStyle name="Percent 3 5 13 7" xfId="6627" xr:uid="{E60CD764-360B-484F-AA7C-AEFAF719AFC1}"/>
    <cellStyle name="Percent 3 5 13 7 2" xfId="6628" xr:uid="{DEEEC40A-DEFB-460B-9D53-D5A86BCA9D3D}"/>
    <cellStyle name="Percent 3 5 13 7 2 2" xfId="27338" xr:uid="{C5F95D3E-58E0-4600-9F8E-F184D5634DBA}"/>
    <cellStyle name="Percent 3 5 13 7 3" xfId="27339" xr:uid="{98FD82FE-8C12-4309-AD81-8102A920AE06}"/>
    <cellStyle name="Percent 3 5 13 7 4" xfId="27337" xr:uid="{3F1F34F6-8B0A-474A-A49B-2F0F8064F86F}"/>
    <cellStyle name="Percent 3 5 13 8" xfId="6629" xr:uid="{8AEC07D6-6EEF-4587-A928-689384DC3A02}"/>
    <cellStyle name="Percent 3 5 13 8 2" xfId="6630" xr:uid="{963FF1F3-CA4B-4EDE-9575-DCF2EA1D2F6D}"/>
    <cellStyle name="Percent 3 5 13 8 2 2" xfId="27341" xr:uid="{377193DE-B5A8-403C-A158-69C3995E86BA}"/>
    <cellStyle name="Percent 3 5 13 8 3" xfId="27342" xr:uid="{A24F5B33-B138-41D2-9E49-7EB7E4A3A502}"/>
    <cellStyle name="Percent 3 5 13 8 4" xfId="27340" xr:uid="{004F89FB-438B-44D6-B194-14BA2379BEE0}"/>
    <cellStyle name="Percent 3 5 13 9" xfId="6631" xr:uid="{67D1AC5E-F664-4CC8-98E3-E12415660516}"/>
    <cellStyle name="Percent 3 5 13 9 2" xfId="6632" xr:uid="{643E7104-3375-43E4-A08C-7459368D27CB}"/>
    <cellStyle name="Percent 3 5 13 9 2 2" xfId="27344" xr:uid="{A6E0C9F4-758C-4860-A945-76502FEB9658}"/>
    <cellStyle name="Percent 3 5 13 9 3" xfId="27345" xr:uid="{FB9A7BCD-AA8D-4732-ABCF-F28D334EE4BF}"/>
    <cellStyle name="Percent 3 5 13 9 4" xfId="27343" xr:uid="{8FC9BA7A-463F-429C-BD74-665CEB16CFC7}"/>
    <cellStyle name="Percent 3 5 14" xfId="3036" xr:uid="{4B6B77AC-5EE9-4C04-9E74-64E883585F53}"/>
    <cellStyle name="Percent 3 5 14 10" xfId="6634" xr:uid="{50DE2727-81CA-46FA-B99A-469F7D95DD31}"/>
    <cellStyle name="Percent 3 5 14 10 2" xfId="27347" xr:uid="{48DAB4F0-5B83-4D58-B8F8-FDDC54D924AA}"/>
    <cellStyle name="Percent 3 5 14 11" xfId="6635" xr:uid="{F3C40073-F85B-46E1-AB12-C83B712A2716}"/>
    <cellStyle name="Percent 3 5 14 11 2" xfId="27348" xr:uid="{CDD247C7-630A-4E37-B013-D554162E23F9}"/>
    <cellStyle name="Percent 3 5 14 12" xfId="6633" xr:uid="{74E19437-64C4-43C7-BC4B-38B6C373BCDE}"/>
    <cellStyle name="Percent 3 5 14 12 2" xfId="27349" xr:uid="{223C5D2E-1224-41DC-BD0C-65ED97800BFD}"/>
    <cellStyle name="Percent 3 5 14 13" xfId="27350" xr:uid="{95A43BE4-1AFC-420F-99E3-57547E84DF80}"/>
    <cellStyle name="Percent 3 5 14 14" xfId="27351" xr:uid="{14EC116C-65BA-42A2-AE6F-654160012715}"/>
    <cellStyle name="Percent 3 5 14 15" xfId="27352" xr:uid="{A16229B8-55AD-42F2-87DA-D7EF5F8FAD3F}"/>
    <cellStyle name="Percent 3 5 14 16" xfId="27346" xr:uid="{C5DD576D-1F06-4B94-BF43-5626FC35E767}"/>
    <cellStyle name="Percent 3 5 14 2" xfId="6636" xr:uid="{E52D9280-91C5-4CAE-9DC8-9C68C73F4975}"/>
    <cellStyle name="Percent 3 5 14 2 2" xfId="6637" xr:uid="{2D007D2A-D52D-435A-9578-E4E61D5756A9}"/>
    <cellStyle name="Percent 3 5 14 2 2 2" xfId="6638" xr:uid="{521CCECF-A5C7-4106-9F48-3AFF39BE3FAB}"/>
    <cellStyle name="Percent 3 5 14 2 2 2 2" xfId="27355" xr:uid="{B87F51E7-66ED-4B0B-A2F7-FD7BED39EF06}"/>
    <cellStyle name="Percent 3 5 14 2 2 3" xfId="27356" xr:uid="{13E3CDD2-0679-4523-A13D-0EF8B8F13E11}"/>
    <cellStyle name="Percent 3 5 14 2 2 4" xfId="27354" xr:uid="{3A7DBA1F-5460-4C0B-B3F3-75335F429941}"/>
    <cellStyle name="Percent 3 5 14 2 3" xfId="6639" xr:uid="{37137276-23A6-4D77-848D-D27EAC6B86AE}"/>
    <cellStyle name="Percent 3 5 14 2 3 2" xfId="6640" xr:uid="{1FA88747-5967-4AFB-8A1E-AEA0AE025C85}"/>
    <cellStyle name="Percent 3 5 14 2 3 2 2" xfId="27358" xr:uid="{EFC05F81-1027-4890-AF6E-4DC668A6B4D7}"/>
    <cellStyle name="Percent 3 5 14 2 3 3" xfId="27359" xr:uid="{ED7C0220-5B21-4536-896A-688EA0135683}"/>
    <cellStyle name="Percent 3 5 14 2 3 4" xfId="27357" xr:uid="{692408BD-33CC-4EFE-BADD-E60E3104B87B}"/>
    <cellStyle name="Percent 3 5 14 2 4" xfId="6641" xr:uid="{A4A22489-7DDA-453B-B871-2FC4B65A0E94}"/>
    <cellStyle name="Percent 3 5 14 2 4 2" xfId="27360" xr:uid="{6A7409E4-EC50-44A2-848B-49C442C9FA96}"/>
    <cellStyle name="Percent 3 5 14 2 5" xfId="6642" xr:uid="{33818E7B-F9EC-421B-98C4-C03A24DF922D}"/>
    <cellStyle name="Percent 3 5 14 2 5 2" xfId="27361" xr:uid="{EC41119F-CD05-4E75-96D5-8F42103B45E5}"/>
    <cellStyle name="Percent 3 5 14 2 6" xfId="27362" xr:uid="{39BF0D5A-D2A3-42D7-9362-91F699B21940}"/>
    <cellStyle name="Percent 3 5 14 2 7" xfId="27353" xr:uid="{5C9A4740-50D5-4929-AF36-CEF1711A3A44}"/>
    <cellStyle name="Percent 3 5 14 3" xfId="6643" xr:uid="{3837DBDB-6B58-4118-A443-E6C0DF89CC69}"/>
    <cellStyle name="Percent 3 5 14 3 2" xfId="6644" xr:uid="{2EE4306A-7459-40AE-A2FD-2EF999032831}"/>
    <cellStyle name="Percent 3 5 14 3 2 2" xfId="6645" xr:uid="{70B37037-4010-4530-BF4F-2B660F5B1D3E}"/>
    <cellStyle name="Percent 3 5 14 3 2 2 2" xfId="27365" xr:uid="{FD0C27F3-4FDD-4D69-A0E1-5F30E17BF0D9}"/>
    <cellStyle name="Percent 3 5 14 3 2 3" xfId="27366" xr:uid="{F3957AC3-FE73-4F4D-9A24-AFC3672D9F2A}"/>
    <cellStyle name="Percent 3 5 14 3 2 4" xfId="27364" xr:uid="{8706B01F-9D3F-4BF4-885B-5506488D0320}"/>
    <cellStyle name="Percent 3 5 14 3 3" xfId="6646" xr:uid="{954D0048-EA6F-4050-BB8F-036A9D34E822}"/>
    <cellStyle name="Percent 3 5 14 3 3 2" xfId="6647" xr:uid="{1DD2E2CD-F407-4A02-BA07-AB8FC31B7E3C}"/>
    <cellStyle name="Percent 3 5 14 3 3 2 2" xfId="27368" xr:uid="{6151D3C5-9E7F-4F4F-AF53-11265058099C}"/>
    <cellStyle name="Percent 3 5 14 3 3 3" xfId="27369" xr:uid="{1B193F17-121F-452E-9310-6ABF533FAF3C}"/>
    <cellStyle name="Percent 3 5 14 3 3 4" xfId="27367" xr:uid="{7FC62FFD-9AB9-45E6-9D45-7941F75FA48D}"/>
    <cellStyle name="Percent 3 5 14 3 4" xfId="6648" xr:uid="{942601CB-6426-466B-87E4-DD4834867F96}"/>
    <cellStyle name="Percent 3 5 14 3 4 2" xfId="27370" xr:uid="{88067B7B-0DE0-455B-AEB7-1DE967C53D38}"/>
    <cellStyle name="Percent 3 5 14 3 5" xfId="27371" xr:uid="{F15280F9-8393-4510-B00C-888764E57601}"/>
    <cellStyle name="Percent 3 5 14 3 6" xfId="27363" xr:uid="{D33EFD55-0F0F-4F3A-A8F7-E04385A95D23}"/>
    <cellStyle name="Percent 3 5 14 4" xfId="6649" xr:uid="{3383B087-71DF-45CC-AE92-A981EB1DB31E}"/>
    <cellStyle name="Percent 3 5 14 4 2" xfId="6650" xr:uid="{6D50AF12-A8CE-4237-85F4-9EF92A1C34D3}"/>
    <cellStyle name="Percent 3 5 14 4 2 2" xfId="6651" xr:uid="{C14DE953-EDD5-4813-B06D-8AC5EED5BB43}"/>
    <cellStyle name="Percent 3 5 14 4 2 2 2" xfId="27374" xr:uid="{C8494C4D-8DF1-4D14-BA95-E24FEFB072D3}"/>
    <cellStyle name="Percent 3 5 14 4 2 3" xfId="27375" xr:uid="{26DDBA3D-223B-41E3-BBFB-E4F6971BAF1D}"/>
    <cellStyle name="Percent 3 5 14 4 2 4" xfId="27373" xr:uid="{72149FFE-FB7F-4766-85AD-9BA50025DD0D}"/>
    <cellStyle name="Percent 3 5 14 4 3" xfId="6652" xr:uid="{39F4B5A3-028F-4008-AB16-BF6CBE2D7945}"/>
    <cellStyle name="Percent 3 5 14 4 3 2" xfId="6653" xr:uid="{8E2035FB-6A65-4B73-A4CD-9D640A3FCB0E}"/>
    <cellStyle name="Percent 3 5 14 4 3 2 2" xfId="27377" xr:uid="{C897DCE2-D3A4-46DE-ABC9-459C33C06967}"/>
    <cellStyle name="Percent 3 5 14 4 3 3" xfId="27378" xr:uid="{247F6572-9556-4368-9DED-EC78FBDB4FAF}"/>
    <cellStyle name="Percent 3 5 14 4 3 4" xfId="27376" xr:uid="{E8FCEDAE-770E-4F8D-BFA6-DC292A5107D1}"/>
    <cellStyle name="Percent 3 5 14 4 4" xfId="6654" xr:uid="{692D1062-9BDB-4AED-9DD3-4C2102983983}"/>
    <cellStyle name="Percent 3 5 14 4 4 2" xfId="27379" xr:uid="{CE4969D1-4EEB-461D-981B-0FDEBBABA9C9}"/>
    <cellStyle name="Percent 3 5 14 4 5" xfId="27380" xr:uid="{AC969A19-4550-48C9-808A-612FB00BD68E}"/>
    <cellStyle name="Percent 3 5 14 4 6" xfId="27372" xr:uid="{267AE441-784B-4F4B-B485-35C604A34C43}"/>
    <cellStyle name="Percent 3 5 14 5" xfId="6655" xr:uid="{2DA750B7-DF12-4A18-BE2B-2745B110B4F5}"/>
    <cellStyle name="Percent 3 5 14 5 2" xfId="6656" xr:uid="{040BDF6F-591C-4A96-9346-F6D03F38E4BB}"/>
    <cellStyle name="Percent 3 5 14 5 2 2" xfId="6657" xr:uid="{1C735551-DCAA-4413-96AB-454E103FF72B}"/>
    <cellStyle name="Percent 3 5 14 5 2 2 2" xfId="27383" xr:uid="{5DE3012A-1F85-4F66-A5D8-E47D5869B899}"/>
    <cellStyle name="Percent 3 5 14 5 2 3" xfId="27384" xr:uid="{98483013-FEBA-4D9C-A34F-8BA4FC0999F7}"/>
    <cellStyle name="Percent 3 5 14 5 2 4" xfId="27382" xr:uid="{F63745C6-1342-40E5-B7F7-0E63E813E17F}"/>
    <cellStyle name="Percent 3 5 14 5 3" xfId="6658" xr:uid="{99A37223-CF27-4E58-B0B2-07C959AD32DB}"/>
    <cellStyle name="Percent 3 5 14 5 3 2" xfId="6659" xr:uid="{7E9E66A3-F982-490B-B327-167E09D810F6}"/>
    <cellStyle name="Percent 3 5 14 5 3 2 2" xfId="27386" xr:uid="{843D2411-35C1-42FD-BF0E-53B6D6A6ED69}"/>
    <cellStyle name="Percent 3 5 14 5 3 3" xfId="27387" xr:uid="{8B2EBF09-C34F-4FD1-A925-15BBDE89174E}"/>
    <cellStyle name="Percent 3 5 14 5 3 4" xfId="27385" xr:uid="{B3419E95-A974-4932-88A3-64211F0514A1}"/>
    <cellStyle name="Percent 3 5 14 5 4" xfId="6660" xr:uid="{7F3D694D-8346-4628-9057-CA87675F21BC}"/>
    <cellStyle name="Percent 3 5 14 5 4 2" xfId="6661" xr:uid="{A80A500E-AF04-4DB7-BD81-A499D91C45C0}"/>
    <cellStyle name="Percent 3 5 14 5 4 2 2" xfId="27389" xr:uid="{F9BB717D-4EC1-48F3-9BAE-56B35B155FC3}"/>
    <cellStyle name="Percent 3 5 14 5 4 3" xfId="27390" xr:uid="{49C3DEDB-C7F3-496E-94D2-C136E455959B}"/>
    <cellStyle name="Percent 3 5 14 5 4 4" xfId="27388" xr:uid="{1625338C-B2EE-4FB6-93D4-B61C75D610E9}"/>
    <cellStyle name="Percent 3 5 14 5 5" xfId="6662" xr:uid="{BA23521F-5D3C-465C-8764-AC1D1877B00A}"/>
    <cellStyle name="Percent 3 5 14 5 5 2" xfId="27391" xr:uid="{BEAA14B6-4A56-4B4E-9551-A24D0C3F8464}"/>
    <cellStyle name="Percent 3 5 14 5 6" xfId="27392" xr:uid="{96843548-298A-4C24-8A3B-E5840378ECD4}"/>
    <cellStyle name="Percent 3 5 14 5 7" xfId="27381" xr:uid="{4D64E414-4C00-44A1-85A4-BE72E1326E9C}"/>
    <cellStyle name="Percent 3 5 14 6" xfId="6663" xr:uid="{411F80F7-9522-4929-B128-DCA718379D7F}"/>
    <cellStyle name="Percent 3 5 14 6 2" xfId="6664" xr:uid="{D0722927-4CB0-45C1-8297-93FB3C5475EF}"/>
    <cellStyle name="Percent 3 5 14 6 2 2" xfId="6665" xr:uid="{E6BF433E-A1FC-4A1F-8734-C49040151D59}"/>
    <cellStyle name="Percent 3 5 14 6 2 2 2" xfId="27395" xr:uid="{BC63C389-263C-4E84-B47A-D509ABE96E82}"/>
    <cellStyle name="Percent 3 5 14 6 2 3" xfId="27396" xr:uid="{A64F5CAE-DEC7-4BAC-A8B2-FC8281E6A66E}"/>
    <cellStyle name="Percent 3 5 14 6 2 4" xfId="27394" xr:uid="{E651FE24-E55A-4EA8-AFBC-DB3B59F96143}"/>
    <cellStyle name="Percent 3 5 14 6 3" xfId="6666" xr:uid="{D78F43BC-1339-4A4B-8F85-3CA7747639F0}"/>
    <cellStyle name="Percent 3 5 14 6 3 2" xfId="6667" xr:uid="{9ABAE7C5-9737-433B-8A1A-71A2008D79EF}"/>
    <cellStyle name="Percent 3 5 14 6 3 2 2" xfId="27398" xr:uid="{AEAF5B8F-33E7-48C3-83F7-EC5A0EFB3F2F}"/>
    <cellStyle name="Percent 3 5 14 6 3 3" xfId="27399" xr:uid="{3112B466-8F65-4F5E-AC53-1E8D8D6CE426}"/>
    <cellStyle name="Percent 3 5 14 6 3 4" xfId="27397" xr:uid="{328211F1-92A7-4D01-BF7B-9B4FD65105CD}"/>
    <cellStyle name="Percent 3 5 14 6 4" xfId="6668" xr:uid="{291BC180-853D-410E-AA0A-891EE9C02C9A}"/>
    <cellStyle name="Percent 3 5 14 6 4 2" xfId="27400" xr:uid="{1FAF0EA8-87BE-4B40-8F1E-5C8A5630182B}"/>
    <cellStyle name="Percent 3 5 14 6 5" xfId="27401" xr:uid="{65DBF9B1-A56B-478D-A9F7-D2D1CA019AFB}"/>
    <cellStyle name="Percent 3 5 14 6 6" xfId="27393" xr:uid="{C0970959-2F03-43F7-8665-A8213D0ED3DD}"/>
    <cellStyle name="Percent 3 5 14 7" xfId="6669" xr:uid="{90146F11-7258-458A-8CE8-8EBEF57DF3A5}"/>
    <cellStyle name="Percent 3 5 14 7 2" xfId="6670" xr:uid="{3C0C5372-561F-433C-A0E4-BDAA970B4967}"/>
    <cellStyle name="Percent 3 5 14 7 2 2" xfId="27403" xr:uid="{DD13E938-5415-47FB-BD2E-2ABA0B5B49D7}"/>
    <cellStyle name="Percent 3 5 14 7 3" xfId="27404" xr:uid="{068E45C6-56B3-41C9-A79F-506BFF476A27}"/>
    <cellStyle name="Percent 3 5 14 7 4" xfId="27402" xr:uid="{96029C17-5BD1-4282-8D20-C9398842A5D4}"/>
    <cellStyle name="Percent 3 5 14 8" xfId="6671" xr:uid="{55AE5404-583A-4643-9E4F-5B96D360F348}"/>
    <cellStyle name="Percent 3 5 14 8 2" xfId="6672" xr:uid="{F9C7A47D-E1F2-42F9-B0FB-E6D6C89D1FBC}"/>
    <cellStyle name="Percent 3 5 14 8 2 2" xfId="27406" xr:uid="{6FFF3EC8-2AA3-47C0-8D8F-0D199224AB7F}"/>
    <cellStyle name="Percent 3 5 14 8 3" xfId="27407" xr:uid="{7C668E7D-1F8A-4B06-9F3D-6C2233B1FE85}"/>
    <cellStyle name="Percent 3 5 14 8 4" xfId="27405" xr:uid="{48EA3F62-F130-4EE9-9E1C-44CD6BB1AACF}"/>
    <cellStyle name="Percent 3 5 14 9" xfId="6673" xr:uid="{D8397CD9-C83B-4319-B756-4AF890DDDA8A}"/>
    <cellStyle name="Percent 3 5 14 9 2" xfId="6674" xr:uid="{94A36AF4-0951-4F23-BFF0-1720B39E3AE6}"/>
    <cellStyle name="Percent 3 5 14 9 2 2" xfId="27409" xr:uid="{2A2C43DC-8CEB-43DA-9A7B-AE5D76F3B969}"/>
    <cellStyle name="Percent 3 5 14 9 3" xfId="27410" xr:uid="{0C527B48-05BA-44D5-A977-9243125DF9AE}"/>
    <cellStyle name="Percent 3 5 14 9 4" xfId="27408" xr:uid="{D283116F-C0FE-4D84-B2AC-05E53FCCAC66}"/>
    <cellStyle name="Percent 3 5 15" xfId="3037" xr:uid="{FFD8AC8F-0CBB-4BD5-86E1-B13A0AAD3326}"/>
    <cellStyle name="Percent 3 5 15 10" xfId="6676" xr:uid="{3EC7102F-4607-4B84-8595-59A02823D956}"/>
    <cellStyle name="Percent 3 5 15 10 2" xfId="27412" xr:uid="{872C2BA0-5107-4CC6-A4D6-994360EA620E}"/>
    <cellStyle name="Percent 3 5 15 11" xfId="6677" xr:uid="{0501ECA2-19B9-41FE-B733-88E7217D59BE}"/>
    <cellStyle name="Percent 3 5 15 11 2" xfId="27413" xr:uid="{57E78EA2-AE59-4679-BB2A-1A7E7E234743}"/>
    <cellStyle name="Percent 3 5 15 12" xfId="6675" xr:uid="{355FCB58-C3A0-4A87-8B58-D284EB65592A}"/>
    <cellStyle name="Percent 3 5 15 12 2" xfId="27414" xr:uid="{39EF1E4B-CF22-458C-925B-B5272F3390D7}"/>
    <cellStyle name="Percent 3 5 15 13" xfId="27415" xr:uid="{AE1C83BA-D39C-4D3F-8B00-341FF23D7C7F}"/>
    <cellStyle name="Percent 3 5 15 14" xfId="27416" xr:uid="{5F0EA13D-FD87-42F7-94AC-CC07FB9195A2}"/>
    <cellStyle name="Percent 3 5 15 15" xfId="27417" xr:uid="{BF8CE5FD-585F-42F7-A24E-5C32B4D94CA9}"/>
    <cellStyle name="Percent 3 5 15 16" xfId="27411" xr:uid="{538571EA-8D9E-4664-93CB-CB214DB93932}"/>
    <cellStyle name="Percent 3 5 15 2" xfId="6678" xr:uid="{3862683B-204B-4D4C-82B4-8DB02FCCDC7A}"/>
    <cellStyle name="Percent 3 5 15 2 2" xfId="6679" xr:uid="{A740394E-9D4C-4AED-AF09-DC3E3D175A47}"/>
    <cellStyle name="Percent 3 5 15 2 2 2" xfId="6680" xr:uid="{D04F34F8-2451-4ACA-AD27-4DCFDE5B2B68}"/>
    <cellStyle name="Percent 3 5 15 2 2 2 2" xfId="27420" xr:uid="{2F9A7323-74CF-4D25-9FCC-B3C177CFE109}"/>
    <cellStyle name="Percent 3 5 15 2 2 3" xfId="27421" xr:uid="{F9F7210B-4CD3-4001-9F1C-CA4334E0189C}"/>
    <cellStyle name="Percent 3 5 15 2 2 4" xfId="27419" xr:uid="{97D6746C-C28F-4D6B-83FC-E69E3F6FBE80}"/>
    <cellStyle name="Percent 3 5 15 2 3" xfId="6681" xr:uid="{C29DF228-0706-4D65-B113-2E33476243F5}"/>
    <cellStyle name="Percent 3 5 15 2 3 2" xfId="6682" xr:uid="{69E9185D-DFF1-48AB-9AE3-660B34C70E56}"/>
    <cellStyle name="Percent 3 5 15 2 3 2 2" xfId="27423" xr:uid="{D017371F-D2DB-475F-9603-23962C3C24C6}"/>
    <cellStyle name="Percent 3 5 15 2 3 3" xfId="27424" xr:uid="{520D5541-AEAA-4BF3-BF24-3917B47D0804}"/>
    <cellStyle name="Percent 3 5 15 2 3 4" xfId="27422" xr:uid="{7FF42D7E-EC44-4354-8FFB-EEFD72B7BC50}"/>
    <cellStyle name="Percent 3 5 15 2 4" xfId="6683" xr:uid="{F30EAB70-0DDE-43BC-A447-02F79AA95CD4}"/>
    <cellStyle name="Percent 3 5 15 2 4 2" xfId="27425" xr:uid="{924F6847-431B-4A03-842D-2B9D40F3F40A}"/>
    <cellStyle name="Percent 3 5 15 2 5" xfId="6684" xr:uid="{5858BBAB-1605-4F2C-A3D7-BE862C4A59F5}"/>
    <cellStyle name="Percent 3 5 15 2 5 2" xfId="27426" xr:uid="{271A3AEE-96C2-4356-8257-7559F6DF5D49}"/>
    <cellStyle name="Percent 3 5 15 2 6" xfId="27427" xr:uid="{4B57E8EF-A9E8-4E55-BA27-79AC6900BA93}"/>
    <cellStyle name="Percent 3 5 15 2 7" xfId="27418" xr:uid="{5C30D401-FE22-4B75-83FA-D8CFB00A6784}"/>
    <cellStyle name="Percent 3 5 15 3" xfId="6685" xr:uid="{5B1B7995-99C4-4F32-B07D-B64A5AE1D804}"/>
    <cellStyle name="Percent 3 5 15 3 2" xfId="6686" xr:uid="{92B2D5A5-A479-40FE-A80C-D280BF0ED596}"/>
    <cellStyle name="Percent 3 5 15 3 2 2" xfId="6687" xr:uid="{D40FA7E5-5564-41BB-A980-1175A1ED377C}"/>
    <cellStyle name="Percent 3 5 15 3 2 2 2" xfId="27430" xr:uid="{EA2A87D4-C9D5-4D29-BFDC-9631B1BD3AD5}"/>
    <cellStyle name="Percent 3 5 15 3 2 3" xfId="27431" xr:uid="{0E71921D-9D69-4C2C-A3B3-D99FF932DA28}"/>
    <cellStyle name="Percent 3 5 15 3 2 4" xfId="27429" xr:uid="{8315DF01-1B3E-4C5B-9737-5FF041B07DDB}"/>
    <cellStyle name="Percent 3 5 15 3 3" xfId="6688" xr:uid="{EFEEAEB6-66A5-4CA2-A0F1-9529479AD3BB}"/>
    <cellStyle name="Percent 3 5 15 3 3 2" xfId="6689" xr:uid="{53B660E9-F492-49EE-AB89-AB76D7C650C4}"/>
    <cellStyle name="Percent 3 5 15 3 3 2 2" xfId="27433" xr:uid="{FD0DF0DD-9931-4602-8700-A6DCAA44B86E}"/>
    <cellStyle name="Percent 3 5 15 3 3 3" xfId="27434" xr:uid="{98307A23-C87B-4DAE-868E-7DCD50427D47}"/>
    <cellStyle name="Percent 3 5 15 3 3 4" xfId="27432" xr:uid="{9DB1B1B8-61B7-48E2-81C5-831390D294AA}"/>
    <cellStyle name="Percent 3 5 15 3 4" xfId="6690" xr:uid="{D1524346-1BFC-4CC1-9157-20347D03C5B4}"/>
    <cellStyle name="Percent 3 5 15 3 4 2" xfId="27435" xr:uid="{9EB016A7-A29C-4C50-A7F7-AB26F201053E}"/>
    <cellStyle name="Percent 3 5 15 3 5" xfId="27436" xr:uid="{4E98FA84-BA32-415D-BD0B-711BF470C192}"/>
    <cellStyle name="Percent 3 5 15 3 6" xfId="27428" xr:uid="{7ED66D5B-1E06-466A-93D7-A6A24F647285}"/>
    <cellStyle name="Percent 3 5 15 4" xfId="6691" xr:uid="{053946A0-8A97-4424-9152-BD0D6370A9A9}"/>
    <cellStyle name="Percent 3 5 15 4 2" xfId="6692" xr:uid="{25E33003-6D5F-4EE0-9E21-0454AC746906}"/>
    <cellStyle name="Percent 3 5 15 4 2 2" xfId="6693" xr:uid="{73DBF234-B907-462F-AEF1-DC49F4D9DCEC}"/>
    <cellStyle name="Percent 3 5 15 4 2 2 2" xfId="27439" xr:uid="{1F830F2B-0EDB-4D81-A70D-F3435F99A9A9}"/>
    <cellStyle name="Percent 3 5 15 4 2 3" xfId="27440" xr:uid="{7C2EDF55-B3E6-4F53-9E68-0596A8E9B2D5}"/>
    <cellStyle name="Percent 3 5 15 4 2 4" xfId="27438" xr:uid="{00723FAE-8EF8-4088-91D3-B22FE223F261}"/>
    <cellStyle name="Percent 3 5 15 4 3" xfId="6694" xr:uid="{4F31679E-4C2D-494E-AC1B-2600C01DE5D0}"/>
    <cellStyle name="Percent 3 5 15 4 3 2" xfId="6695" xr:uid="{436AFBC0-E509-4A43-B2DB-18BE2900CA5B}"/>
    <cellStyle name="Percent 3 5 15 4 3 2 2" xfId="27442" xr:uid="{D6B01C08-6DBE-4BDD-9C9B-2CEE6B902352}"/>
    <cellStyle name="Percent 3 5 15 4 3 3" xfId="27443" xr:uid="{16353104-EDC3-4EC6-B1D1-170A3292ACC8}"/>
    <cellStyle name="Percent 3 5 15 4 3 4" xfId="27441" xr:uid="{ECBD50E7-5498-421C-995E-CFFFBB38F33F}"/>
    <cellStyle name="Percent 3 5 15 4 4" xfId="6696" xr:uid="{D74542A5-DD20-4BA4-8F0C-32A2461EC043}"/>
    <cellStyle name="Percent 3 5 15 4 4 2" xfId="27444" xr:uid="{B0CE7588-8042-47D1-B276-85D35C2CB8E8}"/>
    <cellStyle name="Percent 3 5 15 4 5" xfId="27445" xr:uid="{33725955-1D2A-4174-937E-5A125996EB16}"/>
    <cellStyle name="Percent 3 5 15 4 6" xfId="27437" xr:uid="{BFA96B5B-BE95-47C2-9581-BFCD65DE5763}"/>
    <cellStyle name="Percent 3 5 15 5" xfId="6697" xr:uid="{94699248-ED64-4740-AD2E-BCB51333E20C}"/>
    <cellStyle name="Percent 3 5 15 5 2" xfId="6698" xr:uid="{D78158F8-4314-4DA4-8794-4CC84F6ED54A}"/>
    <cellStyle name="Percent 3 5 15 5 2 2" xfId="6699" xr:uid="{B916AC44-0848-450B-B6A5-20FC1E8471BC}"/>
    <cellStyle name="Percent 3 5 15 5 2 2 2" xfId="27448" xr:uid="{C21821E7-8F85-4C44-B500-8083756A8E96}"/>
    <cellStyle name="Percent 3 5 15 5 2 3" xfId="27449" xr:uid="{3973F209-6189-404C-93E4-DA80EA32038F}"/>
    <cellStyle name="Percent 3 5 15 5 2 4" xfId="27447" xr:uid="{6245245E-3CF1-4989-955A-83CD27D362E3}"/>
    <cellStyle name="Percent 3 5 15 5 3" xfId="6700" xr:uid="{16339C85-F310-485C-9F9F-0EE1CFE9F264}"/>
    <cellStyle name="Percent 3 5 15 5 3 2" xfId="6701" xr:uid="{ACFDC198-98F5-4409-A8F4-3E8085635B22}"/>
    <cellStyle name="Percent 3 5 15 5 3 2 2" xfId="27451" xr:uid="{C393C5FF-7D1A-4D4E-AE34-F744C182A3DF}"/>
    <cellStyle name="Percent 3 5 15 5 3 3" xfId="27452" xr:uid="{771BD7C8-8A56-435B-AD58-DB68B11FD562}"/>
    <cellStyle name="Percent 3 5 15 5 3 4" xfId="27450" xr:uid="{76DCE4E3-6E73-42B9-BF55-7E021613D998}"/>
    <cellStyle name="Percent 3 5 15 5 4" xfId="6702" xr:uid="{FB2AF045-DC3B-45A9-B844-FB1C90C2371E}"/>
    <cellStyle name="Percent 3 5 15 5 4 2" xfId="6703" xr:uid="{5B4CB40A-C8DC-46B8-81B1-4D8A9E372191}"/>
    <cellStyle name="Percent 3 5 15 5 4 2 2" xfId="27454" xr:uid="{6DFA65A4-46FB-4ADC-9C11-C4952B36A1DC}"/>
    <cellStyle name="Percent 3 5 15 5 4 3" xfId="27455" xr:uid="{622BF742-C443-4C1E-8C97-B5E29362155F}"/>
    <cellStyle name="Percent 3 5 15 5 4 4" xfId="27453" xr:uid="{E2953E51-E92D-457C-A175-0436D3AA0975}"/>
    <cellStyle name="Percent 3 5 15 5 5" xfId="6704" xr:uid="{91A6E546-8666-4DA4-A342-8077AC5E4864}"/>
    <cellStyle name="Percent 3 5 15 5 5 2" xfId="27456" xr:uid="{6F10BF2A-554E-4CD0-99C9-EF1FAF4D1A93}"/>
    <cellStyle name="Percent 3 5 15 5 6" xfId="27457" xr:uid="{AA55FD5F-B825-4042-A3ED-613630BD0352}"/>
    <cellStyle name="Percent 3 5 15 5 7" xfId="27446" xr:uid="{1AE4F398-692B-4704-852D-491CCDE815BB}"/>
    <cellStyle name="Percent 3 5 15 6" xfId="6705" xr:uid="{F9787E35-535E-48FF-A043-547ECBB372E7}"/>
    <cellStyle name="Percent 3 5 15 6 2" xfId="6706" xr:uid="{7DC701BB-0E4B-4949-99BD-1F88EE3FA574}"/>
    <cellStyle name="Percent 3 5 15 6 2 2" xfId="6707" xr:uid="{53C725C6-F0AF-47F7-B913-DD968B69255F}"/>
    <cellStyle name="Percent 3 5 15 6 2 2 2" xfId="27460" xr:uid="{E4996A47-7084-47B2-9E8D-EFB4716126C3}"/>
    <cellStyle name="Percent 3 5 15 6 2 3" xfId="27461" xr:uid="{0B638A80-0C92-46A4-9F3A-87AFC253BC6B}"/>
    <cellStyle name="Percent 3 5 15 6 2 4" xfId="27459" xr:uid="{4DE1E383-1494-4962-9887-86C3506D0CB5}"/>
    <cellStyle name="Percent 3 5 15 6 3" xfId="6708" xr:uid="{7D3E62C8-2866-4749-98F0-60AFA0B53BEE}"/>
    <cellStyle name="Percent 3 5 15 6 3 2" xfId="6709" xr:uid="{D9B6DC70-FA5D-4631-BAE4-9DB700A3C8BE}"/>
    <cellStyle name="Percent 3 5 15 6 3 2 2" xfId="27463" xr:uid="{DEDAA33E-FCF2-4002-9D88-CA7A6A00DC58}"/>
    <cellStyle name="Percent 3 5 15 6 3 3" xfId="27464" xr:uid="{5E04FF90-2E4C-4648-85B4-4FC39EDE4372}"/>
    <cellStyle name="Percent 3 5 15 6 3 4" xfId="27462" xr:uid="{1BBC3952-7CE4-4C28-8E8B-E081A6ABD07B}"/>
    <cellStyle name="Percent 3 5 15 6 4" xfId="6710" xr:uid="{6EB1873A-00B5-473F-B824-6C71653F3A7E}"/>
    <cellStyle name="Percent 3 5 15 6 4 2" xfId="27465" xr:uid="{46F66BD2-BBF1-42B2-AD0C-E2F9B1D379AF}"/>
    <cellStyle name="Percent 3 5 15 6 5" xfId="27466" xr:uid="{0D956E7A-F7C7-4FE9-A0A9-228D04F55CF0}"/>
    <cellStyle name="Percent 3 5 15 6 6" xfId="27458" xr:uid="{9EBA5192-FB76-466F-A133-26ECF7B1E9EA}"/>
    <cellStyle name="Percent 3 5 15 7" xfId="6711" xr:uid="{B4791172-0B30-424C-9FF9-DE021A7F5508}"/>
    <cellStyle name="Percent 3 5 15 7 2" xfId="6712" xr:uid="{FDBEC390-84E4-44ED-A019-FC42D0EAED09}"/>
    <cellStyle name="Percent 3 5 15 7 2 2" xfId="27468" xr:uid="{A688A768-1BBB-42FF-8476-199C17D3A8D6}"/>
    <cellStyle name="Percent 3 5 15 7 3" xfId="27469" xr:uid="{551C2FED-40D7-460E-AF32-9C9D8823753B}"/>
    <cellStyle name="Percent 3 5 15 7 4" xfId="27467" xr:uid="{3C0ED021-D6C6-484E-BB11-CAD4D31EA304}"/>
    <cellStyle name="Percent 3 5 15 8" xfId="6713" xr:uid="{D5536576-C756-4FEA-9744-6AF6E0E8913B}"/>
    <cellStyle name="Percent 3 5 15 8 2" xfId="6714" xr:uid="{E409BD3D-45F4-48A0-A5EE-922B02597FF6}"/>
    <cellStyle name="Percent 3 5 15 8 2 2" xfId="27471" xr:uid="{C0AB65BD-81D7-487F-A8BB-727820727132}"/>
    <cellStyle name="Percent 3 5 15 8 3" xfId="27472" xr:uid="{92446602-335F-453F-B872-31AF4DE9CC1A}"/>
    <cellStyle name="Percent 3 5 15 8 4" xfId="27470" xr:uid="{C6A8E961-63D8-4624-B08A-E967B059375C}"/>
    <cellStyle name="Percent 3 5 15 9" xfId="6715" xr:uid="{94B7E8C5-DF8A-45D4-948C-264953387675}"/>
    <cellStyle name="Percent 3 5 15 9 2" xfId="6716" xr:uid="{07A83CB3-3BA6-46B8-B89B-325109105E97}"/>
    <cellStyle name="Percent 3 5 15 9 2 2" xfId="27474" xr:uid="{A77ABE4E-B5C5-4308-AAC4-82372C20E8FB}"/>
    <cellStyle name="Percent 3 5 15 9 3" xfId="27475" xr:uid="{F312A920-4C5B-4180-BC68-4A2724ADE647}"/>
    <cellStyle name="Percent 3 5 15 9 4" xfId="27473" xr:uid="{B98BDFF0-D138-48EE-A459-3D9A57CB0BF5}"/>
    <cellStyle name="Percent 3 5 16" xfId="3038" xr:uid="{BD11FE0C-DAE5-4701-A56B-E95B9B313D02}"/>
    <cellStyle name="Percent 3 5 16 10" xfId="27476" xr:uid="{FFEA5301-D843-4655-8033-B5DF5DAE711B}"/>
    <cellStyle name="Percent 3 5 16 2" xfId="6718" xr:uid="{1031D1ED-BB63-44BD-BE71-CB45A88BD1AD}"/>
    <cellStyle name="Percent 3 5 16 2 2" xfId="6719" xr:uid="{F934CC3F-1E25-4481-A771-AAB4F78373E9}"/>
    <cellStyle name="Percent 3 5 16 2 2 2" xfId="27478" xr:uid="{C524F387-2818-4DE9-8CC0-6926CECB66D4}"/>
    <cellStyle name="Percent 3 5 16 2 3" xfId="27479" xr:uid="{FC1D8894-7BDA-4506-A0E6-C92EA288D3A9}"/>
    <cellStyle name="Percent 3 5 16 2 4" xfId="27477" xr:uid="{2BE44DF7-3673-46ED-8827-8AC57352FB23}"/>
    <cellStyle name="Percent 3 5 16 3" xfId="6720" xr:uid="{633D12B9-7996-4488-9887-003A7111674A}"/>
    <cellStyle name="Percent 3 5 16 3 2" xfId="6721" xr:uid="{8C6879EE-AE6B-4AEF-B963-9E93E9DF1DC8}"/>
    <cellStyle name="Percent 3 5 16 3 2 2" xfId="27481" xr:uid="{C84E50F9-F6E0-475E-A851-B21C00A0DF80}"/>
    <cellStyle name="Percent 3 5 16 3 3" xfId="27482" xr:uid="{D9ADD3C2-A566-4890-8B57-3CE08F2339A6}"/>
    <cellStyle name="Percent 3 5 16 3 4" xfId="27480" xr:uid="{7B2E55C2-5E27-4195-9E95-1CCF6F9B099B}"/>
    <cellStyle name="Percent 3 5 16 4" xfId="6722" xr:uid="{93C84E45-8580-464A-AF84-C9A8FF0E9AA8}"/>
    <cellStyle name="Percent 3 5 16 4 2" xfId="27483" xr:uid="{D73DC0D6-73A4-425E-B96F-FB6D3E53429A}"/>
    <cellStyle name="Percent 3 5 16 5" xfId="6723" xr:uid="{4F306190-6739-480B-BBD2-F3EE8380EC7E}"/>
    <cellStyle name="Percent 3 5 16 5 2" xfId="27484" xr:uid="{693B32DF-7A8B-441A-A2AE-9D4913C7A015}"/>
    <cellStyle name="Percent 3 5 16 6" xfId="6717" xr:uid="{34938213-1B53-4934-892B-E400B2BCFFD7}"/>
    <cellStyle name="Percent 3 5 16 6 2" xfId="27485" xr:uid="{AA891CF0-67D0-43CB-9D26-CA9080C4317E}"/>
    <cellStyle name="Percent 3 5 16 7" xfId="27486" xr:uid="{D2D09095-AB4D-4C43-849D-08CEF12F3997}"/>
    <cellStyle name="Percent 3 5 16 8" xfId="27487" xr:uid="{9CF07514-0248-44C5-B6E1-CB3F401DC121}"/>
    <cellStyle name="Percent 3 5 16 9" xfId="27488" xr:uid="{5E8157EF-27E2-477E-BBBF-CA8E51DB8BB4}"/>
    <cellStyle name="Percent 3 5 17" xfId="6724" xr:uid="{744D5E34-6478-408F-952E-08ED49FAB750}"/>
    <cellStyle name="Percent 3 5 17 2" xfId="6725" xr:uid="{929C91EE-D232-4167-A484-3B141FE65571}"/>
    <cellStyle name="Percent 3 5 17 2 2" xfId="6726" xr:uid="{BDC51CE3-1A15-4EED-98DD-06DF36D4F2EA}"/>
    <cellStyle name="Percent 3 5 17 2 2 2" xfId="27491" xr:uid="{9276AD06-2F98-462E-AABB-B3597F4314CB}"/>
    <cellStyle name="Percent 3 5 17 2 3" xfId="27492" xr:uid="{F7252920-DA30-4D0A-8572-858B0723C2D0}"/>
    <cellStyle name="Percent 3 5 17 2 4" xfId="27490" xr:uid="{C3EE3FE9-C64C-44C7-AF47-CAB0D96AB737}"/>
    <cellStyle name="Percent 3 5 17 3" xfId="6727" xr:uid="{4BBA9D4E-B1D0-4681-B16D-CF0B02F3372A}"/>
    <cellStyle name="Percent 3 5 17 3 2" xfId="6728" xr:uid="{DD493625-B294-4BE1-B9C0-59D7B22B2014}"/>
    <cellStyle name="Percent 3 5 17 3 2 2" xfId="27494" xr:uid="{47A6B5AA-C51B-4A93-A494-B11448571B5A}"/>
    <cellStyle name="Percent 3 5 17 3 3" xfId="27495" xr:uid="{FD3B33F7-4991-4546-9216-23AAE2A0DFF7}"/>
    <cellStyle name="Percent 3 5 17 3 4" xfId="27493" xr:uid="{029BBE00-2946-4CC9-8793-0D8EF05332DA}"/>
    <cellStyle name="Percent 3 5 17 4" xfId="6729" xr:uid="{71296350-AD8B-42C9-8ABA-F146C0B2C5CA}"/>
    <cellStyle name="Percent 3 5 17 4 2" xfId="27496" xr:uid="{A4EF89CA-B8C5-4E76-8FC8-55E896FE3BFC}"/>
    <cellStyle name="Percent 3 5 17 5" xfId="6730" xr:uid="{5EB6E902-A07D-4790-8FA4-35CC25FD2B32}"/>
    <cellStyle name="Percent 3 5 17 5 2" xfId="27497" xr:uid="{6BE041FE-2C48-4440-9A7E-22557712A9C0}"/>
    <cellStyle name="Percent 3 5 17 6" xfId="27498" xr:uid="{CB7770F8-ACA8-45BB-92EA-01209D7F7390}"/>
    <cellStyle name="Percent 3 5 17 7" xfId="27489" xr:uid="{A0F3E447-DA1B-449E-80C2-C590C5C03864}"/>
    <cellStyle name="Percent 3 5 18" xfId="6731" xr:uid="{CBD57EB3-DF8A-4E7C-AED4-419ABA034BE0}"/>
    <cellStyle name="Percent 3 5 18 2" xfId="6732" xr:uid="{253061E9-7BFE-4EDF-B594-EBECE0931DB9}"/>
    <cellStyle name="Percent 3 5 18 2 2" xfId="6733" xr:uid="{C3F37F53-9A70-41D4-94C4-35E112E24164}"/>
    <cellStyle name="Percent 3 5 18 2 2 2" xfId="27501" xr:uid="{EB2DC961-3C74-4D89-A0C5-AEC676A7D530}"/>
    <cellStyle name="Percent 3 5 18 2 3" xfId="27502" xr:uid="{BEC6EAE0-AAF5-4F7F-A8F2-82F1677A2B74}"/>
    <cellStyle name="Percent 3 5 18 2 4" xfId="27500" xr:uid="{576A3F9D-21B5-44FD-8806-C49155A2A5BA}"/>
    <cellStyle name="Percent 3 5 18 3" xfId="6734" xr:uid="{57422AF6-C443-4786-BB5E-75C8B9818C21}"/>
    <cellStyle name="Percent 3 5 18 3 2" xfId="6735" xr:uid="{85930D73-42C5-49EF-9E73-BF6F003995E1}"/>
    <cellStyle name="Percent 3 5 18 3 2 2" xfId="27504" xr:uid="{79E4CBF5-8D38-4740-9E06-657CEFC0CD84}"/>
    <cellStyle name="Percent 3 5 18 3 3" xfId="27505" xr:uid="{70248AF4-5F20-47F4-A594-AC14AF51297F}"/>
    <cellStyle name="Percent 3 5 18 3 4" xfId="27503" xr:uid="{E5FBF1A7-CF45-471B-9BDB-FF780B5851C0}"/>
    <cellStyle name="Percent 3 5 18 4" xfId="6736" xr:uid="{FF71F59B-87E0-4F8C-92CF-1BAB98EC988E}"/>
    <cellStyle name="Percent 3 5 18 4 2" xfId="27506" xr:uid="{CEB08856-5497-4F8C-85F9-20548049D211}"/>
    <cellStyle name="Percent 3 5 18 5" xfId="27507" xr:uid="{CA0C7860-11D9-4E0A-89E9-427F89F01927}"/>
    <cellStyle name="Percent 3 5 18 6" xfId="27499" xr:uid="{C7BA13DC-6533-49BB-8FC6-EA2081A95B49}"/>
    <cellStyle name="Percent 3 5 19" xfId="6737" xr:uid="{3188DEA3-B49E-4EC9-84F3-F6B62AFC2648}"/>
    <cellStyle name="Percent 3 5 19 2" xfId="6738" xr:uid="{D156C6A8-413E-407F-850B-5ABF0D29C48E}"/>
    <cellStyle name="Percent 3 5 19 2 2" xfId="6739" xr:uid="{F6AAF0DE-2C03-4805-AD04-7F92FCD92A2C}"/>
    <cellStyle name="Percent 3 5 19 2 2 2" xfId="27510" xr:uid="{2EDF1CF7-150E-46D2-9211-4C6540449983}"/>
    <cellStyle name="Percent 3 5 19 2 3" xfId="27511" xr:uid="{C0142BFE-8FE7-47F7-98AA-F740A25DD669}"/>
    <cellStyle name="Percent 3 5 19 2 4" xfId="27509" xr:uid="{D19C610E-2489-4046-8AE2-8CA173FDEA11}"/>
    <cellStyle name="Percent 3 5 19 3" xfId="6740" xr:uid="{70AF44BA-9B20-4D1F-8856-3BCF1E029F4F}"/>
    <cellStyle name="Percent 3 5 19 3 2" xfId="6741" xr:uid="{E94953A8-5E4D-438E-A941-80110BDB5CF0}"/>
    <cellStyle name="Percent 3 5 19 3 2 2" xfId="27513" xr:uid="{A720D171-9D6D-4FBA-B14F-B85CCA2A0898}"/>
    <cellStyle name="Percent 3 5 19 3 3" xfId="27514" xr:uid="{1EEB5322-9F46-4E84-9894-C0F4A23127BB}"/>
    <cellStyle name="Percent 3 5 19 3 4" xfId="27512" xr:uid="{3CFF18D7-0C86-476D-A308-32697AFB9F09}"/>
    <cellStyle name="Percent 3 5 19 4" xfId="6742" xr:uid="{57C81A6C-4EF5-4294-8EA7-8853FE6089B0}"/>
    <cellStyle name="Percent 3 5 19 4 2" xfId="6743" xr:uid="{11DD36B5-CC25-471B-BF46-8BCC30738AAE}"/>
    <cellStyle name="Percent 3 5 19 4 2 2" xfId="27516" xr:uid="{B98E6C85-1111-4797-9EB2-A8263B5F62C2}"/>
    <cellStyle name="Percent 3 5 19 4 3" xfId="27517" xr:uid="{BF68B389-3213-4F51-800E-7EC0AB16293F}"/>
    <cellStyle name="Percent 3 5 19 4 4" xfId="27515" xr:uid="{76FEDB2B-F6DD-49CC-BB18-56D8B27DD5BD}"/>
    <cellStyle name="Percent 3 5 19 5" xfId="6744" xr:uid="{C70EC8BB-19E7-468E-8AB8-21AAFBB210A1}"/>
    <cellStyle name="Percent 3 5 19 5 2" xfId="27518" xr:uid="{ACCC2869-935A-4C62-AB39-A9EC5DBFE6D3}"/>
    <cellStyle name="Percent 3 5 19 6" xfId="27519" xr:uid="{03693A01-61E7-455F-81BB-6B842C31F05A}"/>
    <cellStyle name="Percent 3 5 19 7" xfId="27508" xr:uid="{B7665C84-0FC7-4EC9-98A8-80CE4BDAE5BA}"/>
    <cellStyle name="Percent 3 5 2" xfId="3039" xr:uid="{D046F7DD-4783-4A79-8453-CD9C21FA23D4}"/>
    <cellStyle name="Percent 3 5 2 10" xfId="6746" xr:uid="{7CDB2517-C0FB-4AD4-9FA4-CC941D409CB1}"/>
    <cellStyle name="Percent 3 5 2 10 2" xfId="27521" xr:uid="{9602FEB0-4F1E-4021-9DBA-781FED091920}"/>
    <cellStyle name="Percent 3 5 2 11" xfId="6747" xr:uid="{0B5968C5-87F1-4009-97C8-C5D24E9E6DA5}"/>
    <cellStyle name="Percent 3 5 2 11 2" xfId="27522" xr:uid="{4B3B7DD5-1BB6-4A67-AFBC-6D3BE806C192}"/>
    <cellStyle name="Percent 3 5 2 12" xfId="6745" xr:uid="{3C4B00E0-FF9C-402A-92FB-961C34133B99}"/>
    <cellStyle name="Percent 3 5 2 12 2" xfId="27523" xr:uid="{49A712EE-CFC6-412A-9E80-AFCDF87B39B5}"/>
    <cellStyle name="Percent 3 5 2 13" xfId="27524" xr:uid="{B440E1B0-3926-4B76-9DE1-5AB04EA10DD9}"/>
    <cellStyle name="Percent 3 5 2 14" xfId="27525" xr:uid="{39F364CA-01A1-4E02-B3C2-C6AD5310B24D}"/>
    <cellStyle name="Percent 3 5 2 15" xfId="27526" xr:uid="{FB444D0D-34F4-471E-A42E-8E7D4ABEE24C}"/>
    <cellStyle name="Percent 3 5 2 16" xfId="27520" xr:uid="{BDBBEFB0-06CB-4E37-B8B0-D61CD14228ED}"/>
    <cellStyle name="Percent 3 5 2 2" xfId="6748" xr:uid="{843DDC40-7728-4239-8080-3DD1314ECD26}"/>
    <cellStyle name="Percent 3 5 2 2 2" xfId="6749" xr:uid="{DEAE0767-0942-4881-A6D6-FDCFADDC9CCE}"/>
    <cellStyle name="Percent 3 5 2 2 2 2" xfId="6750" xr:uid="{60A03AD8-DE1A-4C1F-8097-479B1F51D753}"/>
    <cellStyle name="Percent 3 5 2 2 2 2 2" xfId="27529" xr:uid="{C0E04C58-DDD6-4889-8DFB-C9E6636B0FDA}"/>
    <cellStyle name="Percent 3 5 2 2 2 3" xfId="27530" xr:uid="{6AF8EBEE-BFFF-47EF-8520-8CE3EC2603E6}"/>
    <cellStyle name="Percent 3 5 2 2 2 4" xfId="27528" xr:uid="{16083FE1-15E5-4CFD-A32A-682315BF347F}"/>
    <cellStyle name="Percent 3 5 2 2 3" xfId="6751" xr:uid="{7922F61A-66C8-4B32-B29F-0D8E57C84831}"/>
    <cellStyle name="Percent 3 5 2 2 3 2" xfId="6752" xr:uid="{9FB18521-CDD6-4F3B-9F78-7436EEC68BE7}"/>
    <cellStyle name="Percent 3 5 2 2 3 2 2" xfId="27532" xr:uid="{8D063F66-2225-494B-A579-CC9EF7C9405E}"/>
    <cellStyle name="Percent 3 5 2 2 3 3" xfId="27533" xr:uid="{C7A138BA-4E04-4BD9-BD0A-0C9B515E6FA4}"/>
    <cellStyle name="Percent 3 5 2 2 3 4" xfId="27531" xr:uid="{4F8D13A4-3C44-448A-9D9B-E72A57306E83}"/>
    <cellStyle name="Percent 3 5 2 2 4" xfId="6753" xr:uid="{36F57CD9-7071-4C6B-83CC-B2E289AAFD41}"/>
    <cellStyle name="Percent 3 5 2 2 4 2" xfId="27534" xr:uid="{EAB98787-F8D9-4216-B037-7E8D45C29357}"/>
    <cellStyle name="Percent 3 5 2 2 5" xfId="6754" xr:uid="{613675CA-385D-4A59-B9A7-A6FECB8A1301}"/>
    <cellStyle name="Percent 3 5 2 2 5 2" xfId="27535" xr:uid="{1AC81620-3012-4750-BCB3-89F917EF3AA8}"/>
    <cellStyle name="Percent 3 5 2 2 6" xfId="27536" xr:uid="{ADA8FB6C-3C13-4282-891A-4BFA0EE1BA24}"/>
    <cellStyle name="Percent 3 5 2 2 7" xfId="27527" xr:uid="{C0277942-131A-4F73-A54D-C24CB7EA3F56}"/>
    <cellStyle name="Percent 3 5 2 3" xfId="6755" xr:uid="{B79B016C-7E5C-4667-9EF9-6B9EBB4209FE}"/>
    <cellStyle name="Percent 3 5 2 3 2" xfId="6756" xr:uid="{2B0FB2D7-F6AF-4514-A754-FF93698CAA77}"/>
    <cellStyle name="Percent 3 5 2 3 2 2" xfId="6757" xr:uid="{55E8B13F-D0F5-4EDB-803E-5A745CD79FE8}"/>
    <cellStyle name="Percent 3 5 2 3 2 2 2" xfId="27539" xr:uid="{22AD2A23-57BB-4287-985F-0ED2601BD68C}"/>
    <cellStyle name="Percent 3 5 2 3 2 3" xfId="27540" xr:uid="{C0E74A1A-A667-4C13-9F5C-C544305EB778}"/>
    <cellStyle name="Percent 3 5 2 3 2 4" xfId="27538" xr:uid="{611048EF-817A-4489-951C-8E13215DD6FD}"/>
    <cellStyle name="Percent 3 5 2 3 3" xfId="6758" xr:uid="{D273E405-89E3-4BFF-BE22-F7347EECBF21}"/>
    <cellStyle name="Percent 3 5 2 3 3 2" xfId="6759" xr:uid="{06775811-E4C6-483D-A112-D5CF0CCC0370}"/>
    <cellStyle name="Percent 3 5 2 3 3 2 2" xfId="27542" xr:uid="{9EB594E6-E001-46D2-B16E-DAA28F2407C3}"/>
    <cellStyle name="Percent 3 5 2 3 3 3" xfId="27543" xr:uid="{E295CC14-78D8-45E3-9EE0-EA2564BD7E9A}"/>
    <cellStyle name="Percent 3 5 2 3 3 4" xfId="27541" xr:uid="{BD1D03D2-C7A2-4473-94F6-B23AAE3F88C1}"/>
    <cellStyle name="Percent 3 5 2 3 4" xfId="6760" xr:uid="{11EBD3E0-29F9-452C-9EB9-55964B84785E}"/>
    <cellStyle name="Percent 3 5 2 3 4 2" xfId="27544" xr:uid="{8DF94E4A-469F-4396-8DCE-9F46DE55AA68}"/>
    <cellStyle name="Percent 3 5 2 3 5" xfId="27545" xr:uid="{67BA31C7-D628-443D-8AB7-003FB3EADFDF}"/>
    <cellStyle name="Percent 3 5 2 3 6" xfId="27537" xr:uid="{1CAA772A-F2F0-4EBF-9658-FB702B0E408D}"/>
    <cellStyle name="Percent 3 5 2 4" xfId="6761" xr:uid="{EA6B9F13-4344-4BB5-9593-0A9A012AC596}"/>
    <cellStyle name="Percent 3 5 2 4 2" xfId="6762" xr:uid="{D9F8AD24-5D74-49A2-A636-421653599C13}"/>
    <cellStyle name="Percent 3 5 2 4 2 2" xfId="6763" xr:uid="{0CC496B1-BA2A-464D-8FD4-3483842CB50A}"/>
    <cellStyle name="Percent 3 5 2 4 2 2 2" xfId="27548" xr:uid="{8E50CADF-2432-4CF9-BA2A-9DCCD1F21D84}"/>
    <cellStyle name="Percent 3 5 2 4 2 3" xfId="27549" xr:uid="{EACFBC31-DF04-4A0F-A544-C172328E62E7}"/>
    <cellStyle name="Percent 3 5 2 4 2 4" xfId="27547" xr:uid="{005D52B6-7D25-4D32-8D0D-A8EADBA4C688}"/>
    <cellStyle name="Percent 3 5 2 4 3" xfId="6764" xr:uid="{38F1B19D-61BC-429E-A588-5C2E5A9689B6}"/>
    <cellStyle name="Percent 3 5 2 4 3 2" xfId="6765" xr:uid="{875527CA-503F-408E-9F31-C8EAB7320F79}"/>
    <cellStyle name="Percent 3 5 2 4 3 2 2" xfId="27551" xr:uid="{9EB2F830-0B25-4D25-A1A7-A4551EC457B0}"/>
    <cellStyle name="Percent 3 5 2 4 3 3" xfId="27552" xr:uid="{900B0981-CB60-4928-946A-462CEAFCE426}"/>
    <cellStyle name="Percent 3 5 2 4 3 4" xfId="27550" xr:uid="{1E2A6F4A-8417-4002-8B10-060EBF720BCA}"/>
    <cellStyle name="Percent 3 5 2 4 4" xfId="6766" xr:uid="{C94E80F2-5BEB-41CC-B171-5C529443B972}"/>
    <cellStyle name="Percent 3 5 2 4 4 2" xfId="27553" xr:uid="{CB6F1988-60FF-483E-859D-52A534ADF92D}"/>
    <cellStyle name="Percent 3 5 2 4 5" xfId="27554" xr:uid="{63382D91-BDB8-491D-BBDC-2212F03B5538}"/>
    <cellStyle name="Percent 3 5 2 4 6" xfId="27546" xr:uid="{DFEE3249-90B4-414E-AC53-9F91A7D8F96D}"/>
    <cellStyle name="Percent 3 5 2 5" xfId="6767" xr:uid="{57466468-3D80-45B4-B74C-B5E02F5F2487}"/>
    <cellStyle name="Percent 3 5 2 5 2" xfId="6768" xr:uid="{C97B8E00-54F0-4F5B-AD87-F2ED69AC8F5F}"/>
    <cellStyle name="Percent 3 5 2 5 2 2" xfId="6769" xr:uid="{B3997CA6-5642-486C-AD51-B80FAF750A5F}"/>
    <cellStyle name="Percent 3 5 2 5 2 2 2" xfId="27557" xr:uid="{14CBCB5A-52B2-4F56-91DB-1F1831EB7807}"/>
    <cellStyle name="Percent 3 5 2 5 2 3" xfId="27558" xr:uid="{BDA4BE80-163E-4745-AD11-DF11EFDBEE8A}"/>
    <cellStyle name="Percent 3 5 2 5 2 4" xfId="27556" xr:uid="{8F425E7D-3AD2-472E-9B30-9F211FA4C7FF}"/>
    <cellStyle name="Percent 3 5 2 5 3" xfId="6770" xr:uid="{468F1FA0-89A7-463D-B274-5E8A0375C63D}"/>
    <cellStyle name="Percent 3 5 2 5 3 2" xfId="6771" xr:uid="{C4AB632F-B793-4076-A9E4-87ED8968A40C}"/>
    <cellStyle name="Percent 3 5 2 5 3 2 2" xfId="27560" xr:uid="{C1A50352-9163-4223-9C7D-FCA79A6B3FF4}"/>
    <cellStyle name="Percent 3 5 2 5 3 3" xfId="27561" xr:uid="{CA24D002-280B-40CA-8F67-4AC5CB0B3264}"/>
    <cellStyle name="Percent 3 5 2 5 3 4" xfId="27559" xr:uid="{8789B694-BA56-4BBA-BEE0-D51621EA1D1D}"/>
    <cellStyle name="Percent 3 5 2 5 4" xfId="6772" xr:uid="{94798626-1626-4CDB-B960-86332CD926D8}"/>
    <cellStyle name="Percent 3 5 2 5 4 2" xfId="6773" xr:uid="{A4EFCE85-DF83-4455-8878-AEEA902F5032}"/>
    <cellStyle name="Percent 3 5 2 5 4 2 2" xfId="27563" xr:uid="{C954E488-99FB-404E-B5F8-C9C75C9D9E6A}"/>
    <cellStyle name="Percent 3 5 2 5 4 3" xfId="27564" xr:uid="{32AE9D43-9BB1-4572-AADF-9B62E545D9AD}"/>
    <cellStyle name="Percent 3 5 2 5 4 4" xfId="27562" xr:uid="{A21BCD19-5E5A-4ED0-BE01-DCA74BE79D0E}"/>
    <cellStyle name="Percent 3 5 2 5 5" xfId="6774" xr:uid="{CBAC971C-9A01-462F-9C7A-2AE96F5C7A6B}"/>
    <cellStyle name="Percent 3 5 2 5 5 2" xfId="27565" xr:uid="{7F7735D7-C84D-4EBE-A5DA-70657EA9AF3D}"/>
    <cellStyle name="Percent 3 5 2 5 6" xfId="27566" xr:uid="{A013D561-DACC-454B-BC42-B4E988E15814}"/>
    <cellStyle name="Percent 3 5 2 5 7" xfId="27555" xr:uid="{BB402CF8-845E-4F49-80F6-F23052373196}"/>
    <cellStyle name="Percent 3 5 2 6" xfId="6775" xr:uid="{5BED594E-8B03-4406-AFFE-4863A279D79C}"/>
    <cellStyle name="Percent 3 5 2 6 2" xfId="6776" xr:uid="{86DEF4ED-9378-493A-AAC1-2065E3F6CC52}"/>
    <cellStyle name="Percent 3 5 2 6 2 2" xfId="6777" xr:uid="{89DC435A-A055-484D-9A05-DE443AE206EC}"/>
    <cellStyle name="Percent 3 5 2 6 2 2 2" xfId="27569" xr:uid="{B2717CAB-088E-477B-AD70-7816B4800EBE}"/>
    <cellStyle name="Percent 3 5 2 6 2 3" xfId="27570" xr:uid="{D0F035FA-8D18-4B26-B051-8CC61BEEEC96}"/>
    <cellStyle name="Percent 3 5 2 6 2 4" xfId="27568" xr:uid="{0C1DCA87-F7BA-4934-92CC-9B38549F9852}"/>
    <cellStyle name="Percent 3 5 2 6 3" xfId="6778" xr:uid="{65A4ED20-E44E-4E22-A93D-1190E1085099}"/>
    <cellStyle name="Percent 3 5 2 6 3 2" xfId="6779" xr:uid="{21327D4E-AA85-4585-BA21-10C75BBE0C76}"/>
    <cellStyle name="Percent 3 5 2 6 3 2 2" xfId="27572" xr:uid="{7C977946-7DE0-4BAB-8785-AE7B940E90FC}"/>
    <cellStyle name="Percent 3 5 2 6 3 3" xfId="27573" xr:uid="{93BB6956-6078-4892-A45E-17D635E3E04B}"/>
    <cellStyle name="Percent 3 5 2 6 3 4" xfId="27571" xr:uid="{564BC43D-DF5E-4288-8A3A-59C5908F9CF2}"/>
    <cellStyle name="Percent 3 5 2 6 4" xfId="6780" xr:uid="{3C4E27C6-1620-4EC2-AF01-A86C909DFA1B}"/>
    <cellStyle name="Percent 3 5 2 6 4 2" xfId="27574" xr:uid="{636467DA-AA1B-47AC-8D24-03130017084B}"/>
    <cellStyle name="Percent 3 5 2 6 5" xfId="27575" xr:uid="{960F12D3-C5D2-48AC-99B9-A62D9D5B54A2}"/>
    <cellStyle name="Percent 3 5 2 6 6" xfId="27567" xr:uid="{E72EDCA2-90A2-4545-B864-071911207B55}"/>
    <cellStyle name="Percent 3 5 2 7" xfId="6781" xr:uid="{5F626901-2715-42AC-9226-FA89562DE9FB}"/>
    <cellStyle name="Percent 3 5 2 7 2" xfId="6782" xr:uid="{EB44A394-7A01-414D-9E35-AAC4DBF1D21E}"/>
    <cellStyle name="Percent 3 5 2 7 2 2" xfId="27577" xr:uid="{53B792A6-501B-4219-B31A-33EA37973AAB}"/>
    <cellStyle name="Percent 3 5 2 7 3" xfId="27578" xr:uid="{6E24994D-E089-4665-9E94-7EE882D3A16E}"/>
    <cellStyle name="Percent 3 5 2 7 4" xfId="27576" xr:uid="{86804BD7-C1DA-47EC-9AAE-0F9CD42C9B7F}"/>
    <cellStyle name="Percent 3 5 2 8" xfId="6783" xr:uid="{0FB121E9-3577-4AC6-B916-ADF8C056494C}"/>
    <cellStyle name="Percent 3 5 2 8 2" xfId="6784" xr:uid="{BD37EBF1-A07E-4A90-A611-AAD483359768}"/>
    <cellStyle name="Percent 3 5 2 8 2 2" xfId="27580" xr:uid="{70A4E422-67A8-42FD-B2C3-AC3BA0017961}"/>
    <cellStyle name="Percent 3 5 2 8 3" xfId="27581" xr:uid="{DBBDEBE9-719C-4215-86D3-06FC591A0724}"/>
    <cellStyle name="Percent 3 5 2 8 4" xfId="27579" xr:uid="{5794449C-9711-4208-8511-48BCC53E2C57}"/>
    <cellStyle name="Percent 3 5 2 9" xfId="6785" xr:uid="{16B8F918-83B1-425F-B22C-2E81D84A1966}"/>
    <cellStyle name="Percent 3 5 2 9 2" xfId="6786" xr:uid="{6BA15FE4-559C-48A2-879D-98D506D0941C}"/>
    <cellStyle name="Percent 3 5 2 9 2 2" xfId="27583" xr:uid="{A58F36D5-7A1E-47D1-ADFA-B0B8487277EB}"/>
    <cellStyle name="Percent 3 5 2 9 3" xfId="27584" xr:uid="{B7E5702C-3F7F-4E34-9EC0-F6342865E6A8}"/>
    <cellStyle name="Percent 3 5 2 9 4" xfId="27582" xr:uid="{4DCE65BD-CDA7-4195-8850-3827E9C08A09}"/>
    <cellStyle name="Percent 3 5 20" xfId="6787" xr:uid="{EEF66A0E-7410-4A3C-91FF-3257BA3611BC}"/>
    <cellStyle name="Percent 3 5 20 2" xfId="6788" xr:uid="{0AE8900A-18DF-4C83-8D3B-1A46EFDE19F0}"/>
    <cellStyle name="Percent 3 5 20 2 2" xfId="6789" xr:uid="{FDF523AD-E1F3-4C3C-9DE1-24A9F4D3D4AB}"/>
    <cellStyle name="Percent 3 5 20 2 2 2" xfId="27587" xr:uid="{55CB6C68-E06C-4592-B91E-125CD4F1E9F3}"/>
    <cellStyle name="Percent 3 5 20 2 3" xfId="27588" xr:uid="{B610DDDF-2BE6-4310-9215-029047445C80}"/>
    <cellStyle name="Percent 3 5 20 2 4" xfId="27586" xr:uid="{99B8D64B-05B9-4315-A7A9-B78B66D9B7B6}"/>
    <cellStyle name="Percent 3 5 20 3" xfId="6790" xr:uid="{7238FDFB-1872-4431-B7EC-4BAEF3C9DB80}"/>
    <cellStyle name="Percent 3 5 20 3 2" xfId="6791" xr:uid="{722E9A47-5F8D-4043-85BD-CF5B9B9E150B}"/>
    <cellStyle name="Percent 3 5 20 3 2 2" xfId="27590" xr:uid="{A83399EF-ABE7-4F8D-A03D-9A44921E2BE2}"/>
    <cellStyle name="Percent 3 5 20 3 3" xfId="27591" xr:uid="{83E2DA14-60E8-4DAB-807A-0EDDF720AC8E}"/>
    <cellStyle name="Percent 3 5 20 3 4" xfId="27589" xr:uid="{40DE1EE0-C1EB-4777-BB9F-626496BBEDD4}"/>
    <cellStyle name="Percent 3 5 20 4" xfId="6792" xr:uid="{8250F125-B790-478F-9C0E-650C770A3C98}"/>
    <cellStyle name="Percent 3 5 20 4 2" xfId="27592" xr:uid="{D8A8BD3C-9FF7-4880-BA19-BB4F43CB838D}"/>
    <cellStyle name="Percent 3 5 20 5" xfId="27593" xr:uid="{F5719F12-288C-403B-9519-9F8BFC6CB1D8}"/>
    <cellStyle name="Percent 3 5 20 6" xfId="27585" xr:uid="{EEE6241C-A996-4F94-87B4-3B1454EBE9D9}"/>
    <cellStyle name="Percent 3 5 21" xfId="6793" xr:uid="{C5AB6D74-48C5-4C8F-A92B-EC30E3A055B3}"/>
    <cellStyle name="Percent 3 5 21 2" xfId="6794" xr:uid="{26DB908D-FFC0-48A3-8B53-4406385DF587}"/>
    <cellStyle name="Percent 3 5 21 2 2" xfId="27595" xr:uid="{E0C21A8F-485C-4F96-9E58-6C313B8500BD}"/>
    <cellStyle name="Percent 3 5 21 3" xfId="27596" xr:uid="{4BC1020F-64F4-456D-9655-1BD1B2D6D2B7}"/>
    <cellStyle name="Percent 3 5 21 4" xfId="27594" xr:uid="{2FF50E2A-483C-4B9B-A7D4-B5A4EC28AA20}"/>
    <cellStyle name="Percent 3 5 22" xfId="6795" xr:uid="{E8E71E0B-EE26-4EF8-900F-5E4DB16D1F63}"/>
    <cellStyle name="Percent 3 5 22 2" xfId="6796" xr:uid="{27335854-A5DE-45D7-8B39-CE101A684F87}"/>
    <cellStyle name="Percent 3 5 22 2 2" xfId="27598" xr:uid="{BA1A808C-64B1-4675-8F1B-FD022A46C031}"/>
    <cellStyle name="Percent 3 5 22 3" xfId="27599" xr:uid="{BE09432E-6C9C-4C4C-AC23-B970530AF89B}"/>
    <cellStyle name="Percent 3 5 22 4" xfId="27597" xr:uid="{D5452CE7-7886-4006-959B-33CE9ACF20B8}"/>
    <cellStyle name="Percent 3 5 23" xfId="6797" xr:uid="{59536151-4474-4DE6-AD12-17D091C2998A}"/>
    <cellStyle name="Percent 3 5 23 2" xfId="6798" xr:uid="{7702607B-F691-47F3-9A87-7D09EA2435E7}"/>
    <cellStyle name="Percent 3 5 23 2 2" xfId="27601" xr:uid="{8867EC47-C39B-40D4-8EF2-EFA04E633750}"/>
    <cellStyle name="Percent 3 5 23 3" xfId="27602" xr:uid="{B88E394B-DAA4-4A40-8F7A-03F2FFF9C8D3}"/>
    <cellStyle name="Percent 3 5 23 4" xfId="27600" xr:uid="{0BAA6862-7C8D-4905-8F94-AD464FDAA4E3}"/>
    <cellStyle name="Percent 3 5 24" xfId="6799" xr:uid="{D01C0161-48B7-4819-BDE3-DA6913EB14DC}"/>
    <cellStyle name="Percent 3 5 24 2" xfId="27603" xr:uid="{0F833B95-875E-4D38-BF6C-D535D2B32198}"/>
    <cellStyle name="Percent 3 5 25" xfId="6800" xr:uid="{25AB296D-8A7F-459E-A987-F6BB7406F050}"/>
    <cellStyle name="Percent 3 5 25 2" xfId="27604" xr:uid="{90593917-3A9B-4F5F-BD73-1351CE87068F}"/>
    <cellStyle name="Percent 3 5 26" xfId="6464" xr:uid="{30A6B3D5-1450-4D5A-95CC-7445F7190DB7}"/>
    <cellStyle name="Percent 3 5 26 2" xfId="27605" xr:uid="{FADFD7F4-5CD9-4BF8-BABF-749E86C20D16}"/>
    <cellStyle name="Percent 3 5 27" xfId="27606" xr:uid="{2C577F9E-B623-4B68-950B-3D1FB3434E66}"/>
    <cellStyle name="Percent 3 5 28" xfId="27607" xr:uid="{BCD79A04-2665-4F5D-99C8-8E96614EBBD6}"/>
    <cellStyle name="Percent 3 5 29" xfId="27608" xr:uid="{13472A85-8E9E-40A1-A472-F71218054333}"/>
    <cellStyle name="Percent 3 5 3" xfId="3040" xr:uid="{DC1874A4-B35E-46F3-A25F-E339EB1F01E9}"/>
    <cellStyle name="Percent 3 5 3 10" xfId="6802" xr:uid="{F946FFCD-066E-4070-96D2-03B844A8ED78}"/>
    <cellStyle name="Percent 3 5 3 10 2" xfId="27610" xr:uid="{0B16631E-8816-45EC-B2F4-71FD2A7E734E}"/>
    <cellStyle name="Percent 3 5 3 11" xfId="6803" xr:uid="{4A714845-3FDA-4CF8-9E62-B26BC83A3103}"/>
    <cellStyle name="Percent 3 5 3 11 2" xfId="27611" xr:uid="{DA468525-AF83-4B1F-AF07-05252F368A55}"/>
    <cellStyle name="Percent 3 5 3 12" xfId="6801" xr:uid="{CFCBBA38-D307-4C75-9F8E-3D2EB07D801B}"/>
    <cellStyle name="Percent 3 5 3 12 2" xfId="27612" xr:uid="{77484555-9ECB-4967-816D-9351A59E910C}"/>
    <cellStyle name="Percent 3 5 3 13" xfId="27613" xr:uid="{D2DB25EF-67F6-40F2-8AE7-99E3B06694FC}"/>
    <cellStyle name="Percent 3 5 3 14" xfId="27614" xr:uid="{11D2C167-447B-488B-A8D6-F0C28FEA0CB6}"/>
    <cellStyle name="Percent 3 5 3 15" xfId="27615" xr:uid="{30C03A43-3279-4B5B-A308-80D9F35F3744}"/>
    <cellStyle name="Percent 3 5 3 16" xfId="27609" xr:uid="{0041F259-D7C0-4032-BE02-1F30A6313A29}"/>
    <cellStyle name="Percent 3 5 3 2" xfId="6804" xr:uid="{8B4EDB80-CB08-4C33-AEB9-3A8F92C08766}"/>
    <cellStyle name="Percent 3 5 3 2 2" xfId="6805" xr:uid="{C9612C54-2E4B-42A1-8DEB-C3B2DD9914ED}"/>
    <cellStyle name="Percent 3 5 3 2 2 2" xfId="6806" xr:uid="{0DCFB474-ADAE-46CB-80A0-EA8DBE794B89}"/>
    <cellStyle name="Percent 3 5 3 2 2 2 2" xfId="27618" xr:uid="{1CE22D63-3C20-4663-A9C1-E10801C6AEC9}"/>
    <cellStyle name="Percent 3 5 3 2 2 3" xfId="27619" xr:uid="{807A2F12-FDFA-4742-A351-07B60ED285F0}"/>
    <cellStyle name="Percent 3 5 3 2 2 4" xfId="27617" xr:uid="{301615D7-4669-4329-B346-CBBA5A8D6BA8}"/>
    <cellStyle name="Percent 3 5 3 2 3" xfId="6807" xr:uid="{19023A9A-354E-42B5-B1A2-042A168CA698}"/>
    <cellStyle name="Percent 3 5 3 2 3 2" xfId="6808" xr:uid="{C33C763E-ED91-467C-A3AC-9F41A5B0C725}"/>
    <cellStyle name="Percent 3 5 3 2 3 2 2" xfId="27621" xr:uid="{3D24DF3C-83BC-48B9-B418-C7E4F5B373DA}"/>
    <cellStyle name="Percent 3 5 3 2 3 3" xfId="27622" xr:uid="{1DD1F2E8-0D9A-4064-940C-D179F461CA97}"/>
    <cellStyle name="Percent 3 5 3 2 3 4" xfId="27620" xr:uid="{3439694C-1251-4459-8F0C-17652110C827}"/>
    <cellStyle name="Percent 3 5 3 2 4" xfId="6809" xr:uid="{BE74246B-D49B-4CBF-B389-3A317551564A}"/>
    <cellStyle name="Percent 3 5 3 2 4 2" xfId="27623" xr:uid="{68437E22-FC31-4BD6-8189-20C18E481488}"/>
    <cellStyle name="Percent 3 5 3 2 5" xfId="6810" xr:uid="{D23E19AD-F740-4BFA-837F-9957FBFC5D0C}"/>
    <cellStyle name="Percent 3 5 3 2 5 2" xfId="27624" xr:uid="{0AEE4F51-847A-4ABE-A05C-9EF5F42BB041}"/>
    <cellStyle name="Percent 3 5 3 2 6" xfId="27625" xr:uid="{D304EB59-099A-4F80-80A0-E89FEF1F22A4}"/>
    <cellStyle name="Percent 3 5 3 2 7" xfId="27616" xr:uid="{C66B6FED-CFCE-4C69-BB45-CD796BB8CB87}"/>
    <cellStyle name="Percent 3 5 3 3" xfId="6811" xr:uid="{18093CEA-CEA3-4154-8A3D-ED74D57CCD6D}"/>
    <cellStyle name="Percent 3 5 3 3 2" xfId="6812" xr:uid="{B1D3000E-EB39-401A-A9D5-5BFE50521C64}"/>
    <cellStyle name="Percent 3 5 3 3 2 2" xfId="6813" xr:uid="{844090A9-6ED0-4823-9114-9E842E151FB0}"/>
    <cellStyle name="Percent 3 5 3 3 2 2 2" xfId="27628" xr:uid="{BF30CCCE-D0AA-4DE8-BF9E-E674597AA35C}"/>
    <cellStyle name="Percent 3 5 3 3 2 3" xfId="27629" xr:uid="{6A4ED10A-FB7B-482F-B9AD-B202E7D84FC1}"/>
    <cellStyle name="Percent 3 5 3 3 2 4" xfId="27627" xr:uid="{341BFEC2-A86C-4114-82EF-A3F41AE1822F}"/>
    <cellStyle name="Percent 3 5 3 3 3" xfId="6814" xr:uid="{95A23014-B32B-4E78-882A-513B0764147C}"/>
    <cellStyle name="Percent 3 5 3 3 3 2" xfId="6815" xr:uid="{4983454E-F570-44DF-B7A9-A93D82B85648}"/>
    <cellStyle name="Percent 3 5 3 3 3 2 2" xfId="27631" xr:uid="{D981FD11-1DFB-459C-86AB-B81987B5C141}"/>
    <cellStyle name="Percent 3 5 3 3 3 3" xfId="27632" xr:uid="{DD64A5E6-522B-4096-87C4-8921BD620CC9}"/>
    <cellStyle name="Percent 3 5 3 3 3 4" xfId="27630" xr:uid="{5B7FAA16-9738-4AFB-A0B8-6696F4CD6FD8}"/>
    <cellStyle name="Percent 3 5 3 3 4" xfId="6816" xr:uid="{E7EC0949-68BA-45A8-ACFA-84186BF22A2B}"/>
    <cellStyle name="Percent 3 5 3 3 4 2" xfId="27633" xr:uid="{3F53FA3A-8A5C-4A68-9B28-F34FF722E879}"/>
    <cellStyle name="Percent 3 5 3 3 5" xfId="27634" xr:uid="{0AB46950-D89B-4236-9CA8-99A07C1B4797}"/>
    <cellStyle name="Percent 3 5 3 3 6" xfId="27626" xr:uid="{D400F119-A4DD-45E4-9EC6-E2B403E33828}"/>
    <cellStyle name="Percent 3 5 3 4" xfId="6817" xr:uid="{328360F2-029C-4EA1-829E-698643200418}"/>
    <cellStyle name="Percent 3 5 3 4 2" xfId="6818" xr:uid="{5F8BE641-5BBE-4EC8-BBD4-4BBC5FF45FF3}"/>
    <cellStyle name="Percent 3 5 3 4 2 2" xfId="6819" xr:uid="{5FE3AA33-F993-4BA9-B5B2-85F5E1251E88}"/>
    <cellStyle name="Percent 3 5 3 4 2 2 2" xfId="27637" xr:uid="{73C5577D-E41D-489C-94BE-FB6197CD5AE3}"/>
    <cellStyle name="Percent 3 5 3 4 2 3" xfId="27638" xr:uid="{81A284D3-96A6-4651-8F7B-36409995077D}"/>
    <cellStyle name="Percent 3 5 3 4 2 4" xfId="27636" xr:uid="{6F102F9B-D47F-4B56-AAC8-F5CED1A93F0A}"/>
    <cellStyle name="Percent 3 5 3 4 3" xfId="6820" xr:uid="{56B87C6F-4E37-4C2D-BB4A-E5D16B02A925}"/>
    <cellStyle name="Percent 3 5 3 4 3 2" xfId="6821" xr:uid="{E0CB8C90-43DF-4D5D-9E74-2D6BDC796702}"/>
    <cellStyle name="Percent 3 5 3 4 3 2 2" xfId="27640" xr:uid="{1C517985-D7EC-4C13-BAFB-311A50433D61}"/>
    <cellStyle name="Percent 3 5 3 4 3 3" xfId="27641" xr:uid="{640ACEA3-DA84-40BA-8D3F-CEA34520A86C}"/>
    <cellStyle name="Percent 3 5 3 4 3 4" xfId="27639" xr:uid="{E110698C-1D0E-463F-8DC3-935EC14AC8EC}"/>
    <cellStyle name="Percent 3 5 3 4 4" xfId="6822" xr:uid="{30B50612-8356-47FE-B120-7A07469B8412}"/>
    <cellStyle name="Percent 3 5 3 4 4 2" xfId="27642" xr:uid="{D0CF5692-8561-432A-A589-C7F534C2DA5F}"/>
    <cellStyle name="Percent 3 5 3 4 5" xfId="27643" xr:uid="{5886F047-F54D-4B29-B6EE-D6C961E6A541}"/>
    <cellStyle name="Percent 3 5 3 4 6" xfId="27635" xr:uid="{0EBEDEE4-E74F-4C83-B8BB-3FCE9F097C36}"/>
    <cellStyle name="Percent 3 5 3 5" xfId="6823" xr:uid="{A5EF5BB6-6026-4A54-ABAD-5D42E22DEF74}"/>
    <cellStyle name="Percent 3 5 3 5 2" xfId="6824" xr:uid="{D0D368B9-010B-4DB0-9C47-9B9D7F48D009}"/>
    <cellStyle name="Percent 3 5 3 5 2 2" xfId="6825" xr:uid="{30E1CDF4-412B-4845-AD69-23815D8C0471}"/>
    <cellStyle name="Percent 3 5 3 5 2 2 2" xfId="27646" xr:uid="{D5033557-34EB-48B6-BCB3-9AD5B4151927}"/>
    <cellStyle name="Percent 3 5 3 5 2 3" xfId="27647" xr:uid="{ADB8543B-7FAF-468E-A5B3-9F1E34F6C468}"/>
    <cellStyle name="Percent 3 5 3 5 2 4" xfId="27645" xr:uid="{6E7F6EE4-BD10-40E1-8331-6C5CE2D018A4}"/>
    <cellStyle name="Percent 3 5 3 5 3" xfId="6826" xr:uid="{FC9E1355-12B6-4C0C-B5D1-315A5F2F58AE}"/>
    <cellStyle name="Percent 3 5 3 5 3 2" xfId="6827" xr:uid="{62D546B5-6609-4FAF-B299-DA38ACCA4BBD}"/>
    <cellStyle name="Percent 3 5 3 5 3 2 2" xfId="27649" xr:uid="{7FA9B0C5-4637-4D92-9ED8-9D92CE09B1E2}"/>
    <cellStyle name="Percent 3 5 3 5 3 3" xfId="27650" xr:uid="{C4D3B9D3-38D7-4935-B75B-1556B8F9B021}"/>
    <cellStyle name="Percent 3 5 3 5 3 4" xfId="27648" xr:uid="{1E4F9C34-88C8-4883-AEF8-97B73D4088E1}"/>
    <cellStyle name="Percent 3 5 3 5 4" xfId="6828" xr:uid="{911A6E6C-E6F4-44E2-B4D1-A72BF9BB388B}"/>
    <cellStyle name="Percent 3 5 3 5 4 2" xfId="6829" xr:uid="{3E1A8381-EC54-413B-880A-CD070069120E}"/>
    <cellStyle name="Percent 3 5 3 5 4 2 2" xfId="27652" xr:uid="{2B1C0B15-C9DB-4718-9BF6-AD302DAEDB97}"/>
    <cellStyle name="Percent 3 5 3 5 4 3" xfId="27653" xr:uid="{9D418EC9-FC70-47FE-B922-DDDA7AC1A31C}"/>
    <cellStyle name="Percent 3 5 3 5 4 4" xfId="27651" xr:uid="{B1F347F8-EBFF-4D0C-9204-4B89DA9C9130}"/>
    <cellStyle name="Percent 3 5 3 5 5" xfId="6830" xr:uid="{0836E6D1-D656-4242-94DF-C91AD7F4752A}"/>
    <cellStyle name="Percent 3 5 3 5 5 2" xfId="27654" xr:uid="{B98322F8-0476-49C7-9262-CE8820B452E8}"/>
    <cellStyle name="Percent 3 5 3 5 6" xfId="27655" xr:uid="{0B54BA7B-A580-4877-B173-227C242F1F33}"/>
    <cellStyle name="Percent 3 5 3 5 7" xfId="27644" xr:uid="{20E0B0B9-7B6C-4A78-BAC2-AD0ED019B849}"/>
    <cellStyle name="Percent 3 5 3 6" xfId="6831" xr:uid="{93292B54-9F55-490D-9C35-1B14147CD252}"/>
    <cellStyle name="Percent 3 5 3 6 2" xfId="6832" xr:uid="{F1282E31-5BE8-4DB5-89D9-0C9D684379BC}"/>
    <cellStyle name="Percent 3 5 3 6 2 2" xfId="6833" xr:uid="{A5C0234C-57FA-4238-8226-D91F6CC5B319}"/>
    <cellStyle name="Percent 3 5 3 6 2 2 2" xfId="27658" xr:uid="{8AE0050A-12A5-467C-A239-BC1C77B7CFE4}"/>
    <cellStyle name="Percent 3 5 3 6 2 3" xfId="27659" xr:uid="{06AC7136-7DE2-4259-A4A8-E8D52A99138D}"/>
    <cellStyle name="Percent 3 5 3 6 2 4" xfId="27657" xr:uid="{6FD9DE04-24C7-477E-8E4B-D4F852EB5E07}"/>
    <cellStyle name="Percent 3 5 3 6 3" xfId="6834" xr:uid="{65D2A621-1CB5-43E0-89A5-E96F58875602}"/>
    <cellStyle name="Percent 3 5 3 6 3 2" xfId="6835" xr:uid="{07AB5632-6ABC-487F-B5C0-8697AF286411}"/>
    <cellStyle name="Percent 3 5 3 6 3 2 2" xfId="27661" xr:uid="{647B4E0B-7D44-489A-920E-E4DB0B404AA1}"/>
    <cellStyle name="Percent 3 5 3 6 3 3" xfId="27662" xr:uid="{C49A0B6A-A4C9-4EB2-96D3-03C1060A39A4}"/>
    <cellStyle name="Percent 3 5 3 6 3 4" xfId="27660" xr:uid="{5F5C1D72-D093-4F6D-8638-BF2A03173BF4}"/>
    <cellStyle name="Percent 3 5 3 6 4" xfId="6836" xr:uid="{89AF2FBC-E46C-424B-A8D7-0897561EF9BD}"/>
    <cellStyle name="Percent 3 5 3 6 4 2" xfId="27663" xr:uid="{8FB3366F-6B83-4F19-892C-D83A86E15836}"/>
    <cellStyle name="Percent 3 5 3 6 5" xfId="27664" xr:uid="{459B0C72-067B-4F5B-8479-8E658959773A}"/>
    <cellStyle name="Percent 3 5 3 6 6" xfId="27656" xr:uid="{A0B5B9C2-EBE0-4ACE-B720-6661868990A1}"/>
    <cellStyle name="Percent 3 5 3 7" xfId="6837" xr:uid="{925C9ABA-9190-45A2-A5A0-EFDDA9B7C0D2}"/>
    <cellStyle name="Percent 3 5 3 7 2" xfId="6838" xr:uid="{661FBE6B-6CEE-4443-9418-C504CB4024CB}"/>
    <cellStyle name="Percent 3 5 3 7 2 2" xfId="27666" xr:uid="{41F3A467-BFBB-4AD8-94DF-5961962EAE84}"/>
    <cellStyle name="Percent 3 5 3 7 3" xfId="27667" xr:uid="{E381863A-18D2-4553-8E7E-C59E4F4759D7}"/>
    <cellStyle name="Percent 3 5 3 7 4" xfId="27665" xr:uid="{4B79C7F9-4F8D-4E28-9266-A6E9BABB5E09}"/>
    <cellStyle name="Percent 3 5 3 8" xfId="6839" xr:uid="{13BCB634-7552-42CF-905E-748893FE3C55}"/>
    <cellStyle name="Percent 3 5 3 8 2" xfId="6840" xr:uid="{49F61ECD-10AD-4F62-B4D3-63EDC7B6C3E8}"/>
    <cellStyle name="Percent 3 5 3 8 2 2" xfId="27669" xr:uid="{3B150E00-1555-4526-B200-2C0C8126040E}"/>
    <cellStyle name="Percent 3 5 3 8 3" xfId="27670" xr:uid="{239A6D3E-3667-4B11-9552-6F6351DF018F}"/>
    <cellStyle name="Percent 3 5 3 8 4" xfId="27668" xr:uid="{D966F863-F9A9-4548-B26A-4E28144EF94F}"/>
    <cellStyle name="Percent 3 5 3 9" xfId="6841" xr:uid="{5132D9CC-E47F-4D32-86D4-8736E6F8D818}"/>
    <cellStyle name="Percent 3 5 3 9 2" xfId="6842" xr:uid="{BDADB91F-62C2-4778-BEAF-606BA947D68E}"/>
    <cellStyle name="Percent 3 5 3 9 2 2" xfId="27672" xr:uid="{CAB71D4A-9FF6-4E5B-9688-B4860D432E33}"/>
    <cellStyle name="Percent 3 5 3 9 3" xfId="27673" xr:uid="{9712E0A2-0EB3-41CC-BD0D-729FEB648F82}"/>
    <cellStyle name="Percent 3 5 3 9 4" xfId="27671" xr:uid="{5504B3A0-0D51-43DD-9032-6A88EDCA3EA7}"/>
    <cellStyle name="Percent 3 5 30" xfId="27085" xr:uid="{D809A28C-BB3D-4A8B-BF81-6E82211CD3D9}"/>
    <cellStyle name="Percent 3 5 4" xfId="3041" xr:uid="{D1E19099-7EBB-4431-A3C0-846D4D65F291}"/>
    <cellStyle name="Percent 3 5 4 10" xfId="6844" xr:uid="{593483C0-C6F7-4915-AE5A-12AEED594D8F}"/>
    <cellStyle name="Percent 3 5 4 10 2" xfId="27675" xr:uid="{9060A9BE-31AF-41CD-B455-13E162AF3D87}"/>
    <cellStyle name="Percent 3 5 4 11" xfId="6845" xr:uid="{5B2F179E-4F5A-4263-9073-365D1BE53D1D}"/>
    <cellStyle name="Percent 3 5 4 11 2" xfId="27676" xr:uid="{10BB770E-1804-42B7-A719-7CAC9853F638}"/>
    <cellStyle name="Percent 3 5 4 12" xfId="6843" xr:uid="{0B88FA4B-D800-4790-875F-F50CA4B61D38}"/>
    <cellStyle name="Percent 3 5 4 12 2" xfId="27677" xr:uid="{82DA23AD-48C8-4B2A-B14C-7B37C73C0570}"/>
    <cellStyle name="Percent 3 5 4 13" xfId="27678" xr:uid="{CDA24C1A-E3C9-45CB-8C88-6E81FC03011F}"/>
    <cellStyle name="Percent 3 5 4 14" xfId="27679" xr:uid="{08BFC4BC-DDBE-43A6-A708-FACDADDF0B42}"/>
    <cellStyle name="Percent 3 5 4 15" xfId="27680" xr:uid="{DCFBB524-5BAA-438A-BE71-1E2BA61B4DE1}"/>
    <cellStyle name="Percent 3 5 4 16" xfId="27674" xr:uid="{EB6F8859-F1AF-490B-8BE3-B68714C54173}"/>
    <cellStyle name="Percent 3 5 4 2" xfId="6846" xr:uid="{1EE3796A-62B8-4D70-B9B4-00D5CA78056F}"/>
    <cellStyle name="Percent 3 5 4 2 2" xfId="6847" xr:uid="{4D351253-3E6E-4DEA-9DEC-036D3396ED7A}"/>
    <cellStyle name="Percent 3 5 4 2 2 2" xfId="6848" xr:uid="{75137927-B178-48D0-BC70-AAC07C808388}"/>
    <cellStyle name="Percent 3 5 4 2 2 2 2" xfId="27683" xr:uid="{5ED3CECE-FFC7-4735-88C1-29E82C12B545}"/>
    <cellStyle name="Percent 3 5 4 2 2 3" xfId="27684" xr:uid="{5D84BA5B-05C7-4B58-9981-BE2B996FCAC9}"/>
    <cellStyle name="Percent 3 5 4 2 2 4" xfId="27682" xr:uid="{F090BB9B-FC0D-407E-81FB-22E2AAAFAB61}"/>
    <cellStyle name="Percent 3 5 4 2 3" xfId="6849" xr:uid="{49F1F697-2B27-46E6-8D87-5B49A73B014C}"/>
    <cellStyle name="Percent 3 5 4 2 3 2" xfId="6850" xr:uid="{84AD97AD-0A51-4522-A18C-D7C0EBF9C63A}"/>
    <cellStyle name="Percent 3 5 4 2 3 2 2" xfId="27686" xr:uid="{358CB814-BC63-463E-88D6-23F3A28C3DD2}"/>
    <cellStyle name="Percent 3 5 4 2 3 3" xfId="27687" xr:uid="{563BDB9F-7ED6-46DD-A63E-30F85E0EDEBC}"/>
    <cellStyle name="Percent 3 5 4 2 3 4" xfId="27685" xr:uid="{CC61FE67-7933-4E27-9236-C7175B083BCF}"/>
    <cellStyle name="Percent 3 5 4 2 4" xfId="6851" xr:uid="{7F5E4370-90E8-4AE7-8F4A-E55AD7278FBE}"/>
    <cellStyle name="Percent 3 5 4 2 4 2" xfId="27688" xr:uid="{793B2DCD-3E0C-47CC-9E20-E69844BA4DD1}"/>
    <cellStyle name="Percent 3 5 4 2 5" xfId="6852" xr:uid="{6394F418-1C48-4408-86A3-F797816D6C9F}"/>
    <cellStyle name="Percent 3 5 4 2 5 2" xfId="27689" xr:uid="{229BE53C-9169-401E-8C39-77D3299F6A77}"/>
    <cellStyle name="Percent 3 5 4 2 6" xfId="27690" xr:uid="{DF6FA828-7FCD-406A-A8C3-40B4F49D16E8}"/>
    <cellStyle name="Percent 3 5 4 2 7" xfId="27681" xr:uid="{A2325DC4-FD69-459B-A2D2-E74A54E255D1}"/>
    <cellStyle name="Percent 3 5 4 3" xfId="6853" xr:uid="{05F447C8-4322-4EAE-9D41-F0A777517899}"/>
    <cellStyle name="Percent 3 5 4 3 2" xfId="6854" xr:uid="{61AF2BCB-751E-4684-905D-67755C297ADF}"/>
    <cellStyle name="Percent 3 5 4 3 2 2" xfId="6855" xr:uid="{6C9F0D3E-7153-4C14-9176-D1243AA34EAF}"/>
    <cellStyle name="Percent 3 5 4 3 2 2 2" xfId="27693" xr:uid="{BD4A9E4C-64AC-49AC-A89F-89025117979F}"/>
    <cellStyle name="Percent 3 5 4 3 2 3" xfId="27694" xr:uid="{D6D6F8E6-DC56-4CAA-A566-B613C9C0E764}"/>
    <cellStyle name="Percent 3 5 4 3 2 4" xfId="27692" xr:uid="{B4BC6806-D146-441E-8277-AD0D82C496F5}"/>
    <cellStyle name="Percent 3 5 4 3 3" xfId="6856" xr:uid="{5BE06407-0961-49C1-97F2-F9E86482FE41}"/>
    <cellStyle name="Percent 3 5 4 3 3 2" xfId="6857" xr:uid="{F95E0DBD-C819-4B50-8C74-C484C30014A8}"/>
    <cellStyle name="Percent 3 5 4 3 3 2 2" xfId="27696" xr:uid="{AB38F28E-9C6A-4C3F-A557-160220694657}"/>
    <cellStyle name="Percent 3 5 4 3 3 3" xfId="27697" xr:uid="{04C8DA31-37AD-4358-9481-2383AA2202EE}"/>
    <cellStyle name="Percent 3 5 4 3 3 4" xfId="27695" xr:uid="{CAA9ED35-FB36-46DC-8C3E-13BA709E0BD4}"/>
    <cellStyle name="Percent 3 5 4 3 4" xfId="6858" xr:uid="{88BE7546-6543-4327-92C2-A7E179EE9C62}"/>
    <cellStyle name="Percent 3 5 4 3 4 2" xfId="27698" xr:uid="{0E425490-896A-41EE-A015-EFA5CC354191}"/>
    <cellStyle name="Percent 3 5 4 3 5" xfId="27699" xr:uid="{277A4DDD-2D6F-478C-B9EE-026704120267}"/>
    <cellStyle name="Percent 3 5 4 3 6" xfId="27691" xr:uid="{0C6F06B1-D511-4C53-88D7-04D686E89884}"/>
    <cellStyle name="Percent 3 5 4 4" xfId="6859" xr:uid="{8BAF3E08-9F85-4D58-963A-C26FDBE126D7}"/>
    <cellStyle name="Percent 3 5 4 4 2" xfId="6860" xr:uid="{4CA987F1-2185-47EA-80D7-1496D8B91C41}"/>
    <cellStyle name="Percent 3 5 4 4 2 2" xfId="6861" xr:uid="{D7D29A64-7050-458F-9AD9-DA43C895B8DB}"/>
    <cellStyle name="Percent 3 5 4 4 2 2 2" xfId="27702" xr:uid="{4644C392-103C-4DAE-82FF-88EFD62AED22}"/>
    <cellStyle name="Percent 3 5 4 4 2 3" xfId="27703" xr:uid="{93C9930A-687A-4C02-85CA-17D5D659AD37}"/>
    <cellStyle name="Percent 3 5 4 4 2 4" xfId="27701" xr:uid="{0B0934B7-8A5F-4769-A320-1B139E608689}"/>
    <cellStyle name="Percent 3 5 4 4 3" xfId="6862" xr:uid="{B440BDB8-DEAC-4832-BD11-6D2DF28A59AA}"/>
    <cellStyle name="Percent 3 5 4 4 3 2" xfId="6863" xr:uid="{9E5BFB82-844E-49AC-9131-B03B67BF837D}"/>
    <cellStyle name="Percent 3 5 4 4 3 2 2" xfId="27705" xr:uid="{56C8EEB3-1B09-43C4-9563-7A9C7952D67A}"/>
    <cellStyle name="Percent 3 5 4 4 3 3" xfId="27706" xr:uid="{3F6899AA-DFC2-4013-B587-294F8C6ACA78}"/>
    <cellStyle name="Percent 3 5 4 4 3 4" xfId="27704" xr:uid="{1CA5AC8B-D4D5-495D-8027-82DD2F40CF3D}"/>
    <cellStyle name="Percent 3 5 4 4 4" xfId="6864" xr:uid="{25B82E84-5D94-44A3-A67A-1BA43C0CF6ED}"/>
    <cellStyle name="Percent 3 5 4 4 4 2" xfId="27707" xr:uid="{6D3F821E-C889-453D-A2BB-625CBC8B408C}"/>
    <cellStyle name="Percent 3 5 4 4 5" xfId="27708" xr:uid="{308E1A49-5282-46CD-A462-5D6FF17A8050}"/>
    <cellStyle name="Percent 3 5 4 4 6" xfId="27700" xr:uid="{0306BD05-40C2-4343-83BB-2453BB55EF15}"/>
    <cellStyle name="Percent 3 5 4 5" xfId="6865" xr:uid="{58E1150A-3082-46BC-A77E-CCB573B1C330}"/>
    <cellStyle name="Percent 3 5 4 5 2" xfId="6866" xr:uid="{B5EAE538-3B37-431C-A6B9-CCCFF5181A20}"/>
    <cellStyle name="Percent 3 5 4 5 2 2" xfId="6867" xr:uid="{B31704E3-D0AD-4A29-BEA5-3A5E9E6A4E5B}"/>
    <cellStyle name="Percent 3 5 4 5 2 2 2" xfId="27711" xr:uid="{98443728-4D20-4435-B8E3-3E353A62FF2E}"/>
    <cellStyle name="Percent 3 5 4 5 2 3" xfId="27712" xr:uid="{BCB70B45-D0D2-43A6-9753-E65122ADCBCE}"/>
    <cellStyle name="Percent 3 5 4 5 2 4" xfId="27710" xr:uid="{05C2B727-BFE6-4F24-B4D4-183D585259CF}"/>
    <cellStyle name="Percent 3 5 4 5 3" xfId="6868" xr:uid="{47FBC510-CA0C-4F22-AB92-A21BCB709842}"/>
    <cellStyle name="Percent 3 5 4 5 3 2" xfId="6869" xr:uid="{CFFBCF89-7088-4DA9-A987-12E21AC93B24}"/>
    <cellStyle name="Percent 3 5 4 5 3 2 2" xfId="27714" xr:uid="{8653A610-9CF4-4ACF-8DB8-E72A014C1807}"/>
    <cellStyle name="Percent 3 5 4 5 3 3" xfId="27715" xr:uid="{74DAC7E1-0889-4F3C-B25C-CB0EB98543CA}"/>
    <cellStyle name="Percent 3 5 4 5 3 4" xfId="27713" xr:uid="{F0C0016A-1D41-432D-B83F-00907EC89DFB}"/>
    <cellStyle name="Percent 3 5 4 5 4" xfId="6870" xr:uid="{39A6E1C4-B2BF-4399-B7A0-3383521E7B95}"/>
    <cellStyle name="Percent 3 5 4 5 4 2" xfId="6871" xr:uid="{A0DFAC3B-E8DC-4E6F-9028-D5070714D50C}"/>
    <cellStyle name="Percent 3 5 4 5 4 2 2" xfId="27717" xr:uid="{50CB65BE-D81C-41AE-8F46-4EF9411B1F15}"/>
    <cellStyle name="Percent 3 5 4 5 4 3" xfId="27718" xr:uid="{18C55266-9DCA-4FA0-BDBA-6BCC8CF41262}"/>
    <cellStyle name="Percent 3 5 4 5 4 4" xfId="27716" xr:uid="{25E65DC0-1563-49FB-B55D-67434EC4A8C6}"/>
    <cellStyle name="Percent 3 5 4 5 5" xfId="6872" xr:uid="{F2213A6A-AA95-4E26-9D6E-904AB13105A7}"/>
    <cellStyle name="Percent 3 5 4 5 5 2" xfId="27719" xr:uid="{B7E98DCC-3ABC-4A87-9D62-8E33A1C0AD80}"/>
    <cellStyle name="Percent 3 5 4 5 6" xfId="27720" xr:uid="{31C03985-DA20-489D-BE11-B05243E6A2FC}"/>
    <cellStyle name="Percent 3 5 4 5 7" xfId="27709" xr:uid="{B9C661FD-FEF2-452F-8749-A584F3E4F53B}"/>
    <cellStyle name="Percent 3 5 4 6" xfId="6873" xr:uid="{8EBD8D8C-8C55-47C3-885B-4BD1BE0CB40F}"/>
    <cellStyle name="Percent 3 5 4 6 2" xfId="6874" xr:uid="{F91A08EC-BBF9-433B-8A93-F026165C223C}"/>
    <cellStyle name="Percent 3 5 4 6 2 2" xfId="6875" xr:uid="{E14C2FA4-1071-4346-9C94-14ACA2C678A9}"/>
    <cellStyle name="Percent 3 5 4 6 2 2 2" xfId="27723" xr:uid="{162AC769-673A-4649-B673-0139D80DC0CA}"/>
    <cellStyle name="Percent 3 5 4 6 2 3" xfId="27724" xr:uid="{3D00AA5B-602A-4399-AC19-2DF24239E963}"/>
    <cellStyle name="Percent 3 5 4 6 2 4" xfId="27722" xr:uid="{0B164E3B-EFF9-48F3-852E-D090936849F4}"/>
    <cellStyle name="Percent 3 5 4 6 3" xfId="6876" xr:uid="{C7AC6638-60FB-420A-BB3A-109E3A356F6A}"/>
    <cellStyle name="Percent 3 5 4 6 3 2" xfId="6877" xr:uid="{CACFAAED-9593-4CBB-AB98-DA23A8BE65F6}"/>
    <cellStyle name="Percent 3 5 4 6 3 2 2" xfId="27726" xr:uid="{1F1853DD-F3BD-4215-A600-350A4EC54154}"/>
    <cellStyle name="Percent 3 5 4 6 3 3" xfId="27727" xr:uid="{8452A84D-FCF1-4145-9A6D-B889D660D99F}"/>
    <cellStyle name="Percent 3 5 4 6 3 4" xfId="27725" xr:uid="{80DB7BA0-8EBB-4A0E-BA55-EC59C0CDE62D}"/>
    <cellStyle name="Percent 3 5 4 6 4" xfId="6878" xr:uid="{C1552E7B-9286-4C88-A8A4-4484237B8672}"/>
    <cellStyle name="Percent 3 5 4 6 4 2" xfId="27728" xr:uid="{1173DDF6-CE95-4488-931B-EEC3E7D2E0CB}"/>
    <cellStyle name="Percent 3 5 4 6 5" xfId="27729" xr:uid="{F8A4A6EA-5DAE-4201-AD00-B27103DB32DC}"/>
    <cellStyle name="Percent 3 5 4 6 6" xfId="27721" xr:uid="{0E374D5B-19F4-43D9-8CD1-145819C1BCFA}"/>
    <cellStyle name="Percent 3 5 4 7" xfId="6879" xr:uid="{61DE50D1-A610-4B00-9391-19D3660720AA}"/>
    <cellStyle name="Percent 3 5 4 7 2" xfId="6880" xr:uid="{ABDBB49B-4E69-4865-BAEC-3B12C9EFDA50}"/>
    <cellStyle name="Percent 3 5 4 7 2 2" xfId="27731" xr:uid="{2688D4BB-9F7E-4778-86D2-0C1537EF88F9}"/>
    <cellStyle name="Percent 3 5 4 7 3" xfId="27732" xr:uid="{1988BDBF-F2AE-4CBF-8880-C7EFF603CEEA}"/>
    <cellStyle name="Percent 3 5 4 7 4" xfId="27730" xr:uid="{C4458608-D56E-4DDF-95AA-FDF9710E4C18}"/>
    <cellStyle name="Percent 3 5 4 8" xfId="6881" xr:uid="{52A05A16-BBDB-4C72-8447-F6B24C314B39}"/>
    <cellStyle name="Percent 3 5 4 8 2" xfId="6882" xr:uid="{59E33F72-14C3-4555-8C93-19D29C06DC74}"/>
    <cellStyle name="Percent 3 5 4 8 2 2" xfId="27734" xr:uid="{197487FA-7C8D-4841-BE64-47261E0EBFDC}"/>
    <cellStyle name="Percent 3 5 4 8 3" xfId="27735" xr:uid="{784613EB-23F3-47B1-9202-ACD75B993105}"/>
    <cellStyle name="Percent 3 5 4 8 4" xfId="27733" xr:uid="{1586E355-E99B-4751-A842-0F70D975E531}"/>
    <cellStyle name="Percent 3 5 4 9" xfId="6883" xr:uid="{B7E70516-2FF9-45B1-8E58-F1A9BEDABCED}"/>
    <cellStyle name="Percent 3 5 4 9 2" xfId="6884" xr:uid="{8611B855-CFDC-476C-A2BF-B8946D1683CC}"/>
    <cellStyle name="Percent 3 5 4 9 2 2" xfId="27737" xr:uid="{7760DCAC-9DC4-4405-A5E4-64C071B7E3E9}"/>
    <cellStyle name="Percent 3 5 4 9 3" xfId="27738" xr:uid="{E841CE1B-1E31-4456-8E8F-D0B334EDFFB9}"/>
    <cellStyle name="Percent 3 5 4 9 4" xfId="27736" xr:uid="{933B3BB7-9DE1-4544-BE46-58F0BC4045C4}"/>
    <cellStyle name="Percent 3 5 5" xfId="3042" xr:uid="{0316D122-D226-41CB-8FEA-A7A47F6AADCE}"/>
    <cellStyle name="Percent 3 5 5 10" xfId="6886" xr:uid="{B2C44FD1-D9B5-43F3-821D-5421F21CAF78}"/>
    <cellStyle name="Percent 3 5 5 10 2" xfId="27740" xr:uid="{BFF40914-9DCB-4BC1-A7FB-03E05A7802C6}"/>
    <cellStyle name="Percent 3 5 5 11" xfId="6887" xr:uid="{D87D4D66-D0FE-4249-B486-C26F3151B198}"/>
    <cellStyle name="Percent 3 5 5 11 2" xfId="27741" xr:uid="{A29A05B6-8DEE-4A4E-96E3-6615D3369F2A}"/>
    <cellStyle name="Percent 3 5 5 12" xfId="6885" xr:uid="{072585A3-C1C5-4DFC-A348-3CC845A76DB2}"/>
    <cellStyle name="Percent 3 5 5 12 2" xfId="27742" xr:uid="{8EB222E3-A792-46D1-A6FC-C5155E165D30}"/>
    <cellStyle name="Percent 3 5 5 13" xfId="27743" xr:uid="{F590BC4F-8692-45A0-93D9-4019493A1CE5}"/>
    <cellStyle name="Percent 3 5 5 14" xfId="27744" xr:uid="{716EBAF8-4DB2-4DE8-B660-48169E2437D4}"/>
    <cellStyle name="Percent 3 5 5 15" xfId="27745" xr:uid="{C760CF0F-0FA3-4579-BE8A-4B80428E2C87}"/>
    <cellStyle name="Percent 3 5 5 16" xfId="27739" xr:uid="{43D16596-0303-4A9B-A9DE-5F73CA66CB74}"/>
    <cellStyle name="Percent 3 5 5 2" xfId="6888" xr:uid="{83C709F3-7856-4082-BDB0-923C85B22AD2}"/>
    <cellStyle name="Percent 3 5 5 2 2" xfId="6889" xr:uid="{CADA36C4-66BF-4166-AFB5-C511CF7287B0}"/>
    <cellStyle name="Percent 3 5 5 2 2 2" xfId="6890" xr:uid="{D09567CF-C998-42CE-BA33-8F9448D94C00}"/>
    <cellStyle name="Percent 3 5 5 2 2 2 2" xfId="27748" xr:uid="{09780E8D-2AFC-481C-A6C2-212F33DD01B1}"/>
    <cellStyle name="Percent 3 5 5 2 2 3" xfId="27749" xr:uid="{3C94E301-2411-4A76-92F6-788EBA3ABC88}"/>
    <cellStyle name="Percent 3 5 5 2 2 4" xfId="27747" xr:uid="{268AA390-D906-4EE7-B292-675ED2A4309C}"/>
    <cellStyle name="Percent 3 5 5 2 3" xfId="6891" xr:uid="{3F9C3E68-65AD-44CE-A118-510562841670}"/>
    <cellStyle name="Percent 3 5 5 2 3 2" xfId="6892" xr:uid="{F9D5D10F-3F5F-4B2D-9486-2FF82FAC83BF}"/>
    <cellStyle name="Percent 3 5 5 2 3 2 2" xfId="27751" xr:uid="{F2C3B4F9-2E57-48CF-8A47-A2643B97B3F2}"/>
    <cellStyle name="Percent 3 5 5 2 3 3" xfId="27752" xr:uid="{446A6662-4F91-4AF1-AFEE-36547784F3C2}"/>
    <cellStyle name="Percent 3 5 5 2 3 4" xfId="27750" xr:uid="{695249ED-9E53-4A8B-8C6D-7E051F051A36}"/>
    <cellStyle name="Percent 3 5 5 2 4" xfId="6893" xr:uid="{488FC6AD-EB7D-4B55-A50C-D4BC1769E0E3}"/>
    <cellStyle name="Percent 3 5 5 2 4 2" xfId="27753" xr:uid="{77C2D340-EE85-49F9-800A-53D6D81FD1F4}"/>
    <cellStyle name="Percent 3 5 5 2 5" xfId="6894" xr:uid="{B646DAAD-7EF6-4C2D-998B-6A43507A5BA7}"/>
    <cellStyle name="Percent 3 5 5 2 5 2" xfId="27754" xr:uid="{F151BE1D-1896-4785-8D7E-8487F1E13453}"/>
    <cellStyle name="Percent 3 5 5 2 6" xfId="27755" xr:uid="{36E41235-FC60-4BC9-9190-881BF426CE63}"/>
    <cellStyle name="Percent 3 5 5 2 7" xfId="27746" xr:uid="{83354589-A1C7-4CA4-8FD2-1AA78F406BEB}"/>
    <cellStyle name="Percent 3 5 5 3" xfId="6895" xr:uid="{FD0D0100-F28A-4FAB-BEA3-CABA01B785AD}"/>
    <cellStyle name="Percent 3 5 5 3 2" xfId="6896" xr:uid="{15E16C1B-E055-4502-AB95-F2903B321842}"/>
    <cellStyle name="Percent 3 5 5 3 2 2" xfId="6897" xr:uid="{D6F3946B-4FAA-43E7-B438-793ADAC7CF48}"/>
    <cellStyle name="Percent 3 5 5 3 2 2 2" xfId="27758" xr:uid="{98AC0111-626E-4E22-8474-22E0F28704F4}"/>
    <cellStyle name="Percent 3 5 5 3 2 3" xfId="27759" xr:uid="{0B608447-E3BB-43A0-961C-CE7960A6EE20}"/>
    <cellStyle name="Percent 3 5 5 3 2 4" xfId="27757" xr:uid="{3193A33B-572F-438C-AA30-C9363A35EF61}"/>
    <cellStyle name="Percent 3 5 5 3 3" xfId="6898" xr:uid="{E8C4498A-FF28-4E44-AC99-31BD942E017B}"/>
    <cellStyle name="Percent 3 5 5 3 3 2" xfId="6899" xr:uid="{8731673D-53B4-4C5A-832C-26E28B068954}"/>
    <cellStyle name="Percent 3 5 5 3 3 2 2" xfId="27761" xr:uid="{90062423-E6D5-4D89-A371-376DC1754A04}"/>
    <cellStyle name="Percent 3 5 5 3 3 3" xfId="27762" xr:uid="{1D55B2F6-F8BB-4513-942B-F8BE7B1DE73E}"/>
    <cellStyle name="Percent 3 5 5 3 3 4" xfId="27760" xr:uid="{6769B1A9-1F37-4D42-BEA7-B1710BFEAF44}"/>
    <cellStyle name="Percent 3 5 5 3 4" xfId="6900" xr:uid="{DADCA012-2AFA-45C8-8B11-FDE767022E89}"/>
    <cellStyle name="Percent 3 5 5 3 4 2" xfId="27763" xr:uid="{CFCACC46-FA33-4E67-80E5-9FDC4E0C9E1D}"/>
    <cellStyle name="Percent 3 5 5 3 5" xfId="27764" xr:uid="{AB0F0BAC-5F20-40AB-AE76-EEFB0513F501}"/>
    <cellStyle name="Percent 3 5 5 3 6" xfId="27756" xr:uid="{9B8443D9-6241-49F8-AB5D-AC573A118F1F}"/>
    <cellStyle name="Percent 3 5 5 4" xfId="6901" xr:uid="{442C09FA-C912-4780-B3DB-F11DF4CCA65F}"/>
    <cellStyle name="Percent 3 5 5 4 2" xfId="6902" xr:uid="{BD3E7617-D635-492B-8AAA-CD3824B19824}"/>
    <cellStyle name="Percent 3 5 5 4 2 2" xfId="6903" xr:uid="{4CAD2919-C591-4BB9-A3FF-2907F5F4EAD8}"/>
    <cellStyle name="Percent 3 5 5 4 2 2 2" xfId="27767" xr:uid="{F94F39AF-BC23-4ACA-B24E-7CEB72F1BA37}"/>
    <cellStyle name="Percent 3 5 5 4 2 3" xfId="27768" xr:uid="{7B5C5C07-BD73-4129-B254-CE8464A3400C}"/>
    <cellStyle name="Percent 3 5 5 4 2 4" xfId="27766" xr:uid="{B0A6A28F-8AA7-489E-8F35-5D11C8132F8B}"/>
    <cellStyle name="Percent 3 5 5 4 3" xfId="6904" xr:uid="{2D2D239F-1026-4FEF-A1BD-B9583D647AE5}"/>
    <cellStyle name="Percent 3 5 5 4 3 2" xfId="6905" xr:uid="{8C599187-7948-4F05-9B66-49D129588DE6}"/>
    <cellStyle name="Percent 3 5 5 4 3 2 2" xfId="27770" xr:uid="{33EC5547-B815-465C-81F7-7126CFE00BDD}"/>
    <cellStyle name="Percent 3 5 5 4 3 3" xfId="27771" xr:uid="{4150E57F-A932-4012-B637-930C6897A2DD}"/>
    <cellStyle name="Percent 3 5 5 4 3 4" xfId="27769" xr:uid="{DAF4DDB8-4246-4D6C-862A-48326789A059}"/>
    <cellStyle name="Percent 3 5 5 4 4" xfId="6906" xr:uid="{CE13F10A-A20C-41D2-AF42-0DFCD618C91B}"/>
    <cellStyle name="Percent 3 5 5 4 4 2" xfId="27772" xr:uid="{FCB52469-7F13-4964-B9BA-72F05936980B}"/>
    <cellStyle name="Percent 3 5 5 4 5" xfId="27773" xr:uid="{A74FE4B6-6080-4CB4-B9A1-FBAD6741252D}"/>
    <cellStyle name="Percent 3 5 5 4 6" xfId="27765" xr:uid="{759606C8-C406-4EFB-BD20-812B7B7CA7C2}"/>
    <cellStyle name="Percent 3 5 5 5" xfId="6907" xr:uid="{9E02B65C-6C06-4B79-8CED-14F3B784079F}"/>
    <cellStyle name="Percent 3 5 5 5 2" xfId="6908" xr:uid="{70E4F96A-51BD-45D1-86F6-675BDFF15C50}"/>
    <cellStyle name="Percent 3 5 5 5 2 2" xfId="6909" xr:uid="{D7983957-B4EE-4104-8054-21467879C6D9}"/>
    <cellStyle name="Percent 3 5 5 5 2 2 2" xfId="27776" xr:uid="{D2D154E6-392C-4E23-8FE9-2294C143056D}"/>
    <cellStyle name="Percent 3 5 5 5 2 3" xfId="27777" xr:uid="{2D6E9CB1-A928-4F53-80A4-F1813A5D226F}"/>
    <cellStyle name="Percent 3 5 5 5 2 4" xfId="27775" xr:uid="{D300EFAD-A8A7-431C-A275-3D994552E2E3}"/>
    <cellStyle name="Percent 3 5 5 5 3" xfId="6910" xr:uid="{43AC73BB-E9EC-4144-A8B5-44856CDC817C}"/>
    <cellStyle name="Percent 3 5 5 5 3 2" xfId="6911" xr:uid="{39D53583-C803-46D5-9001-FDE2927FDEFB}"/>
    <cellStyle name="Percent 3 5 5 5 3 2 2" xfId="27779" xr:uid="{D38D7948-5A79-400B-A551-5E21AA659120}"/>
    <cellStyle name="Percent 3 5 5 5 3 3" xfId="27780" xr:uid="{2CAF3AA0-9FE5-4F29-A009-ACE8E12B4EED}"/>
    <cellStyle name="Percent 3 5 5 5 3 4" xfId="27778" xr:uid="{0E0F2DC2-A207-46CE-AF30-1EC2B13F8DD2}"/>
    <cellStyle name="Percent 3 5 5 5 4" xfId="6912" xr:uid="{4115E9F4-F0E8-4425-9C49-50040AB095CB}"/>
    <cellStyle name="Percent 3 5 5 5 4 2" xfId="6913" xr:uid="{0121F2FC-09C6-4424-B30A-28F018757B2C}"/>
    <cellStyle name="Percent 3 5 5 5 4 2 2" xfId="27782" xr:uid="{2CB2371D-8ADC-43F5-B871-F01071098CCB}"/>
    <cellStyle name="Percent 3 5 5 5 4 3" xfId="27783" xr:uid="{E55FB7C7-32CD-4FD3-A3E8-BB1C3296F41A}"/>
    <cellStyle name="Percent 3 5 5 5 4 4" xfId="27781" xr:uid="{C6615E20-BF7B-4316-BD93-1557341A23C1}"/>
    <cellStyle name="Percent 3 5 5 5 5" xfId="6914" xr:uid="{527F87F4-524A-445B-AB50-70AE5A970E66}"/>
    <cellStyle name="Percent 3 5 5 5 5 2" xfId="27784" xr:uid="{914C97AC-C9D1-4117-8DEF-43C8E71B60F6}"/>
    <cellStyle name="Percent 3 5 5 5 6" xfId="27785" xr:uid="{779C44F8-69CE-4A5A-8CD5-8BABDE49ACF4}"/>
    <cellStyle name="Percent 3 5 5 5 7" xfId="27774" xr:uid="{2563495E-C0DB-4914-A0A4-3FDEADDC172C}"/>
    <cellStyle name="Percent 3 5 5 6" xfId="6915" xr:uid="{D9EF103D-200E-435D-907D-4E9C2B6FA130}"/>
    <cellStyle name="Percent 3 5 5 6 2" xfId="6916" xr:uid="{E87023DD-CF49-4260-9B87-4940C1B59DCB}"/>
    <cellStyle name="Percent 3 5 5 6 2 2" xfId="6917" xr:uid="{8869387F-20A8-4BAD-BA63-0030764B4293}"/>
    <cellStyle name="Percent 3 5 5 6 2 2 2" xfId="27788" xr:uid="{61DA8DDA-139B-496D-A629-DA91BEBD3999}"/>
    <cellStyle name="Percent 3 5 5 6 2 3" xfId="27789" xr:uid="{2FD1C54D-ED06-4968-967E-F80E14DFC1A4}"/>
    <cellStyle name="Percent 3 5 5 6 2 4" xfId="27787" xr:uid="{C9CD32D0-4DA7-4014-8FF3-2DE82A0B9E0C}"/>
    <cellStyle name="Percent 3 5 5 6 3" xfId="6918" xr:uid="{8FB1F147-1B1E-4D1A-9AC8-3FDDC5025346}"/>
    <cellStyle name="Percent 3 5 5 6 3 2" xfId="6919" xr:uid="{41F70782-80AB-4905-AB8B-ACFC520001AF}"/>
    <cellStyle name="Percent 3 5 5 6 3 2 2" xfId="27791" xr:uid="{F9A2194B-173D-45E8-9E07-D0773AA7EF33}"/>
    <cellStyle name="Percent 3 5 5 6 3 3" xfId="27792" xr:uid="{6E4C2C6D-5C37-46F1-B3D9-F1EC43889068}"/>
    <cellStyle name="Percent 3 5 5 6 3 4" xfId="27790" xr:uid="{ED1F9D79-87E4-4ACF-B97D-308E9902F077}"/>
    <cellStyle name="Percent 3 5 5 6 4" xfId="6920" xr:uid="{457E4A24-678A-4E87-B211-A0ED95FEAF64}"/>
    <cellStyle name="Percent 3 5 5 6 4 2" xfId="27793" xr:uid="{BB378178-9960-4889-BED5-902EE99D9007}"/>
    <cellStyle name="Percent 3 5 5 6 5" xfId="27794" xr:uid="{96FFFABF-5DC0-4B0B-BC76-7FB06BD235D0}"/>
    <cellStyle name="Percent 3 5 5 6 6" xfId="27786" xr:uid="{E6418A9D-7FF1-4DFE-80F8-E2F8A7613967}"/>
    <cellStyle name="Percent 3 5 5 7" xfId="6921" xr:uid="{3B16BEF3-FB7A-4DFD-954F-06D8CC98B469}"/>
    <cellStyle name="Percent 3 5 5 7 2" xfId="6922" xr:uid="{2BF45A9D-BEA9-4FD2-93C2-A6A830892E81}"/>
    <cellStyle name="Percent 3 5 5 7 2 2" xfId="27796" xr:uid="{CCAEDA01-1DF9-438F-8FAE-A0EC05F8D2B1}"/>
    <cellStyle name="Percent 3 5 5 7 3" xfId="27797" xr:uid="{F030DDF5-F91C-407B-B01A-844266BD931D}"/>
    <cellStyle name="Percent 3 5 5 7 4" xfId="27795" xr:uid="{94D552D9-DB20-4B99-B272-96C675FF3E43}"/>
    <cellStyle name="Percent 3 5 5 8" xfId="6923" xr:uid="{6C05F326-7A7F-49F5-9903-C6C26774E068}"/>
    <cellStyle name="Percent 3 5 5 8 2" xfId="6924" xr:uid="{0484E3A2-46EA-4E61-9C8E-DDB89F0DA58B}"/>
    <cellStyle name="Percent 3 5 5 8 2 2" xfId="27799" xr:uid="{EB33424B-C266-44A2-8DC9-232C0D50E6CC}"/>
    <cellStyle name="Percent 3 5 5 8 3" xfId="27800" xr:uid="{0E56B536-DB7F-4B5E-B958-94C70CE756E0}"/>
    <cellStyle name="Percent 3 5 5 8 4" xfId="27798" xr:uid="{C1EAEE95-E390-4839-8D41-27458F0FD6D1}"/>
    <cellStyle name="Percent 3 5 5 9" xfId="6925" xr:uid="{A58B9F2D-73A9-47A4-A330-7F413BE36CEB}"/>
    <cellStyle name="Percent 3 5 5 9 2" xfId="6926" xr:uid="{6C16F5D7-10C4-49F1-8CA2-78B8CB450767}"/>
    <cellStyle name="Percent 3 5 5 9 2 2" xfId="27802" xr:uid="{19E9FF4D-B3B0-43EF-A915-2484F7C1F221}"/>
    <cellStyle name="Percent 3 5 5 9 3" xfId="27803" xr:uid="{9B16ABD5-5600-4D6D-827A-AB679D1BB67B}"/>
    <cellStyle name="Percent 3 5 5 9 4" xfId="27801" xr:uid="{08FA94BD-71F1-484A-A2D9-B5F294BFB8FA}"/>
    <cellStyle name="Percent 3 5 6" xfId="3043" xr:uid="{E1477689-8A83-405F-83F9-EA9A60B16253}"/>
    <cellStyle name="Percent 3 5 6 10" xfId="6928" xr:uid="{73111F47-7461-46B4-B9B9-380A1636109A}"/>
    <cellStyle name="Percent 3 5 6 10 2" xfId="27805" xr:uid="{AF885B2D-EFB9-4A42-A423-7644279A0A1B}"/>
    <cellStyle name="Percent 3 5 6 11" xfId="6929" xr:uid="{564EF6F4-DCB9-4D72-AD1B-65AF467685FC}"/>
    <cellStyle name="Percent 3 5 6 11 2" xfId="27806" xr:uid="{417992C2-9B6D-4A14-A210-A2373FB9FCC6}"/>
    <cellStyle name="Percent 3 5 6 12" xfId="6927" xr:uid="{BB67E01C-AD2B-414F-BE95-2A721150FB16}"/>
    <cellStyle name="Percent 3 5 6 12 2" xfId="27807" xr:uid="{588CDEE8-4186-4687-BAA0-B3B99614BBA5}"/>
    <cellStyle name="Percent 3 5 6 13" xfId="27808" xr:uid="{76611CB5-FD39-49F5-865D-30A668BAC084}"/>
    <cellStyle name="Percent 3 5 6 14" xfId="27809" xr:uid="{81D268B2-9229-456D-937A-AA56EE310875}"/>
    <cellStyle name="Percent 3 5 6 15" xfId="27810" xr:uid="{9EA10A58-6B2A-4850-9FE1-A983A4833ADD}"/>
    <cellStyle name="Percent 3 5 6 16" xfId="27804" xr:uid="{A74E8524-274B-4F13-A5CB-D9F328345C28}"/>
    <cellStyle name="Percent 3 5 6 2" xfId="6930" xr:uid="{70E98F1C-2B19-48E2-8F90-9999334B139F}"/>
    <cellStyle name="Percent 3 5 6 2 2" xfId="6931" xr:uid="{68F01EEF-9701-4653-AACA-48B02DF3B08C}"/>
    <cellStyle name="Percent 3 5 6 2 2 2" xfId="6932" xr:uid="{6521FA88-D46D-4D1D-9C1C-533E1C37E323}"/>
    <cellStyle name="Percent 3 5 6 2 2 2 2" xfId="27813" xr:uid="{BC47E153-0524-45C8-A854-E0DF1DA81683}"/>
    <cellStyle name="Percent 3 5 6 2 2 3" xfId="27814" xr:uid="{063CB2A6-2CBC-4173-A8BE-EC876A09F7CE}"/>
    <cellStyle name="Percent 3 5 6 2 2 4" xfId="27812" xr:uid="{4E2C99B4-E5DE-4E57-93CB-620D30C88200}"/>
    <cellStyle name="Percent 3 5 6 2 3" xfId="6933" xr:uid="{2C081FC6-B460-45AB-874F-D33F96D21B9B}"/>
    <cellStyle name="Percent 3 5 6 2 3 2" xfId="6934" xr:uid="{633C417D-8395-404F-A25A-0EF0728CD6E6}"/>
    <cellStyle name="Percent 3 5 6 2 3 2 2" xfId="27816" xr:uid="{06299B5E-AC98-4A1B-8E9A-DE3568063BEB}"/>
    <cellStyle name="Percent 3 5 6 2 3 3" xfId="27817" xr:uid="{D1E7888C-CEC8-4017-85D7-A2434EF0E336}"/>
    <cellStyle name="Percent 3 5 6 2 3 4" xfId="27815" xr:uid="{35C264F2-7D6E-4EEF-91A7-FAE6B1A20B60}"/>
    <cellStyle name="Percent 3 5 6 2 4" xfId="6935" xr:uid="{4CFFE808-3635-479A-9F67-60D0DFE4511C}"/>
    <cellStyle name="Percent 3 5 6 2 4 2" xfId="27818" xr:uid="{C11066DA-A59E-40BA-91E9-C219E72F59D0}"/>
    <cellStyle name="Percent 3 5 6 2 5" xfId="6936" xr:uid="{F80741F3-866F-4F92-94FD-5558F3DD4343}"/>
    <cellStyle name="Percent 3 5 6 2 5 2" xfId="27819" xr:uid="{29FBA78C-1BF0-49FB-87F4-EECC5065C3E8}"/>
    <cellStyle name="Percent 3 5 6 2 6" xfId="27820" xr:uid="{D50C4F48-F4D9-4386-ACA8-C56E8B71D482}"/>
    <cellStyle name="Percent 3 5 6 2 7" xfId="27811" xr:uid="{864FCB66-DEF2-4B17-9CBC-21769F34517E}"/>
    <cellStyle name="Percent 3 5 6 3" xfId="6937" xr:uid="{D89DCA6A-3870-4D70-9576-752CED312B15}"/>
    <cellStyle name="Percent 3 5 6 3 2" xfId="6938" xr:uid="{668BEE7C-35B7-47C9-B98E-8B61EF3D7D36}"/>
    <cellStyle name="Percent 3 5 6 3 2 2" xfId="6939" xr:uid="{2AAB7537-F47D-4309-9801-045594E1EC7D}"/>
    <cellStyle name="Percent 3 5 6 3 2 2 2" xfId="27823" xr:uid="{06A26AB4-DC94-49BE-8880-547A1BB519EB}"/>
    <cellStyle name="Percent 3 5 6 3 2 3" xfId="27824" xr:uid="{C532EC4E-9727-45FD-BB5B-48D6DAEB2D46}"/>
    <cellStyle name="Percent 3 5 6 3 2 4" xfId="27822" xr:uid="{EB03F220-C960-4B63-8DB0-5F3F7161E158}"/>
    <cellStyle name="Percent 3 5 6 3 3" xfId="6940" xr:uid="{9E40C0E1-DB6A-4F53-A4ED-F99FAA279606}"/>
    <cellStyle name="Percent 3 5 6 3 3 2" xfId="6941" xr:uid="{988B5D8D-85EC-4D9F-AAD4-53CDC1BFAFA8}"/>
    <cellStyle name="Percent 3 5 6 3 3 2 2" xfId="27826" xr:uid="{F6949C70-9F0D-4B05-848A-97A918C5D1EA}"/>
    <cellStyle name="Percent 3 5 6 3 3 3" xfId="27827" xr:uid="{C4937081-980C-4240-89F0-675710EB2990}"/>
    <cellStyle name="Percent 3 5 6 3 3 4" xfId="27825" xr:uid="{A7C4F39D-7EF7-409F-988B-9690D403B732}"/>
    <cellStyle name="Percent 3 5 6 3 4" xfId="6942" xr:uid="{2A96AE55-83C8-4DDD-80FF-3647062F18A6}"/>
    <cellStyle name="Percent 3 5 6 3 4 2" xfId="27828" xr:uid="{742F8135-76D7-44E5-AEE6-CF7ADF100DC2}"/>
    <cellStyle name="Percent 3 5 6 3 5" xfId="27829" xr:uid="{8CC33CA2-F828-4FBB-9A68-6412A362AB55}"/>
    <cellStyle name="Percent 3 5 6 3 6" xfId="27821" xr:uid="{E2489B43-32EF-491D-8B61-38698567C053}"/>
    <cellStyle name="Percent 3 5 6 4" xfId="6943" xr:uid="{8761B916-3B3F-44FE-BC0F-F18CC1B034BE}"/>
    <cellStyle name="Percent 3 5 6 4 2" xfId="6944" xr:uid="{F5F9663A-97A8-4C40-BD5F-05AD60FB9EF4}"/>
    <cellStyle name="Percent 3 5 6 4 2 2" xfId="6945" xr:uid="{C39505A7-0B78-4800-8B69-5139A59F4F4E}"/>
    <cellStyle name="Percent 3 5 6 4 2 2 2" xfId="27832" xr:uid="{3182D031-DCF4-4644-A0A1-04F20CD3FF36}"/>
    <cellStyle name="Percent 3 5 6 4 2 3" xfId="27833" xr:uid="{D5745130-A9EA-4AFF-99F2-15F873480A01}"/>
    <cellStyle name="Percent 3 5 6 4 2 4" xfId="27831" xr:uid="{B27EFEF7-DB46-482E-992C-5242CBCEFE3F}"/>
    <cellStyle name="Percent 3 5 6 4 3" xfId="6946" xr:uid="{B2CEA8DA-3419-4062-A87F-8F3687B23AFF}"/>
    <cellStyle name="Percent 3 5 6 4 3 2" xfId="6947" xr:uid="{EEDD8ECA-005E-4432-82F0-E53CEAA4F454}"/>
    <cellStyle name="Percent 3 5 6 4 3 2 2" xfId="27835" xr:uid="{3E062FC2-5E23-4F87-AE37-E8406FFC459F}"/>
    <cellStyle name="Percent 3 5 6 4 3 3" xfId="27836" xr:uid="{AC3569EF-FCFE-4DBA-9BB2-BE4F09BE32B5}"/>
    <cellStyle name="Percent 3 5 6 4 3 4" xfId="27834" xr:uid="{3217CB99-541B-49DC-AD0F-E019B088775D}"/>
    <cellStyle name="Percent 3 5 6 4 4" xfId="6948" xr:uid="{86770133-C79F-49BF-B4F1-882DAF5F8A4B}"/>
    <cellStyle name="Percent 3 5 6 4 4 2" xfId="27837" xr:uid="{DD1C60C2-8FFD-485B-8898-222743244571}"/>
    <cellStyle name="Percent 3 5 6 4 5" xfId="27838" xr:uid="{5DA47742-B9AB-4AA9-8561-6BD1F9083F60}"/>
    <cellStyle name="Percent 3 5 6 4 6" xfId="27830" xr:uid="{8123AAB8-33A5-44E2-BA78-D4B72D4DE618}"/>
    <cellStyle name="Percent 3 5 6 5" xfId="6949" xr:uid="{CE09FC6E-EEA8-409F-BAF9-36302B2A55BC}"/>
    <cellStyle name="Percent 3 5 6 5 2" xfId="6950" xr:uid="{74961721-E71A-447F-B104-9B9B1CD8D3C0}"/>
    <cellStyle name="Percent 3 5 6 5 2 2" xfId="6951" xr:uid="{D4B63177-19ED-4BBC-A38F-4B3906754551}"/>
    <cellStyle name="Percent 3 5 6 5 2 2 2" xfId="27841" xr:uid="{82B57A66-9D25-4C43-8182-DB3CD5C5674D}"/>
    <cellStyle name="Percent 3 5 6 5 2 3" xfId="27842" xr:uid="{43B88A03-AC66-4EF6-AAE2-8000819581BE}"/>
    <cellStyle name="Percent 3 5 6 5 2 4" xfId="27840" xr:uid="{395C6ED4-B135-41D4-9F54-17041B287337}"/>
    <cellStyle name="Percent 3 5 6 5 3" xfId="6952" xr:uid="{0477A454-5102-4D37-9509-09EA3EFF6938}"/>
    <cellStyle name="Percent 3 5 6 5 3 2" xfId="6953" xr:uid="{DF3158F2-FCF7-4140-BF4D-5EC72DF548D7}"/>
    <cellStyle name="Percent 3 5 6 5 3 2 2" xfId="27844" xr:uid="{94AFD5BD-4C1E-47A8-986E-1946B06E559E}"/>
    <cellStyle name="Percent 3 5 6 5 3 3" xfId="27845" xr:uid="{66D29528-8AE5-4E4D-897E-94724FCBCA79}"/>
    <cellStyle name="Percent 3 5 6 5 3 4" xfId="27843" xr:uid="{24A59606-B2A9-42B8-A3A1-D5260FCB3FFA}"/>
    <cellStyle name="Percent 3 5 6 5 4" xfId="6954" xr:uid="{8273D0BE-4D14-4706-A8D5-B0DD4F1BB51C}"/>
    <cellStyle name="Percent 3 5 6 5 4 2" xfId="6955" xr:uid="{A210B863-79C2-4863-902C-747081AF9B3D}"/>
    <cellStyle name="Percent 3 5 6 5 4 2 2" xfId="27847" xr:uid="{18F931CB-E161-4678-9948-7D4F050E8F64}"/>
    <cellStyle name="Percent 3 5 6 5 4 3" xfId="27848" xr:uid="{FA0CA79A-707B-45A4-8AFD-A40FA079C14D}"/>
    <cellStyle name="Percent 3 5 6 5 4 4" xfId="27846" xr:uid="{B089DF45-67B9-48A6-B5B3-722DBE847CA7}"/>
    <cellStyle name="Percent 3 5 6 5 5" xfId="6956" xr:uid="{95B66281-942E-486F-94E9-E19562243A53}"/>
    <cellStyle name="Percent 3 5 6 5 5 2" xfId="27849" xr:uid="{A3FF8958-401E-460C-9AF5-98072554FEEB}"/>
    <cellStyle name="Percent 3 5 6 5 6" xfId="27850" xr:uid="{E9E70ED1-80A2-48C6-A878-4F158AAFAA79}"/>
    <cellStyle name="Percent 3 5 6 5 7" xfId="27839" xr:uid="{0E3188E8-01EE-4680-8D3F-58EA88B99277}"/>
    <cellStyle name="Percent 3 5 6 6" xfId="6957" xr:uid="{ACF18E33-2C08-4248-9421-D1FE0765D244}"/>
    <cellStyle name="Percent 3 5 6 6 2" xfId="6958" xr:uid="{5B7F803B-D8E9-4C56-BE7B-C00061C1138E}"/>
    <cellStyle name="Percent 3 5 6 6 2 2" xfId="6959" xr:uid="{207F87F7-157B-4BAB-B3ED-98D371B98F30}"/>
    <cellStyle name="Percent 3 5 6 6 2 2 2" xfId="27853" xr:uid="{37A5F838-6585-4EAE-AAF5-8D8DFC61EDAE}"/>
    <cellStyle name="Percent 3 5 6 6 2 3" xfId="27854" xr:uid="{87938AAF-A584-4718-91D2-E3CC8AE54D9C}"/>
    <cellStyle name="Percent 3 5 6 6 2 4" xfId="27852" xr:uid="{633AF700-044C-4629-8D19-446F672609D0}"/>
    <cellStyle name="Percent 3 5 6 6 3" xfId="6960" xr:uid="{F63A52A9-4103-40E1-BC68-418EE38B0F65}"/>
    <cellStyle name="Percent 3 5 6 6 3 2" xfId="6961" xr:uid="{0A996636-19B9-493E-B169-0C71B8850FE9}"/>
    <cellStyle name="Percent 3 5 6 6 3 2 2" xfId="27856" xr:uid="{5075E66A-4DF6-4D11-B39E-1F50381C51F4}"/>
    <cellStyle name="Percent 3 5 6 6 3 3" xfId="27857" xr:uid="{A7AB93F5-2323-4246-A2F2-368B8D959B10}"/>
    <cellStyle name="Percent 3 5 6 6 3 4" xfId="27855" xr:uid="{0EBE59CF-CF88-4732-92B5-BFDA958BEA61}"/>
    <cellStyle name="Percent 3 5 6 6 4" xfId="6962" xr:uid="{A6032AC7-0AE6-4B62-80BD-9B3FB87A9E01}"/>
    <cellStyle name="Percent 3 5 6 6 4 2" xfId="27858" xr:uid="{88767926-7D94-4F57-8D4B-5ABB893EC72B}"/>
    <cellStyle name="Percent 3 5 6 6 5" xfId="27859" xr:uid="{FABFB2AA-73AB-489E-ABF7-E2372BB986B0}"/>
    <cellStyle name="Percent 3 5 6 6 6" xfId="27851" xr:uid="{5DEEF8F7-83E3-4428-8B15-7E4E28B92899}"/>
    <cellStyle name="Percent 3 5 6 7" xfId="6963" xr:uid="{C500FEA7-D9FD-4CC0-B4A9-2FB031F65E63}"/>
    <cellStyle name="Percent 3 5 6 7 2" xfId="6964" xr:uid="{42461F79-D176-4E90-BAF9-8165DE06B3FA}"/>
    <cellStyle name="Percent 3 5 6 7 2 2" xfId="27861" xr:uid="{380A75F9-059C-4E79-9368-51D8F6EF2840}"/>
    <cellStyle name="Percent 3 5 6 7 3" xfId="27862" xr:uid="{62E7B11E-6DD0-45CA-9CD4-9B1430FD2F97}"/>
    <cellStyle name="Percent 3 5 6 7 4" xfId="27860" xr:uid="{0AE28FAB-3B6E-4C78-9AE6-8FC935BEE625}"/>
    <cellStyle name="Percent 3 5 6 8" xfId="6965" xr:uid="{109D6D8A-5D9C-4590-8BD2-30C2CC6F7F3B}"/>
    <cellStyle name="Percent 3 5 6 8 2" xfId="6966" xr:uid="{F3992DE4-A4D8-4690-96CF-C07622C90366}"/>
    <cellStyle name="Percent 3 5 6 8 2 2" xfId="27864" xr:uid="{3488C830-7AFB-496F-A77A-2BD9A397FB49}"/>
    <cellStyle name="Percent 3 5 6 8 3" xfId="27865" xr:uid="{B2724DB9-7057-4574-B840-B0D1D22EE1E6}"/>
    <cellStyle name="Percent 3 5 6 8 4" xfId="27863" xr:uid="{EAB6423E-0B6D-4996-A8E1-E5A562D37423}"/>
    <cellStyle name="Percent 3 5 6 9" xfId="6967" xr:uid="{DE3A919E-7801-4138-B8C4-FEB827F417E7}"/>
    <cellStyle name="Percent 3 5 6 9 2" xfId="6968" xr:uid="{D7CDD3B1-81BC-43B9-BA4A-510FF7F68B5B}"/>
    <cellStyle name="Percent 3 5 6 9 2 2" xfId="27867" xr:uid="{1F0C4990-FA53-4467-A26D-FBA0CC2CB26F}"/>
    <cellStyle name="Percent 3 5 6 9 3" xfId="27868" xr:uid="{F6D47990-D641-45DC-A995-7C7DA2E21440}"/>
    <cellStyle name="Percent 3 5 6 9 4" xfId="27866" xr:uid="{15C7DE23-F8AD-4AAC-BD11-C5C2161B0EDD}"/>
    <cellStyle name="Percent 3 5 7" xfId="3044" xr:uid="{69C955DB-BF05-4BBE-AA2B-5654CB34EB2C}"/>
    <cellStyle name="Percent 3 5 7 10" xfId="6970" xr:uid="{1D7924FB-0AC1-4A0F-B858-5DE1A78439AA}"/>
    <cellStyle name="Percent 3 5 7 10 2" xfId="27870" xr:uid="{58A04EC6-317A-4585-9CB7-A6947FBCB3E0}"/>
    <cellStyle name="Percent 3 5 7 11" xfId="6971" xr:uid="{25A20E63-A495-4398-A3A2-36251C1BBA82}"/>
    <cellStyle name="Percent 3 5 7 11 2" xfId="27871" xr:uid="{A989A576-F959-4EE2-A43E-656F6284A123}"/>
    <cellStyle name="Percent 3 5 7 12" xfId="6969" xr:uid="{D7F7D381-2E28-48C6-B672-B5407850BB24}"/>
    <cellStyle name="Percent 3 5 7 12 2" xfId="27872" xr:uid="{80CF5835-1036-495A-829F-4FDDE0B4EEBA}"/>
    <cellStyle name="Percent 3 5 7 13" xfId="27873" xr:uid="{3DCE8C3E-F0A2-468F-B6CB-F8372CBB59ED}"/>
    <cellStyle name="Percent 3 5 7 14" xfId="27874" xr:uid="{986C6475-2198-44B1-B742-1AA7E366603B}"/>
    <cellStyle name="Percent 3 5 7 15" xfId="27875" xr:uid="{7E7ECD27-4A2E-4F43-9CD0-C5B9FA6E809F}"/>
    <cellStyle name="Percent 3 5 7 16" xfId="27869" xr:uid="{625FEC8F-76EF-4BEF-BB23-A0BC8AEBF822}"/>
    <cellStyle name="Percent 3 5 7 2" xfId="6972" xr:uid="{C7DEA1C0-5036-4440-B4B1-81D5168FE005}"/>
    <cellStyle name="Percent 3 5 7 2 2" xfId="6973" xr:uid="{26F2FB21-C957-49C4-BA32-8EA5E138D79F}"/>
    <cellStyle name="Percent 3 5 7 2 2 2" xfId="6974" xr:uid="{78A8ACDB-6A89-4ECC-B03B-C049C3F0BA1C}"/>
    <cellStyle name="Percent 3 5 7 2 2 2 2" xfId="27878" xr:uid="{5B1815BE-31D0-4F36-8D91-84DA49F2A70F}"/>
    <cellStyle name="Percent 3 5 7 2 2 3" xfId="27879" xr:uid="{D07A5A41-2DC5-4082-8C76-AC9FB6DAE30B}"/>
    <cellStyle name="Percent 3 5 7 2 2 4" xfId="27877" xr:uid="{9FF52F35-93F5-4CAE-B308-28DBD8A4A406}"/>
    <cellStyle name="Percent 3 5 7 2 3" xfId="6975" xr:uid="{35663194-2221-499A-B432-753B3F7556B8}"/>
    <cellStyle name="Percent 3 5 7 2 3 2" xfId="6976" xr:uid="{109091BB-F45A-4798-94D1-112392312BCB}"/>
    <cellStyle name="Percent 3 5 7 2 3 2 2" xfId="27881" xr:uid="{FDA609C2-CCB8-4BF4-9A21-07625EFA7F96}"/>
    <cellStyle name="Percent 3 5 7 2 3 3" xfId="27882" xr:uid="{A7F4689D-2E52-4C89-A8D7-7FEFDC4F9C1A}"/>
    <cellStyle name="Percent 3 5 7 2 3 4" xfId="27880" xr:uid="{69391D3D-D4B0-4F48-B7CF-8EC497DFC0AE}"/>
    <cellStyle name="Percent 3 5 7 2 4" xfId="6977" xr:uid="{5FF65196-F189-4003-8295-02D107F8266A}"/>
    <cellStyle name="Percent 3 5 7 2 4 2" xfId="27883" xr:uid="{F72ABA45-7E48-4683-A455-E3C23F2161BC}"/>
    <cellStyle name="Percent 3 5 7 2 5" xfId="6978" xr:uid="{B5D29C33-6B81-43F8-8FE1-58EB5E5CC321}"/>
    <cellStyle name="Percent 3 5 7 2 5 2" xfId="27884" xr:uid="{7547D731-EA11-4B82-91E1-9D953DC9DF15}"/>
    <cellStyle name="Percent 3 5 7 2 6" xfId="27885" xr:uid="{5FF12259-B7D5-4EE5-BDD1-6D031AD17415}"/>
    <cellStyle name="Percent 3 5 7 2 7" xfId="27876" xr:uid="{D19F275E-0E0A-4133-BBBC-A5D98297A84B}"/>
    <cellStyle name="Percent 3 5 7 3" xfId="6979" xr:uid="{1BCD7F60-570D-4656-BCE0-AC85EF78CD61}"/>
    <cellStyle name="Percent 3 5 7 3 2" xfId="6980" xr:uid="{96AEF9C2-5768-49AB-9C4A-7BEC8AA14E4B}"/>
    <cellStyle name="Percent 3 5 7 3 2 2" xfId="6981" xr:uid="{2ACCABD7-9515-4461-B571-6F6513C36CD2}"/>
    <cellStyle name="Percent 3 5 7 3 2 2 2" xfId="27888" xr:uid="{BCC2F9A2-E79C-44EF-A46F-72D71E0D48F2}"/>
    <cellStyle name="Percent 3 5 7 3 2 3" xfId="27889" xr:uid="{838328E9-B9E8-433D-AD03-A1C9EC905B17}"/>
    <cellStyle name="Percent 3 5 7 3 2 4" xfId="27887" xr:uid="{EAA1657D-A742-4886-ABF4-E9722F2019AC}"/>
    <cellStyle name="Percent 3 5 7 3 3" xfId="6982" xr:uid="{F08F5C19-FDB5-41CC-83A5-5A6F973CEFB4}"/>
    <cellStyle name="Percent 3 5 7 3 3 2" xfId="6983" xr:uid="{BF14CE61-BF42-417A-8BF9-1CC46B6EF259}"/>
    <cellStyle name="Percent 3 5 7 3 3 2 2" xfId="27891" xr:uid="{FA0EE056-4B98-4E83-8A31-9E7D9497B144}"/>
    <cellStyle name="Percent 3 5 7 3 3 3" xfId="27892" xr:uid="{E8860F98-82C6-47F1-A022-43B22868F160}"/>
    <cellStyle name="Percent 3 5 7 3 3 4" xfId="27890" xr:uid="{27880114-2338-4578-B33B-4FFF029AB563}"/>
    <cellStyle name="Percent 3 5 7 3 4" xfId="6984" xr:uid="{52C6855B-450D-4072-8F9C-CE27A2933FA0}"/>
    <cellStyle name="Percent 3 5 7 3 4 2" xfId="27893" xr:uid="{0812349C-7B00-4172-BF28-D1B9BEB6409E}"/>
    <cellStyle name="Percent 3 5 7 3 5" xfId="27894" xr:uid="{95E67B06-27CA-4FF1-9A91-7A3D711C3137}"/>
    <cellStyle name="Percent 3 5 7 3 6" xfId="27886" xr:uid="{88716C68-46FD-4F90-BE24-788E853753D2}"/>
    <cellStyle name="Percent 3 5 7 4" xfId="6985" xr:uid="{19F16D56-EF8F-45D6-8504-9D03D9322628}"/>
    <cellStyle name="Percent 3 5 7 4 2" xfId="6986" xr:uid="{96E30C18-A77A-47A6-8D4A-7E5394086FA3}"/>
    <cellStyle name="Percent 3 5 7 4 2 2" xfId="6987" xr:uid="{21DE8C82-FDF4-4D97-B13C-3591D34DF00E}"/>
    <cellStyle name="Percent 3 5 7 4 2 2 2" xfId="27897" xr:uid="{79801EA0-7B52-4570-A67F-91B73A90F4AC}"/>
    <cellStyle name="Percent 3 5 7 4 2 3" xfId="27898" xr:uid="{05CAACDD-C964-4A0C-BEC7-69E9C56FDA53}"/>
    <cellStyle name="Percent 3 5 7 4 2 4" xfId="27896" xr:uid="{467F4496-A0C4-45C0-8228-41EAA61D67BA}"/>
    <cellStyle name="Percent 3 5 7 4 3" xfId="6988" xr:uid="{481A74FB-2CC6-4453-9DA4-BF2ACA474D7A}"/>
    <cellStyle name="Percent 3 5 7 4 3 2" xfId="6989" xr:uid="{4EF9238F-652C-40D3-99E8-26BB32E7E021}"/>
    <cellStyle name="Percent 3 5 7 4 3 2 2" xfId="27900" xr:uid="{3D92B831-D057-4E6E-8E46-EE10111D44FA}"/>
    <cellStyle name="Percent 3 5 7 4 3 3" xfId="27901" xr:uid="{B6CDA020-F7AB-4CA4-AFD5-C2A386CD4DDC}"/>
    <cellStyle name="Percent 3 5 7 4 3 4" xfId="27899" xr:uid="{07881F7E-F732-4D84-9C78-7A1848B95A58}"/>
    <cellStyle name="Percent 3 5 7 4 4" xfId="6990" xr:uid="{940012D9-41FB-439B-B302-7272937E9948}"/>
    <cellStyle name="Percent 3 5 7 4 4 2" xfId="27902" xr:uid="{3DF9B6B8-C165-41E9-8BB8-DE8C3947C833}"/>
    <cellStyle name="Percent 3 5 7 4 5" xfId="27903" xr:uid="{C30FAAB6-BD02-45C4-8660-B4D59FBE6745}"/>
    <cellStyle name="Percent 3 5 7 4 6" xfId="27895" xr:uid="{FD7A50DD-ABCF-4A9E-85F2-A8260B5FA6EC}"/>
    <cellStyle name="Percent 3 5 7 5" xfId="6991" xr:uid="{27C58677-F89E-4567-BE09-37033B3891A9}"/>
    <cellStyle name="Percent 3 5 7 5 2" xfId="6992" xr:uid="{C59CE34A-DD12-4D24-8E53-98E2F3B906D1}"/>
    <cellStyle name="Percent 3 5 7 5 2 2" xfId="6993" xr:uid="{DC6EBF70-CDFB-4B8B-A991-621D219847C3}"/>
    <cellStyle name="Percent 3 5 7 5 2 2 2" xfId="27906" xr:uid="{3CF6B7C4-B88A-476E-98F1-A5ABA5D29395}"/>
    <cellStyle name="Percent 3 5 7 5 2 3" xfId="27907" xr:uid="{7406AEE3-D083-4F67-B2DA-56C781740773}"/>
    <cellStyle name="Percent 3 5 7 5 2 4" xfId="27905" xr:uid="{53CE0BE3-AC7E-49A8-99FE-AD9F552615E3}"/>
    <cellStyle name="Percent 3 5 7 5 3" xfId="6994" xr:uid="{F1320E93-02EF-4185-B96C-AC316585F2DB}"/>
    <cellStyle name="Percent 3 5 7 5 3 2" xfId="6995" xr:uid="{8EE37BC4-4DDE-48A4-99E8-259425A25834}"/>
    <cellStyle name="Percent 3 5 7 5 3 2 2" xfId="27909" xr:uid="{D0048395-EAFC-4E1E-96AC-F9D83DC387F7}"/>
    <cellStyle name="Percent 3 5 7 5 3 3" xfId="27910" xr:uid="{B0DD0850-C036-449C-88AA-0C1A01776FC3}"/>
    <cellStyle name="Percent 3 5 7 5 3 4" xfId="27908" xr:uid="{22F2B35B-B76F-48A3-9149-C6F469767FF2}"/>
    <cellStyle name="Percent 3 5 7 5 4" xfId="6996" xr:uid="{945DE15A-1FD1-40EF-A6B9-48CE90CB88D5}"/>
    <cellStyle name="Percent 3 5 7 5 4 2" xfId="6997" xr:uid="{C567D814-1DD3-4D24-8B47-40DF7B4F0D34}"/>
    <cellStyle name="Percent 3 5 7 5 4 2 2" xfId="27912" xr:uid="{97951951-5D6A-4474-8FCE-987C07F9342C}"/>
    <cellStyle name="Percent 3 5 7 5 4 3" xfId="27913" xr:uid="{098220D2-2B6E-4BA9-B674-88C6FF4060DE}"/>
    <cellStyle name="Percent 3 5 7 5 4 4" xfId="27911" xr:uid="{CF82C164-623B-400E-8682-2009565531A3}"/>
    <cellStyle name="Percent 3 5 7 5 5" xfId="6998" xr:uid="{CF918DC2-8392-4410-82DE-55071A0CF7AF}"/>
    <cellStyle name="Percent 3 5 7 5 5 2" xfId="27914" xr:uid="{1898896F-823D-4D2A-8BCA-FB92B60CFB13}"/>
    <cellStyle name="Percent 3 5 7 5 6" xfId="27915" xr:uid="{CE0CE048-0672-482F-BF51-5854A2F82A25}"/>
    <cellStyle name="Percent 3 5 7 5 7" xfId="27904" xr:uid="{F6D8C698-94C3-4D40-8F21-C8842C03824E}"/>
    <cellStyle name="Percent 3 5 7 6" xfId="6999" xr:uid="{7944AC9A-395A-45A8-B409-8B87F029F6E6}"/>
    <cellStyle name="Percent 3 5 7 6 2" xfId="7000" xr:uid="{EAB55441-DE0C-4F0B-889A-FE6F2A2E3B9A}"/>
    <cellStyle name="Percent 3 5 7 6 2 2" xfId="7001" xr:uid="{E5745CF1-65E7-41EB-847D-E6C3E5E86DC6}"/>
    <cellStyle name="Percent 3 5 7 6 2 2 2" xfId="27918" xr:uid="{F2D8FB76-A35F-4AC0-80A9-ECA0ACD598A2}"/>
    <cellStyle name="Percent 3 5 7 6 2 3" xfId="27919" xr:uid="{877BF5B9-9875-490A-8295-25F5431C6D7F}"/>
    <cellStyle name="Percent 3 5 7 6 2 4" xfId="27917" xr:uid="{29ABE19A-B697-4644-9400-F8BC341A3C9F}"/>
    <cellStyle name="Percent 3 5 7 6 3" xfId="7002" xr:uid="{E44B8392-D47C-4843-81C4-91426E53B495}"/>
    <cellStyle name="Percent 3 5 7 6 3 2" xfId="7003" xr:uid="{D35D12A9-3774-4333-A204-FDDA4BE1E6C6}"/>
    <cellStyle name="Percent 3 5 7 6 3 2 2" xfId="27921" xr:uid="{32A03C14-8B7C-401E-822F-7A32060AE02C}"/>
    <cellStyle name="Percent 3 5 7 6 3 3" xfId="27922" xr:uid="{1F7135B0-7BD2-4EDE-A9B6-A8791D781FFF}"/>
    <cellStyle name="Percent 3 5 7 6 3 4" xfId="27920" xr:uid="{8191F138-F277-4E91-93B3-3DFC90D7A48C}"/>
    <cellStyle name="Percent 3 5 7 6 4" xfId="7004" xr:uid="{6884BD5D-8C75-4C9A-8224-B2002D96C16E}"/>
    <cellStyle name="Percent 3 5 7 6 4 2" xfId="27923" xr:uid="{64EB3B95-39CA-4444-A774-27CC6A248A1E}"/>
    <cellStyle name="Percent 3 5 7 6 5" xfId="27924" xr:uid="{03130E33-F046-4A5D-83E4-A38720B93913}"/>
    <cellStyle name="Percent 3 5 7 6 6" xfId="27916" xr:uid="{670713FE-56FC-4C67-A8DA-6D91399A3621}"/>
    <cellStyle name="Percent 3 5 7 7" xfId="7005" xr:uid="{C0BEC286-0EA8-46E4-95E2-B2EB031ECC7E}"/>
    <cellStyle name="Percent 3 5 7 7 2" xfId="7006" xr:uid="{281D7DBC-58F1-4313-9425-B7FA92AE1771}"/>
    <cellStyle name="Percent 3 5 7 7 2 2" xfId="27926" xr:uid="{C314A314-D96A-41F4-9C6A-41B86805858E}"/>
    <cellStyle name="Percent 3 5 7 7 3" xfId="27927" xr:uid="{51F21E55-3DFC-44D8-A782-051543864A29}"/>
    <cellStyle name="Percent 3 5 7 7 4" xfId="27925" xr:uid="{4309C6A5-0403-4F29-8705-138590BCBEEE}"/>
    <cellStyle name="Percent 3 5 7 8" xfId="7007" xr:uid="{FD31806F-F42F-476D-92BC-B76364D37D42}"/>
    <cellStyle name="Percent 3 5 7 8 2" xfId="7008" xr:uid="{4044DF6B-5758-4F67-88C4-BBD59D900FC1}"/>
    <cellStyle name="Percent 3 5 7 8 2 2" xfId="27929" xr:uid="{E82DA985-1E27-41E0-9AB4-339BD4497127}"/>
    <cellStyle name="Percent 3 5 7 8 3" xfId="27930" xr:uid="{00B9D8F5-394A-4FE5-86F7-FAE508CBE195}"/>
    <cellStyle name="Percent 3 5 7 8 4" xfId="27928" xr:uid="{BC88019B-3BF2-42B7-8B4F-E9A5BD9ED43E}"/>
    <cellStyle name="Percent 3 5 7 9" xfId="7009" xr:uid="{5A726EBA-FF9F-4DD7-8355-D6FCFFD7C8E6}"/>
    <cellStyle name="Percent 3 5 7 9 2" xfId="7010" xr:uid="{FE1BE5F4-8827-4D77-AEFA-C925CB907EC5}"/>
    <cellStyle name="Percent 3 5 7 9 2 2" xfId="27932" xr:uid="{C080A539-6375-49E4-8246-120ED80056F2}"/>
    <cellStyle name="Percent 3 5 7 9 3" xfId="27933" xr:uid="{E7B5BB32-04F4-4468-8C33-C937835D3ED2}"/>
    <cellStyle name="Percent 3 5 7 9 4" xfId="27931" xr:uid="{4052BCC8-4006-49B1-8F0E-2938672DB3AC}"/>
    <cellStyle name="Percent 3 5 8" xfId="3045" xr:uid="{E2957937-6FB8-41B2-A7F6-4D01DE813823}"/>
    <cellStyle name="Percent 3 5 8 10" xfId="7012" xr:uid="{20363249-CE32-41B0-9EDB-843BC789371A}"/>
    <cellStyle name="Percent 3 5 8 10 2" xfId="27935" xr:uid="{454B8E0C-ACE4-4BFA-B982-2D3F765DAC01}"/>
    <cellStyle name="Percent 3 5 8 11" xfId="7013" xr:uid="{64DFFF74-64C2-478D-B776-36AAEA93EE4A}"/>
    <cellStyle name="Percent 3 5 8 11 2" xfId="27936" xr:uid="{F87340A7-9D1D-47A2-9E54-94975E15461E}"/>
    <cellStyle name="Percent 3 5 8 12" xfId="7011" xr:uid="{FFB1F96D-425B-4711-AF5C-459DFA39E0EA}"/>
    <cellStyle name="Percent 3 5 8 12 2" xfId="27937" xr:uid="{803CB208-6EF2-4820-9834-8B8EB16E3457}"/>
    <cellStyle name="Percent 3 5 8 13" xfId="27938" xr:uid="{B1BD6622-E0CB-4A2C-A549-B2945A6AE875}"/>
    <cellStyle name="Percent 3 5 8 14" xfId="27939" xr:uid="{D453C975-0715-48B9-9FF6-A728A45B7ABE}"/>
    <cellStyle name="Percent 3 5 8 15" xfId="27940" xr:uid="{CD1D6C8A-1994-4090-8D7A-B573AA0E15F3}"/>
    <cellStyle name="Percent 3 5 8 16" xfId="27934" xr:uid="{7F4139B6-5BDA-4C5F-9F4C-02F206C18626}"/>
    <cellStyle name="Percent 3 5 8 2" xfId="7014" xr:uid="{64E943B5-D432-443A-8CED-2287098BA5E1}"/>
    <cellStyle name="Percent 3 5 8 2 2" xfId="7015" xr:uid="{7F5F6186-87CA-48C4-AC78-0CE3984CBB44}"/>
    <cellStyle name="Percent 3 5 8 2 2 2" xfId="7016" xr:uid="{3FAD5408-DECD-4302-96AF-C8EBBD515819}"/>
    <cellStyle name="Percent 3 5 8 2 2 2 2" xfId="27943" xr:uid="{96A4459A-F1B3-4A0E-88A5-F8C1404D39CE}"/>
    <cellStyle name="Percent 3 5 8 2 2 3" xfId="27944" xr:uid="{C6AB4A30-7D98-418A-BCE0-938F5280A261}"/>
    <cellStyle name="Percent 3 5 8 2 2 4" xfId="27942" xr:uid="{E9644737-CA1D-4040-B969-D2758EC6938C}"/>
    <cellStyle name="Percent 3 5 8 2 3" xfId="7017" xr:uid="{4570A3C8-0EE5-408D-8AC2-FDB1EB1A6CFB}"/>
    <cellStyle name="Percent 3 5 8 2 3 2" xfId="7018" xr:uid="{08CD09F9-36DE-4E12-B1B3-FC9599D69B5A}"/>
    <cellStyle name="Percent 3 5 8 2 3 2 2" xfId="27946" xr:uid="{F284A7F7-6BE0-41B5-8E4F-6CC403DC9FDB}"/>
    <cellStyle name="Percent 3 5 8 2 3 3" xfId="27947" xr:uid="{F1B415C3-AD32-4A1B-9A3F-A8CDDF3F3DAF}"/>
    <cellStyle name="Percent 3 5 8 2 3 4" xfId="27945" xr:uid="{4973C13F-3812-4CB1-B060-15FCD1EAB9BB}"/>
    <cellStyle name="Percent 3 5 8 2 4" xfId="7019" xr:uid="{F009FD3C-9DEB-4F85-8D79-E2D15C756B40}"/>
    <cellStyle name="Percent 3 5 8 2 4 2" xfId="27948" xr:uid="{2E0AF7B3-839B-4154-975B-B031805E8E83}"/>
    <cellStyle name="Percent 3 5 8 2 5" xfId="7020" xr:uid="{C8919C69-07CD-4BDD-9F3D-5611532A56BE}"/>
    <cellStyle name="Percent 3 5 8 2 5 2" xfId="27949" xr:uid="{6F6FDFE1-E1DF-4FDE-94BE-562F64575547}"/>
    <cellStyle name="Percent 3 5 8 2 6" xfId="27950" xr:uid="{2045E2DE-DB6B-4F56-BE8E-BB6CC2A361F0}"/>
    <cellStyle name="Percent 3 5 8 2 7" xfId="27941" xr:uid="{4309AE74-B422-40B3-8702-031BE128033C}"/>
    <cellStyle name="Percent 3 5 8 3" xfId="7021" xr:uid="{1106AA6A-C63E-4ECF-B11F-8097F10830B2}"/>
    <cellStyle name="Percent 3 5 8 3 2" xfId="7022" xr:uid="{CB8661A2-F48E-439E-8219-E15F0EC1A5DC}"/>
    <cellStyle name="Percent 3 5 8 3 2 2" xfId="7023" xr:uid="{F0A5F2AF-5B27-4637-A6AF-2ADE13CA7046}"/>
    <cellStyle name="Percent 3 5 8 3 2 2 2" xfId="27953" xr:uid="{44A7758A-26CF-4A66-92E5-19F3BD5C4BDD}"/>
    <cellStyle name="Percent 3 5 8 3 2 3" xfId="27954" xr:uid="{CFFC5F42-B404-47CE-8274-09AEA057E318}"/>
    <cellStyle name="Percent 3 5 8 3 2 4" xfId="27952" xr:uid="{39D68B89-BF7E-4740-9A50-A5CB4B1299FC}"/>
    <cellStyle name="Percent 3 5 8 3 3" xfId="7024" xr:uid="{2CED9D49-791A-49C2-9828-3DC21B779325}"/>
    <cellStyle name="Percent 3 5 8 3 3 2" xfId="7025" xr:uid="{A2075917-28DF-4518-BDE4-70B6DC3C2831}"/>
    <cellStyle name="Percent 3 5 8 3 3 2 2" xfId="27956" xr:uid="{E1BD4CB9-7222-43AA-8C16-A5179127440C}"/>
    <cellStyle name="Percent 3 5 8 3 3 3" xfId="27957" xr:uid="{C4980303-DDD3-403C-AEAC-F158D12614FE}"/>
    <cellStyle name="Percent 3 5 8 3 3 4" xfId="27955" xr:uid="{78C5E350-641D-46A2-B029-59C6A804866E}"/>
    <cellStyle name="Percent 3 5 8 3 4" xfId="7026" xr:uid="{92F25534-63AF-4ACA-9338-44CB4C0D430D}"/>
    <cellStyle name="Percent 3 5 8 3 4 2" xfId="27958" xr:uid="{BB7AC18C-7E34-4B85-9382-180C78DA121A}"/>
    <cellStyle name="Percent 3 5 8 3 5" xfId="27959" xr:uid="{507E0424-9111-4E64-9CB9-ECD688741CAC}"/>
    <cellStyle name="Percent 3 5 8 3 6" xfId="27951" xr:uid="{DDD5631F-6A76-49B3-A412-C8886846AE49}"/>
    <cellStyle name="Percent 3 5 8 4" xfId="7027" xr:uid="{8F234885-FBD4-4577-AC3C-5F33243EFC7B}"/>
    <cellStyle name="Percent 3 5 8 4 2" xfId="7028" xr:uid="{3DF0925B-1A36-4525-9B01-46DFF5C333C8}"/>
    <cellStyle name="Percent 3 5 8 4 2 2" xfId="7029" xr:uid="{044ABFF0-F40E-4958-8542-835DF19425B7}"/>
    <cellStyle name="Percent 3 5 8 4 2 2 2" xfId="27962" xr:uid="{EB31FE42-8F08-4DF3-B8EA-A5E85DD26640}"/>
    <cellStyle name="Percent 3 5 8 4 2 3" xfId="27963" xr:uid="{6110C426-37E6-472A-9F9A-036DAE352433}"/>
    <cellStyle name="Percent 3 5 8 4 2 4" xfId="27961" xr:uid="{FD2A1C83-7848-4FD2-8BCC-5DE3B3C2F7D5}"/>
    <cellStyle name="Percent 3 5 8 4 3" xfId="7030" xr:uid="{ED152CD9-5CBA-4820-8504-FB871617AE23}"/>
    <cellStyle name="Percent 3 5 8 4 3 2" xfId="7031" xr:uid="{5A94A82B-A4C2-43DF-B3E0-8B77AB742403}"/>
    <cellStyle name="Percent 3 5 8 4 3 2 2" xfId="27965" xr:uid="{E72319C4-8476-4E6F-B4BF-23080CEFBBB1}"/>
    <cellStyle name="Percent 3 5 8 4 3 3" xfId="27966" xr:uid="{0A94A65F-9BCB-4463-A3C8-491E08A0CAD4}"/>
    <cellStyle name="Percent 3 5 8 4 3 4" xfId="27964" xr:uid="{1B9EBAEC-7AFB-4A3E-AFB4-C61E5E0108C8}"/>
    <cellStyle name="Percent 3 5 8 4 4" xfId="7032" xr:uid="{29D5FF42-E591-4AD0-AE60-54930562D09B}"/>
    <cellStyle name="Percent 3 5 8 4 4 2" xfId="27967" xr:uid="{9AECB10E-3807-4C28-A781-3D4682D5496A}"/>
    <cellStyle name="Percent 3 5 8 4 5" xfId="27968" xr:uid="{35F79A70-84DB-4100-BE0B-41D31C76DD3F}"/>
    <cellStyle name="Percent 3 5 8 4 6" xfId="27960" xr:uid="{8681E557-0530-4F6A-A47F-1929A5938CAA}"/>
    <cellStyle name="Percent 3 5 8 5" xfId="7033" xr:uid="{D4440CE6-1996-42C5-9C7E-C3702700255E}"/>
    <cellStyle name="Percent 3 5 8 5 2" xfId="7034" xr:uid="{0E56C4A0-056C-4507-A271-3C2A4CE71356}"/>
    <cellStyle name="Percent 3 5 8 5 2 2" xfId="7035" xr:uid="{F5D36426-7DC4-4C21-8F21-97B50A958001}"/>
    <cellStyle name="Percent 3 5 8 5 2 2 2" xfId="27971" xr:uid="{6F30F601-B13A-4B86-81CA-8C904720DC8A}"/>
    <cellStyle name="Percent 3 5 8 5 2 3" xfId="27972" xr:uid="{37084BBB-AA5D-449B-9231-F3C1482C05EB}"/>
    <cellStyle name="Percent 3 5 8 5 2 4" xfId="27970" xr:uid="{39FA7BE6-4F72-4771-9B4E-EF74CE018A16}"/>
    <cellStyle name="Percent 3 5 8 5 3" xfId="7036" xr:uid="{3FD8A5C2-3A46-434A-973F-B09538E936E4}"/>
    <cellStyle name="Percent 3 5 8 5 3 2" xfId="7037" xr:uid="{4FABE680-A3D5-40A3-9BC4-B2BCDDDDC517}"/>
    <cellStyle name="Percent 3 5 8 5 3 2 2" xfId="27974" xr:uid="{E9A5F4CC-AE42-4084-95FB-D2979B78B0BD}"/>
    <cellStyle name="Percent 3 5 8 5 3 3" xfId="27975" xr:uid="{69B3CBD9-1A2E-47F5-AC8F-1C3963132F25}"/>
    <cellStyle name="Percent 3 5 8 5 3 4" xfId="27973" xr:uid="{43D45F9F-C1B6-4193-8184-A41B8EC6AAE2}"/>
    <cellStyle name="Percent 3 5 8 5 4" xfId="7038" xr:uid="{ECF7275F-F910-4779-A895-8702330DFCCE}"/>
    <cellStyle name="Percent 3 5 8 5 4 2" xfId="7039" xr:uid="{39B1DA28-2EB0-418F-A12D-13899EA2AE61}"/>
    <cellStyle name="Percent 3 5 8 5 4 2 2" xfId="27977" xr:uid="{8B1BD087-E22D-4E0C-B103-5AF24C05ACA1}"/>
    <cellStyle name="Percent 3 5 8 5 4 3" xfId="27978" xr:uid="{7BDDCA82-55FE-4D1E-BE04-267676A5BC40}"/>
    <cellStyle name="Percent 3 5 8 5 4 4" xfId="27976" xr:uid="{5B1DE360-23EE-4817-984C-B003D386AD8A}"/>
    <cellStyle name="Percent 3 5 8 5 5" xfId="7040" xr:uid="{638C95C8-A5AF-41CA-8CE3-F5C0931BEE94}"/>
    <cellStyle name="Percent 3 5 8 5 5 2" xfId="27979" xr:uid="{62A52B77-03C9-49D5-92BD-6137F2430F96}"/>
    <cellStyle name="Percent 3 5 8 5 6" xfId="27980" xr:uid="{9E69EE23-57F2-4BF9-A6DF-7793CC9E4AC6}"/>
    <cellStyle name="Percent 3 5 8 5 7" xfId="27969" xr:uid="{A06BE7F3-566D-4A5E-AF2C-D226344C629C}"/>
    <cellStyle name="Percent 3 5 8 6" xfId="7041" xr:uid="{829D671A-7545-46D3-BE16-ABF85927E083}"/>
    <cellStyle name="Percent 3 5 8 6 2" xfId="7042" xr:uid="{AB556BCE-5432-44A9-A977-CFB7F2F08002}"/>
    <cellStyle name="Percent 3 5 8 6 2 2" xfId="7043" xr:uid="{0315800D-D0FA-4977-A856-793E501668AC}"/>
    <cellStyle name="Percent 3 5 8 6 2 2 2" xfId="27983" xr:uid="{CE89ABFE-D6BE-4A62-A055-79F343E01FE3}"/>
    <cellStyle name="Percent 3 5 8 6 2 3" xfId="27984" xr:uid="{556A8FED-D7DF-41F4-A6D0-BB267811027D}"/>
    <cellStyle name="Percent 3 5 8 6 2 4" xfId="27982" xr:uid="{2D8340FD-CAE5-4DE7-85F9-CF633D4D9EB8}"/>
    <cellStyle name="Percent 3 5 8 6 3" xfId="7044" xr:uid="{2A007218-68B7-4D2D-B0E5-0D95B2E48A56}"/>
    <cellStyle name="Percent 3 5 8 6 3 2" xfId="7045" xr:uid="{53E4A506-204E-4363-B920-44C26C011E2E}"/>
    <cellStyle name="Percent 3 5 8 6 3 2 2" xfId="27986" xr:uid="{AE2EA1CD-5994-4026-BD42-BC1197224083}"/>
    <cellStyle name="Percent 3 5 8 6 3 3" xfId="27987" xr:uid="{558029AD-4819-41C4-AF42-ADB6AAD920F6}"/>
    <cellStyle name="Percent 3 5 8 6 3 4" xfId="27985" xr:uid="{4A4F6863-BB43-4B02-BBE0-BF617B5178C6}"/>
    <cellStyle name="Percent 3 5 8 6 4" xfId="7046" xr:uid="{99E763FB-8327-4A20-8F17-C60B7EB80B0E}"/>
    <cellStyle name="Percent 3 5 8 6 4 2" xfId="27988" xr:uid="{77CF32BC-7ADE-41ED-BE1D-FA85C657E545}"/>
    <cellStyle name="Percent 3 5 8 6 5" xfId="27989" xr:uid="{05EEF996-7F39-4F6D-A5C8-ECC0044C81B0}"/>
    <cellStyle name="Percent 3 5 8 6 6" xfId="27981" xr:uid="{57AF379B-92AB-465A-A8C5-1440E9617626}"/>
    <cellStyle name="Percent 3 5 8 7" xfId="7047" xr:uid="{8A6CE777-77AA-4712-85C7-E076C29E587D}"/>
    <cellStyle name="Percent 3 5 8 7 2" xfId="7048" xr:uid="{0DFE2466-64C5-4EFA-9778-16710BE62183}"/>
    <cellStyle name="Percent 3 5 8 7 2 2" xfId="27991" xr:uid="{6208267C-CE88-484B-9DF9-8F7DF223940D}"/>
    <cellStyle name="Percent 3 5 8 7 3" xfId="27992" xr:uid="{3A1974D9-6B32-49B9-A073-A03479A4A43B}"/>
    <cellStyle name="Percent 3 5 8 7 4" xfId="27990" xr:uid="{B9729FF0-DEB6-4725-AB53-B6EAB7520A9A}"/>
    <cellStyle name="Percent 3 5 8 8" xfId="7049" xr:uid="{601B2EDA-DDFF-4D46-9F52-1A0A4DF3823C}"/>
    <cellStyle name="Percent 3 5 8 8 2" xfId="7050" xr:uid="{13762448-6775-49D2-9D6D-0D893CF05B8A}"/>
    <cellStyle name="Percent 3 5 8 8 2 2" xfId="27994" xr:uid="{ADDE679E-FEEA-4B7D-A523-9C2CDCECE86B}"/>
    <cellStyle name="Percent 3 5 8 8 3" xfId="27995" xr:uid="{7704A416-5D4A-44A1-8D85-24F986CE39C9}"/>
    <cellStyle name="Percent 3 5 8 8 4" xfId="27993" xr:uid="{AC7FA827-54B4-4380-9EBC-CC4D367A2A2D}"/>
    <cellStyle name="Percent 3 5 8 9" xfId="7051" xr:uid="{99189A81-C569-4EE1-AA84-2ACDC045095D}"/>
    <cellStyle name="Percent 3 5 8 9 2" xfId="7052" xr:uid="{58817221-6C48-45AA-8FA2-C210857F6C5A}"/>
    <cellStyle name="Percent 3 5 8 9 2 2" xfId="27997" xr:uid="{42DE1E60-222F-47F1-A10C-B584866DCF49}"/>
    <cellStyle name="Percent 3 5 8 9 3" xfId="27998" xr:uid="{4BB3FAF2-BC68-4C30-9D5C-D073086ECA49}"/>
    <cellStyle name="Percent 3 5 8 9 4" xfId="27996" xr:uid="{4E288265-599A-4A6C-9592-D3E8C5A92AA8}"/>
    <cellStyle name="Percent 3 5 9" xfId="3046" xr:uid="{5F568090-A250-453E-ADB2-6F22448D3875}"/>
    <cellStyle name="Percent 3 5 9 10" xfId="7054" xr:uid="{62CDEC16-832C-496A-932E-B90A5A5B8CC3}"/>
    <cellStyle name="Percent 3 5 9 10 2" xfId="28000" xr:uid="{40B9E1DA-697D-4B64-945C-0F43BBD38ECD}"/>
    <cellStyle name="Percent 3 5 9 11" xfId="7055" xr:uid="{D2A37EEC-E0D2-4198-ACA2-6385797CFA2C}"/>
    <cellStyle name="Percent 3 5 9 11 2" xfId="28001" xr:uid="{5A4A22FC-8459-4716-B9C5-F37625C876FA}"/>
    <cellStyle name="Percent 3 5 9 12" xfId="7053" xr:uid="{F268B69C-FCA5-4ECE-BC4D-93D0C312C9DE}"/>
    <cellStyle name="Percent 3 5 9 12 2" xfId="28002" xr:uid="{B1C4D967-98C9-426D-992C-1173CAFB5527}"/>
    <cellStyle name="Percent 3 5 9 13" xfId="28003" xr:uid="{07B621BB-4B5A-4D85-97B5-18B900FE1EFD}"/>
    <cellStyle name="Percent 3 5 9 14" xfId="28004" xr:uid="{15063917-047D-4B6D-8877-D6912AB0AFCB}"/>
    <cellStyle name="Percent 3 5 9 15" xfId="28005" xr:uid="{656360E0-142D-4462-AD10-4B20DDEC1E9A}"/>
    <cellStyle name="Percent 3 5 9 16" xfId="27999" xr:uid="{1F401FD0-931E-440D-B808-B59CAD1C04AA}"/>
    <cellStyle name="Percent 3 5 9 2" xfId="7056" xr:uid="{D1591D02-EF83-4419-82A6-3C260BEC02F6}"/>
    <cellStyle name="Percent 3 5 9 2 2" xfId="7057" xr:uid="{514D8819-F675-4BF0-B9D3-2FEDD602BD1E}"/>
    <cellStyle name="Percent 3 5 9 2 2 2" xfId="7058" xr:uid="{5C22EFF0-A53F-49E0-B3AE-B9D7C934C327}"/>
    <cellStyle name="Percent 3 5 9 2 2 2 2" xfId="28008" xr:uid="{1F549B3B-396C-48FB-8198-8E698626C6A7}"/>
    <cellStyle name="Percent 3 5 9 2 2 3" xfId="28009" xr:uid="{2956E0FF-5764-428A-9C4D-3A31C5807B1D}"/>
    <cellStyle name="Percent 3 5 9 2 2 4" xfId="28007" xr:uid="{FC30BBCA-725D-41AA-B17C-1504CBAE7D93}"/>
    <cellStyle name="Percent 3 5 9 2 3" xfId="7059" xr:uid="{195EC83E-7D64-4CEF-A06A-EBE5D9E90A6F}"/>
    <cellStyle name="Percent 3 5 9 2 3 2" xfId="7060" xr:uid="{EBE0300D-F1AC-4D7B-B06F-A65A668FDD67}"/>
    <cellStyle name="Percent 3 5 9 2 3 2 2" xfId="28011" xr:uid="{74427CBC-FBE8-49B8-A662-183500298458}"/>
    <cellStyle name="Percent 3 5 9 2 3 3" xfId="28012" xr:uid="{84A00B9B-6D56-4A39-B40A-11305EC380E5}"/>
    <cellStyle name="Percent 3 5 9 2 3 4" xfId="28010" xr:uid="{BCFCB021-488C-4BE4-BC28-B3757FD285AE}"/>
    <cellStyle name="Percent 3 5 9 2 4" xfId="7061" xr:uid="{57EB8F2B-53F9-4DF5-B730-30A4EB13A4F6}"/>
    <cellStyle name="Percent 3 5 9 2 4 2" xfId="28013" xr:uid="{77B6A417-36FD-4EE5-948D-DAF03173F4C8}"/>
    <cellStyle name="Percent 3 5 9 2 5" xfId="7062" xr:uid="{1D49A3C7-EA2D-48D9-8107-D314869D4346}"/>
    <cellStyle name="Percent 3 5 9 2 5 2" xfId="28014" xr:uid="{FCC03D17-6670-4AC5-9652-7DBC0A8C23C4}"/>
    <cellStyle name="Percent 3 5 9 2 6" xfId="28015" xr:uid="{EB09E197-03BE-4BDF-B9F7-4A7A14689844}"/>
    <cellStyle name="Percent 3 5 9 2 7" xfId="28006" xr:uid="{5E529D1D-AF7B-48E1-812A-02AE219BE9E5}"/>
    <cellStyle name="Percent 3 5 9 3" xfId="7063" xr:uid="{3ED05DC6-9E3E-4AC8-B282-124834918D98}"/>
    <cellStyle name="Percent 3 5 9 3 2" xfId="7064" xr:uid="{73F4C38F-7616-47E9-AA45-9E31D29520B3}"/>
    <cellStyle name="Percent 3 5 9 3 2 2" xfId="7065" xr:uid="{05B06B46-9D7A-479D-8382-B53B491405C9}"/>
    <cellStyle name="Percent 3 5 9 3 2 2 2" xfId="28018" xr:uid="{6C85CFFA-A6EE-46EF-B504-0BC00029CFDA}"/>
    <cellStyle name="Percent 3 5 9 3 2 3" xfId="28019" xr:uid="{8400AC54-2980-431C-BA6D-63ED1F2D9509}"/>
    <cellStyle name="Percent 3 5 9 3 2 4" xfId="28017" xr:uid="{1B1327EE-C34F-40F8-AD2D-A777090E0F73}"/>
    <cellStyle name="Percent 3 5 9 3 3" xfId="7066" xr:uid="{65FCC475-BDEB-44CA-9ABF-8106B505AD3C}"/>
    <cellStyle name="Percent 3 5 9 3 3 2" xfId="7067" xr:uid="{43460163-A53E-479B-BC61-9801D3CCE5B9}"/>
    <cellStyle name="Percent 3 5 9 3 3 2 2" xfId="28021" xr:uid="{7EBACDB8-519A-4D16-BC0B-DE8A8203A476}"/>
    <cellStyle name="Percent 3 5 9 3 3 3" xfId="28022" xr:uid="{F2F2DFAC-C4D7-4C51-AC75-25ADAF93673D}"/>
    <cellStyle name="Percent 3 5 9 3 3 4" xfId="28020" xr:uid="{F7924BDC-39F6-47E5-AA01-EED61840D408}"/>
    <cellStyle name="Percent 3 5 9 3 4" xfId="7068" xr:uid="{416C2A32-4002-42F6-B03A-676E51A41CA0}"/>
    <cellStyle name="Percent 3 5 9 3 4 2" xfId="28023" xr:uid="{99A16DBF-16C6-4C4F-9F3F-0E34F31009CD}"/>
    <cellStyle name="Percent 3 5 9 3 5" xfId="28024" xr:uid="{9F234206-7DAF-4CEC-8D92-F43B25B0706B}"/>
    <cellStyle name="Percent 3 5 9 3 6" xfId="28016" xr:uid="{3F18E51E-F071-42D8-BB7D-4A7286821225}"/>
    <cellStyle name="Percent 3 5 9 4" xfId="7069" xr:uid="{07CD000A-2FF4-4649-9FA1-8348B0EDEF9D}"/>
    <cellStyle name="Percent 3 5 9 4 2" xfId="7070" xr:uid="{DA4663F2-9C87-4B8E-813C-F9DF98690790}"/>
    <cellStyle name="Percent 3 5 9 4 2 2" xfId="7071" xr:uid="{BA15005C-61BD-4721-9214-67D732400028}"/>
    <cellStyle name="Percent 3 5 9 4 2 2 2" xfId="28027" xr:uid="{86DF8C8C-E28F-4A04-A10A-4EC4DB4D7557}"/>
    <cellStyle name="Percent 3 5 9 4 2 3" xfId="28028" xr:uid="{8DBE9656-F8EB-43F7-A33B-3D775ACAF17F}"/>
    <cellStyle name="Percent 3 5 9 4 2 4" xfId="28026" xr:uid="{C6EBE7F0-CDB7-4AE7-988D-1F0A87622B37}"/>
    <cellStyle name="Percent 3 5 9 4 3" xfId="7072" xr:uid="{B58DD6AD-3AC3-4EF9-9E6E-FB7C873C2883}"/>
    <cellStyle name="Percent 3 5 9 4 3 2" xfId="7073" xr:uid="{D09E8EBC-0687-454E-9991-5D0B427F3A5B}"/>
    <cellStyle name="Percent 3 5 9 4 3 2 2" xfId="28030" xr:uid="{E31341AE-5436-48EC-9A64-41371E111309}"/>
    <cellStyle name="Percent 3 5 9 4 3 3" xfId="28031" xr:uid="{E289C630-217A-4AD0-8B9F-B7028BC3321A}"/>
    <cellStyle name="Percent 3 5 9 4 3 4" xfId="28029" xr:uid="{F73B9F08-23C3-40CE-AE99-73C77813E590}"/>
    <cellStyle name="Percent 3 5 9 4 4" xfId="7074" xr:uid="{1CD2B6FA-2762-41F5-A291-637E63B3C09A}"/>
    <cellStyle name="Percent 3 5 9 4 4 2" xfId="28032" xr:uid="{8AAED365-22D4-4E35-9071-A473CE529F7A}"/>
    <cellStyle name="Percent 3 5 9 4 5" xfId="28033" xr:uid="{60F86B0A-C1F5-41ED-A2AE-F9D81DEDC833}"/>
    <cellStyle name="Percent 3 5 9 4 6" xfId="28025" xr:uid="{6593040C-26EA-4816-87F0-B2B90AFD2621}"/>
    <cellStyle name="Percent 3 5 9 5" xfId="7075" xr:uid="{8092067E-D319-43B1-A7AF-212DC23C92DD}"/>
    <cellStyle name="Percent 3 5 9 5 2" xfId="7076" xr:uid="{B81C6CC3-B20A-4C99-9CF4-02117B9E483C}"/>
    <cellStyle name="Percent 3 5 9 5 2 2" xfId="7077" xr:uid="{7802E488-7B93-481D-9442-13528A9FBF86}"/>
    <cellStyle name="Percent 3 5 9 5 2 2 2" xfId="28036" xr:uid="{D905DF1A-8766-4CE3-AA07-D41510996F7E}"/>
    <cellStyle name="Percent 3 5 9 5 2 3" xfId="28037" xr:uid="{B0B556EA-46EC-4DA2-B46C-930F74340B69}"/>
    <cellStyle name="Percent 3 5 9 5 2 4" xfId="28035" xr:uid="{27271287-B27C-4EAA-96D9-915F57A055FC}"/>
    <cellStyle name="Percent 3 5 9 5 3" xfId="7078" xr:uid="{457F0C15-EA42-4ADC-BD07-4C612E388DB2}"/>
    <cellStyle name="Percent 3 5 9 5 3 2" xfId="7079" xr:uid="{EE5AA882-901B-4567-A24B-F9575C296847}"/>
    <cellStyle name="Percent 3 5 9 5 3 2 2" xfId="28039" xr:uid="{2435AE42-4587-4BAB-BBDD-DC24E9A65A38}"/>
    <cellStyle name="Percent 3 5 9 5 3 3" xfId="28040" xr:uid="{51D52FA8-6A41-4C15-A8A0-3EBAD72E722E}"/>
    <cellStyle name="Percent 3 5 9 5 3 4" xfId="28038" xr:uid="{B1AF385E-CFF4-45B1-BC3D-0C7CAD1E5442}"/>
    <cellStyle name="Percent 3 5 9 5 4" xfId="7080" xr:uid="{C823B266-598C-46D2-938F-26F0D6E41522}"/>
    <cellStyle name="Percent 3 5 9 5 4 2" xfId="7081" xr:uid="{73AE5334-8BF7-459A-8937-F1F8610A0336}"/>
    <cellStyle name="Percent 3 5 9 5 4 2 2" xfId="28042" xr:uid="{595E574E-7610-4276-95DA-AA40F51B0FFF}"/>
    <cellStyle name="Percent 3 5 9 5 4 3" xfId="28043" xr:uid="{F2543071-9700-4731-8498-0B9386FF2024}"/>
    <cellStyle name="Percent 3 5 9 5 4 4" xfId="28041" xr:uid="{197B0E19-9FDA-47FA-8B2F-08A9921394A7}"/>
    <cellStyle name="Percent 3 5 9 5 5" xfId="7082" xr:uid="{2DE32FCD-F1A9-42A2-BAFC-9D4A8903442C}"/>
    <cellStyle name="Percent 3 5 9 5 5 2" xfId="28044" xr:uid="{D757D193-4613-443C-82C6-5064EC0A56A2}"/>
    <cellStyle name="Percent 3 5 9 5 6" xfId="28045" xr:uid="{0B448480-A9F4-4CE1-9915-E7C84ACBE1F9}"/>
    <cellStyle name="Percent 3 5 9 5 7" xfId="28034" xr:uid="{224D51AC-67E8-4739-8F95-6ECAB3B2F6E5}"/>
    <cellStyle name="Percent 3 5 9 6" xfId="7083" xr:uid="{7DD82B62-D8C2-4389-BA13-2F6EC330C985}"/>
    <cellStyle name="Percent 3 5 9 6 2" xfId="7084" xr:uid="{77D024E8-F0D9-4C14-B9D5-B8F94C6EA34A}"/>
    <cellStyle name="Percent 3 5 9 6 2 2" xfId="7085" xr:uid="{1CCF5708-1EA6-4DD7-93EB-BD46EE2792B5}"/>
    <cellStyle name="Percent 3 5 9 6 2 2 2" xfId="28048" xr:uid="{14E6C6A1-ECD1-4FF1-B5EB-72C7F25C58B7}"/>
    <cellStyle name="Percent 3 5 9 6 2 3" xfId="28049" xr:uid="{8BFCD5B1-7EAA-43D6-B05B-84E8E14921A0}"/>
    <cellStyle name="Percent 3 5 9 6 2 4" xfId="28047" xr:uid="{4490012A-982F-4E8F-A875-EA3B23DDE900}"/>
    <cellStyle name="Percent 3 5 9 6 3" xfId="7086" xr:uid="{C8791F26-158E-4765-A717-042D91C5199C}"/>
    <cellStyle name="Percent 3 5 9 6 3 2" xfId="7087" xr:uid="{BF151C8B-DB95-4A46-A7CF-D100A4C0607B}"/>
    <cellStyle name="Percent 3 5 9 6 3 2 2" xfId="28051" xr:uid="{D1C5AE05-B70E-46F9-BEA7-84643C04DCBF}"/>
    <cellStyle name="Percent 3 5 9 6 3 3" xfId="28052" xr:uid="{AB401601-58E1-4061-B972-C41F2F77A612}"/>
    <cellStyle name="Percent 3 5 9 6 3 4" xfId="28050" xr:uid="{6B661433-A1A6-4F80-8ABD-554B154CD151}"/>
    <cellStyle name="Percent 3 5 9 6 4" xfId="7088" xr:uid="{CA62DEC7-CECB-4DC4-B8C0-1D84AC386CF5}"/>
    <cellStyle name="Percent 3 5 9 6 4 2" xfId="28053" xr:uid="{CF1E7B98-1051-437F-822F-AF0C9694E02E}"/>
    <cellStyle name="Percent 3 5 9 6 5" xfId="28054" xr:uid="{D30C7CA1-6569-45CC-8583-458773396AF0}"/>
    <cellStyle name="Percent 3 5 9 6 6" xfId="28046" xr:uid="{6BF19A13-4316-407D-A446-0D4B136D2627}"/>
    <cellStyle name="Percent 3 5 9 7" xfId="7089" xr:uid="{92A2ABFC-F0AA-4E63-9577-29003B2E2FF0}"/>
    <cellStyle name="Percent 3 5 9 7 2" xfId="7090" xr:uid="{24D0BB83-ECBD-41BF-BA64-71431D2E2D14}"/>
    <cellStyle name="Percent 3 5 9 7 2 2" xfId="28056" xr:uid="{074C0DFF-3CA4-43CD-BA5D-794B4CA92A1D}"/>
    <cellStyle name="Percent 3 5 9 7 3" xfId="28057" xr:uid="{122707FE-67C6-4B98-975F-35AC250BEE35}"/>
    <cellStyle name="Percent 3 5 9 7 4" xfId="28055" xr:uid="{484955B4-D258-4E8B-B83C-BFD7266DF344}"/>
    <cellStyle name="Percent 3 5 9 8" xfId="7091" xr:uid="{1FAA9D04-D9BC-453F-B0A9-A6AC6F187652}"/>
    <cellStyle name="Percent 3 5 9 8 2" xfId="7092" xr:uid="{6F5AB2C2-2500-4092-9F4E-23EEA4C8D4B3}"/>
    <cellStyle name="Percent 3 5 9 8 2 2" xfId="28059" xr:uid="{D1DD913D-DDE1-4EAF-9C4D-5C6F39DB495D}"/>
    <cellStyle name="Percent 3 5 9 8 3" xfId="28060" xr:uid="{7F4919BF-A791-496B-9A4B-7B925F26251D}"/>
    <cellStyle name="Percent 3 5 9 8 4" xfId="28058" xr:uid="{6FF2F50B-624D-4283-AB58-561279EFC352}"/>
    <cellStyle name="Percent 3 5 9 9" xfId="7093" xr:uid="{1EEAD105-92E5-46F3-B6E5-131DB5C47ED3}"/>
    <cellStyle name="Percent 3 5 9 9 2" xfId="7094" xr:uid="{4517D6ED-C73C-4895-ADF4-4E038891B50E}"/>
    <cellStyle name="Percent 3 5 9 9 2 2" xfId="28062" xr:uid="{39D7DBFB-4FB9-41A2-8CDA-4233962A341E}"/>
    <cellStyle name="Percent 3 5 9 9 3" xfId="28063" xr:uid="{2C9CB1ED-F6A4-4C4A-82B7-F3670C61F204}"/>
    <cellStyle name="Percent 3 5 9 9 4" xfId="28061" xr:uid="{F430534F-17D2-4DDA-8C26-CE69EFE6E546}"/>
    <cellStyle name="Percent 3 6" xfId="302" xr:uid="{C79024A8-E7C0-4539-908E-EF71A36F50FC}"/>
    <cellStyle name="Percent 3 6 10" xfId="3047" xr:uid="{2F0A1C51-BFBB-41AA-A217-C6F733F6FFB8}"/>
    <cellStyle name="Percent 3 6 10 10" xfId="7097" xr:uid="{B0248D8F-A3D4-4AED-9C07-2A290EBE0944}"/>
    <cellStyle name="Percent 3 6 10 10 2" xfId="28066" xr:uid="{CAA17E89-66CF-46D2-80F3-FECFC7EE0D59}"/>
    <cellStyle name="Percent 3 6 10 11" xfId="7098" xr:uid="{238A767B-D48C-46BC-908E-8E31C88B1957}"/>
    <cellStyle name="Percent 3 6 10 11 2" xfId="28067" xr:uid="{51668F1C-9A50-46E8-9BFC-8D5D2F2931BB}"/>
    <cellStyle name="Percent 3 6 10 12" xfId="7096" xr:uid="{AEB03B0A-AE54-4A10-9F13-488F45929A61}"/>
    <cellStyle name="Percent 3 6 10 12 2" xfId="28068" xr:uid="{960506C7-3AA3-45EA-B228-6A7724485232}"/>
    <cellStyle name="Percent 3 6 10 13" xfId="28069" xr:uid="{185E5313-CA6B-4D9D-BB1C-BA2D2F049542}"/>
    <cellStyle name="Percent 3 6 10 14" xfId="28070" xr:uid="{7D379904-3FC2-455E-B75E-E92DC2513C44}"/>
    <cellStyle name="Percent 3 6 10 15" xfId="28071" xr:uid="{A352F3C6-F791-41F0-94A7-755D9BE691D1}"/>
    <cellStyle name="Percent 3 6 10 16" xfId="28065" xr:uid="{CBE86E51-9FC2-4345-A0EC-0FD0B337C4F5}"/>
    <cellStyle name="Percent 3 6 10 2" xfId="7099" xr:uid="{75200512-9AF4-4D88-8B0D-9F7BB51FA576}"/>
    <cellStyle name="Percent 3 6 10 2 2" xfId="7100" xr:uid="{8D8B8DC3-6A7C-41B1-8536-BEF0292BDF19}"/>
    <cellStyle name="Percent 3 6 10 2 2 2" xfId="7101" xr:uid="{19361575-B2DE-4E6A-8635-43443CCC0198}"/>
    <cellStyle name="Percent 3 6 10 2 2 2 2" xfId="28074" xr:uid="{8A42038D-A82D-4CAC-9515-306540380005}"/>
    <cellStyle name="Percent 3 6 10 2 2 3" xfId="28075" xr:uid="{ADE8DA29-85CD-4887-9651-3E0329548DD3}"/>
    <cellStyle name="Percent 3 6 10 2 2 4" xfId="28073" xr:uid="{92DC42DC-F9B7-4472-A1AC-765FAF801496}"/>
    <cellStyle name="Percent 3 6 10 2 3" xfId="7102" xr:uid="{E1C59EFC-BBB0-42E2-B5D5-7DFDAFAE576B}"/>
    <cellStyle name="Percent 3 6 10 2 3 2" xfId="7103" xr:uid="{09A3D63C-FF4D-4C1B-B856-E7168A0B505B}"/>
    <cellStyle name="Percent 3 6 10 2 3 2 2" xfId="28077" xr:uid="{40D31EF5-F68B-400C-8D00-BA36C572CC8B}"/>
    <cellStyle name="Percent 3 6 10 2 3 3" xfId="28078" xr:uid="{22241130-7529-430F-A938-0DD2A138CB90}"/>
    <cellStyle name="Percent 3 6 10 2 3 4" xfId="28076" xr:uid="{B333CDCB-B8EF-4A91-9556-58A4C60C9904}"/>
    <cellStyle name="Percent 3 6 10 2 4" xfId="7104" xr:uid="{FE53644D-2C97-4C23-9E4F-59BBA76B4045}"/>
    <cellStyle name="Percent 3 6 10 2 4 2" xfId="28079" xr:uid="{8884A2F2-7D4F-4650-8F51-11A8CAE8287C}"/>
    <cellStyle name="Percent 3 6 10 2 5" xfId="7105" xr:uid="{439ADE2C-ABC4-4EC1-911F-7F36554C4153}"/>
    <cellStyle name="Percent 3 6 10 2 5 2" xfId="28080" xr:uid="{30970DA8-D3D4-4788-A8B0-EE19C2C4EC13}"/>
    <cellStyle name="Percent 3 6 10 2 6" xfId="28081" xr:uid="{F408D9AD-E89F-4D5D-96AB-2F2EC50DF21D}"/>
    <cellStyle name="Percent 3 6 10 2 7" xfId="28072" xr:uid="{13A8E06F-52FB-4804-B651-6A75E8C919BA}"/>
    <cellStyle name="Percent 3 6 10 3" xfId="7106" xr:uid="{CB4A08CD-0C1B-4A13-9C49-2AB59868C3CE}"/>
    <cellStyle name="Percent 3 6 10 3 2" xfId="7107" xr:uid="{AAD9D31A-6371-4635-9C72-E007CCCF975B}"/>
    <cellStyle name="Percent 3 6 10 3 2 2" xfId="7108" xr:uid="{993E82C7-7984-418C-B85B-0670C25FC50F}"/>
    <cellStyle name="Percent 3 6 10 3 2 2 2" xfId="28084" xr:uid="{C466BB62-B26C-4086-B2B1-FB686A655DFF}"/>
    <cellStyle name="Percent 3 6 10 3 2 3" xfId="28085" xr:uid="{E8CC610E-A008-46EC-BE56-0DC8C06B6BEB}"/>
    <cellStyle name="Percent 3 6 10 3 2 4" xfId="28083" xr:uid="{0A2A92E2-5858-4E34-8C9A-C4061AFA9FAA}"/>
    <cellStyle name="Percent 3 6 10 3 3" xfId="7109" xr:uid="{91AFA25F-7876-4CA6-BCE8-7605C83512C4}"/>
    <cellStyle name="Percent 3 6 10 3 3 2" xfId="7110" xr:uid="{39903D0F-E8EE-42F9-823B-112D0AEB6A18}"/>
    <cellStyle name="Percent 3 6 10 3 3 2 2" xfId="28087" xr:uid="{E012BAD6-5499-4BE5-978D-671765D03CA5}"/>
    <cellStyle name="Percent 3 6 10 3 3 3" xfId="28088" xr:uid="{A26B6145-BE32-4B96-B7B1-A184E1E9CF2F}"/>
    <cellStyle name="Percent 3 6 10 3 3 4" xfId="28086" xr:uid="{3285B00E-2B8A-42F3-8A75-7C1721252491}"/>
    <cellStyle name="Percent 3 6 10 3 4" xfId="7111" xr:uid="{EA93F9BE-EDA9-4A38-8634-60BEF44D18D4}"/>
    <cellStyle name="Percent 3 6 10 3 4 2" xfId="28089" xr:uid="{0C39C386-DC9C-44A7-9F08-10F6A9487238}"/>
    <cellStyle name="Percent 3 6 10 3 5" xfId="28090" xr:uid="{5BA4701B-5F42-47A1-8E71-5BE9FE1FBBB0}"/>
    <cellStyle name="Percent 3 6 10 3 6" xfId="28082" xr:uid="{0EF49C0A-3EEC-4A91-ABD5-DFFB6BD0F8C0}"/>
    <cellStyle name="Percent 3 6 10 4" xfId="7112" xr:uid="{98A8E2B2-0006-474A-977A-A421FEACCA89}"/>
    <cellStyle name="Percent 3 6 10 4 2" xfId="7113" xr:uid="{C3E7EAF9-CF8B-4DBD-8DE7-D51F756EB08D}"/>
    <cellStyle name="Percent 3 6 10 4 2 2" xfId="7114" xr:uid="{CD9B676C-24F7-44E4-84B7-518D223AE741}"/>
    <cellStyle name="Percent 3 6 10 4 2 2 2" xfId="28093" xr:uid="{A87B68A9-EAFD-4F10-B18D-6D10A0B3FB33}"/>
    <cellStyle name="Percent 3 6 10 4 2 3" xfId="28094" xr:uid="{8EF46FF1-3C7F-4D9F-A715-27A9235711CA}"/>
    <cellStyle name="Percent 3 6 10 4 2 4" xfId="28092" xr:uid="{0C41B4CC-5AC8-48AC-9A26-404EBF0588C1}"/>
    <cellStyle name="Percent 3 6 10 4 3" xfId="7115" xr:uid="{879DDB97-8D9D-401E-892C-C22E0B7EE352}"/>
    <cellStyle name="Percent 3 6 10 4 3 2" xfId="7116" xr:uid="{03144EE5-17DA-477B-8253-165E8F61DACE}"/>
    <cellStyle name="Percent 3 6 10 4 3 2 2" xfId="28096" xr:uid="{8D270A67-3C69-49AB-AB1F-51D9395E73D7}"/>
    <cellStyle name="Percent 3 6 10 4 3 3" xfId="28097" xr:uid="{37FCEAEC-4755-4DCA-9D8D-A121A9604F9F}"/>
    <cellStyle name="Percent 3 6 10 4 3 4" xfId="28095" xr:uid="{09DD45E2-F071-46A1-A9C2-1D41655A2362}"/>
    <cellStyle name="Percent 3 6 10 4 4" xfId="7117" xr:uid="{D36202FF-623F-4815-9898-66F1B1CFCC11}"/>
    <cellStyle name="Percent 3 6 10 4 4 2" xfId="28098" xr:uid="{D70119C0-AA38-44F4-AF23-C5F2BF86C6A8}"/>
    <cellStyle name="Percent 3 6 10 4 5" xfId="28099" xr:uid="{35610F09-072C-4479-99D2-1A80EE9C0BC6}"/>
    <cellStyle name="Percent 3 6 10 4 6" xfId="28091" xr:uid="{E5DB9297-3159-4C51-8DD6-58BCAE26BE68}"/>
    <cellStyle name="Percent 3 6 10 5" xfId="7118" xr:uid="{A3B5C1E7-113E-4B62-91DD-65F3AE9DDA41}"/>
    <cellStyle name="Percent 3 6 10 5 2" xfId="7119" xr:uid="{1092443F-0E65-448A-9096-170A3F050082}"/>
    <cellStyle name="Percent 3 6 10 5 2 2" xfId="7120" xr:uid="{FDA66B4A-286C-4F24-9479-A3959766F541}"/>
    <cellStyle name="Percent 3 6 10 5 2 2 2" xfId="28102" xr:uid="{7CFB214B-E75A-4B2D-9D8E-95706757AA3B}"/>
    <cellStyle name="Percent 3 6 10 5 2 3" xfId="28103" xr:uid="{CF7B96C2-D29A-44EB-B07F-8C510A079E00}"/>
    <cellStyle name="Percent 3 6 10 5 2 4" xfId="28101" xr:uid="{51032340-1444-4865-981A-058AE4E816A4}"/>
    <cellStyle name="Percent 3 6 10 5 3" xfId="7121" xr:uid="{6B4E7D42-A48E-46B7-9022-235283220449}"/>
    <cellStyle name="Percent 3 6 10 5 3 2" xfId="7122" xr:uid="{A3A03484-DADA-47FB-A0DF-2ECD53716747}"/>
    <cellStyle name="Percent 3 6 10 5 3 2 2" xfId="28105" xr:uid="{5025C901-CE26-4116-ADBE-C818FD874F89}"/>
    <cellStyle name="Percent 3 6 10 5 3 3" xfId="28106" xr:uid="{C0764982-E037-4C25-BE00-7717DE6574B2}"/>
    <cellStyle name="Percent 3 6 10 5 3 4" xfId="28104" xr:uid="{925A1008-DA31-4522-A9BF-CBC320FC7198}"/>
    <cellStyle name="Percent 3 6 10 5 4" xfId="7123" xr:uid="{71F81D4F-A3CA-45BB-A72F-03061B40B494}"/>
    <cellStyle name="Percent 3 6 10 5 4 2" xfId="7124" xr:uid="{E6E90429-993F-4B21-A01D-EE93068D76A2}"/>
    <cellStyle name="Percent 3 6 10 5 4 2 2" xfId="28108" xr:uid="{EFBDFD60-ED66-4E66-96CB-CC3EE0ACCB0B}"/>
    <cellStyle name="Percent 3 6 10 5 4 3" xfId="28109" xr:uid="{E9F450AC-2867-4670-96E2-163B80B7E873}"/>
    <cellStyle name="Percent 3 6 10 5 4 4" xfId="28107" xr:uid="{6F07CB99-A283-452F-84FD-BFDAD16E5BA6}"/>
    <cellStyle name="Percent 3 6 10 5 5" xfId="7125" xr:uid="{FA666FE0-C312-4DC6-AE48-E0076C8D56AB}"/>
    <cellStyle name="Percent 3 6 10 5 5 2" xfId="28110" xr:uid="{3E643C3D-E045-4EC4-8F4A-B1D7EAD58734}"/>
    <cellStyle name="Percent 3 6 10 5 6" xfId="28111" xr:uid="{E02ACFC9-DF1E-40D6-AAA4-866DEFB02454}"/>
    <cellStyle name="Percent 3 6 10 5 7" xfId="28100" xr:uid="{0C9D0E3D-CE2F-4DE5-B072-F1F360E0E836}"/>
    <cellStyle name="Percent 3 6 10 6" xfId="7126" xr:uid="{AEABFB85-9E89-4A8F-B70C-BC1F358820BE}"/>
    <cellStyle name="Percent 3 6 10 6 2" xfId="7127" xr:uid="{80FF2A31-601A-4C8F-9AA9-6B7C323F9AAD}"/>
    <cellStyle name="Percent 3 6 10 6 2 2" xfId="7128" xr:uid="{6A01D9EC-CD7A-4960-9E11-1058D1BDFDFC}"/>
    <cellStyle name="Percent 3 6 10 6 2 2 2" xfId="28114" xr:uid="{1BB3C445-33C7-46F0-B635-33BDF4FBE5FD}"/>
    <cellStyle name="Percent 3 6 10 6 2 3" xfId="28115" xr:uid="{B059AB4C-3579-45EA-9DB6-C0E72B8859A8}"/>
    <cellStyle name="Percent 3 6 10 6 2 4" xfId="28113" xr:uid="{C4BAF274-E265-459A-9820-B1B479DF3046}"/>
    <cellStyle name="Percent 3 6 10 6 3" xfId="7129" xr:uid="{132AF235-FE55-47A3-9CE3-9AB85BE69D9C}"/>
    <cellStyle name="Percent 3 6 10 6 3 2" xfId="7130" xr:uid="{A698F604-B050-4566-A7E7-8BB696879548}"/>
    <cellStyle name="Percent 3 6 10 6 3 2 2" xfId="28117" xr:uid="{7F2DB8E3-7EAD-42F5-B763-AEAD189097E1}"/>
    <cellStyle name="Percent 3 6 10 6 3 3" xfId="28118" xr:uid="{A787A910-129F-4203-9EA6-573D2F153646}"/>
    <cellStyle name="Percent 3 6 10 6 3 4" xfId="28116" xr:uid="{8EDB881B-FD91-4BCC-840D-67D88F675C1C}"/>
    <cellStyle name="Percent 3 6 10 6 4" xfId="7131" xr:uid="{B390C120-8A12-4957-9B21-4C82A44B1066}"/>
    <cellStyle name="Percent 3 6 10 6 4 2" xfId="28119" xr:uid="{8D4CD9E7-C01C-4387-BA5B-71157851E5F4}"/>
    <cellStyle name="Percent 3 6 10 6 5" xfId="28120" xr:uid="{6B2B56C2-3100-4911-ACFE-5417ED47E053}"/>
    <cellStyle name="Percent 3 6 10 6 6" xfId="28112" xr:uid="{D6D1BC86-DF18-4746-BF21-228E435D39E2}"/>
    <cellStyle name="Percent 3 6 10 7" xfId="7132" xr:uid="{A2F5004E-7832-4746-AF73-3F22CE248743}"/>
    <cellStyle name="Percent 3 6 10 7 2" xfId="7133" xr:uid="{FB56CE37-D7F3-451D-99B0-688F1F6E8055}"/>
    <cellStyle name="Percent 3 6 10 7 2 2" xfId="28122" xr:uid="{F57691A7-B69E-403C-BFC7-4B5F4CA4FE3D}"/>
    <cellStyle name="Percent 3 6 10 7 3" xfId="28123" xr:uid="{976F8D3D-576E-48DA-B65E-B8C0B89805F7}"/>
    <cellStyle name="Percent 3 6 10 7 4" xfId="28121" xr:uid="{02D4E217-7050-4E43-8EF7-0A5D3C5F62F4}"/>
    <cellStyle name="Percent 3 6 10 8" xfId="7134" xr:uid="{6E1AE756-C721-4B68-8B1F-8013FEE634C5}"/>
    <cellStyle name="Percent 3 6 10 8 2" xfId="7135" xr:uid="{CB4B854C-4C53-47FA-B807-ADA7D3705DA3}"/>
    <cellStyle name="Percent 3 6 10 8 2 2" xfId="28125" xr:uid="{966370ED-7F9F-43B7-8893-0F2E222ED73A}"/>
    <cellStyle name="Percent 3 6 10 8 3" xfId="28126" xr:uid="{FC0DB003-AAC6-4ACB-B009-F58A093F2900}"/>
    <cellStyle name="Percent 3 6 10 8 4" xfId="28124" xr:uid="{74564A04-9E25-4A96-97E8-3AE6B1E386C9}"/>
    <cellStyle name="Percent 3 6 10 9" xfId="7136" xr:uid="{0CD0C9C8-AF9E-4DF3-87B9-DFEBD035AEA4}"/>
    <cellStyle name="Percent 3 6 10 9 2" xfId="7137" xr:uid="{1A6A05BA-71D2-4C78-A48C-D806CA83E9F6}"/>
    <cellStyle name="Percent 3 6 10 9 2 2" xfId="28128" xr:uid="{BC3F68C0-5C54-4B2A-8202-E69EB998E219}"/>
    <cellStyle name="Percent 3 6 10 9 3" xfId="28129" xr:uid="{4ED4110C-AA49-4B07-84EC-23E4F18D2DDF}"/>
    <cellStyle name="Percent 3 6 10 9 4" xfId="28127" xr:uid="{F5C1F379-AA9D-4303-823E-1C482F2F543B}"/>
    <cellStyle name="Percent 3 6 11" xfId="3048" xr:uid="{61FBFE36-CE66-46F1-9136-5C28B92EC767}"/>
    <cellStyle name="Percent 3 6 11 10" xfId="7139" xr:uid="{422C9897-5777-486E-BA94-4DF613764BC6}"/>
    <cellStyle name="Percent 3 6 11 10 2" xfId="28131" xr:uid="{61B2AD8B-B3CA-4A39-B88E-10D8936A9887}"/>
    <cellStyle name="Percent 3 6 11 11" xfId="7140" xr:uid="{A118B312-5EB0-4DA0-A031-8F240D253788}"/>
    <cellStyle name="Percent 3 6 11 11 2" xfId="28132" xr:uid="{919AAB30-1358-46FE-98DB-051F6D08BD18}"/>
    <cellStyle name="Percent 3 6 11 12" xfId="7138" xr:uid="{417395D9-30E5-4EFB-9F86-2DC9E7785CEF}"/>
    <cellStyle name="Percent 3 6 11 12 2" xfId="28133" xr:uid="{DC8A4DB5-65CD-44CA-BB5C-F04AA6CF6947}"/>
    <cellStyle name="Percent 3 6 11 13" xfId="28134" xr:uid="{826B686B-7E07-4F57-8DD8-EB59E291B352}"/>
    <cellStyle name="Percent 3 6 11 14" xfId="28135" xr:uid="{0D6BB438-5E9E-451B-BA7F-925F66A9C9AA}"/>
    <cellStyle name="Percent 3 6 11 15" xfId="28136" xr:uid="{C4D9338A-1EF1-44C3-9252-CD4E721AD878}"/>
    <cellStyle name="Percent 3 6 11 16" xfId="28130" xr:uid="{088474B3-6030-44AE-B043-ED74B8B54463}"/>
    <cellStyle name="Percent 3 6 11 2" xfId="7141" xr:uid="{E98446B4-A168-498D-A249-B80091ED9E47}"/>
    <cellStyle name="Percent 3 6 11 2 2" xfId="7142" xr:uid="{0ABD1EEE-2880-4CF3-8741-D034E79AC0AD}"/>
    <cellStyle name="Percent 3 6 11 2 2 2" xfId="7143" xr:uid="{AFC47BE1-003C-462F-9DFC-0EC695B24017}"/>
    <cellStyle name="Percent 3 6 11 2 2 2 2" xfId="28139" xr:uid="{7E9C0597-D895-4E6D-BC7F-2238FBD1B028}"/>
    <cellStyle name="Percent 3 6 11 2 2 3" xfId="28140" xr:uid="{FF8F9E23-202B-4DBE-9DFD-3FFB3E14957C}"/>
    <cellStyle name="Percent 3 6 11 2 2 4" xfId="28138" xr:uid="{97E59462-B03F-4EF8-974A-1B54F5B81E51}"/>
    <cellStyle name="Percent 3 6 11 2 3" xfId="7144" xr:uid="{7C6BAEA6-EA6B-4812-A38A-212B5DC94CE6}"/>
    <cellStyle name="Percent 3 6 11 2 3 2" xfId="7145" xr:uid="{E2D24898-8246-47B7-866D-602DAE1DD857}"/>
    <cellStyle name="Percent 3 6 11 2 3 2 2" xfId="28142" xr:uid="{1C8CD0EF-6435-487B-8B78-A3DD8F52BEEB}"/>
    <cellStyle name="Percent 3 6 11 2 3 3" xfId="28143" xr:uid="{B2130547-F362-4474-BDFC-AD47D6D1FC97}"/>
    <cellStyle name="Percent 3 6 11 2 3 4" xfId="28141" xr:uid="{2CB5ED3B-EC1F-4B1C-97E9-E658AFFC39FD}"/>
    <cellStyle name="Percent 3 6 11 2 4" xfId="7146" xr:uid="{C2D87EF2-B424-48B3-91E2-096AE6EE0885}"/>
    <cellStyle name="Percent 3 6 11 2 4 2" xfId="28144" xr:uid="{0E005037-778A-408E-BA3E-3902E3C0DBD3}"/>
    <cellStyle name="Percent 3 6 11 2 5" xfId="7147" xr:uid="{8995911F-8387-4421-9313-B1959971A799}"/>
    <cellStyle name="Percent 3 6 11 2 5 2" xfId="28145" xr:uid="{ABCF1072-3386-4A35-BD1F-8C6CF10BDADA}"/>
    <cellStyle name="Percent 3 6 11 2 6" xfId="28146" xr:uid="{966C1697-255E-4674-8E2B-C437FA3B6275}"/>
    <cellStyle name="Percent 3 6 11 2 7" xfId="28137" xr:uid="{D8E3D410-DC0D-4742-A06E-E5BA1C7C8C68}"/>
    <cellStyle name="Percent 3 6 11 3" xfId="7148" xr:uid="{037BFF8C-C2B6-4AE4-B9A7-4590D269983C}"/>
    <cellStyle name="Percent 3 6 11 3 2" xfId="7149" xr:uid="{EFEB8233-D0A1-486E-9768-B5CA46C293C6}"/>
    <cellStyle name="Percent 3 6 11 3 2 2" xfId="7150" xr:uid="{E16B046E-3DB5-4420-932A-EB8B53AE2348}"/>
    <cellStyle name="Percent 3 6 11 3 2 2 2" xfId="28149" xr:uid="{7217D2C9-4537-47BD-A135-729CDC714961}"/>
    <cellStyle name="Percent 3 6 11 3 2 3" xfId="28150" xr:uid="{177DBD3E-50F5-4E5D-B8F6-0090405C8569}"/>
    <cellStyle name="Percent 3 6 11 3 2 4" xfId="28148" xr:uid="{DEB5A6A8-75F5-4A13-A407-D2B1A00B2ED2}"/>
    <cellStyle name="Percent 3 6 11 3 3" xfId="7151" xr:uid="{E81747C3-3721-40A8-83AB-50C5AE7523F0}"/>
    <cellStyle name="Percent 3 6 11 3 3 2" xfId="7152" xr:uid="{2E9D7FFD-06ED-4DA4-B280-B0253710E843}"/>
    <cellStyle name="Percent 3 6 11 3 3 2 2" xfId="28152" xr:uid="{7567E6FC-721C-4D54-A731-E80A6570614A}"/>
    <cellStyle name="Percent 3 6 11 3 3 3" xfId="28153" xr:uid="{E57C2AE5-DDFC-4C95-B560-388582F25C1E}"/>
    <cellStyle name="Percent 3 6 11 3 3 4" xfId="28151" xr:uid="{75B4B327-DC7A-489F-BD76-167DAD21D36D}"/>
    <cellStyle name="Percent 3 6 11 3 4" xfId="7153" xr:uid="{D994B873-4757-44AD-B68C-7E086D679857}"/>
    <cellStyle name="Percent 3 6 11 3 4 2" xfId="28154" xr:uid="{983E4332-6C10-4641-8CA4-33BF2AF1D363}"/>
    <cellStyle name="Percent 3 6 11 3 5" xfId="28155" xr:uid="{AB068446-04FD-44EC-BC88-85A6767D6CC6}"/>
    <cellStyle name="Percent 3 6 11 3 6" xfId="28147" xr:uid="{6B632FD2-B9D2-4070-97F8-9A8DA28DDD9C}"/>
    <cellStyle name="Percent 3 6 11 4" xfId="7154" xr:uid="{7B69E71A-22A3-48C7-9212-EB5BCD54E2BC}"/>
    <cellStyle name="Percent 3 6 11 4 2" xfId="7155" xr:uid="{6E6BB64B-316B-4FC7-9602-FAA76E798D10}"/>
    <cellStyle name="Percent 3 6 11 4 2 2" xfId="7156" xr:uid="{AB6226C8-AD97-46FD-8B62-FB5577D82046}"/>
    <cellStyle name="Percent 3 6 11 4 2 2 2" xfId="28158" xr:uid="{CB547742-813C-4589-A7CF-0199A10E7ADA}"/>
    <cellStyle name="Percent 3 6 11 4 2 3" xfId="28159" xr:uid="{1F2EDD28-6381-4F3E-882F-F57822F1CCE8}"/>
    <cellStyle name="Percent 3 6 11 4 2 4" xfId="28157" xr:uid="{226BDBA2-8250-43DA-A39D-0A1DE949B504}"/>
    <cellStyle name="Percent 3 6 11 4 3" xfId="7157" xr:uid="{3AA0B911-FD77-4D23-AC08-6AB0533604C7}"/>
    <cellStyle name="Percent 3 6 11 4 3 2" xfId="7158" xr:uid="{72A7278E-9615-4E1C-80C6-7B0CB8E5CAF5}"/>
    <cellStyle name="Percent 3 6 11 4 3 2 2" xfId="28161" xr:uid="{CB540A09-90CA-4782-8C06-C343D14E58D7}"/>
    <cellStyle name="Percent 3 6 11 4 3 3" xfId="28162" xr:uid="{23AFF395-4D60-4857-9207-FFB6B6E800D3}"/>
    <cellStyle name="Percent 3 6 11 4 3 4" xfId="28160" xr:uid="{41B2DD5C-5720-4348-BCBA-BBB1ABDD0D8F}"/>
    <cellStyle name="Percent 3 6 11 4 4" xfId="7159" xr:uid="{2AC3B88C-E119-40F6-A712-BA72C19A87B7}"/>
    <cellStyle name="Percent 3 6 11 4 4 2" xfId="28163" xr:uid="{2D60B584-6AE8-4ECA-B568-A8179D336F01}"/>
    <cellStyle name="Percent 3 6 11 4 5" xfId="28164" xr:uid="{65627DB2-EF03-49F2-8676-3158E8CC80C7}"/>
    <cellStyle name="Percent 3 6 11 4 6" xfId="28156" xr:uid="{B9DB11E6-3D0A-441E-964C-F8C1E3073179}"/>
    <cellStyle name="Percent 3 6 11 5" xfId="7160" xr:uid="{5E545FC8-D40E-4466-BC3B-9778CA61E024}"/>
    <cellStyle name="Percent 3 6 11 5 2" xfId="7161" xr:uid="{400CA431-14B2-493A-ADB4-6D88D7BFCFE2}"/>
    <cellStyle name="Percent 3 6 11 5 2 2" xfId="7162" xr:uid="{CB886C71-332C-429B-B6A2-CCCDE6C89072}"/>
    <cellStyle name="Percent 3 6 11 5 2 2 2" xfId="28167" xr:uid="{FE082C88-829E-4929-811C-C7FB7BCBD751}"/>
    <cellStyle name="Percent 3 6 11 5 2 3" xfId="28168" xr:uid="{ACD4DD80-98A8-4FE0-A5A3-6870206AC0F3}"/>
    <cellStyle name="Percent 3 6 11 5 2 4" xfId="28166" xr:uid="{5123238E-8AAE-42B6-BDA9-9C51258950C9}"/>
    <cellStyle name="Percent 3 6 11 5 3" xfId="7163" xr:uid="{6291BEC6-3EC9-443B-8323-1DB9FF75B236}"/>
    <cellStyle name="Percent 3 6 11 5 3 2" xfId="7164" xr:uid="{C35D5713-7035-43F0-8416-335D4E332DEC}"/>
    <cellStyle name="Percent 3 6 11 5 3 2 2" xfId="28170" xr:uid="{C9CFEFD8-513B-4B07-9E77-A3D81BD5662A}"/>
    <cellStyle name="Percent 3 6 11 5 3 3" xfId="28171" xr:uid="{498A75D3-05D3-42D7-9BD7-DDCD265D9D73}"/>
    <cellStyle name="Percent 3 6 11 5 3 4" xfId="28169" xr:uid="{70FA96CC-DE83-4CBA-B410-0EC6BDBC8D1F}"/>
    <cellStyle name="Percent 3 6 11 5 4" xfId="7165" xr:uid="{90B7B3F1-0F46-4FC4-8399-EFFA79798555}"/>
    <cellStyle name="Percent 3 6 11 5 4 2" xfId="7166" xr:uid="{E760B33E-37E6-4489-AC5F-1C0662FA72B5}"/>
    <cellStyle name="Percent 3 6 11 5 4 2 2" xfId="28173" xr:uid="{EE346A19-3DAD-4678-A5CE-90A1F3951CA0}"/>
    <cellStyle name="Percent 3 6 11 5 4 3" xfId="28174" xr:uid="{A02CE029-CF49-4B0A-A6D0-0A40495463B1}"/>
    <cellStyle name="Percent 3 6 11 5 4 4" xfId="28172" xr:uid="{66536F3B-446F-49F3-B634-8D8935F23AED}"/>
    <cellStyle name="Percent 3 6 11 5 5" xfId="7167" xr:uid="{294BF2A2-2482-466E-A17C-B0245948A528}"/>
    <cellStyle name="Percent 3 6 11 5 5 2" xfId="28175" xr:uid="{218D2191-4333-4D44-8C95-E7FD3A09BB87}"/>
    <cellStyle name="Percent 3 6 11 5 6" xfId="28176" xr:uid="{72626879-E3A2-4500-99AA-D6E4A677C976}"/>
    <cellStyle name="Percent 3 6 11 5 7" xfId="28165" xr:uid="{1819A408-711D-4095-AD2F-3D5889F5FE18}"/>
    <cellStyle name="Percent 3 6 11 6" xfId="7168" xr:uid="{50E46956-D4EF-4ECE-974A-9991736083FF}"/>
    <cellStyle name="Percent 3 6 11 6 2" xfId="7169" xr:uid="{A31F9C86-5F63-4B45-B808-89E0BBC3E4ED}"/>
    <cellStyle name="Percent 3 6 11 6 2 2" xfId="7170" xr:uid="{192F6F8C-F4FB-4A23-8829-C4F80FFF68F1}"/>
    <cellStyle name="Percent 3 6 11 6 2 2 2" xfId="28179" xr:uid="{E29F9ACC-864E-4C17-B15A-FB26516AE5DB}"/>
    <cellStyle name="Percent 3 6 11 6 2 3" xfId="28180" xr:uid="{FB29D29E-1118-4030-8865-3A3C7B3D4097}"/>
    <cellStyle name="Percent 3 6 11 6 2 4" xfId="28178" xr:uid="{BF205E9E-007C-4CE3-B547-DC2DBB273A67}"/>
    <cellStyle name="Percent 3 6 11 6 3" xfId="7171" xr:uid="{01CE26E7-8707-4015-B999-BD8F51D41718}"/>
    <cellStyle name="Percent 3 6 11 6 3 2" xfId="7172" xr:uid="{A3AD4102-A8A4-451B-8958-251EF2B1627D}"/>
    <cellStyle name="Percent 3 6 11 6 3 2 2" xfId="28182" xr:uid="{820555CA-47FB-4F77-8C34-3C4D6EDA172B}"/>
    <cellStyle name="Percent 3 6 11 6 3 3" xfId="28183" xr:uid="{FEA63393-8772-4982-A0EF-65AE9390A171}"/>
    <cellStyle name="Percent 3 6 11 6 3 4" xfId="28181" xr:uid="{9D5E5D93-8DF5-4885-8E83-856178B81F64}"/>
    <cellStyle name="Percent 3 6 11 6 4" xfId="7173" xr:uid="{408C764B-FDCC-4A2C-96B3-8E673D392C20}"/>
    <cellStyle name="Percent 3 6 11 6 4 2" xfId="28184" xr:uid="{03ABA1C7-D89A-443A-9358-8A4277ED8551}"/>
    <cellStyle name="Percent 3 6 11 6 5" xfId="28185" xr:uid="{2971BB68-9C8F-4274-8BAD-DAA96CA1886A}"/>
    <cellStyle name="Percent 3 6 11 6 6" xfId="28177" xr:uid="{3EB69DA3-5BAF-46B4-9FF8-1D5B74F32211}"/>
    <cellStyle name="Percent 3 6 11 7" xfId="7174" xr:uid="{932DCA6D-B790-4246-BAA2-62C64CFE1E1D}"/>
    <cellStyle name="Percent 3 6 11 7 2" xfId="7175" xr:uid="{A01DEC16-881A-42D1-A7CC-0B0B237D12AF}"/>
    <cellStyle name="Percent 3 6 11 7 2 2" xfId="28187" xr:uid="{F3246FF2-C129-40AC-B55D-7FBE3D0B4716}"/>
    <cellStyle name="Percent 3 6 11 7 3" xfId="28188" xr:uid="{40BCEE87-4B2E-4296-90D0-1EEA150153DF}"/>
    <cellStyle name="Percent 3 6 11 7 4" xfId="28186" xr:uid="{E6D054BA-1FA5-4C1A-8804-3B729AA3BB8B}"/>
    <cellStyle name="Percent 3 6 11 8" xfId="7176" xr:uid="{AF981A83-D0B7-4EAA-89C6-949D548B2C3D}"/>
    <cellStyle name="Percent 3 6 11 8 2" xfId="7177" xr:uid="{E02A9B84-CD48-4F4F-A894-E9EE7CE8776B}"/>
    <cellStyle name="Percent 3 6 11 8 2 2" xfId="28190" xr:uid="{49FF4A4D-A6D7-4BDB-B0BB-54B66C9377E9}"/>
    <cellStyle name="Percent 3 6 11 8 3" xfId="28191" xr:uid="{0C02F73D-675D-478A-A6A1-3B2EC652160A}"/>
    <cellStyle name="Percent 3 6 11 8 4" xfId="28189" xr:uid="{8F1F9430-74E1-4BF9-8E63-15660EB99CDE}"/>
    <cellStyle name="Percent 3 6 11 9" xfId="7178" xr:uid="{A969EDA7-B82B-4F6D-BD4D-DB326D2D7168}"/>
    <cellStyle name="Percent 3 6 11 9 2" xfId="7179" xr:uid="{ACDD25ED-CC06-49D6-BB22-5246437D4D11}"/>
    <cellStyle name="Percent 3 6 11 9 2 2" xfId="28193" xr:uid="{5EA7E69E-80CE-4C57-ABEA-84E7A1AED7D1}"/>
    <cellStyle name="Percent 3 6 11 9 3" xfId="28194" xr:uid="{35425204-701E-41FC-B91F-569032EB4E83}"/>
    <cellStyle name="Percent 3 6 11 9 4" xfId="28192" xr:uid="{C07CE703-4C77-41FF-ACDA-0A101F862447}"/>
    <cellStyle name="Percent 3 6 12" xfId="3049" xr:uid="{17B098B7-E807-4A2F-8C88-DDBE463CC048}"/>
    <cellStyle name="Percent 3 6 12 10" xfId="7181" xr:uid="{1A224208-9089-44C0-B979-3C52F90A312C}"/>
    <cellStyle name="Percent 3 6 12 10 2" xfId="28196" xr:uid="{6AF1998C-E197-44D9-95D2-1DBB153CAFFE}"/>
    <cellStyle name="Percent 3 6 12 11" xfId="7182" xr:uid="{C295109E-9A15-4473-BA0D-BFB2F85D6B05}"/>
    <cellStyle name="Percent 3 6 12 11 2" xfId="28197" xr:uid="{682915ED-C64B-406D-B931-A22BA815FF5A}"/>
    <cellStyle name="Percent 3 6 12 12" xfId="7180" xr:uid="{88DBB8ED-2809-4CEC-9341-72F201E72E5A}"/>
    <cellStyle name="Percent 3 6 12 12 2" xfId="28198" xr:uid="{CE9DB982-B653-4DBC-B214-9BC96EA7616E}"/>
    <cellStyle name="Percent 3 6 12 13" xfId="28199" xr:uid="{EDB71BAD-FD08-4B0B-83C4-7EECFAE9C697}"/>
    <cellStyle name="Percent 3 6 12 14" xfId="28200" xr:uid="{5B87F211-E0A7-4EBC-BEF1-D865B625D6C4}"/>
    <cellStyle name="Percent 3 6 12 15" xfId="28201" xr:uid="{69A417E4-D699-40C2-BE2E-FA00A7DA0F02}"/>
    <cellStyle name="Percent 3 6 12 16" xfId="28195" xr:uid="{80E3CF6B-8767-4961-BC4D-82652F1BD896}"/>
    <cellStyle name="Percent 3 6 12 2" xfId="7183" xr:uid="{E27DDBD0-98DE-4FD4-9D3C-45866F966641}"/>
    <cellStyle name="Percent 3 6 12 2 2" xfId="7184" xr:uid="{7D60F124-B715-4A21-998B-23C2FEE21739}"/>
    <cellStyle name="Percent 3 6 12 2 2 2" xfId="7185" xr:uid="{9E650EF8-C5D1-42E7-AAC0-1B5E84F83418}"/>
    <cellStyle name="Percent 3 6 12 2 2 2 2" xfId="28204" xr:uid="{CEE9AEF1-1C78-40D7-8A3A-EA1EE40ACDB4}"/>
    <cellStyle name="Percent 3 6 12 2 2 3" xfId="28205" xr:uid="{DEE8EFA6-52EE-4A95-B5E3-831AFAC13075}"/>
    <cellStyle name="Percent 3 6 12 2 2 4" xfId="28203" xr:uid="{B4909049-B3DD-4BB1-A575-71E9FB2842EA}"/>
    <cellStyle name="Percent 3 6 12 2 3" xfId="7186" xr:uid="{7DC1BE97-5070-46B1-8A8D-A32DC75DD046}"/>
    <cellStyle name="Percent 3 6 12 2 3 2" xfId="7187" xr:uid="{2EE7B815-A306-474C-876D-7CDA646D2B36}"/>
    <cellStyle name="Percent 3 6 12 2 3 2 2" xfId="28207" xr:uid="{4DE91415-3A62-412D-BC03-6E1C6FB5F41C}"/>
    <cellStyle name="Percent 3 6 12 2 3 3" xfId="28208" xr:uid="{247A0105-9240-484F-B565-D6192411D927}"/>
    <cellStyle name="Percent 3 6 12 2 3 4" xfId="28206" xr:uid="{0C2BCD17-3301-44FD-A37D-147C683D9540}"/>
    <cellStyle name="Percent 3 6 12 2 4" xfId="7188" xr:uid="{DF05F50C-0A6F-4015-9F2C-CB8B321A8C60}"/>
    <cellStyle name="Percent 3 6 12 2 4 2" xfId="28209" xr:uid="{6C2B6ACE-A899-404E-BC60-563E9B6999DB}"/>
    <cellStyle name="Percent 3 6 12 2 5" xfId="7189" xr:uid="{B48439CA-D383-499F-A4B2-D88064C944CE}"/>
    <cellStyle name="Percent 3 6 12 2 5 2" xfId="28210" xr:uid="{05E65C1A-74A2-479F-90D7-76C282FCCAD2}"/>
    <cellStyle name="Percent 3 6 12 2 6" xfId="28211" xr:uid="{821810D4-C778-4DBB-BDF1-326370BD6647}"/>
    <cellStyle name="Percent 3 6 12 2 7" xfId="28202" xr:uid="{5415F175-5DB7-4754-89A7-E9823FE152D7}"/>
    <cellStyle name="Percent 3 6 12 3" xfId="7190" xr:uid="{C51A8962-B0EF-4020-8E7E-00E234CBCA5D}"/>
    <cellStyle name="Percent 3 6 12 3 2" xfId="7191" xr:uid="{CB4093A2-79DF-4B64-B9AD-FF7180619A82}"/>
    <cellStyle name="Percent 3 6 12 3 2 2" xfId="7192" xr:uid="{6F05F41C-2149-4ED1-B1D4-F198E163C8C6}"/>
    <cellStyle name="Percent 3 6 12 3 2 2 2" xfId="28214" xr:uid="{0ED7C2AB-598C-4E53-9DCF-19F2D22D3A8A}"/>
    <cellStyle name="Percent 3 6 12 3 2 3" xfId="28215" xr:uid="{12D81564-58D0-4967-85BC-05B4C4A753AF}"/>
    <cellStyle name="Percent 3 6 12 3 2 4" xfId="28213" xr:uid="{0632C108-A655-4E7E-9DF8-8E08644F2387}"/>
    <cellStyle name="Percent 3 6 12 3 3" xfId="7193" xr:uid="{FB95010D-7405-429D-B61C-50BC63D5D26A}"/>
    <cellStyle name="Percent 3 6 12 3 3 2" xfId="7194" xr:uid="{AACE2BD7-4A81-402C-BB01-C18473157C48}"/>
    <cellStyle name="Percent 3 6 12 3 3 2 2" xfId="28217" xr:uid="{77AA9E63-5C16-4EC5-BBC7-47C9CB034812}"/>
    <cellStyle name="Percent 3 6 12 3 3 3" xfId="28218" xr:uid="{DED28F99-7C64-42EE-B0DB-FAB99227B969}"/>
    <cellStyle name="Percent 3 6 12 3 3 4" xfId="28216" xr:uid="{51FA8516-93B8-4F37-A827-BFDC8651387E}"/>
    <cellStyle name="Percent 3 6 12 3 4" xfId="7195" xr:uid="{684BF633-BA7D-42F7-9550-5B1C91541CCA}"/>
    <cellStyle name="Percent 3 6 12 3 4 2" xfId="28219" xr:uid="{4FE132AA-5989-43F3-B400-DCED25A37D2B}"/>
    <cellStyle name="Percent 3 6 12 3 5" xfId="28220" xr:uid="{76AF1AD0-F1F6-43A0-BDFD-20C7513E5613}"/>
    <cellStyle name="Percent 3 6 12 3 6" xfId="28212" xr:uid="{6038AC58-5630-4EC2-A1FE-53CDC8A8E687}"/>
    <cellStyle name="Percent 3 6 12 4" xfId="7196" xr:uid="{EF4AFD32-02B2-40E2-A313-2E3FC2DABD76}"/>
    <cellStyle name="Percent 3 6 12 4 2" xfId="7197" xr:uid="{8609AE16-642D-4605-8235-A18B7CDBE254}"/>
    <cellStyle name="Percent 3 6 12 4 2 2" xfId="7198" xr:uid="{21749DCE-8996-44B3-B73D-298346BC902E}"/>
    <cellStyle name="Percent 3 6 12 4 2 2 2" xfId="28223" xr:uid="{F7A50C2A-44CC-4BF9-8311-0948A78635A2}"/>
    <cellStyle name="Percent 3 6 12 4 2 3" xfId="28224" xr:uid="{03022B0C-3BD4-4B46-955D-368DCCDBAE61}"/>
    <cellStyle name="Percent 3 6 12 4 2 4" xfId="28222" xr:uid="{59A2D10D-8442-4E1C-9C86-3E6F09E97CB5}"/>
    <cellStyle name="Percent 3 6 12 4 3" xfId="7199" xr:uid="{625C9A32-BA55-4CB2-B788-C9E7FB9BBCAE}"/>
    <cellStyle name="Percent 3 6 12 4 3 2" xfId="7200" xr:uid="{41E441AC-3EF0-4B4B-A453-C1BBBBE33CF1}"/>
    <cellStyle name="Percent 3 6 12 4 3 2 2" xfId="28226" xr:uid="{D64AC86F-9851-4292-9716-72D18217A2B0}"/>
    <cellStyle name="Percent 3 6 12 4 3 3" xfId="28227" xr:uid="{3C99892E-96FB-4904-8E5E-8E472915D717}"/>
    <cellStyle name="Percent 3 6 12 4 3 4" xfId="28225" xr:uid="{A6692ADA-BC72-4C39-A801-9E2CBAEDAEAE}"/>
    <cellStyle name="Percent 3 6 12 4 4" xfId="7201" xr:uid="{60085C42-35B1-4FE8-8017-78DACD13ADD2}"/>
    <cellStyle name="Percent 3 6 12 4 4 2" xfId="28228" xr:uid="{C62D08DC-4150-474D-BA17-F853A2690439}"/>
    <cellStyle name="Percent 3 6 12 4 5" xfId="28229" xr:uid="{6F0E0F90-BBBD-4CBB-85CD-CFF0EB1E835D}"/>
    <cellStyle name="Percent 3 6 12 4 6" xfId="28221" xr:uid="{878D0AAF-7755-49B8-9B4F-0DF0FA1E8EC9}"/>
    <cellStyle name="Percent 3 6 12 5" xfId="7202" xr:uid="{FFDF8DBD-25B8-4EA1-ADC7-0E2568E3E5BF}"/>
    <cellStyle name="Percent 3 6 12 5 2" xfId="7203" xr:uid="{3CEC60E3-8E11-46D2-9373-04BFDCA47B77}"/>
    <cellStyle name="Percent 3 6 12 5 2 2" xfId="7204" xr:uid="{EFF8B337-3C90-4306-ACB0-1D5487EA5B69}"/>
    <cellStyle name="Percent 3 6 12 5 2 2 2" xfId="28232" xr:uid="{861750C0-A289-4652-87BA-AA98E1A86D1E}"/>
    <cellStyle name="Percent 3 6 12 5 2 3" xfId="28233" xr:uid="{638B9799-8BB4-4702-A5AD-A091F3ED5D9D}"/>
    <cellStyle name="Percent 3 6 12 5 2 4" xfId="28231" xr:uid="{DC07C5DC-951B-4BAB-9DB9-89A9D787B079}"/>
    <cellStyle name="Percent 3 6 12 5 3" xfId="7205" xr:uid="{BD52F2DA-1A05-4A45-A65D-354E5347DC10}"/>
    <cellStyle name="Percent 3 6 12 5 3 2" xfId="7206" xr:uid="{899CE14A-0A2C-403A-8D31-0A2308AFDA63}"/>
    <cellStyle name="Percent 3 6 12 5 3 2 2" xfId="28235" xr:uid="{6714FB09-70D3-4C74-8ACA-8E3C9B30C915}"/>
    <cellStyle name="Percent 3 6 12 5 3 3" xfId="28236" xr:uid="{42F50FAC-5DC8-4492-8B05-2BC7C92BDF5A}"/>
    <cellStyle name="Percent 3 6 12 5 3 4" xfId="28234" xr:uid="{38C16FFE-B83C-4FC9-997A-0326BB27F36C}"/>
    <cellStyle name="Percent 3 6 12 5 4" xfId="7207" xr:uid="{356E4FE7-70F5-4FB2-9A9A-B1AFCB1A8E95}"/>
    <cellStyle name="Percent 3 6 12 5 4 2" xfId="7208" xr:uid="{928CEFAA-E0FA-4993-9DBE-633DCA2D67EF}"/>
    <cellStyle name="Percent 3 6 12 5 4 2 2" xfId="28238" xr:uid="{7BD4FBFD-2509-49F1-9359-1DF63B4DEB68}"/>
    <cellStyle name="Percent 3 6 12 5 4 3" xfId="28239" xr:uid="{4A480211-DD76-40F9-A990-575E7991494A}"/>
    <cellStyle name="Percent 3 6 12 5 4 4" xfId="28237" xr:uid="{C6D5F9F6-4D45-499C-AE80-97D705801C96}"/>
    <cellStyle name="Percent 3 6 12 5 5" xfId="7209" xr:uid="{F8CBE839-4441-4E5A-B5EA-441272862A20}"/>
    <cellStyle name="Percent 3 6 12 5 5 2" xfId="28240" xr:uid="{37E6CA9F-24E7-4DCE-A2E3-5F6EC9CA13B8}"/>
    <cellStyle name="Percent 3 6 12 5 6" xfId="28241" xr:uid="{1B965059-2B87-4A8C-940B-986D199C4B2A}"/>
    <cellStyle name="Percent 3 6 12 5 7" xfId="28230" xr:uid="{C97D9692-8AE8-41F2-89BD-7913864194E9}"/>
    <cellStyle name="Percent 3 6 12 6" xfId="7210" xr:uid="{350AE720-15D1-4478-BF72-C0EEEA4F7837}"/>
    <cellStyle name="Percent 3 6 12 6 2" xfId="7211" xr:uid="{6A1B8D45-5CE7-461A-B5EE-B4211DEB6115}"/>
    <cellStyle name="Percent 3 6 12 6 2 2" xfId="7212" xr:uid="{D1E5F0C8-4345-46D1-ABBE-0FEAD54AB2F9}"/>
    <cellStyle name="Percent 3 6 12 6 2 2 2" xfId="28244" xr:uid="{DBE6BFA8-4CC4-4887-A90C-42F7EB3346D0}"/>
    <cellStyle name="Percent 3 6 12 6 2 3" xfId="28245" xr:uid="{4696DC82-C26F-43D0-82F9-9A5851E5F8E5}"/>
    <cellStyle name="Percent 3 6 12 6 2 4" xfId="28243" xr:uid="{AE322274-2BC3-409E-B158-6FA3D6D9E090}"/>
    <cellStyle name="Percent 3 6 12 6 3" xfId="7213" xr:uid="{DB4A54E2-8475-432F-BC33-FE5CF45D63AE}"/>
    <cellStyle name="Percent 3 6 12 6 3 2" xfId="7214" xr:uid="{513AA666-6DC0-4159-B198-A32DFC476962}"/>
    <cellStyle name="Percent 3 6 12 6 3 2 2" xfId="28247" xr:uid="{392B70E1-FB5A-47C9-9BE6-20731C7B0B5F}"/>
    <cellStyle name="Percent 3 6 12 6 3 3" xfId="28248" xr:uid="{36B9AEA2-F8C3-4735-A0F0-681A05238BE5}"/>
    <cellStyle name="Percent 3 6 12 6 3 4" xfId="28246" xr:uid="{A4D7B2DD-605D-40C8-B635-A028BE5EB99E}"/>
    <cellStyle name="Percent 3 6 12 6 4" xfId="7215" xr:uid="{C57C4C5A-EEF9-447F-85CE-175BBE528F24}"/>
    <cellStyle name="Percent 3 6 12 6 4 2" xfId="28249" xr:uid="{701AE87F-7682-4820-A120-FE1ECEB4BA61}"/>
    <cellStyle name="Percent 3 6 12 6 5" xfId="28250" xr:uid="{65DA3107-7ABF-4109-BB91-A099EF3832AC}"/>
    <cellStyle name="Percent 3 6 12 6 6" xfId="28242" xr:uid="{461EC139-FF26-4149-BB97-0244AF87E35C}"/>
    <cellStyle name="Percent 3 6 12 7" xfId="7216" xr:uid="{AB778B38-EA5B-44A7-93F5-4A220DCEB72F}"/>
    <cellStyle name="Percent 3 6 12 7 2" xfId="7217" xr:uid="{ABC8B299-C4E9-4B91-AD10-EB9103071DE9}"/>
    <cellStyle name="Percent 3 6 12 7 2 2" xfId="28252" xr:uid="{9FE8C4FF-4BC0-467D-A17E-E629910DA632}"/>
    <cellStyle name="Percent 3 6 12 7 3" xfId="28253" xr:uid="{C5DDDE94-4BC6-4F6F-9B82-807E7035DC10}"/>
    <cellStyle name="Percent 3 6 12 7 4" xfId="28251" xr:uid="{247953A8-2531-4FCB-864C-66F10D168173}"/>
    <cellStyle name="Percent 3 6 12 8" xfId="7218" xr:uid="{24460EA6-B222-4139-8831-AF1C87DFB4EA}"/>
    <cellStyle name="Percent 3 6 12 8 2" xfId="7219" xr:uid="{0DEB27C6-3169-47EB-83B7-0CC27DC78758}"/>
    <cellStyle name="Percent 3 6 12 8 2 2" xfId="28255" xr:uid="{56E3748D-4E5C-4DFF-AB51-9A70E4CFFBF1}"/>
    <cellStyle name="Percent 3 6 12 8 3" xfId="28256" xr:uid="{8E4AC228-35AE-40B6-BA48-C22131F7963A}"/>
    <cellStyle name="Percent 3 6 12 8 4" xfId="28254" xr:uid="{AB278314-A52D-497D-A90B-D9C9FA8B2D93}"/>
    <cellStyle name="Percent 3 6 12 9" xfId="7220" xr:uid="{87BBFEE0-A18A-4074-81E1-341CDAF0D035}"/>
    <cellStyle name="Percent 3 6 12 9 2" xfId="7221" xr:uid="{1B96F6DA-B428-4CE2-8C28-C06091825485}"/>
    <cellStyle name="Percent 3 6 12 9 2 2" xfId="28258" xr:uid="{F30D56DC-A83B-4CF3-86FB-32E43C72B910}"/>
    <cellStyle name="Percent 3 6 12 9 3" xfId="28259" xr:uid="{07713E69-2AE9-450B-A525-3267ACBE9EDA}"/>
    <cellStyle name="Percent 3 6 12 9 4" xfId="28257" xr:uid="{85BA1D21-7AA9-4C4A-ACBC-67A55C2526DE}"/>
    <cellStyle name="Percent 3 6 13" xfId="3050" xr:uid="{D7437E52-359F-4064-981D-61E9E05282A8}"/>
    <cellStyle name="Percent 3 6 13 10" xfId="7223" xr:uid="{9C3534B2-E22E-4FC7-AA39-41C62F57AB64}"/>
    <cellStyle name="Percent 3 6 13 10 2" xfId="28261" xr:uid="{F6119A7A-5DA0-4354-8871-34805ADFA410}"/>
    <cellStyle name="Percent 3 6 13 11" xfId="7224" xr:uid="{65535A85-814C-4AFF-8B69-F2EC2E3089E6}"/>
    <cellStyle name="Percent 3 6 13 11 2" xfId="28262" xr:uid="{CEA63D5E-DE9A-4F4D-9DD2-6F262572A7CB}"/>
    <cellStyle name="Percent 3 6 13 12" xfId="7222" xr:uid="{93A8F81D-7F61-4888-A68C-050E2927CEC0}"/>
    <cellStyle name="Percent 3 6 13 12 2" xfId="28263" xr:uid="{931436F2-1A8A-4F75-BFEE-849210026C87}"/>
    <cellStyle name="Percent 3 6 13 13" xfId="28264" xr:uid="{F4BB7BAA-2673-4C6D-B3D9-DA959CFF7737}"/>
    <cellStyle name="Percent 3 6 13 14" xfId="28265" xr:uid="{C8A1CDA8-2EA8-4B53-BACF-622F68A174C9}"/>
    <cellStyle name="Percent 3 6 13 15" xfId="28266" xr:uid="{551CC6E8-05F4-400B-A0D6-8AC80E001E85}"/>
    <cellStyle name="Percent 3 6 13 16" xfId="28260" xr:uid="{470721D0-4B9E-4595-89DE-400770800830}"/>
    <cellStyle name="Percent 3 6 13 2" xfId="7225" xr:uid="{7EA79917-FEFF-4E57-8BE8-97FEB761A569}"/>
    <cellStyle name="Percent 3 6 13 2 2" xfId="7226" xr:uid="{9C10E6B8-68AB-4A94-84E4-935B60663ACE}"/>
    <cellStyle name="Percent 3 6 13 2 2 2" xfId="7227" xr:uid="{8DF1C7D2-6E1C-4584-AAC7-8A52B0A1065B}"/>
    <cellStyle name="Percent 3 6 13 2 2 2 2" xfId="28269" xr:uid="{E7332627-16FB-48FC-9F9F-918F5BDA675B}"/>
    <cellStyle name="Percent 3 6 13 2 2 3" xfId="28270" xr:uid="{4F4F6CF6-FCD8-44B9-873E-05062E042772}"/>
    <cellStyle name="Percent 3 6 13 2 2 4" xfId="28268" xr:uid="{C6E3FB80-1387-4B07-B3B7-2DEFB53B62CE}"/>
    <cellStyle name="Percent 3 6 13 2 3" xfId="7228" xr:uid="{A479EF80-F1E4-4E8B-947D-14BA3DDDEC14}"/>
    <cellStyle name="Percent 3 6 13 2 3 2" xfId="7229" xr:uid="{C5D9A4E6-BF65-4367-A686-BA2ABB5023D0}"/>
    <cellStyle name="Percent 3 6 13 2 3 2 2" xfId="28272" xr:uid="{DC2FC0FE-980C-4F4E-9C84-53BAE51FDA7D}"/>
    <cellStyle name="Percent 3 6 13 2 3 3" xfId="28273" xr:uid="{73FEA4E3-F146-4EAE-B776-0D0D16DAC7DD}"/>
    <cellStyle name="Percent 3 6 13 2 3 4" xfId="28271" xr:uid="{FEE6E9B7-4760-44BF-8050-0F5B7BE48263}"/>
    <cellStyle name="Percent 3 6 13 2 4" xfId="7230" xr:uid="{47471C3D-31B0-4E94-8511-C91EB0BEB2E7}"/>
    <cellStyle name="Percent 3 6 13 2 4 2" xfId="28274" xr:uid="{AC233B72-12B2-4F04-A675-116ABF560EFE}"/>
    <cellStyle name="Percent 3 6 13 2 5" xfId="7231" xr:uid="{8191DCE3-1D6F-438F-85D3-43C31E784808}"/>
    <cellStyle name="Percent 3 6 13 2 5 2" xfId="28275" xr:uid="{C2EE9F89-3BE0-4981-B547-75E1323E389F}"/>
    <cellStyle name="Percent 3 6 13 2 6" xfId="28276" xr:uid="{2677BAC1-CACA-4E21-B7F0-9B8D77D62CF4}"/>
    <cellStyle name="Percent 3 6 13 2 7" xfId="28267" xr:uid="{16BDF12D-A4B5-4B08-841F-EBA8C6BF4CE6}"/>
    <cellStyle name="Percent 3 6 13 3" xfId="7232" xr:uid="{33B2F713-6430-4FB2-A208-B4DC494EFA39}"/>
    <cellStyle name="Percent 3 6 13 3 2" xfId="7233" xr:uid="{0957F884-9062-42FA-BF6C-77059AC0DEDC}"/>
    <cellStyle name="Percent 3 6 13 3 2 2" xfId="7234" xr:uid="{96E8186F-253C-43AE-BB2B-67A9FD2BE0E1}"/>
    <cellStyle name="Percent 3 6 13 3 2 2 2" xfId="28279" xr:uid="{74148889-743D-471B-8667-718746D54A76}"/>
    <cellStyle name="Percent 3 6 13 3 2 3" xfId="28280" xr:uid="{C3F1DF08-6080-488C-9A5A-273A49F768F2}"/>
    <cellStyle name="Percent 3 6 13 3 2 4" xfId="28278" xr:uid="{53E2D0E5-334F-47B2-9879-ECB3A97610AE}"/>
    <cellStyle name="Percent 3 6 13 3 3" xfId="7235" xr:uid="{4C57CA68-2549-4543-BB46-F1F7451C573A}"/>
    <cellStyle name="Percent 3 6 13 3 3 2" xfId="7236" xr:uid="{0C7B04D3-749E-4554-97BE-1F05C45F4C24}"/>
    <cellStyle name="Percent 3 6 13 3 3 2 2" xfId="28282" xr:uid="{74FE1D37-15AD-4EDF-A37A-6E769F21E433}"/>
    <cellStyle name="Percent 3 6 13 3 3 3" xfId="28283" xr:uid="{39871E03-1851-44EE-B8EF-56A497E2674B}"/>
    <cellStyle name="Percent 3 6 13 3 3 4" xfId="28281" xr:uid="{FC3E8C61-329A-4B2E-B2F1-61C155D6037C}"/>
    <cellStyle name="Percent 3 6 13 3 4" xfId="7237" xr:uid="{6F0F8D87-58D1-4F9A-89E7-12371F234FA3}"/>
    <cellStyle name="Percent 3 6 13 3 4 2" xfId="28284" xr:uid="{B4E4755F-3802-4D3B-9C67-72EF67B4112B}"/>
    <cellStyle name="Percent 3 6 13 3 5" xfId="28285" xr:uid="{0BB29F5E-B241-4AD0-AFEF-3C432B519159}"/>
    <cellStyle name="Percent 3 6 13 3 6" xfId="28277" xr:uid="{AACF9D28-A02E-4185-98FA-723E8649FF62}"/>
    <cellStyle name="Percent 3 6 13 4" xfId="7238" xr:uid="{C2AD33BE-202C-40CE-97F5-8F20E010DC98}"/>
    <cellStyle name="Percent 3 6 13 4 2" xfId="7239" xr:uid="{0670F899-87CC-48C0-AF2B-2746915CBA7D}"/>
    <cellStyle name="Percent 3 6 13 4 2 2" xfId="7240" xr:uid="{42B21A9A-869A-4BAC-84EF-AD4920E9173D}"/>
    <cellStyle name="Percent 3 6 13 4 2 2 2" xfId="28288" xr:uid="{48D7647A-C96B-4DE7-963F-A029B4263C8B}"/>
    <cellStyle name="Percent 3 6 13 4 2 3" xfId="28289" xr:uid="{1BD5703B-F83E-4C4D-9315-ACF532045117}"/>
    <cellStyle name="Percent 3 6 13 4 2 4" xfId="28287" xr:uid="{CC2FADA0-B37B-478E-ABBB-A433C0B123A5}"/>
    <cellStyle name="Percent 3 6 13 4 3" xfId="7241" xr:uid="{0F725213-3A34-4395-9336-309541DC5A75}"/>
    <cellStyle name="Percent 3 6 13 4 3 2" xfId="7242" xr:uid="{65885326-692C-4532-ABB8-D03CA68F3BE8}"/>
    <cellStyle name="Percent 3 6 13 4 3 2 2" xfId="28291" xr:uid="{165D700E-C5AD-47CF-BBDD-6973C256499F}"/>
    <cellStyle name="Percent 3 6 13 4 3 3" xfId="28292" xr:uid="{E11246CC-F913-4451-87E8-72E7B2F38880}"/>
    <cellStyle name="Percent 3 6 13 4 3 4" xfId="28290" xr:uid="{B3C4172A-9203-461C-B0AF-1C78EC0F106C}"/>
    <cellStyle name="Percent 3 6 13 4 4" xfId="7243" xr:uid="{BFC3E413-302D-4FAB-B55A-B7EEB9FBE2D1}"/>
    <cellStyle name="Percent 3 6 13 4 4 2" xfId="28293" xr:uid="{CF035E54-1B36-42AD-B83D-8B797FD43B78}"/>
    <cellStyle name="Percent 3 6 13 4 5" xfId="28294" xr:uid="{495C541B-ABCB-42C9-A0CD-AF3E705A6308}"/>
    <cellStyle name="Percent 3 6 13 4 6" xfId="28286" xr:uid="{F8D9D2E3-4A04-4105-9F69-4BA431E0207B}"/>
    <cellStyle name="Percent 3 6 13 5" xfId="7244" xr:uid="{E00184CF-D750-4C0C-B358-934F24094B2B}"/>
    <cellStyle name="Percent 3 6 13 5 2" xfId="7245" xr:uid="{655C6E44-C46F-40A8-821A-CFAA96B80536}"/>
    <cellStyle name="Percent 3 6 13 5 2 2" xfId="7246" xr:uid="{30FD9D58-5625-4389-9D73-3A013C294BBE}"/>
    <cellStyle name="Percent 3 6 13 5 2 2 2" xfId="28297" xr:uid="{E17C4A9E-1AE8-490D-851C-6EB21DE94B1C}"/>
    <cellStyle name="Percent 3 6 13 5 2 3" xfId="28298" xr:uid="{76D1B1A1-1950-42B4-B6C7-4DE39EFC8916}"/>
    <cellStyle name="Percent 3 6 13 5 2 4" xfId="28296" xr:uid="{58CB6DE7-A58C-45C7-9807-5A33EE9A5FAF}"/>
    <cellStyle name="Percent 3 6 13 5 3" xfId="7247" xr:uid="{1EC51492-0417-4F48-916F-FEF9F870BA57}"/>
    <cellStyle name="Percent 3 6 13 5 3 2" xfId="7248" xr:uid="{571C2C04-3A09-4B0B-AEB7-3A0C309208FC}"/>
    <cellStyle name="Percent 3 6 13 5 3 2 2" xfId="28300" xr:uid="{81E5F446-D075-4DFC-A50B-D22DC8452550}"/>
    <cellStyle name="Percent 3 6 13 5 3 3" xfId="28301" xr:uid="{63FBF72B-C64E-4180-BF36-A92233491EDA}"/>
    <cellStyle name="Percent 3 6 13 5 3 4" xfId="28299" xr:uid="{C1D4593E-EAA5-4CDF-93E2-F6EA90B692E0}"/>
    <cellStyle name="Percent 3 6 13 5 4" xfId="7249" xr:uid="{925BD5B8-7C63-4162-B051-C9D29D95EF0E}"/>
    <cellStyle name="Percent 3 6 13 5 4 2" xfId="7250" xr:uid="{7D8F3C94-01E1-4615-B712-D5A5C45D7251}"/>
    <cellStyle name="Percent 3 6 13 5 4 2 2" xfId="28303" xr:uid="{D61EBE29-5046-43AF-948B-C8D435AFD9A4}"/>
    <cellStyle name="Percent 3 6 13 5 4 3" xfId="28304" xr:uid="{EC14D839-E51E-4C27-9B71-60E539D811BB}"/>
    <cellStyle name="Percent 3 6 13 5 4 4" xfId="28302" xr:uid="{2DE77C1F-99D0-4F66-A204-5A0F3F44ABE3}"/>
    <cellStyle name="Percent 3 6 13 5 5" xfId="7251" xr:uid="{FD4EEB8D-2E18-440E-886B-7B1F2152E618}"/>
    <cellStyle name="Percent 3 6 13 5 5 2" xfId="28305" xr:uid="{46E80A76-5396-42CD-B0CB-7F1CC60AD9F0}"/>
    <cellStyle name="Percent 3 6 13 5 6" xfId="28306" xr:uid="{01510F03-1E08-4757-BED0-1654F181FFE3}"/>
    <cellStyle name="Percent 3 6 13 5 7" xfId="28295" xr:uid="{3E938A01-F96E-40D3-A617-D5817CE90473}"/>
    <cellStyle name="Percent 3 6 13 6" xfId="7252" xr:uid="{677FD844-FB3A-4017-8F29-725B4872958A}"/>
    <cellStyle name="Percent 3 6 13 6 2" xfId="7253" xr:uid="{DA11B397-0AC3-4416-8A8B-9E7BBC1ED522}"/>
    <cellStyle name="Percent 3 6 13 6 2 2" xfId="7254" xr:uid="{9D0D563B-7039-4743-94A0-96EE3AE6955A}"/>
    <cellStyle name="Percent 3 6 13 6 2 2 2" xfId="28309" xr:uid="{D6419E31-3E9B-4574-9FB1-E11964D04AD8}"/>
    <cellStyle name="Percent 3 6 13 6 2 3" xfId="28310" xr:uid="{A4CA70AC-7ACF-4A78-9794-0508B4D3E8BC}"/>
    <cellStyle name="Percent 3 6 13 6 2 4" xfId="28308" xr:uid="{82D5133E-01A3-4AF3-8537-FFA233580746}"/>
    <cellStyle name="Percent 3 6 13 6 3" xfId="7255" xr:uid="{C8C06A4C-A23A-47C0-9816-737F37F143F3}"/>
    <cellStyle name="Percent 3 6 13 6 3 2" xfId="7256" xr:uid="{4858770F-A898-4E30-9EE5-8EDAE74A6BA4}"/>
    <cellStyle name="Percent 3 6 13 6 3 2 2" xfId="28312" xr:uid="{6370BD90-0E0F-4572-B89C-6757A0A491FA}"/>
    <cellStyle name="Percent 3 6 13 6 3 3" xfId="28313" xr:uid="{A22D1445-F87A-4A52-BF1C-BA06B5110210}"/>
    <cellStyle name="Percent 3 6 13 6 3 4" xfId="28311" xr:uid="{16764592-7C46-46D3-B3CA-A87EC1AF9678}"/>
    <cellStyle name="Percent 3 6 13 6 4" xfId="7257" xr:uid="{6D25AF7A-1495-4E29-A01B-1818FD3ECF77}"/>
    <cellStyle name="Percent 3 6 13 6 4 2" xfId="28314" xr:uid="{BA355D86-98B3-4BA0-9DD9-B41B0D83483B}"/>
    <cellStyle name="Percent 3 6 13 6 5" xfId="28315" xr:uid="{E93DC79E-01B3-4801-931C-A4609F810927}"/>
    <cellStyle name="Percent 3 6 13 6 6" xfId="28307" xr:uid="{0A9EE6F6-78D9-455D-BFA3-E1BDAB419FC8}"/>
    <cellStyle name="Percent 3 6 13 7" xfId="7258" xr:uid="{D2EA1191-A839-4664-85D0-04BD58E53122}"/>
    <cellStyle name="Percent 3 6 13 7 2" xfId="7259" xr:uid="{2BA5E1A2-1943-4D7E-A282-B44B88478FA9}"/>
    <cellStyle name="Percent 3 6 13 7 2 2" xfId="28317" xr:uid="{0B873752-24C7-47BB-AE1B-77095CC128B8}"/>
    <cellStyle name="Percent 3 6 13 7 3" xfId="28318" xr:uid="{63A41DDD-D075-4DF9-9B3D-B7426E014AAB}"/>
    <cellStyle name="Percent 3 6 13 7 4" xfId="28316" xr:uid="{84BDFED3-D651-4944-8628-66496983AB2F}"/>
    <cellStyle name="Percent 3 6 13 8" xfId="7260" xr:uid="{FE2CFD0A-976E-42AE-913F-66FBB83F5D17}"/>
    <cellStyle name="Percent 3 6 13 8 2" xfId="7261" xr:uid="{0DBEC862-AAB8-4EFF-B9E2-F67562AE0DB6}"/>
    <cellStyle name="Percent 3 6 13 8 2 2" xfId="28320" xr:uid="{5741BE81-3640-46E1-85B1-0CFE08FAD963}"/>
    <cellStyle name="Percent 3 6 13 8 3" xfId="28321" xr:uid="{D9C94CE0-C5CC-4241-9988-FCB1138563FC}"/>
    <cellStyle name="Percent 3 6 13 8 4" xfId="28319" xr:uid="{F07DE6C4-E102-451C-9939-2E50EB4BA4E4}"/>
    <cellStyle name="Percent 3 6 13 9" xfId="7262" xr:uid="{7B6BC2B4-7A4A-459F-88D2-4F73865CDA10}"/>
    <cellStyle name="Percent 3 6 13 9 2" xfId="7263" xr:uid="{9507AD85-785D-4A86-83A2-1DDA110BC585}"/>
    <cellStyle name="Percent 3 6 13 9 2 2" xfId="28323" xr:uid="{5F31C5CB-653A-446F-A2D5-E6E6732907CD}"/>
    <cellStyle name="Percent 3 6 13 9 3" xfId="28324" xr:uid="{D0C1D3A0-7216-456F-AF49-243C0026F4FC}"/>
    <cellStyle name="Percent 3 6 13 9 4" xfId="28322" xr:uid="{38305B6C-16F3-4A7D-9C9A-9DF4790BD072}"/>
    <cellStyle name="Percent 3 6 14" xfId="3051" xr:uid="{C15E0994-AA05-4EB3-9140-C4A5356BA1D9}"/>
    <cellStyle name="Percent 3 6 14 10" xfId="7265" xr:uid="{2ED86B3D-4267-4827-81F6-DB5AFEEA4E16}"/>
    <cellStyle name="Percent 3 6 14 10 2" xfId="28326" xr:uid="{08D32A3A-702B-4D08-97A6-C547433A3A61}"/>
    <cellStyle name="Percent 3 6 14 11" xfId="7266" xr:uid="{CE52D25A-E0B3-4D62-B16D-98F2F16A26C7}"/>
    <cellStyle name="Percent 3 6 14 11 2" xfId="28327" xr:uid="{BE45C53D-F166-4960-9E24-7D6AC3056677}"/>
    <cellStyle name="Percent 3 6 14 12" xfId="7264" xr:uid="{1F940681-B5FF-4C99-BC31-3A49B72CDA72}"/>
    <cellStyle name="Percent 3 6 14 12 2" xfId="28328" xr:uid="{8C2437EC-5B94-46BE-ACDD-516358A9BA80}"/>
    <cellStyle name="Percent 3 6 14 13" xfId="28329" xr:uid="{8DB841CC-6DD6-4267-B552-16E1A3F91FF8}"/>
    <cellStyle name="Percent 3 6 14 14" xfId="28330" xr:uid="{B410AC07-7A94-46F3-B860-247420166874}"/>
    <cellStyle name="Percent 3 6 14 15" xfId="28331" xr:uid="{3B4295B1-8AB8-45EE-AD54-8AEBF53782A2}"/>
    <cellStyle name="Percent 3 6 14 16" xfId="28325" xr:uid="{341C1A41-B760-4D3F-B911-2CEB991DF4C8}"/>
    <cellStyle name="Percent 3 6 14 2" xfId="7267" xr:uid="{226CEC12-8E29-44D8-9E4F-2087957FD2CA}"/>
    <cellStyle name="Percent 3 6 14 2 2" xfId="7268" xr:uid="{3225E3E6-CFF5-4E71-9C32-CDDF052FE6B5}"/>
    <cellStyle name="Percent 3 6 14 2 2 2" xfId="7269" xr:uid="{28D4A608-4022-4E78-B3CA-FA436D3218E2}"/>
    <cellStyle name="Percent 3 6 14 2 2 2 2" xfId="28334" xr:uid="{B7040DD7-60E0-45C3-8531-7D69F75D1CE1}"/>
    <cellStyle name="Percent 3 6 14 2 2 3" xfId="28335" xr:uid="{E413ED06-0522-4941-9BCA-FC873B0ABA97}"/>
    <cellStyle name="Percent 3 6 14 2 2 4" xfId="28333" xr:uid="{062FD49B-A975-423F-A73A-6F17B44D9DE0}"/>
    <cellStyle name="Percent 3 6 14 2 3" xfId="7270" xr:uid="{41E41CCE-A41B-495D-8DED-D40F4825F080}"/>
    <cellStyle name="Percent 3 6 14 2 3 2" xfId="7271" xr:uid="{AF4DEE3A-4B54-4E77-AA30-490AF776CBAF}"/>
    <cellStyle name="Percent 3 6 14 2 3 2 2" xfId="28337" xr:uid="{72DF94EF-5B0A-440D-B847-6CDC65A4994E}"/>
    <cellStyle name="Percent 3 6 14 2 3 3" xfId="28338" xr:uid="{0855FF3D-2AEA-40F0-AC61-E73984497030}"/>
    <cellStyle name="Percent 3 6 14 2 3 4" xfId="28336" xr:uid="{27CDC26E-115A-4861-B9C5-C8EB87948172}"/>
    <cellStyle name="Percent 3 6 14 2 4" xfId="7272" xr:uid="{C63668B0-8C81-481C-B2F9-97B476DAD212}"/>
    <cellStyle name="Percent 3 6 14 2 4 2" xfId="28339" xr:uid="{0E960889-BDF6-4BD4-9E0A-EC96FAFE935C}"/>
    <cellStyle name="Percent 3 6 14 2 5" xfId="7273" xr:uid="{DE7C7F93-DD15-4109-A135-99E737836FB9}"/>
    <cellStyle name="Percent 3 6 14 2 5 2" xfId="28340" xr:uid="{BE5A5589-8451-4810-8A2E-3727C7A83FF1}"/>
    <cellStyle name="Percent 3 6 14 2 6" xfId="28341" xr:uid="{63D8F118-E41E-4429-A532-6D4AE95150C7}"/>
    <cellStyle name="Percent 3 6 14 2 7" xfId="28332" xr:uid="{CA8A85A4-5C56-49B7-A6B1-189B4A3AEC8B}"/>
    <cellStyle name="Percent 3 6 14 3" xfId="7274" xr:uid="{F024D1F1-B367-43C4-A07A-5AE7F653E67D}"/>
    <cellStyle name="Percent 3 6 14 3 2" xfId="7275" xr:uid="{29E365A3-6EBA-47A5-BA12-C6B030CAA8FA}"/>
    <cellStyle name="Percent 3 6 14 3 2 2" xfId="7276" xr:uid="{034B2AF1-181E-4B23-8CF4-2BE68E76949D}"/>
    <cellStyle name="Percent 3 6 14 3 2 2 2" xfId="28344" xr:uid="{32CA5780-A1EB-4A94-AFD1-2F7C8659ED60}"/>
    <cellStyle name="Percent 3 6 14 3 2 3" xfId="28345" xr:uid="{1876F037-C6EB-4BD2-9E37-9945CDC92D22}"/>
    <cellStyle name="Percent 3 6 14 3 2 4" xfId="28343" xr:uid="{F23B61AD-2AC1-4436-BF8D-FD8C4E2B120C}"/>
    <cellStyle name="Percent 3 6 14 3 3" xfId="7277" xr:uid="{96380FCD-ED76-431B-81C6-8B11E25B885D}"/>
    <cellStyle name="Percent 3 6 14 3 3 2" xfId="7278" xr:uid="{291861CC-5F26-4F09-8539-0CE2D79D14FB}"/>
    <cellStyle name="Percent 3 6 14 3 3 2 2" xfId="28347" xr:uid="{68E02A10-1F13-435D-AA05-35BE68E37485}"/>
    <cellStyle name="Percent 3 6 14 3 3 3" xfId="28348" xr:uid="{752C944D-F82B-4BE6-BE86-F77C4B9D7CE7}"/>
    <cellStyle name="Percent 3 6 14 3 3 4" xfId="28346" xr:uid="{D158A88E-0B3B-4495-B296-6F32731F0AF5}"/>
    <cellStyle name="Percent 3 6 14 3 4" xfId="7279" xr:uid="{8CDFBA8A-2199-4F86-BB82-96931D23556C}"/>
    <cellStyle name="Percent 3 6 14 3 4 2" xfId="28349" xr:uid="{C2235006-6140-4313-8E46-A8EBEF9E4C92}"/>
    <cellStyle name="Percent 3 6 14 3 5" xfId="28350" xr:uid="{E7605EC3-C1A7-4E4C-A02B-AC83E7928FF5}"/>
    <cellStyle name="Percent 3 6 14 3 6" xfId="28342" xr:uid="{3B255C23-A1DC-4D14-9707-83DCA264EA62}"/>
    <cellStyle name="Percent 3 6 14 4" xfId="7280" xr:uid="{AB284554-CB7C-42A2-BD5F-ACF8977C18C9}"/>
    <cellStyle name="Percent 3 6 14 4 2" xfId="7281" xr:uid="{924CB333-665D-4FC5-BF5F-59413D139749}"/>
    <cellStyle name="Percent 3 6 14 4 2 2" xfId="7282" xr:uid="{8DAF24A0-A098-4E8A-B5B3-CFE33DFA64C5}"/>
    <cellStyle name="Percent 3 6 14 4 2 2 2" xfId="28353" xr:uid="{35517052-B902-456A-BF80-C8A2B39480D9}"/>
    <cellStyle name="Percent 3 6 14 4 2 3" xfId="28354" xr:uid="{4C9F6963-4230-4A3D-B479-F91BA02DAA22}"/>
    <cellStyle name="Percent 3 6 14 4 2 4" xfId="28352" xr:uid="{55EFAA56-6BAD-427B-88FF-4D17DD5D2732}"/>
    <cellStyle name="Percent 3 6 14 4 3" xfId="7283" xr:uid="{2458E270-066B-4221-B5CD-41FCEC83B122}"/>
    <cellStyle name="Percent 3 6 14 4 3 2" xfId="7284" xr:uid="{6EA35DDD-0BFD-4B25-8820-0433B87C4B4D}"/>
    <cellStyle name="Percent 3 6 14 4 3 2 2" xfId="28356" xr:uid="{CDC8C42B-8D6E-40A5-9B6A-CD8137F7F16F}"/>
    <cellStyle name="Percent 3 6 14 4 3 3" xfId="28357" xr:uid="{091ABF4D-7E07-4ECF-ADBF-FC0BC3A1E56E}"/>
    <cellStyle name="Percent 3 6 14 4 3 4" xfId="28355" xr:uid="{25F1D112-FDEC-4209-A25E-C6ECF1718EBA}"/>
    <cellStyle name="Percent 3 6 14 4 4" xfId="7285" xr:uid="{D35D75CE-06B2-4CC5-9F49-F04761829929}"/>
    <cellStyle name="Percent 3 6 14 4 4 2" xfId="28358" xr:uid="{28583E56-57C9-409A-98C1-109B852E91A5}"/>
    <cellStyle name="Percent 3 6 14 4 5" xfId="28359" xr:uid="{5051203D-D531-4151-9D39-5667055458BB}"/>
    <cellStyle name="Percent 3 6 14 4 6" xfId="28351" xr:uid="{81EF3A30-CBAE-49D9-B55D-FF0AFFD711FA}"/>
    <cellStyle name="Percent 3 6 14 5" xfId="7286" xr:uid="{9D3350B5-8C81-4853-AD06-711F398DF7FE}"/>
    <cellStyle name="Percent 3 6 14 5 2" xfId="7287" xr:uid="{1DCCD2FD-ED6A-422C-BEA3-591A110412F5}"/>
    <cellStyle name="Percent 3 6 14 5 2 2" xfId="7288" xr:uid="{0F550A0F-D7A3-4F34-B814-3880DAEDB893}"/>
    <cellStyle name="Percent 3 6 14 5 2 2 2" xfId="28362" xr:uid="{86DCAD31-259D-4D1C-97FE-90B58FE42A10}"/>
    <cellStyle name="Percent 3 6 14 5 2 3" xfId="28363" xr:uid="{A4D5DB6A-08C4-4E2E-AEF4-ECAC3AF60820}"/>
    <cellStyle name="Percent 3 6 14 5 2 4" xfId="28361" xr:uid="{3DD060F0-B680-4FF6-B2BA-24AF14786327}"/>
    <cellStyle name="Percent 3 6 14 5 3" xfId="7289" xr:uid="{37419263-5EEA-4E5D-98D2-B9DD7F515DA2}"/>
    <cellStyle name="Percent 3 6 14 5 3 2" xfId="7290" xr:uid="{7B3B80E4-C6E4-4699-A6A5-0BF3F15B5C76}"/>
    <cellStyle name="Percent 3 6 14 5 3 2 2" xfId="28365" xr:uid="{097DBB3B-B6F5-40E2-A84E-94BF22C9AA15}"/>
    <cellStyle name="Percent 3 6 14 5 3 3" xfId="28366" xr:uid="{AB6DADCF-A681-4302-ADAA-BE27A2BE1C6A}"/>
    <cellStyle name="Percent 3 6 14 5 3 4" xfId="28364" xr:uid="{03B44EFB-8490-469D-BDCD-E2537803BA7B}"/>
    <cellStyle name="Percent 3 6 14 5 4" xfId="7291" xr:uid="{91DC5DBC-49B3-4DC5-969E-B4B9AC54294D}"/>
    <cellStyle name="Percent 3 6 14 5 4 2" xfId="7292" xr:uid="{700ACDC8-1D61-440C-98D1-27F755E8C9F6}"/>
    <cellStyle name="Percent 3 6 14 5 4 2 2" xfId="28368" xr:uid="{04FFDEFE-70DF-47C1-A94B-E3199CC369B3}"/>
    <cellStyle name="Percent 3 6 14 5 4 3" xfId="28369" xr:uid="{82025506-21A1-4460-A55B-55FBC1A16310}"/>
    <cellStyle name="Percent 3 6 14 5 4 4" xfId="28367" xr:uid="{2FB4090D-723B-4392-BE8F-3F72584D4954}"/>
    <cellStyle name="Percent 3 6 14 5 5" xfId="7293" xr:uid="{0A3AD7DB-55CA-4797-B01F-13E6C3448F66}"/>
    <cellStyle name="Percent 3 6 14 5 5 2" xfId="28370" xr:uid="{9BEF784B-8A5E-4778-8306-82C938F90C2F}"/>
    <cellStyle name="Percent 3 6 14 5 6" xfId="28371" xr:uid="{49BC40E4-A5A5-479E-8A58-34F4EB3F43EF}"/>
    <cellStyle name="Percent 3 6 14 5 7" xfId="28360" xr:uid="{E2CB2E81-4BFE-49E1-A404-9776014A09C8}"/>
    <cellStyle name="Percent 3 6 14 6" xfId="7294" xr:uid="{3586B271-8AF6-453F-B002-5EE0CAEBDAA5}"/>
    <cellStyle name="Percent 3 6 14 6 2" xfId="7295" xr:uid="{BE2492A2-CDF8-476B-B681-9B954D3610A7}"/>
    <cellStyle name="Percent 3 6 14 6 2 2" xfId="7296" xr:uid="{2CAD1EF0-144B-409F-8EFE-21EC1CED5D83}"/>
    <cellStyle name="Percent 3 6 14 6 2 2 2" xfId="28374" xr:uid="{72BB0449-15A6-4A35-8350-E5E8C6D9BF04}"/>
    <cellStyle name="Percent 3 6 14 6 2 3" xfId="28375" xr:uid="{BD24702E-4E1D-4222-8D8E-AA8957D915D6}"/>
    <cellStyle name="Percent 3 6 14 6 2 4" xfId="28373" xr:uid="{8727D37A-BEB8-4A0A-A205-28A63C4E7821}"/>
    <cellStyle name="Percent 3 6 14 6 3" xfId="7297" xr:uid="{203770AB-013B-4ADE-98DA-497418ED70A3}"/>
    <cellStyle name="Percent 3 6 14 6 3 2" xfId="7298" xr:uid="{D624CC91-6E54-4554-A3CF-F36BD8B4F7E3}"/>
    <cellStyle name="Percent 3 6 14 6 3 2 2" xfId="28377" xr:uid="{CF0C1A3E-FCDD-4B51-8CBE-5877B5121B8C}"/>
    <cellStyle name="Percent 3 6 14 6 3 3" xfId="28378" xr:uid="{B97B8B39-F075-46F5-9D3A-F3C42E370FDF}"/>
    <cellStyle name="Percent 3 6 14 6 3 4" xfId="28376" xr:uid="{BB97213F-8ADA-483E-9845-10D5FA3A26E8}"/>
    <cellStyle name="Percent 3 6 14 6 4" xfId="7299" xr:uid="{3AFF6BBA-76BF-423B-900D-15576EDC6F89}"/>
    <cellStyle name="Percent 3 6 14 6 4 2" xfId="28379" xr:uid="{4318407D-5405-40BC-93F1-7494E8E0FEB9}"/>
    <cellStyle name="Percent 3 6 14 6 5" xfId="28380" xr:uid="{85294FE1-7A44-49CC-89F2-76D7EC37ADF7}"/>
    <cellStyle name="Percent 3 6 14 6 6" xfId="28372" xr:uid="{8496FBC9-FB19-4EEC-80A7-B784318D9011}"/>
    <cellStyle name="Percent 3 6 14 7" xfId="7300" xr:uid="{8996CC04-672A-4015-BDFF-BB8C20E213C9}"/>
    <cellStyle name="Percent 3 6 14 7 2" xfId="7301" xr:uid="{09AA6310-539A-4F8F-8801-754376BD8125}"/>
    <cellStyle name="Percent 3 6 14 7 2 2" xfId="28382" xr:uid="{33B0FD78-1AAE-4283-9E2D-9C9CD87410D7}"/>
    <cellStyle name="Percent 3 6 14 7 3" xfId="28383" xr:uid="{DFB67327-DFF4-40E4-9B47-5160EF5EA665}"/>
    <cellStyle name="Percent 3 6 14 7 4" xfId="28381" xr:uid="{AD851389-ACB9-4D9C-A4F5-246FCC130F9B}"/>
    <cellStyle name="Percent 3 6 14 8" xfId="7302" xr:uid="{90D95071-58B4-44D6-ABD3-121154AED650}"/>
    <cellStyle name="Percent 3 6 14 8 2" xfId="7303" xr:uid="{FCC1EB51-6D32-41C2-A686-10514DD58559}"/>
    <cellStyle name="Percent 3 6 14 8 2 2" xfId="28385" xr:uid="{D8D90B20-2D73-4649-A868-B53F3F54798B}"/>
    <cellStyle name="Percent 3 6 14 8 3" xfId="28386" xr:uid="{28DAFE3B-9DA6-49AF-998A-20D8C0375F68}"/>
    <cellStyle name="Percent 3 6 14 8 4" xfId="28384" xr:uid="{7E6BD584-F96E-4AC6-85A3-D7005FA9A1B3}"/>
    <cellStyle name="Percent 3 6 14 9" xfId="7304" xr:uid="{35EE3783-3077-414E-840A-0AE693DF6EDD}"/>
    <cellStyle name="Percent 3 6 14 9 2" xfId="7305" xr:uid="{F72A697C-A0EA-44D9-9443-AC7CEA1FE5E7}"/>
    <cellStyle name="Percent 3 6 14 9 2 2" xfId="28388" xr:uid="{5F564752-7502-49CF-B2EA-A11FDD319203}"/>
    <cellStyle name="Percent 3 6 14 9 3" xfId="28389" xr:uid="{9DF022C2-F074-4587-A518-8FC4296E1B30}"/>
    <cellStyle name="Percent 3 6 14 9 4" xfId="28387" xr:uid="{F6FA2081-D41E-405F-AFC0-1F5C9772F030}"/>
    <cellStyle name="Percent 3 6 15" xfId="3052" xr:uid="{549FF009-186A-4EC3-BDEA-E41DB7070743}"/>
    <cellStyle name="Percent 3 6 15 10" xfId="7307" xr:uid="{620DB3C0-E090-4AEE-B560-AFD256A75B74}"/>
    <cellStyle name="Percent 3 6 15 10 2" xfId="28391" xr:uid="{24409302-F4D0-4E3D-B0CB-33784311A631}"/>
    <cellStyle name="Percent 3 6 15 11" xfId="7308" xr:uid="{80CC8FB4-953B-4F66-90FD-78DB752F78FA}"/>
    <cellStyle name="Percent 3 6 15 11 2" xfId="28392" xr:uid="{026D4D19-888F-459C-88A1-738388F77DCC}"/>
    <cellStyle name="Percent 3 6 15 12" xfId="7306" xr:uid="{11D97CFF-2E4F-4B7A-9F43-49A19121BF35}"/>
    <cellStyle name="Percent 3 6 15 12 2" xfId="28393" xr:uid="{AAABF6ED-8845-4C9E-A8BA-B8BFC4B46461}"/>
    <cellStyle name="Percent 3 6 15 13" xfId="28394" xr:uid="{B6F15D2B-5DB4-436A-8C65-FF166EBAA855}"/>
    <cellStyle name="Percent 3 6 15 14" xfId="28395" xr:uid="{74EBC093-938C-458B-A2B4-DD15850052F6}"/>
    <cellStyle name="Percent 3 6 15 15" xfId="28396" xr:uid="{23836301-7DFE-4FE7-87A6-E0C747633603}"/>
    <cellStyle name="Percent 3 6 15 16" xfId="28390" xr:uid="{136DB927-8A3E-4CCE-B7AC-70479884E2A3}"/>
    <cellStyle name="Percent 3 6 15 2" xfId="7309" xr:uid="{3B9636C6-432A-4FCA-ABCF-33EC50A79A56}"/>
    <cellStyle name="Percent 3 6 15 2 2" xfId="7310" xr:uid="{003B0C4F-D7A8-4121-AF9B-3A4C9670FA15}"/>
    <cellStyle name="Percent 3 6 15 2 2 2" xfId="7311" xr:uid="{D54E9A6D-5533-4C19-9F49-8574C034D764}"/>
    <cellStyle name="Percent 3 6 15 2 2 2 2" xfId="28399" xr:uid="{C7A90C29-EA2E-4C33-BF58-5D78DB29810F}"/>
    <cellStyle name="Percent 3 6 15 2 2 3" xfId="28400" xr:uid="{6B87A203-EE6E-4240-8691-D8986444D771}"/>
    <cellStyle name="Percent 3 6 15 2 2 4" xfId="28398" xr:uid="{990FD84C-1C08-488C-92DA-93E4A204693F}"/>
    <cellStyle name="Percent 3 6 15 2 3" xfId="7312" xr:uid="{1E8203D9-7695-4363-BB0A-EE674B18BB5E}"/>
    <cellStyle name="Percent 3 6 15 2 3 2" xfId="7313" xr:uid="{E17CACD5-3DA9-40E5-9F20-FAEB68597F86}"/>
    <cellStyle name="Percent 3 6 15 2 3 2 2" xfId="28402" xr:uid="{38573B08-304F-4852-BED2-EB5FA78BA45C}"/>
    <cellStyle name="Percent 3 6 15 2 3 3" xfId="28403" xr:uid="{7820A033-5D4F-4A38-B412-E22E94540490}"/>
    <cellStyle name="Percent 3 6 15 2 3 4" xfId="28401" xr:uid="{1AF6A094-7228-4B39-872C-766E491F12C9}"/>
    <cellStyle name="Percent 3 6 15 2 4" xfId="7314" xr:uid="{17DA8506-3C90-4BA0-B63C-A7B64E4EDD0E}"/>
    <cellStyle name="Percent 3 6 15 2 4 2" xfId="28404" xr:uid="{CFE35A3C-21D5-4575-8BB4-18821835297E}"/>
    <cellStyle name="Percent 3 6 15 2 5" xfId="7315" xr:uid="{52A28B16-B9C7-41F3-AE4F-0303C4BD4306}"/>
    <cellStyle name="Percent 3 6 15 2 5 2" xfId="28405" xr:uid="{7B8FD9C2-AE85-47FE-8226-64B34F8AE273}"/>
    <cellStyle name="Percent 3 6 15 2 6" xfId="28406" xr:uid="{83008982-D618-48B5-82AE-AB1F9D4702C1}"/>
    <cellStyle name="Percent 3 6 15 2 7" xfId="28397" xr:uid="{D555624B-2DAD-45F8-AE28-B3852672EBED}"/>
    <cellStyle name="Percent 3 6 15 3" xfId="7316" xr:uid="{85F61D9E-724C-468B-BCF9-D376ABA1F446}"/>
    <cellStyle name="Percent 3 6 15 3 2" xfId="7317" xr:uid="{1CCF9674-8DD3-46D6-BC7F-E62370016C8C}"/>
    <cellStyle name="Percent 3 6 15 3 2 2" xfId="7318" xr:uid="{087972A0-3FC4-4A7D-838C-0D40613EDC36}"/>
    <cellStyle name="Percent 3 6 15 3 2 2 2" xfId="28409" xr:uid="{C08E7B76-2894-4F57-9041-D49D1CBD9C35}"/>
    <cellStyle name="Percent 3 6 15 3 2 3" xfId="28410" xr:uid="{8CC01D86-5BF3-4BED-A8AB-D14B001BD9BE}"/>
    <cellStyle name="Percent 3 6 15 3 2 4" xfId="28408" xr:uid="{B11FB1D3-7B85-48B3-99C4-EE06E48207F5}"/>
    <cellStyle name="Percent 3 6 15 3 3" xfId="7319" xr:uid="{B52982D7-2444-495B-85A7-0A8CE3C7B95C}"/>
    <cellStyle name="Percent 3 6 15 3 3 2" xfId="7320" xr:uid="{8F3C2FDB-218D-4AA7-97D0-7262E3A73C23}"/>
    <cellStyle name="Percent 3 6 15 3 3 2 2" xfId="28412" xr:uid="{3BCCFC60-8F06-4B16-8BFE-5832ABB9B25D}"/>
    <cellStyle name="Percent 3 6 15 3 3 3" xfId="28413" xr:uid="{C2309193-583D-4D2F-B570-179D34563BEE}"/>
    <cellStyle name="Percent 3 6 15 3 3 4" xfId="28411" xr:uid="{124D78A9-48BD-4FFE-9BE3-495D5F9E0402}"/>
    <cellStyle name="Percent 3 6 15 3 4" xfId="7321" xr:uid="{845D9FD2-51B8-43FF-8E9F-1320123B0F29}"/>
    <cellStyle name="Percent 3 6 15 3 4 2" xfId="28414" xr:uid="{52F1EB31-A571-41DB-BCF1-03D4202C9826}"/>
    <cellStyle name="Percent 3 6 15 3 5" xfId="28415" xr:uid="{3E4C9352-444C-4D3C-9FEA-CE62DB9C0B79}"/>
    <cellStyle name="Percent 3 6 15 3 6" xfId="28407" xr:uid="{84603D4C-47D8-46F6-A073-41F7B06373C0}"/>
    <cellStyle name="Percent 3 6 15 4" xfId="7322" xr:uid="{08394DE5-428F-43AE-A6B2-C82EA9478A38}"/>
    <cellStyle name="Percent 3 6 15 4 2" xfId="7323" xr:uid="{6674B969-EB6B-4FA2-9F9D-4497AFAF6DE7}"/>
    <cellStyle name="Percent 3 6 15 4 2 2" xfId="7324" xr:uid="{2779F2FD-9C24-43A5-948B-19365F1AD6A9}"/>
    <cellStyle name="Percent 3 6 15 4 2 2 2" xfId="28418" xr:uid="{4B22C212-5310-4542-BD11-536FD65E16B0}"/>
    <cellStyle name="Percent 3 6 15 4 2 3" xfId="28419" xr:uid="{EC7A5BCE-831D-407F-BF7D-E49F945588D7}"/>
    <cellStyle name="Percent 3 6 15 4 2 4" xfId="28417" xr:uid="{4A42E6C0-1AF6-44F4-A638-34271A94EA33}"/>
    <cellStyle name="Percent 3 6 15 4 3" xfId="7325" xr:uid="{4B8C98B9-367B-490F-BEA9-FDDCD20683BC}"/>
    <cellStyle name="Percent 3 6 15 4 3 2" xfId="7326" xr:uid="{DE695B95-EE4C-4EE4-9A24-A4EEABF8C2E8}"/>
    <cellStyle name="Percent 3 6 15 4 3 2 2" xfId="28421" xr:uid="{50DC6620-787A-48D3-B3BD-58D1F53BBFC0}"/>
    <cellStyle name="Percent 3 6 15 4 3 3" xfId="28422" xr:uid="{DE13C8F0-3A01-4F76-9C88-1363C08E8CFD}"/>
    <cellStyle name="Percent 3 6 15 4 3 4" xfId="28420" xr:uid="{B9E6715A-A7F1-47C0-A0CD-F1B733CB9135}"/>
    <cellStyle name="Percent 3 6 15 4 4" xfId="7327" xr:uid="{2D56A9D0-B8C9-42CB-AEBD-990314A30B3A}"/>
    <cellStyle name="Percent 3 6 15 4 4 2" xfId="28423" xr:uid="{A2AD9471-63AF-402A-8441-5FF0D8BA2590}"/>
    <cellStyle name="Percent 3 6 15 4 5" xfId="28424" xr:uid="{A901AC71-481E-49D6-B159-D01842572714}"/>
    <cellStyle name="Percent 3 6 15 4 6" xfId="28416" xr:uid="{CDE0F58C-A55D-4985-80EB-8A6E9CA80572}"/>
    <cellStyle name="Percent 3 6 15 5" xfId="7328" xr:uid="{4A85B67A-D0B4-45A9-88BE-1E3FF5978536}"/>
    <cellStyle name="Percent 3 6 15 5 2" xfId="7329" xr:uid="{6F4F8B04-CC64-4FFD-87EA-226E820031B0}"/>
    <cellStyle name="Percent 3 6 15 5 2 2" xfId="7330" xr:uid="{0CDF9319-D022-48C3-A066-FA6D839A9483}"/>
    <cellStyle name="Percent 3 6 15 5 2 2 2" xfId="28427" xr:uid="{269A1696-6EA4-4192-BA1B-840FCBF75FA8}"/>
    <cellStyle name="Percent 3 6 15 5 2 3" xfId="28428" xr:uid="{64E1F7DB-BBD5-4641-BCFE-5DDDF4007565}"/>
    <cellStyle name="Percent 3 6 15 5 2 4" xfId="28426" xr:uid="{70A8293E-68DB-4F42-8D3B-6376573C3974}"/>
    <cellStyle name="Percent 3 6 15 5 3" xfId="7331" xr:uid="{6E5FA4E7-49CC-4728-8717-C0CCF0ECDB4E}"/>
    <cellStyle name="Percent 3 6 15 5 3 2" xfId="7332" xr:uid="{342DD127-BC7E-4B31-9167-14337E636ED6}"/>
    <cellStyle name="Percent 3 6 15 5 3 2 2" xfId="28430" xr:uid="{2E550F74-D516-4171-9406-1FC3E694F82A}"/>
    <cellStyle name="Percent 3 6 15 5 3 3" xfId="28431" xr:uid="{ED0280FC-05FC-4E2F-ADF1-FB35A9609165}"/>
    <cellStyle name="Percent 3 6 15 5 3 4" xfId="28429" xr:uid="{EC097855-EE63-47C3-B5E2-7241B1595AAD}"/>
    <cellStyle name="Percent 3 6 15 5 4" xfId="7333" xr:uid="{4EACF1B0-00EE-49BF-93F3-401D4F9BF139}"/>
    <cellStyle name="Percent 3 6 15 5 4 2" xfId="7334" xr:uid="{AE564AA5-5C4D-45AF-9A2C-6D840716A519}"/>
    <cellStyle name="Percent 3 6 15 5 4 2 2" xfId="28433" xr:uid="{BB32585F-BAC3-4AA8-8823-93EFFD893036}"/>
    <cellStyle name="Percent 3 6 15 5 4 3" xfId="28434" xr:uid="{C1FAED82-6381-45AB-8C84-FC91F2DB6623}"/>
    <cellStyle name="Percent 3 6 15 5 4 4" xfId="28432" xr:uid="{3BC0A74A-FBFE-49C0-BDE0-CE4C6D3A4411}"/>
    <cellStyle name="Percent 3 6 15 5 5" xfId="7335" xr:uid="{A549BE11-C8A6-4D79-B3DC-3A7D41A1C2B6}"/>
    <cellStyle name="Percent 3 6 15 5 5 2" xfId="28435" xr:uid="{E08242FB-0067-48D6-BC9E-0DBCF15DC182}"/>
    <cellStyle name="Percent 3 6 15 5 6" xfId="28436" xr:uid="{7DE63DAB-2652-46C4-BC9D-67DA8530DC49}"/>
    <cellStyle name="Percent 3 6 15 5 7" xfId="28425" xr:uid="{539B8B3A-D38C-4E74-A7D6-10A4788DE373}"/>
    <cellStyle name="Percent 3 6 15 6" xfId="7336" xr:uid="{F2F88F95-3791-489E-BEBC-9370D144C77C}"/>
    <cellStyle name="Percent 3 6 15 6 2" xfId="7337" xr:uid="{57172067-16A7-4240-B172-20C4081D9482}"/>
    <cellStyle name="Percent 3 6 15 6 2 2" xfId="7338" xr:uid="{665A4237-A1EB-4AA3-85DE-8A96AA4833D4}"/>
    <cellStyle name="Percent 3 6 15 6 2 2 2" xfId="28439" xr:uid="{17167D67-E09D-425A-836F-4CADED0B8728}"/>
    <cellStyle name="Percent 3 6 15 6 2 3" xfId="28440" xr:uid="{6E9B6203-E389-4158-877D-AB33975C66DF}"/>
    <cellStyle name="Percent 3 6 15 6 2 4" xfId="28438" xr:uid="{1F41B9DB-12B4-4C1B-B3D7-9BC87C6D237E}"/>
    <cellStyle name="Percent 3 6 15 6 3" xfId="7339" xr:uid="{CC51A600-69D4-445C-A7DA-9136CD5139EE}"/>
    <cellStyle name="Percent 3 6 15 6 3 2" xfId="7340" xr:uid="{AFB7AFB0-09A5-4157-884B-9C6EB1659FB4}"/>
    <cellStyle name="Percent 3 6 15 6 3 2 2" xfId="28442" xr:uid="{5EC46C02-DBB6-472A-A5BE-35025B6F70FE}"/>
    <cellStyle name="Percent 3 6 15 6 3 3" xfId="28443" xr:uid="{6661D52E-C2DC-48DA-AFE3-1503ACCF489A}"/>
    <cellStyle name="Percent 3 6 15 6 3 4" xfId="28441" xr:uid="{1E0CD8E5-55DB-49A6-B302-27B27A548BA9}"/>
    <cellStyle name="Percent 3 6 15 6 4" xfId="7341" xr:uid="{FA658F64-C965-47C3-AE8A-E262EF4B307F}"/>
    <cellStyle name="Percent 3 6 15 6 4 2" xfId="28444" xr:uid="{1B7A4B74-6EBF-4C94-A858-09CE31933694}"/>
    <cellStyle name="Percent 3 6 15 6 5" xfId="28445" xr:uid="{BF25D780-45D1-4A51-8A78-3E4526740DE3}"/>
    <cellStyle name="Percent 3 6 15 6 6" xfId="28437" xr:uid="{7E368808-AD79-413E-8E28-426799FBC5AC}"/>
    <cellStyle name="Percent 3 6 15 7" xfId="7342" xr:uid="{756AFD2C-A4E3-49E5-B7BD-A41606520DC9}"/>
    <cellStyle name="Percent 3 6 15 7 2" xfId="7343" xr:uid="{05FA26C7-AE01-46D1-AA85-32951EDF9E83}"/>
    <cellStyle name="Percent 3 6 15 7 2 2" xfId="28447" xr:uid="{7B2BDD46-F191-4812-A617-2941625DEB53}"/>
    <cellStyle name="Percent 3 6 15 7 3" xfId="28448" xr:uid="{46B7818F-5B21-4A59-854D-B8EF9F78E8AE}"/>
    <cellStyle name="Percent 3 6 15 7 4" xfId="28446" xr:uid="{FB2353D9-C49F-40EC-963D-2B49FFCE4FFE}"/>
    <cellStyle name="Percent 3 6 15 8" xfId="7344" xr:uid="{4324463D-1AC8-4795-92E5-2237F3CB124A}"/>
    <cellStyle name="Percent 3 6 15 8 2" xfId="7345" xr:uid="{857462B3-8E7B-46AF-8A90-12D305411D59}"/>
    <cellStyle name="Percent 3 6 15 8 2 2" xfId="28450" xr:uid="{BCCCF2D0-D8B1-4F87-83BA-25981B2B9D47}"/>
    <cellStyle name="Percent 3 6 15 8 3" xfId="28451" xr:uid="{81EC6C00-AC7F-4B0B-9601-A9F913D241DE}"/>
    <cellStyle name="Percent 3 6 15 8 4" xfId="28449" xr:uid="{E4DD2700-34E0-44E7-8C0D-CC30688873BE}"/>
    <cellStyle name="Percent 3 6 15 9" xfId="7346" xr:uid="{363C5D86-488E-405B-BCB2-CD85191D3753}"/>
    <cellStyle name="Percent 3 6 15 9 2" xfId="7347" xr:uid="{8A90418A-DCDB-4DB1-9C9F-AD143A5BAC8A}"/>
    <cellStyle name="Percent 3 6 15 9 2 2" xfId="28453" xr:uid="{45B50E14-8265-4EB2-9548-D836D1F42DA4}"/>
    <cellStyle name="Percent 3 6 15 9 3" xfId="28454" xr:uid="{B0C707D6-1B16-49B7-A030-6AEC8A6133E9}"/>
    <cellStyle name="Percent 3 6 15 9 4" xfId="28452" xr:uid="{E061C335-1338-4E0D-8DAD-3B261D586C81}"/>
    <cellStyle name="Percent 3 6 16" xfId="7348" xr:uid="{1D17FBDF-61FA-4175-AF32-9B63B0D48655}"/>
    <cellStyle name="Percent 3 6 16 2" xfId="7349" xr:uid="{4E09DE35-A10F-4EE3-8D2C-0FD6F15EB5F7}"/>
    <cellStyle name="Percent 3 6 16 2 2" xfId="7350" xr:uid="{B53C0D34-A419-4DC3-B812-A3579A5B1A4E}"/>
    <cellStyle name="Percent 3 6 16 2 2 2" xfId="28457" xr:uid="{9756FB0F-21C2-4F0D-BF4A-038034D2CBA1}"/>
    <cellStyle name="Percent 3 6 16 2 3" xfId="28458" xr:uid="{7EA591F0-4418-4D49-9B65-94CBD1009EE0}"/>
    <cellStyle name="Percent 3 6 16 2 4" xfId="28456" xr:uid="{0481C5BF-7D35-496D-9525-959DCCFD9E40}"/>
    <cellStyle name="Percent 3 6 16 3" xfId="7351" xr:uid="{56BD8B58-20BF-4F1B-A8E3-D9D2997F3F21}"/>
    <cellStyle name="Percent 3 6 16 3 2" xfId="7352" xr:uid="{B2428CD3-DAA3-45AD-ABC3-EEC859ED7240}"/>
    <cellStyle name="Percent 3 6 16 3 2 2" xfId="28460" xr:uid="{06974AD8-1B33-442C-A47F-B105E26C10B9}"/>
    <cellStyle name="Percent 3 6 16 3 3" xfId="28461" xr:uid="{F95EBE18-D6B5-4821-8922-AAF090CDE258}"/>
    <cellStyle name="Percent 3 6 16 3 4" xfId="28459" xr:uid="{13A43162-5D48-4156-B871-FE35154DA47E}"/>
    <cellStyle name="Percent 3 6 16 4" xfId="7353" xr:uid="{F3670663-7F5D-4643-ACFD-77CDFC42631E}"/>
    <cellStyle name="Percent 3 6 16 4 2" xfId="28462" xr:uid="{DC840A42-6535-4A77-BA3A-A6EA1BD828E3}"/>
    <cellStyle name="Percent 3 6 16 5" xfId="7354" xr:uid="{5580E031-5009-42BC-93F0-6AF5EC66402E}"/>
    <cellStyle name="Percent 3 6 16 5 2" xfId="28463" xr:uid="{9FB4A43B-17A9-45EB-8A6E-F7FE1120B408}"/>
    <cellStyle name="Percent 3 6 16 6" xfId="28464" xr:uid="{96DE5901-1AA5-4F8E-8BD5-97B8675DD72A}"/>
    <cellStyle name="Percent 3 6 16 7" xfId="28455" xr:uid="{44A40124-F25D-424B-9DB9-90CC3132B223}"/>
    <cellStyle name="Percent 3 6 17" xfId="7355" xr:uid="{A7009459-FD21-413E-A037-81528F9C4204}"/>
    <cellStyle name="Percent 3 6 17 2" xfId="7356" xr:uid="{8AA22E5B-2864-4DD6-BDEB-0E0A6D678ACF}"/>
    <cellStyle name="Percent 3 6 17 2 2" xfId="7357" xr:uid="{0F913FF9-D3A3-49EA-B19B-D85D206648C6}"/>
    <cellStyle name="Percent 3 6 17 2 2 2" xfId="28467" xr:uid="{B84016F0-D074-4975-9B93-528CCB5E577C}"/>
    <cellStyle name="Percent 3 6 17 2 3" xfId="28468" xr:uid="{61210F2F-5254-451F-BB28-89B027E24C4F}"/>
    <cellStyle name="Percent 3 6 17 2 4" xfId="28466" xr:uid="{A363469C-E4A7-4943-9731-DFE833B49E58}"/>
    <cellStyle name="Percent 3 6 17 3" xfId="7358" xr:uid="{7B185F31-0D60-4130-AD04-C3F14FF8D9E9}"/>
    <cellStyle name="Percent 3 6 17 3 2" xfId="7359" xr:uid="{E3C2CC21-771D-419A-8AC0-134C4E7B54EE}"/>
    <cellStyle name="Percent 3 6 17 3 2 2" xfId="28470" xr:uid="{7933BD83-A9B0-4C07-9D6F-84AC5EFE1C41}"/>
    <cellStyle name="Percent 3 6 17 3 3" xfId="28471" xr:uid="{C89A7134-625E-4914-B043-A0DF7B86E59E}"/>
    <cellStyle name="Percent 3 6 17 3 4" xfId="28469" xr:uid="{AB5CE602-1A75-4FC2-8A11-7EAFE308E420}"/>
    <cellStyle name="Percent 3 6 17 4" xfId="7360" xr:uid="{1BA44EEA-FC87-480F-93A4-519B91779E7F}"/>
    <cellStyle name="Percent 3 6 17 4 2" xfId="28472" xr:uid="{9B1D9F9E-F8B4-444E-815D-B6924927A7D9}"/>
    <cellStyle name="Percent 3 6 17 5" xfId="28473" xr:uid="{AB48F137-84C2-4586-8D69-710626BC1308}"/>
    <cellStyle name="Percent 3 6 17 6" xfId="28465" xr:uid="{739CCA1C-E6C0-48B1-BB61-39B5C54C0E7B}"/>
    <cellStyle name="Percent 3 6 18" xfId="7361" xr:uid="{31347CF2-925C-4AF2-9138-D53157215519}"/>
    <cellStyle name="Percent 3 6 18 2" xfId="7362" xr:uid="{C5AF8F78-7837-405F-9D83-EEB64D4E622F}"/>
    <cellStyle name="Percent 3 6 18 2 2" xfId="7363" xr:uid="{AD13D0CD-1A75-4FBB-AE04-1EB8C21C0D52}"/>
    <cellStyle name="Percent 3 6 18 2 2 2" xfId="28476" xr:uid="{18B9EA3D-3025-4C89-A7D2-6F559B9D26F7}"/>
    <cellStyle name="Percent 3 6 18 2 3" xfId="28477" xr:uid="{68DA6803-3DA6-4EB8-BB34-C87C5CEFE250}"/>
    <cellStyle name="Percent 3 6 18 2 4" xfId="28475" xr:uid="{52143526-9033-443D-A1E0-8E28A3132B68}"/>
    <cellStyle name="Percent 3 6 18 3" xfId="7364" xr:uid="{A95AFC0C-56A9-4095-876D-94CAAF97366B}"/>
    <cellStyle name="Percent 3 6 18 3 2" xfId="7365" xr:uid="{DA9D1A6D-97D4-4A0D-942E-5553CE4BBA72}"/>
    <cellStyle name="Percent 3 6 18 3 2 2" xfId="28479" xr:uid="{190E897C-8E5A-4603-BEE8-3007F731904F}"/>
    <cellStyle name="Percent 3 6 18 3 3" xfId="28480" xr:uid="{17E275EC-AB57-4204-B1A5-8EDE3A2D6DDD}"/>
    <cellStyle name="Percent 3 6 18 3 4" xfId="28478" xr:uid="{D5F8A4B1-AD8D-47BD-9EAF-69AAC6CD287D}"/>
    <cellStyle name="Percent 3 6 18 4" xfId="7366" xr:uid="{E7C84DDF-525A-42AC-A133-DB4CDA560FA4}"/>
    <cellStyle name="Percent 3 6 18 4 2" xfId="28481" xr:uid="{E634F529-A918-4E0D-B4C4-499A16DF6055}"/>
    <cellStyle name="Percent 3 6 18 5" xfId="28482" xr:uid="{BEBD1F07-8F09-41AB-870D-7C5C69CA0BF7}"/>
    <cellStyle name="Percent 3 6 18 6" xfId="28474" xr:uid="{DCA77012-DFFC-41D8-BB75-11CFECC7A083}"/>
    <cellStyle name="Percent 3 6 19" xfId="7367" xr:uid="{EC75B174-F319-46C2-8F0F-742CF1236733}"/>
    <cellStyle name="Percent 3 6 19 2" xfId="7368" xr:uid="{D6F320AF-2B06-4972-BF71-D71F917651A2}"/>
    <cellStyle name="Percent 3 6 19 2 2" xfId="7369" xr:uid="{1DBCBA38-55D9-4D9E-95FF-403ED0993EB2}"/>
    <cellStyle name="Percent 3 6 19 2 2 2" xfId="28485" xr:uid="{B86E46F9-8593-4E35-9955-7F425E76025D}"/>
    <cellStyle name="Percent 3 6 19 2 3" xfId="28486" xr:uid="{C1344616-7141-46FA-9F9B-8ADA27E0B703}"/>
    <cellStyle name="Percent 3 6 19 2 4" xfId="28484" xr:uid="{780CD88F-0894-49F2-A3EF-5D8450EE66BE}"/>
    <cellStyle name="Percent 3 6 19 3" xfId="7370" xr:uid="{09075575-99FD-4C23-BB7B-F9BAD7377870}"/>
    <cellStyle name="Percent 3 6 19 3 2" xfId="7371" xr:uid="{DBD95834-B81F-44A2-9C24-0F789B350826}"/>
    <cellStyle name="Percent 3 6 19 3 2 2" xfId="28488" xr:uid="{C02DC76A-851C-41EF-BD4F-F07CAD816394}"/>
    <cellStyle name="Percent 3 6 19 3 3" xfId="28489" xr:uid="{1669FF0E-F06A-429E-907C-EDC8171E9ADB}"/>
    <cellStyle name="Percent 3 6 19 3 4" xfId="28487" xr:uid="{83A00E2E-B818-4F04-A783-8C841A3AF8B2}"/>
    <cellStyle name="Percent 3 6 19 4" xfId="7372" xr:uid="{6CD02389-9968-4FCE-9606-D037CF461C33}"/>
    <cellStyle name="Percent 3 6 19 4 2" xfId="7373" xr:uid="{AD079D5D-0DE6-4E30-AA2B-7471240B1A1A}"/>
    <cellStyle name="Percent 3 6 19 4 2 2" xfId="28491" xr:uid="{A5A1E2E5-03C9-43D9-9613-2DD5589609EC}"/>
    <cellStyle name="Percent 3 6 19 4 3" xfId="28492" xr:uid="{8ACA4E86-C45E-43BE-A24A-CF37028BE996}"/>
    <cellStyle name="Percent 3 6 19 4 4" xfId="28490" xr:uid="{05290C34-2BE1-4FFE-B56C-BFD3EF892236}"/>
    <cellStyle name="Percent 3 6 19 5" xfId="7374" xr:uid="{F0AEE4C7-DD86-42BB-9497-8973AA02595F}"/>
    <cellStyle name="Percent 3 6 19 5 2" xfId="28493" xr:uid="{DAEE8DC3-64B1-44E0-9B86-97BD5CC9ED98}"/>
    <cellStyle name="Percent 3 6 19 6" xfId="28494" xr:uid="{E30D04E3-479C-4540-BDEF-348A8D108BE4}"/>
    <cellStyle name="Percent 3 6 19 7" xfId="28483" xr:uid="{5B3BD1D7-B864-4F25-AD26-AC68636019F0}"/>
    <cellStyle name="Percent 3 6 2" xfId="303" xr:uid="{1812F91C-B791-42D3-9727-CCDCF7D81AAD}"/>
    <cellStyle name="Percent 3 6 2 10" xfId="7376" xr:uid="{E1CDBC29-CE99-4437-859F-C2FEBCAC74B2}"/>
    <cellStyle name="Percent 3 6 2 10 2" xfId="28496" xr:uid="{6362DDF5-70C8-4E61-8477-BDBBD7F9F832}"/>
    <cellStyle name="Percent 3 6 2 11" xfId="7377" xr:uid="{6F77BC2C-8528-4C9D-B4AF-23EC006928E2}"/>
    <cellStyle name="Percent 3 6 2 11 2" xfId="28497" xr:uid="{05116210-E554-47BD-923F-196CB3693EDA}"/>
    <cellStyle name="Percent 3 6 2 12" xfId="7375" xr:uid="{58888F6B-D1CC-4E5C-80E4-44FD7FB65EFC}"/>
    <cellStyle name="Percent 3 6 2 12 2" xfId="28498" xr:uid="{E7A1E60D-DFE5-47D8-90E2-42B8EFAC6E55}"/>
    <cellStyle name="Percent 3 6 2 13" xfId="3053" xr:uid="{FD246B96-99EE-4F13-A3EE-B4F92AFD4FC8}"/>
    <cellStyle name="Percent 3 6 2 13 2" xfId="28499" xr:uid="{40D14D60-4265-4241-BA64-A5E097BA84D5}"/>
    <cellStyle name="Percent 3 6 2 14" xfId="28500" xr:uid="{5D476FF1-9456-45AD-B8CE-ED6C0A030883}"/>
    <cellStyle name="Percent 3 6 2 15" xfId="28501" xr:uid="{9C7E5845-A200-444A-A61D-5BC44900E35E}"/>
    <cellStyle name="Percent 3 6 2 16" xfId="28495" xr:uid="{E0CBAF97-09E4-4608-B174-45893870C493}"/>
    <cellStyle name="Percent 3 6 2 2" xfId="7378" xr:uid="{4395DE3F-1117-42E4-9F30-46458F60EE5E}"/>
    <cellStyle name="Percent 3 6 2 2 2" xfId="7379" xr:uid="{CC07F407-D914-4F90-BBDB-840BCAA50BC8}"/>
    <cellStyle name="Percent 3 6 2 2 2 2" xfId="7380" xr:uid="{BBD556DA-FBAC-4CC5-A0ED-CBB5E391FB10}"/>
    <cellStyle name="Percent 3 6 2 2 2 2 2" xfId="28504" xr:uid="{068110B9-01D7-4BF2-BCD0-37D4A4BE551A}"/>
    <cellStyle name="Percent 3 6 2 2 2 3" xfId="28505" xr:uid="{9E884E0E-747C-4D46-A21A-9AE5C8FB13B5}"/>
    <cellStyle name="Percent 3 6 2 2 2 4" xfId="28503" xr:uid="{F0B1329D-9A2A-42E5-98D9-383C329A4E3D}"/>
    <cellStyle name="Percent 3 6 2 2 3" xfId="7381" xr:uid="{F347F5AA-0C45-49B3-9E53-15140BC4FC89}"/>
    <cellStyle name="Percent 3 6 2 2 3 2" xfId="7382" xr:uid="{0798C951-D96A-4056-BED5-8BBAF877E0B8}"/>
    <cellStyle name="Percent 3 6 2 2 3 2 2" xfId="28507" xr:uid="{4A2BBF22-EA4A-4195-9E02-159522D56735}"/>
    <cellStyle name="Percent 3 6 2 2 3 3" xfId="28508" xr:uid="{9E39C82D-DB8D-4180-98F3-508CC1BC8E20}"/>
    <cellStyle name="Percent 3 6 2 2 3 4" xfId="28506" xr:uid="{62B40AE0-4E3C-45F6-8301-DEAF73096BDD}"/>
    <cellStyle name="Percent 3 6 2 2 4" xfId="7383" xr:uid="{17A44D79-C604-4D28-A1AC-CBC97FDC42BB}"/>
    <cellStyle name="Percent 3 6 2 2 4 2" xfId="28509" xr:uid="{065AAF94-D492-463B-9A6E-A9570EF22C20}"/>
    <cellStyle name="Percent 3 6 2 2 5" xfId="7384" xr:uid="{F32FF1A8-CAD4-469C-B242-F5CA274F2905}"/>
    <cellStyle name="Percent 3 6 2 2 5 2" xfId="28510" xr:uid="{F4CDCF98-D42E-4131-9FD7-292ADFD8EF00}"/>
    <cellStyle name="Percent 3 6 2 2 6" xfId="28511" xr:uid="{F85A9E98-D95D-453A-A64C-808463A339FD}"/>
    <cellStyle name="Percent 3 6 2 2 7" xfId="28502" xr:uid="{0AF47862-2916-46B8-AE1D-B4BC2281CCB0}"/>
    <cellStyle name="Percent 3 6 2 3" xfId="7385" xr:uid="{68B345BD-5A0C-42D4-B3F0-65E60AB6CABC}"/>
    <cellStyle name="Percent 3 6 2 3 2" xfId="7386" xr:uid="{808B3B56-D1B7-4F30-B72F-CF334065769D}"/>
    <cellStyle name="Percent 3 6 2 3 2 2" xfId="7387" xr:uid="{3D3187D7-5434-4AB0-BE69-22D71A047178}"/>
    <cellStyle name="Percent 3 6 2 3 2 2 2" xfId="28514" xr:uid="{426B3C8A-973B-4D3D-9ADB-79FA46E3EA91}"/>
    <cellStyle name="Percent 3 6 2 3 2 3" xfId="28515" xr:uid="{63E4CBD7-3F52-44AD-99C6-FA7CE5D055A8}"/>
    <cellStyle name="Percent 3 6 2 3 2 4" xfId="28513" xr:uid="{96699A75-8F4A-4EF6-912D-57936494D56B}"/>
    <cellStyle name="Percent 3 6 2 3 3" xfId="7388" xr:uid="{5778B35F-4278-4152-8709-953DC74B22E9}"/>
    <cellStyle name="Percent 3 6 2 3 3 2" xfId="7389" xr:uid="{126030AC-22D3-4D60-9E88-88C64305EAC9}"/>
    <cellStyle name="Percent 3 6 2 3 3 2 2" xfId="28517" xr:uid="{833FA2CB-8E81-4BAD-B8ED-E5806D047D6E}"/>
    <cellStyle name="Percent 3 6 2 3 3 3" xfId="28518" xr:uid="{8BEA79F9-3393-4E1B-9439-DD0D2B82F171}"/>
    <cellStyle name="Percent 3 6 2 3 3 4" xfId="28516" xr:uid="{7302A41E-60DE-4E4D-82AE-F12E60EB27DD}"/>
    <cellStyle name="Percent 3 6 2 3 4" xfId="7390" xr:uid="{473D167F-3C61-4E05-87D9-AC490ECCCBD1}"/>
    <cellStyle name="Percent 3 6 2 3 4 2" xfId="28519" xr:uid="{6766B0FA-A1B5-46C7-A1A5-A4603DEFECCB}"/>
    <cellStyle name="Percent 3 6 2 3 5" xfId="28520" xr:uid="{3318FB39-CF4A-4AC3-B0C2-F36887ED828A}"/>
    <cellStyle name="Percent 3 6 2 3 6" xfId="28512" xr:uid="{07BE0EEF-0156-43E2-8577-40D780DB833C}"/>
    <cellStyle name="Percent 3 6 2 4" xfId="7391" xr:uid="{7593D648-3549-4607-9559-1DA4183C248F}"/>
    <cellStyle name="Percent 3 6 2 4 2" xfId="7392" xr:uid="{6438A0A1-47F7-4922-9BF5-9AA5F46D12E2}"/>
    <cellStyle name="Percent 3 6 2 4 2 2" xfId="7393" xr:uid="{72DD217D-0950-4C91-8E88-123618B49692}"/>
    <cellStyle name="Percent 3 6 2 4 2 2 2" xfId="28523" xr:uid="{036BE88A-68D3-44A9-8472-36D82A80FD6F}"/>
    <cellStyle name="Percent 3 6 2 4 2 3" xfId="28524" xr:uid="{0101D979-1CB4-476B-A30B-67E35F99917A}"/>
    <cellStyle name="Percent 3 6 2 4 2 4" xfId="28522" xr:uid="{1C0F2F08-2115-47B8-9107-7B421AA5B3EE}"/>
    <cellStyle name="Percent 3 6 2 4 3" xfId="7394" xr:uid="{0DE57666-247B-4095-8512-112BB2195351}"/>
    <cellStyle name="Percent 3 6 2 4 3 2" xfId="7395" xr:uid="{49052CC3-70AD-46B3-9113-24A3804DF0A6}"/>
    <cellStyle name="Percent 3 6 2 4 3 2 2" xfId="28526" xr:uid="{181D0BA6-468F-44BB-A597-846741C791B3}"/>
    <cellStyle name="Percent 3 6 2 4 3 3" xfId="28527" xr:uid="{F4326E67-00D6-4DEF-8981-E41CDB18874B}"/>
    <cellStyle name="Percent 3 6 2 4 3 4" xfId="28525" xr:uid="{B2F204AB-6C43-4AE0-9A6A-C87AD0FF1195}"/>
    <cellStyle name="Percent 3 6 2 4 4" xfId="7396" xr:uid="{43C8D8E0-DD13-4D63-86DD-93449424A2AD}"/>
    <cellStyle name="Percent 3 6 2 4 4 2" xfId="28528" xr:uid="{02F5A62F-7DB9-4845-8E13-4220771141F9}"/>
    <cellStyle name="Percent 3 6 2 4 5" xfId="28529" xr:uid="{8CD84AB1-881B-4C37-9829-1037176BAECD}"/>
    <cellStyle name="Percent 3 6 2 4 6" xfId="28521" xr:uid="{EBBF0025-E146-40B2-8F14-585159AB352E}"/>
    <cellStyle name="Percent 3 6 2 5" xfId="7397" xr:uid="{7763CB77-4770-499B-A8A5-D71EE80F3237}"/>
    <cellStyle name="Percent 3 6 2 5 2" xfId="7398" xr:uid="{37161869-AE90-4E97-B727-FD1C3660DFE0}"/>
    <cellStyle name="Percent 3 6 2 5 2 2" xfId="7399" xr:uid="{68F3C369-7955-44CF-9EFD-C9E911C27661}"/>
    <cellStyle name="Percent 3 6 2 5 2 2 2" xfId="28532" xr:uid="{8FE0138C-74A6-4C20-B193-F46C982BBCF1}"/>
    <cellStyle name="Percent 3 6 2 5 2 3" xfId="28533" xr:uid="{268BB3B6-CF56-48FC-995E-541BB9C16957}"/>
    <cellStyle name="Percent 3 6 2 5 2 4" xfId="28531" xr:uid="{05A52770-9BCA-46B1-AC0A-5FCCFB5ECD46}"/>
    <cellStyle name="Percent 3 6 2 5 3" xfId="7400" xr:uid="{C8D69E7B-BF8C-4474-9C93-30E926E1F031}"/>
    <cellStyle name="Percent 3 6 2 5 3 2" xfId="7401" xr:uid="{58848590-2A1C-494B-BA53-1DEAE26FAE46}"/>
    <cellStyle name="Percent 3 6 2 5 3 2 2" xfId="28535" xr:uid="{07E223D5-1843-45E1-A94D-E565298BA22C}"/>
    <cellStyle name="Percent 3 6 2 5 3 3" xfId="28536" xr:uid="{CFF28DCC-541D-46B9-A191-5E0B9D564F4A}"/>
    <cellStyle name="Percent 3 6 2 5 3 4" xfId="28534" xr:uid="{057190D1-3B5C-442B-9903-25B6FA27EFBC}"/>
    <cellStyle name="Percent 3 6 2 5 4" xfId="7402" xr:uid="{BEB6547C-F689-4662-92C7-143074684C69}"/>
    <cellStyle name="Percent 3 6 2 5 4 2" xfId="7403" xr:uid="{4BAA17BF-0D55-40F9-A4CF-87DAB78472F6}"/>
    <cellStyle name="Percent 3 6 2 5 4 2 2" xfId="28538" xr:uid="{AB0FCF60-F906-43FB-9ACC-1DB23FC4CF17}"/>
    <cellStyle name="Percent 3 6 2 5 4 3" xfId="28539" xr:uid="{98823BD8-BC62-4789-B07B-D49711180608}"/>
    <cellStyle name="Percent 3 6 2 5 4 4" xfId="28537" xr:uid="{A7D0368B-BD7A-4ED7-B865-3F3BD4E54370}"/>
    <cellStyle name="Percent 3 6 2 5 5" xfId="7404" xr:uid="{D6B2C5DD-3541-4B3A-9BE4-DD3A0BBA5400}"/>
    <cellStyle name="Percent 3 6 2 5 5 2" xfId="28540" xr:uid="{77AB10EB-6194-4AE9-A5AC-09ABF5A8ECC0}"/>
    <cellStyle name="Percent 3 6 2 5 6" xfId="28541" xr:uid="{1AC4B6C9-2C5A-445B-A93F-F91BA2F759F9}"/>
    <cellStyle name="Percent 3 6 2 5 7" xfId="28530" xr:uid="{9D115069-1015-40FB-85A6-F5374CCA3D92}"/>
    <cellStyle name="Percent 3 6 2 6" xfId="7405" xr:uid="{6CB29EC1-0029-4378-B900-9A7A2F031CAC}"/>
    <cellStyle name="Percent 3 6 2 6 2" xfId="7406" xr:uid="{499F760D-BE41-4D2E-99D4-CE35CA9A3143}"/>
    <cellStyle name="Percent 3 6 2 6 2 2" xfId="7407" xr:uid="{CBC18564-5CC0-42CD-9F0D-63D57778FD8D}"/>
    <cellStyle name="Percent 3 6 2 6 2 2 2" xfId="28544" xr:uid="{076ACC24-8FBB-4A9D-98E4-BF4C74AF652B}"/>
    <cellStyle name="Percent 3 6 2 6 2 3" xfId="28545" xr:uid="{8F2EA8ED-0CD6-45B3-9772-DBAC679EA58F}"/>
    <cellStyle name="Percent 3 6 2 6 2 4" xfId="28543" xr:uid="{1281F3B0-740C-4A02-9EF2-1EDE67F9DE82}"/>
    <cellStyle name="Percent 3 6 2 6 3" xfId="7408" xr:uid="{DB126389-0B1E-40EA-9C45-EA0C685E8192}"/>
    <cellStyle name="Percent 3 6 2 6 3 2" xfId="7409" xr:uid="{69A52730-909E-497C-8BAF-5035DCD396A8}"/>
    <cellStyle name="Percent 3 6 2 6 3 2 2" xfId="28547" xr:uid="{C6F08C0D-ADBD-40AA-9A55-20D9884B8667}"/>
    <cellStyle name="Percent 3 6 2 6 3 3" xfId="28548" xr:uid="{D2C368F2-FC40-4326-8C2F-BF09D0943502}"/>
    <cellStyle name="Percent 3 6 2 6 3 4" xfId="28546" xr:uid="{66F52716-A025-4C63-A969-5239991D1E5A}"/>
    <cellStyle name="Percent 3 6 2 6 4" xfId="7410" xr:uid="{F5DE522D-783F-40C8-AB74-29E513FFF0A4}"/>
    <cellStyle name="Percent 3 6 2 6 4 2" xfId="28549" xr:uid="{9C49E16E-BA9D-4C10-A404-286E7D2BDF62}"/>
    <cellStyle name="Percent 3 6 2 6 5" xfId="28550" xr:uid="{9359816D-F9AD-4139-82B4-DE7AB25ED51D}"/>
    <cellStyle name="Percent 3 6 2 6 6" xfId="28542" xr:uid="{820A6CAA-F063-4D02-BB38-7B699E7C7926}"/>
    <cellStyle name="Percent 3 6 2 7" xfId="7411" xr:uid="{FDD1E5CD-D070-448E-A5CA-A3F2E89A068C}"/>
    <cellStyle name="Percent 3 6 2 7 2" xfId="7412" xr:uid="{4835E0F9-A5D0-463D-BC05-B79BAC207B56}"/>
    <cellStyle name="Percent 3 6 2 7 2 2" xfId="28552" xr:uid="{02A06513-58AD-4B14-B772-F1584EBE4491}"/>
    <cellStyle name="Percent 3 6 2 7 3" xfId="28553" xr:uid="{30E13C77-4311-4182-9DBD-72C271BFB725}"/>
    <cellStyle name="Percent 3 6 2 7 4" xfId="28551" xr:uid="{6F2A4830-1FE5-4973-A95D-CA44798E7F3D}"/>
    <cellStyle name="Percent 3 6 2 8" xfId="7413" xr:uid="{5D6E8ABF-720D-4D22-B6CE-DF0CF3EB5A08}"/>
    <cellStyle name="Percent 3 6 2 8 2" xfId="7414" xr:uid="{40B0E3CE-344B-4C64-B60B-090AF08952B0}"/>
    <cellStyle name="Percent 3 6 2 8 2 2" xfId="28555" xr:uid="{422DEFAD-4030-48E3-AF2D-44B8EE3BA266}"/>
    <cellStyle name="Percent 3 6 2 8 3" xfId="28556" xr:uid="{1B58E015-426A-4C3F-BF94-FCEF5AE31A16}"/>
    <cellStyle name="Percent 3 6 2 8 4" xfId="28554" xr:uid="{A4B95FA5-9085-4483-B7DA-B381C943D7AE}"/>
    <cellStyle name="Percent 3 6 2 9" xfId="7415" xr:uid="{EADC728E-F6FC-46C5-97F7-EA5C9A7869A9}"/>
    <cellStyle name="Percent 3 6 2 9 2" xfId="7416" xr:uid="{591EB52C-A35C-4A84-B464-9FCEDCFD541A}"/>
    <cellStyle name="Percent 3 6 2 9 2 2" xfId="28558" xr:uid="{99E6F24A-61FF-4700-9268-FA5626853FB0}"/>
    <cellStyle name="Percent 3 6 2 9 3" xfId="28559" xr:uid="{2F1AF8CF-5421-42C6-BA16-450C7C6EFCC6}"/>
    <cellStyle name="Percent 3 6 2 9 4" xfId="28557" xr:uid="{9069FDF4-E012-4E38-B73F-EE292252D528}"/>
    <cellStyle name="Percent 3 6 20" xfId="7417" xr:uid="{B0A3DDFA-81B3-4788-9224-7AC8163037D5}"/>
    <cellStyle name="Percent 3 6 20 2" xfId="7418" xr:uid="{A83E3945-C2D0-470E-B937-42BEEDE05F53}"/>
    <cellStyle name="Percent 3 6 20 2 2" xfId="7419" xr:uid="{DDF77361-8F82-4AB3-B8EE-6AFE36EE8D72}"/>
    <cellStyle name="Percent 3 6 20 2 2 2" xfId="28562" xr:uid="{B602AB63-2652-4DCF-B8E1-1003BC80DCDF}"/>
    <cellStyle name="Percent 3 6 20 2 3" xfId="28563" xr:uid="{44A02ED5-5631-4852-848A-B734EFF10E4F}"/>
    <cellStyle name="Percent 3 6 20 2 4" xfId="28561" xr:uid="{5CFD5C85-B489-4AEC-8820-D16271856188}"/>
    <cellStyle name="Percent 3 6 20 3" xfId="7420" xr:uid="{9F052D14-2508-497A-920C-6716EA8F2D3E}"/>
    <cellStyle name="Percent 3 6 20 3 2" xfId="7421" xr:uid="{2FF5390F-2DDC-478E-92E8-6654A55EC2F6}"/>
    <cellStyle name="Percent 3 6 20 3 2 2" xfId="28565" xr:uid="{96DCF8E8-3FED-449F-845A-2BC3140DA93A}"/>
    <cellStyle name="Percent 3 6 20 3 3" xfId="28566" xr:uid="{D1297E48-75AD-4EB0-87E9-2DB8FBE66B8E}"/>
    <cellStyle name="Percent 3 6 20 3 4" xfId="28564" xr:uid="{DD784915-847C-4BDD-A1B1-E722E182BD20}"/>
    <cellStyle name="Percent 3 6 20 4" xfId="7422" xr:uid="{E409B701-EEE2-4B5F-AFD1-5295DCD4302C}"/>
    <cellStyle name="Percent 3 6 20 4 2" xfId="28567" xr:uid="{8FEB30FE-2D8F-4EA8-94A5-7EB2D9DBE790}"/>
    <cellStyle name="Percent 3 6 20 5" xfId="28568" xr:uid="{C6D09A07-8E66-43BC-95F8-C71C4F26BCFE}"/>
    <cellStyle name="Percent 3 6 20 6" xfId="28560" xr:uid="{0E498764-DBD0-4672-8D94-22A98FB510ED}"/>
    <cellStyle name="Percent 3 6 21" xfId="7423" xr:uid="{723BE090-D0E3-46AD-A53E-17929BC0F86F}"/>
    <cellStyle name="Percent 3 6 21 2" xfId="7424" xr:uid="{8E4EFDB0-B46E-499A-946B-FF30CF8C204B}"/>
    <cellStyle name="Percent 3 6 21 2 2" xfId="28570" xr:uid="{1ADF62DD-F181-41C1-9294-C652D3C74B61}"/>
    <cellStyle name="Percent 3 6 21 3" xfId="28571" xr:uid="{49C1F408-A7A3-4C23-AE71-8DACC1CD9E80}"/>
    <cellStyle name="Percent 3 6 21 4" xfId="28569" xr:uid="{0A9E7B67-7A3F-4912-A054-2E933FA732F1}"/>
    <cellStyle name="Percent 3 6 22" xfId="7425" xr:uid="{86582264-3D6F-4100-9615-0C3EB68BDB29}"/>
    <cellStyle name="Percent 3 6 22 2" xfId="7426" xr:uid="{807EC9B0-F2D3-466B-89D0-CD09AC051AAD}"/>
    <cellStyle name="Percent 3 6 22 2 2" xfId="28573" xr:uid="{CAFA9B09-A97E-4045-8888-3937ED47E5F7}"/>
    <cellStyle name="Percent 3 6 22 3" xfId="28574" xr:uid="{FE1C0FCA-416A-4E8F-8987-EB35D91032CE}"/>
    <cellStyle name="Percent 3 6 22 4" xfId="28572" xr:uid="{9259BD0A-0ECC-48AF-95C1-81DF123F945C}"/>
    <cellStyle name="Percent 3 6 23" xfId="7427" xr:uid="{D468C6C5-8B96-4533-9311-3E7E87FB33A9}"/>
    <cellStyle name="Percent 3 6 23 2" xfId="7428" xr:uid="{0AFE7D37-131D-412E-A405-47A7286738DC}"/>
    <cellStyle name="Percent 3 6 23 2 2" xfId="28576" xr:uid="{A1BEF731-05F2-4244-96A3-6C5C95A4EF6E}"/>
    <cellStyle name="Percent 3 6 23 3" xfId="28577" xr:uid="{C5DA0FE0-3830-4FCB-B33B-D6CEC97880B6}"/>
    <cellStyle name="Percent 3 6 23 4" xfId="28575" xr:uid="{878C6D3C-7621-4E5D-927F-BE1CD17F91DB}"/>
    <cellStyle name="Percent 3 6 24" xfId="7429" xr:uid="{CD8296A5-FE6E-44C5-82F4-71326F9ADF8B}"/>
    <cellStyle name="Percent 3 6 24 2" xfId="28578" xr:uid="{0569B3CE-8266-4C90-971D-E48F34D0BD62}"/>
    <cellStyle name="Percent 3 6 25" xfId="7430" xr:uid="{707B52EA-D6F4-4B3C-9ABF-64BE1B5511D3}"/>
    <cellStyle name="Percent 3 6 25 2" xfId="28579" xr:uid="{5ACF403D-A6BA-4316-BE7D-5422E0CC9F7D}"/>
    <cellStyle name="Percent 3 6 26" xfId="7095" xr:uid="{B21CE874-48A2-4B77-9B6A-32B0D539545A}"/>
    <cellStyle name="Percent 3 6 26 2" xfId="28580" xr:uid="{765DE258-DD6F-4E2C-86D1-CD83639A64F4}"/>
    <cellStyle name="Percent 3 6 27" xfId="530" xr:uid="{FE56FCEC-93B5-40D6-BF68-5E4271DD348F}"/>
    <cellStyle name="Percent 3 6 27 2" xfId="28581" xr:uid="{2FF84377-96E8-4FB0-8432-D4DCCA74A877}"/>
    <cellStyle name="Percent 3 6 28" xfId="28582" xr:uid="{086F2DB5-BEAD-42F1-9502-18926E4FE247}"/>
    <cellStyle name="Percent 3 6 29" xfId="28583" xr:uid="{B893B5F1-D05B-437F-A814-8BA25ADC5A4A}"/>
    <cellStyle name="Percent 3 6 3" xfId="304" xr:uid="{00400950-CF95-4831-980E-67AAEFD575C8}"/>
    <cellStyle name="Percent 3 6 3 10" xfId="7432" xr:uid="{1AE3EF87-6B69-4007-850D-7FC5127BFDA5}"/>
    <cellStyle name="Percent 3 6 3 10 2" xfId="28585" xr:uid="{5B3FC37C-F93B-4772-ABBD-3086A63BFCD6}"/>
    <cellStyle name="Percent 3 6 3 11" xfId="7433" xr:uid="{92EE4895-31CC-4921-A1DC-DF79F967B70F}"/>
    <cellStyle name="Percent 3 6 3 11 2" xfId="28586" xr:uid="{D60CE66C-2800-465A-9DF1-F4B209EF0914}"/>
    <cellStyle name="Percent 3 6 3 12" xfId="7431" xr:uid="{277222D9-5F8F-40F6-A16B-9D5B06E01173}"/>
    <cellStyle name="Percent 3 6 3 12 2" xfId="28587" xr:uid="{3542E79B-5606-4DD8-8F1D-1E27768C0189}"/>
    <cellStyle name="Percent 3 6 3 13" xfId="3054" xr:uid="{1438A844-03ED-469D-B531-A7517D8437A3}"/>
    <cellStyle name="Percent 3 6 3 13 2" xfId="28588" xr:uid="{E2AFB38E-DE85-4009-80D5-CB16A9A5D615}"/>
    <cellStyle name="Percent 3 6 3 14" xfId="28589" xr:uid="{9B205465-319F-4F18-8B3E-6E093CE14BCB}"/>
    <cellStyle name="Percent 3 6 3 15" xfId="28590" xr:uid="{D6071D53-02D3-42AC-A8C4-0453FB670CF3}"/>
    <cellStyle name="Percent 3 6 3 16" xfId="28584" xr:uid="{2D919ABC-7C67-41DF-9B67-41052AD702F8}"/>
    <cellStyle name="Percent 3 6 3 2" xfId="7434" xr:uid="{7928F513-BF2A-454B-9EBB-FB803B3AAA80}"/>
    <cellStyle name="Percent 3 6 3 2 2" xfId="7435" xr:uid="{05FFB07B-E401-41D3-87B1-208B52BA993C}"/>
    <cellStyle name="Percent 3 6 3 2 2 2" xfId="7436" xr:uid="{07A4591E-1B26-4D99-BA63-1838F4098B19}"/>
    <cellStyle name="Percent 3 6 3 2 2 2 2" xfId="28593" xr:uid="{873D8A6B-D8F3-4C88-AFFF-E9357ACDC23D}"/>
    <cellStyle name="Percent 3 6 3 2 2 3" xfId="28594" xr:uid="{62774020-054D-488B-B8F5-9BD02F2AF0E6}"/>
    <cellStyle name="Percent 3 6 3 2 2 4" xfId="28592" xr:uid="{545BE882-EB45-4D27-98A3-21137BA2ABBA}"/>
    <cellStyle name="Percent 3 6 3 2 3" xfId="7437" xr:uid="{7868306E-5129-4C46-AFEF-F47E662ACD25}"/>
    <cellStyle name="Percent 3 6 3 2 3 2" xfId="7438" xr:uid="{BB222C31-FF5A-4472-BBFE-CEE2831C9BF8}"/>
    <cellStyle name="Percent 3 6 3 2 3 2 2" xfId="28596" xr:uid="{301389FE-EF05-496F-87CB-DD41D1E10533}"/>
    <cellStyle name="Percent 3 6 3 2 3 3" xfId="28597" xr:uid="{D49B965D-D1B5-4567-A82A-F820C954ADD3}"/>
    <cellStyle name="Percent 3 6 3 2 3 4" xfId="28595" xr:uid="{0ECBF245-A68B-4603-ABA2-FA8DEEA0578C}"/>
    <cellStyle name="Percent 3 6 3 2 4" xfId="7439" xr:uid="{C6AF65A6-4032-402E-897D-98C65DBE6E75}"/>
    <cellStyle name="Percent 3 6 3 2 4 2" xfId="28598" xr:uid="{5169491B-BC90-4F5D-8152-79F4769CD13E}"/>
    <cellStyle name="Percent 3 6 3 2 5" xfId="7440" xr:uid="{247FD8C9-2542-4A32-A10B-7107A2F7382F}"/>
    <cellStyle name="Percent 3 6 3 2 5 2" xfId="28599" xr:uid="{71A6EB37-78C8-410A-B8E9-0FC8B91A7FBD}"/>
    <cellStyle name="Percent 3 6 3 2 6" xfId="28600" xr:uid="{299E855B-0B9C-4EA2-8328-70CBC7B5617D}"/>
    <cellStyle name="Percent 3 6 3 2 7" xfId="28591" xr:uid="{7AD11EC2-2AB6-47FF-8118-591745C495E6}"/>
    <cellStyle name="Percent 3 6 3 3" xfId="7441" xr:uid="{746F8C3A-F4F2-4AE8-9911-CB473319AF3D}"/>
    <cellStyle name="Percent 3 6 3 3 2" xfId="7442" xr:uid="{652F99A8-01E0-4232-AA52-7BD8F7BE8502}"/>
    <cellStyle name="Percent 3 6 3 3 2 2" xfId="7443" xr:uid="{915F4BC9-6731-4025-A88B-23A2FD041AFC}"/>
    <cellStyle name="Percent 3 6 3 3 2 2 2" xfId="28603" xr:uid="{BF2C817A-D4D2-4B89-A349-51536930CC66}"/>
    <cellStyle name="Percent 3 6 3 3 2 3" xfId="28604" xr:uid="{8231F015-D1EE-44DD-A4C1-7E0C67EB8435}"/>
    <cellStyle name="Percent 3 6 3 3 2 4" xfId="28602" xr:uid="{4C726539-E375-4375-9081-A563B27F8053}"/>
    <cellStyle name="Percent 3 6 3 3 3" xfId="7444" xr:uid="{78100DAE-47F7-49E7-8167-F763364F2E09}"/>
    <cellStyle name="Percent 3 6 3 3 3 2" xfId="7445" xr:uid="{AF4FB319-4BE4-4ACE-82B2-03DF1DBC00A7}"/>
    <cellStyle name="Percent 3 6 3 3 3 2 2" xfId="28606" xr:uid="{2974D608-8027-4B89-BD06-208F77A089CB}"/>
    <cellStyle name="Percent 3 6 3 3 3 3" xfId="28607" xr:uid="{F889EDA3-ABD2-473B-B7D7-E183E0656C20}"/>
    <cellStyle name="Percent 3 6 3 3 3 4" xfId="28605" xr:uid="{0398FDBA-E762-4975-A7FC-4601E51C9329}"/>
    <cellStyle name="Percent 3 6 3 3 4" xfId="7446" xr:uid="{7441B76D-8056-48FD-92FA-3F1438DF277A}"/>
    <cellStyle name="Percent 3 6 3 3 4 2" xfId="28608" xr:uid="{6D4211AA-77E4-4AB3-AB7F-46B8E3AB6C8A}"/>
    <cellStyle name="Percent 3 6 3 3 5" xfId="28609" xr:uid="{4EF7B1D1-A8DF-4BB9-94EA-3C2180AD46A3}"/>
    <cellStyle name="Percent 3 6 3 3 6" xfId="28601" xr:uid="{CE0E5BB4-2F0B-427F-AD7D-87F8C99A4D46}"/>
    <cellStyle name="Percent 3 6 3 4" xfId="7447" xr:uid="{D30E67D5-70A1-46DE-88F9-7043663C0023}"/>
    <cellStyle name="Percent 3 6 3 4 2" xfId="7448" xr:uid="{864E9DD6-90B4-4C76-AAFE-2F1E4CED89CA}"/>
    <cellStyle name="Percent 3 6 3 4 2 2" xfId="7449" xr:uid="{9EBEC27B-30AB-4E81-8379-CB1ADFAE31AF}"/>
    <cellStyle name="Percent 3 6 3 4 2 2 2" xfId="28612" xr:uid="{4EABD1B8-BDFD-49DC-AC68-C35AFDDD9012}"/>
    <cellStyle name="Percent 3 6 3 4 2 3" xfId="28613" xr:uid="{4447B421-6555-4E4A-9264-9F4B4026CB1B}"/>
    <cellStyle name="Percent 3 6 3 4 2 4" xfId="28611" xr:uid="{EDD7623E-9B51-4217-9065-5F81D7F740EB}"/>
    <cellStyle name="Percent 3 6 3 4 3" xfId="7450" xr:uid="{636E95C2-6116-4D6D-B78E-5C2B1669E8DE}"/>
    <cellStyle name="Percent 3 6 3 4 3 2" xfId="7451" xr:uid="{DFA695A5-98A5-45CA-A497-6A8525213AD4}"/>
    <cellStyle name="Percent 3 6 3 4 3 2 2" xfId="28615" xr:uid="{EEF3BCD8-0A93-4940-946C-94C3A905E75B}"/>
    <cellStyle name="Percent 3 6 3 4 3 3" xfId="28616" xr:uid="{A29A4E86-2150-4190-9B02-4A884217BC52}"/>
    <cellStyle name="Percent 3 6 3 4 3 4" xfId="28614" xr:uid="{927ABBFB-8C57-4138-8B6B-4D0EE4605DDF}"/>
    <cellStyle name="Percent 3 6 3 4 4" xfId="7452" xr:uid="{CD8AC2DB-4622-4A7F-8153-2913D7BEF716}"/>
    <cellStyle name="Percent 3 6 3 4 4 2" xfId="28617" xr:uid="{4B02FCC6-9D15-4883-A08F-EA312B685318}"/>
    <cellStyle name="Percent 3 6 3 4 5" xfId="28618" xr:uid="{F89F333D-824D-4D5B-A266-CC531A0962C4}"/>
    <cellStyle name="Percent 3 6 3 4 6" xfId="28610" xr:uid="{EF4A049C-DB17-462B-B0C2-B0A9369CCB2D}"/>
    <cellStyle name="Percent 3 6 3 5" xfId="7453" xr:uid="{91E02328-B885-4935-9C39-2A9D30B9BD4E}"/>
    <cellStyle name="Percent 3 6 3 5 2" xfId="7454" xr:uid="{FDAEA84F-2DFA-4C27-B5BF-890AD5EA0E82}"/>
    <cellStyle name="Percent 3 6 3 5 2 2" xfId="7455" xr:uid="{0E0BEF82-7B55-4017-A3F9-0F5372F707DC}"/>
    <cellStyle name="Percent 3 6 3 5 2 2 2" xfId="28621" xr:uid="{2BF86991-3AA9-4B04-B20B-73C5D73CDEA9}"/>
    <cellStyle name="Percent 3 6 3 5 2 3" xfId="28622" xr:uid="{0FC7D92F-FD5A-4872-9410-E2904EE9FF1C}"/>
    <cellStyle name="Percent 3 6 3 5 2 4" xfId="28620" xr:uid="{598D3CC7-C0CD-4D1A-ADC8-907048E0D148}"/>
    <cellStyle name="Percent 3 6 3 5 3" xfId="7456" xr:uid="{4230A05A-308A-475C-99C4-3F0D8894CB52}"/>
    <cellStyle name="Percent 3 6 3 5 3 2" xfId="7457" xr:uid="{F74D7A9B-7543-4D08-9FCB-CDEC1E063DEE}"/>
    <cellStyle name="Percent 3 6 3 5 3 2 2" xfId="28624" xr:uid="{4BE25EE4-00FC-46E2-9A42-2197A8907402}"/>
    <cellStyle name="Percent 3 6 3 5 3 3" xfId="28625" xr:uid="{29F3F598-36B7-4CB8-8B30-43CFE0C0A834}"/>
    <cellStyle name="Percent 3 6 3 5 3 4" xfId="28623" xr:uid="{FDDD8B17-C690-42E0-9CC9-1BEF5EAAB600}"/>
    <cellStyle name="Percent 3 6 3 5 4" xfId="7458" xr:uid="{0D9BAAFF-045E-4458-B9F8-B6C539ABB9BA}"/>
    <cellStyle name="Percent 3 6 3 5 4 2" xfId="7459" xr:uid="{6C8379F8-DCDE-4C0B-AA92-849E6D9CF003}"/>
    <cellStyle name="Percent 3 6 3 5 4 2 2" xfId="28627" xr:uid="{B87CE05C-ADC2-4A7D-B04A-C8ED8A36BD34}"/>
    <cellStyle name="Percent 3 6 3 5 4 3" xfId="28628" xr:uid="{FCFCBEED-B855-4923-B916-50B7A512DCEB}"/>
    <cellStyle name="Percent 3 6 3 5 4 4" xfId="28626" xr:uid="{15F5C695-8861-4DC1-A18F-11FA656480E1}"/>
    <cellStyle name="Percent 3 6 3 5 5" xfId="7460" xr:uid="{6DAEDEE9-D695-45F3-BCAC-4AB16B0EAF3E}"/>
    <cellStyle name="Percent 3 6 3 5 5 2" xfId="28629" xr:uid="{95EB228D-DC56-4286-894E-A3463BEA04C4}"/>
    <cellStyle name="Percent 3 6 3 5 6" xfId="28630" xr:uid="{824B2B04-8002-4FCF-8084-8611974F0CC7}"/>
    <cellStyle name="Percent 3 6 3 5 7" xfId="28619" xr:uid="{BE230C73-0945-4890-8902-371041DFB862}"/>
    <cellStyle name="Percent 3 6 3 6" xfId="7461" xr:uid="{C196A7B2-CBEA-47D1-800F-34F1BEEC724F}"/>
    <cellStyle name="Percent 3 6 3 6 2" xfId="7462" xr:uid="{41A6F660-E314-45CA-83D5-BD9EBA79C504}"/>
    <cellStyle name="Percent 3 6 3 6 2 2" xfId="7463" xr:uid="{5C080A68-8028-4B28-A928-EE833506F153}"/>
    <cellStyle name="Percent 3 6 3 6 2 2 2" xfId="28633" xr:uid="{7E4253FD-7A97-433B-94DC-A4A926D3B559}"/>
    <cellStyle name="Percent 3 6 3 6 2 3" xfId="28634" xr:uid="{CED10446-6A78-42C4-A37C-89D9AD7AD47F}"/>
    <cellStyle name="Percent 3 6 3 6 2 4" xfId="28632" xr:uid="{352AD69D-423B-4825-9731-BFA62099CC50}"/>
    <cellStyle name="Percent 3 6 3 6 3" xfId="7464" xr:uid="{019C6932-5BD0-4B15-81EF-138903E7FD37}"/>
    <cellStyle name="Percent 3 6 3 6 3 2" xfId="7465" xr:uid="{5F8E7958-BB8B-4A94-A479-CF423F399514}"/>
    <cellStyle name="Percent 3 6 3 6 3 2 2" xfId="28636" xr:uid="{F0F8A929-A5F1-410B-9BE5-9C79055F7F2A}"/>
    <cellStyle name="Percent 3 6 3 6 3 3" xfId="28637" xr:uid="{589FFE58-A787-4A4B-9515-E3E9F4124ECC}"/>
    <cellStyle name="Percent 3 6 3 6 3 4" xfId="28635" xr:uid="{C1353E98-3741-41AF-A747-5400FBC4E375}"/>
    <cellStyle name="Percent 3 6 3 6 4" xfId="7466" xr:uid="{2082CC52-396F-483F-AABB-A54CF6812780}"/>
    <cellStyle name="Percent 3 6 3 6 4 2" xfId="28638" xr:uid="{34E6EE78-D0F6-4CF5-B8FA-D190384C259A}"/>
    <cellStyle name="Percent 3 6 3 6 5" xfId="28639" xr:uid="{F638EA81-FDEB-4942-9E95-FEFA98BFA66F}"/>
    <cellStyle name="Percent 3 6 3 6 6" xfId="28631" xr:uid="{DC41442D-6484-4AB8-AD08-83417D45FA6F}"/>
    <cellStyle name="Percent 3 6 3 7" xfId="7467" xr:uid="{AD548792-8AEE-4D82-AD0A-76090D586E61}"/>
    <cellStyle name="Percent 3 6 3 7 2" xfId="7468" xr:uid="{6EF9E8E0-1357-40CC-A77D-CA38C40B852F}"/>
    <cellStyle name="Percent 3 6 3 7 2 2" xfId="28641" xr:uid="{BE2F0A5D-770F-4D37-A8E8-3D0F6E31EBB4}"/>
    <cellStyle name="Percent 3 6 3 7 3" xfId="28642" xr:uid="{F3D19C43-CC84-45BB-9151-4A0BFEFA5436}"/>
    <cellStyle name="Percent 3 6 3 7 4" xfId="28640" xr:uid="{88BC234C-ADFF-4FD3-AB3A-F46D425BEC8D}"/>
    <cellStyle name="Percent 3 6 3 8" xfId="7469" xr:uid="{F5211A20-1F1A-4921-839B-F934F9C1E908}"/>
    <cellStyle name="Percent 3 6 3 8 2" xfId="7470" xr:uid="{ABF1A477-7867-4FAC-9A98-B49F528F6445}"/>
    <cellStyle name="Percent 3 6 3 8 2 2" xfId="28644" xr:uid="{92186D3E-6326-4228-B9CA-01378A3BD828}"/>
    <cellStyle name="Percent 3 6 3 8 3" xfId="28645" xr:uid="{3A8F0F44-0897-4D8D-BAD5-C32B979A57D1}"/>
    <cellStyle name="Percent 3 6 3 8 4" xfId="28643" xr:uid="{DD1CD7B9-27F0-4902-97DA-95339D1F7F26}"/>
    <cellStyle name="Percent 3 6 3 9" xfId="7471" xr:uid="{49EBB7DC-473C-4062-A090-77FD07394E8B}"/>
    <cellStyle name="Percent 3 6 3 9 2" xfId="7472" xr:uid="{FD2078FE-1EBC-4630-BAA7-4BC010324137}"/>
    <cellStyle name="Percent 3 6 3 9 2 2" xfId="28647" xr:uid="{BA94D822-D162-4F30-885B-239AF3B68852}"/>
    <cellStyle name="Percent 3 6 3 9 3" xfId="28648" xr:uid="{68488423-79C8-4FC1-9178-3F22607C87C0}"/>
    <cellStyle name="Percent 3 6 3 9 4" xfId="28646" xr:uid="{75269F36-B7DE-4848-B405-6DD1E941FA02}"/>
    <cellStyle name="Percent 3 6 30" xfId="28064" xr:uid="{8BE0A3BF-4726-4F59-9114-7EFFFA4E5601}"/>
    <cellStyle name="Percent 3 6 4" xfId="3055" xr:uid="{484A0AEB-41BD-49AA-AB08-3796D794BA6E}"/>
    <cellStyle name="Percent 3 6 4 10" xfId="7474" xr:uid="{1178A5CA-5769-459A-AD54-962F1FF269CF}"/>
    <cellStyle name="Percent 3 6 4 10 2" xfId="28650" xr:uid="{5BDD07E7-DB31-4977-8B8B-B993C5CF2A8C}"/>
    <cellStyle name="Percent 3 6 4 11" xfId="7475" xr:uid="{6E7D168E-01DC-4C83-9745-12D660DD7C7D}"/>
    <cellStyle name="Percent 3 6 4 11 2" xfId="28651" xr:uid="{C2AD8AEF-3E0E-4CF1-8F55-44080F9CAE34}"/>
    <cellStyle name="Percent 3 6 4 12" xfId="7473" xr:uid="{FD9B06CE-DCCD-49E5-ABCA-6420C214F2F0}"/>
    <cellStyle name="Percent 3 6 4 12 2" xfId="28652" xr:uid="{B61D2965-6BB0-42D1-A0EA-4B254B22CB79}"/>
    <cellStyle name="Percent 3 6 4 13" xfId="28653" xr:uid="{6E6372C4-921F-4478-9C12-590E2918E534}"/>
    <cellStyle name="Percent 3 6 4 14" xfId="28654" xr:uid="{3D337CAD-C560-4CA0-A417-678EFF47F1BD}"/>
    <cellStyle name="Percent 3 6 4 15" xfId="28655" xr:uid="{0C4FD656-311C-427C-B8E0-95B462B3273B}"/>
    <cellStyle name="Percent 3 6 4 16" xfId="28649" xr:uid="{A7DA37C2-B237-4756-8535-8F8BC8C4ABDF}"/>
    <cellStyle name="Percent 3 6 4 2" xfId="7476" xr:uid="{10893C29-D376-4B9B-8845-D5423ADC182E}"/>
    <cellStyle name="Percent 3 6 4 2 2" xfId="7477" xr:uid="{75222FE9-D74D-46C8-9CF7-E1419F6D9A97}"/>
    <cellStyle name="Percent 3 6 4 2 2 2" xfId="7478" xr:uid="{F46453F0-0E0B-4C0A-9A2A-F79D725AC280}"/>
    <cellStyle name="Percent 3 6 4 2 2 2 2" xfId="28658" xr:uid="{CB32CD55-E5D8-4C64-94E6-444A97C3533A}"/>
    <cellStyle name="Percent 3 6 4 2 2 3" xfId="28659" xr:uid="{DFA7A600-C2B2-43A1-A4D5-2695935A87AC}"/>
    <cellStyle name="Percent 3 6 4 2 2 4" xfId="28657" xr:uid="{DAD5FEF3-627C-40EF-8464-76EA1A8C6F0C}"/>
    <cellStyle name="Percent 3 6 4 2 3" xfId="7479" xr:uid="{06B4E921-B2D6-4770-8B8D-1247A0613593}"/>
    <cellStyle name="Percent 3 6 4 2 3 2" xfId="7480" xr:uid="{AE8DF81C-51F8-46BA-BAF9-598595045E9A}"/>
    <cellStyle name="Percent 3 6 4 2 3 2 2" xfId="28661" xr:uid="{48B1B17C-BD09-4542-81A7-A7FBA3052224}"/>
    <cellStyle name="Percent 3 6 4 2 3 3" xfId="28662" xr:uid="{299CB55B-B31B-444F-ABEA-545BB8C8DB25}"/>
    <cellStyle name="Percent 3 6 4 2 3 4" xfId="28660" xr:uid="{07D9A749-0C6C-4603-8E11-27DB619021CA}"/>
    <cellStyle name="Percent 3 6 4 2 4" xfId="7481" xr:uid="{089B0E15-E6F9-44AF-BEB3-229F56723E2A}"/>
    <cellStyle name="Percent 3 6 4 2 4 2" xfId="28663" xr:uid="{9F7627AB-C6F7-4537-A82C-696BE83F7C3D}"/>
    <cellStyle name="Percent 3 6 4 2 5" xfId="7482" xr:uid="{DCB9AFE4-438C-462D-B0B7-B2CEEC726DE0}"/>
    <cellStyle name="Percent 3 6 4 2 5 2" xfId="28664" xr:uid="{5E333D6C-9525-4BB8-95AA-E548E95C839B}"/>
    <cellStyle name="Percent 3 6 4 2 6" xfId="28665" xr:uid="{A1DCBC86-65F0-4357-B509-796DC9E3D0F8}"/>
    <cellStyle name="Percent 3 6 4 2 7" xfId="28656" xr:uid="{838B8B89-131C-4A4C-887F-2D0D3E9C8452}"/>
    <cellStyle name="Percent 3 6 4 3" xfId="7483" xr:uid="{D5388D77-4D0D-436E-8E18-02ECF86A9DC2}"/>
    <cellStyle name="Percent 3 6 4 3 2" xfId="7484" xr:uid="{744C1141-F48C-45E1-87B5-0360679DA58B}"/>
    <cellStyle name="Percent 3 6 4 3 2 2" xfId="7485" xr:uid="{EF646D9C-7446-4DA1-AABC-2376C7422844}"/>
    <cellStyle name="Percent 3 6 4 3 2 2 2" xfId="28668" xr:uid="{D5C4367A-5282-4FC0-9EEA-D103F96641B6}"/>
    <cellStyle name="Percent 3 6 4 3 2 3" xfId="28669" xr:uid="{63C64C47-D1DF-4F99-8475-CD3E384A315F}"/>
    <cellStyle name="Percent 3 6 4 3 2 4" xfId="28667" xr:uid="{DB3739F0-4766-4CD5-BA14-82347551CA13}"/>
    <cellStyle name="Percent 3 6 4 3 3" xfId="7486" xr:uid="{D1B109F5-53BB-409A-9D31-D99DE580FFA7}"/>
    <cellStyle name="Percent 3 6 4 3 3 2" xfId="7487" xr:uid="{F9B172B6-F291-45C3-A7FA-5E228C27480E}"/>
    <cellStyle name="Percent 3 6 4 3 3 2 2" xfId="28671" xr:uid="{123CC23D-E9C4-412C-B009-A3E9901E001F}"/>
    <cellStyle name="Percent 3 6 4 3 3 3" xfId="28672" xr:uid="{D91EC186-472D-45F5-A415-4B9415F69873}"/>
    <cellStyle name="Percent 3 6 4 3 3 4" xfId="28670" xr:uid="{065BAAED-C2D1-40E6-85B9-857A1C7E361F}"/>
    <cellStyle name="Percent 3 6 4 3 4" xfId="7488" xr:uid="{2B74FCDA-A649-48D2-8DB5-1E72863A3EBA}"/>
    <cellStyle name="Percent 3 6 4 3 4 2" xfId="28673" xr:uid="{A9282AF9-875C-4637-81E4-B3893B8721EC}"/>
    <cellStyle name="Percent 3 6 4 3 5" xfId="28674" xr:uid="{FD25ABD8-3A39-4C38-96EE-072E3D256247}"/>
    <cellStyle name="Percent 3 6 4 3 6" xfId="28666" xr:uid="{C503CDF9-6357-47ED-8094-260E0E71AA8A}"/>
    <cellStyle name="Percent 3 6 4 4" xfId="7489" xr:uid="{C72A29D2-D209-4804-94E5-5451DEA8F010}"/>
    <cellStyle name="Percent 3 6 4 4 2" xfId="7490" xr:uid="{CBA7E27B-A810-4138-B5DA-603E1409ABF6}"/>
    <cellStyle name="Percent 3 6 4 4 2 2" xfId="7491" xr:uid="{7F3AB03F-C880-4CC6-977A-5E880746EFF3}"/>
    <cellStyle name="Percent 3 6 4 4 2 2 2" xfId="28677" xr:uid="{2480E1A6-7A75-4538-8C38-4032AA6AEBBD}"/>
    <cellStyle name="Percent 3 6 4 4 2 3" xfId="28678" xr:uid="{A0E1F5DD-28EA-41C1-AF98-9FC00527F993}"/>
    <cellStyle name="Percent 3 6 4 4 2 4" xfId="28676" xr:uid="{977BD773-E40D-4505-BA03-C4507F4C113B}"/>
    <cellStyle name="Percent 3 6 4 4 3" xfId="7492" xr:uid="{5A8F42BA-AB13-4662-8812-FD68CD0EBB48}"/>
    <cellStyle name="Percent 3 6 4 4 3 2" xfId="7493" xr:uid="{C88E9E4B-880B-4D96-84D9-DEDD2D21402B}"/>
    <cellStyle name="Percent 3 6 4 4 3 2 2" xfId="28680" xr:uid="{9EFC38CF-B3EE-4AE7-8898-598095B366E2}"/>
    <cellStyle name="Percent 3 6 4 4 3 3" xfId="28681" xr:uid="{869EE39A-E7D2-4120-9BAC-C184C1167E10}"/>
    <cellStyle name="Percent 3 6 4 4 3 4" xfId="28679" xr:uid="{EFEF05F8-8A8F-41FF-8899-DE40BEA7A50E}"/>
    <cellStyle name="Percent 3 6 4 4 4" xfId="7494" xr:uid="{8E906E99-4D1D-4B38-93A2-0A03171B6547}"/>
    <cellStyle name="Percent 3 6 4 4 4 2" xfId="28682" xr:uid="{E7E62BE6-605D-42F6-80F7-44BBEC2430EF}"/>
    <cellStyle name="Percent 3 6 4 4 5" xfId="28683" xr:uid="{0E113583-9D02-48F7-A085-C6910F0A67D6}"/>
    <cellStyle name="Percent 3 6 4 4 6" xfId="28675" xr:uid="{D7799137-AA3B-445C-92FE-7EB784B6ED89}"/>
    <cellStyle name="Percent 3 6 4 5" xfId="7495" xr:uid="{0869AC84-33C8-47B4-A58C-DFF86D534C7A}"/>
    <cellStyle name="Percent 3 6 4 5 2" xfId="7496" xr:uid="{66464812-49FB-454F-A4C0-10A591C64FE3}"/>
    <cellStyle name="Percent 3 6 4 5 2 2" xfId="7497" xr:uid="{46CC59C0-A38B-41F5-B1B1-C29C52D91177}"/>
    <cellStyle name="Percent 3 6 4 5 2 2 2" xfId="28686" xr:uid="{A21200BA-20B6-4B85-AFC3-D0CC2287E530}"/>
    <cellStyle name="Percent 3 6 4 5 2 3" xfId="28687" xr:uid="{27F91C8C-3C57-4007-AE91-401C8014ECF2}"/>
    <cellStyle name="Percent 3 6 4 5 2 4" xfId="28685" xr:uid="{B7796A44-296E-41F3-8BDD-FB1C26E305A0}"/>
    <cellStyle name="Percent 3 6 4 5 3" xfId="7498" xr:uid="{AF38416A-3AC2-4025-9982-7D9947335D40}"/>
    <cellStyle name="Percent 3 6 4 5 3 2" xfId="7499" xr:uid="{584E424B-2638-432D-A49D-AA220F7CE43E}"/>
    <cellStyle name="Percent 3 6 4 5 3 2 2" xfId="28689" xr:uid="{D1C1CE9E-9494-4A8C-AFDE-C20DD6B93460}"/>
    <cellStyle name="Percent 3 6 4 5 3 3" xfId="28690" xr:uid="{A00554A9-8CAF-4138-9D0E-7A4AEA8DD016}"/>
    <cellStyle name="Percent 3 6 4 5 3 4" xfId="28688" xr:uid="{4FB083EB-D5CE-4DB3-81B5-D52289BB93AD}"/>
    <cellStyle name="Percent 3 6 4 5 4" xfId="7500" xr:uid="{EEA58051-0C0E-4831-B96E-5FEC471D2921}"/>
    <cellStyle name="Percent 3 6 4 5 4 2" xfId="7501" xr:uid="{513CD527-E9FF-47DF-B834-84C75786D12C}"/>
    <cellStyle name="Percent 3 6 4 5 4 2 2" xfId="28692" xr:uid="{CD8713BB-3A1D-456B-A0BA-8CA281A852C6}"/>
    <cellStyle name="Percent 3 6 4 5 4 3" xfId="28693" xr:uid="{5C6E774C-47CC-4885-931D-CA91AADE7482}"/>
    <cellStyle name="Percent 3 6 4 5 4 4" xfId="28691" xr:uid="{92D08422-D881-4FE3-BC2E-51822475F628}"/>
    <cellStyle name="Percent 3 6 4 5 5" xfId="7502" xr:uid="{274CE836-08EF-49A7-85DE-D93FBEB11115}"/>
    <cellStyle name="Percent 3 6 4 5 5 2" xfId="28694" xr:uid="{EAC92555-83F3-4039-9C68-84CCF257D593}"/>
    <cellStyle name="Percent 3 6 4 5 6" xfId="28695" xr:uid="{7B727E83-AE32-49A2-9CD3-407A1511A82E}"/>
    <cellStyle name="Percent 3 6 4 5 7" xfId="28684" xr:uid="{AA785591-32A6-4889-BA75-4F82B9F60B97}"/>
    <cellStyle name="Percent 3 6 4 6" xfId="7503" xr:uid="{EC388A9F-B891-4B1B-8DFE-1235EEAE4F06}"/>
    <cellStyle name="Percent 3 6 4 6 2" xfId="7504" xr:uid="{E585FD19-13ED-49F2-A517-99D34408079F}"/>
    <cellStyle name="Percent 3 6 4 6 2 2" xfId="7505" xr:uid="{DC3EB471-046E-48E3-8ACA-766C472ADFD0}"/>
    <cellStyle name="Percent 3 6 4 6 2 2 2" xfId="28698" xr:uid="{99788FB6-9C58-43FC-A51E-D11F52EB176D}"/>
    <cellStyle name="Percent 3 6 4 6 2 3" xfId="28699" xr:uid="{AE06DE3F-B0F2-4E78-8AEF-3116DAF39F27}"/>
    <cellStyle name="Percent 3 6 4 6 2 4" xfId="28697" xr:uid="{FDECC6F9-A677-4885-9FC2-AFA6A1D4F20F}"/>
    <cellStyle name="Percent 3 6 4 6 3" xfId="7506" xr:uid="{59D0186D-5B42-4B78-972A-5B9F052B220F}"/>
    <cellStyle name="Percent 3 6 4 6 3 2" xfId="7507" xr:uid="{88654E9A-E136-4103-B9FF-0105AD134753}"/>
    <cellStyle name="Percent 3 6 4 6 3 2 2" xfId="28701" xr:uid="{BD370084-323D-47AF-B79F-89F8289F01FD}"/>
    <cellStyle name="Percent 3 6 4 6 3 3" xfId="28702" xr:uid="{AA1FEA7F-A8ED-4F72-A35F-6A66EFDA6860}"/>
    <cellStyle name="Percent 3 6 4 6 3 4" xfId="28700" xr:uid="{25B23B11-FA9E-4B88-A67B-8164BFDCEF19}"/>
    <cellStyle name="Percent 3 6 4 6 4" xfId="7508" xr:uid="{403A5F18-295C-444A-A6B7-A1C9C9EF6EA8}"/>
    <cellStyle name="Percent 3 6 4 6 4 2" xfId="28703" xr:uid="{98542588-14C3-4098-AB20-18992C469C5E}"/>
    <cellStyle name="Percent 3 6 4 6 5" xfId="28704" xr:uid="{CBE61A91-F9CA-4D74-A7AF-310E255C54E7}"/>
    <cellStyle name="Percent 3 6 4 6 6" xfId="28696" xr:uid="{1DE6E79E-C648-4125-A0A9-307CF7EE35F4}"/>
    <cellStyle name="Percent 3 6 4 7" xfId="7509" xr:uid="{ED4E1513-2701-40A5-8E6A-4B2C32612686}"/>
    <cellStyle name="Percent 3 6 4 7 2" xfId="7510" xr:uid="{A2E3941F-EFCE-4D4B-85B1-628A21085E57}"/>
    <cellStyle name="Percent 3 6 4 7 2 2" xfId="28706" xr:uid="{6BFD718D-64D1-4DB4-A03E-976E4295E9F1}"/>
    <cellStyle name="Percent 3 6 4 7 3" xfId="28707" xr:uid="{7D5B5F6F-502E-4D8D-9A8C-D7C63A6B3BD6}"/>
    <cellStyle name="Percent 3 6 4 7 4" xfId="28705" xr:uid="{4A799D58-B4AC-4480-9B44-D5C89347BF5F}"/>
    <cellStyle name="Percent 3 6 4 8" xfId="7511" xr:uid="{51D6BD6C-CBEC-45D4-9EA7-5BD83243E714}"/>
    <cellStyle name="Percent 3 6 4 8 2" xfId="7512" xr:uid="{BB31D5B5-9F03-409F-97F2-8672C3E97A77}"/>
    <cellStyle name="Percent 3 6 4 8 2 2" xfId="28709" xr:uid="{7E830C00-2FC7-4089-A7BF-C92812E9A8FD}"/>
    <cellStyle name="Percent 3 6 4 8 3" xfId="28710" xr:uid="{01264B00-615B-4F23-8351-57FC6EB22703}"/>
    <cellStyle name="Percent 3 6 4 8 4" xfId="28708" xr:uid="{23997C5A-5EEC-447E-BB13-44FF3EB868DB}"/>
    <cellStyle name="Percent 3 6 4 9" xfId="7513" xr:uid="{5073399D-7CF4-4FE9-80A5-89FC73BAD0BA}"/>
    <cellStyle name="Percent 3 6 4 9 2" xfId="7514" xr:uid="{0EF383BA-9E9F-404F-8BE3-DBDF42BE4F21}"/>
    <cellStyle name="Percent 3 6 4 9 2 2" xfId="28712" xr:uid="{C884099C-0619-4BB9-A1CD-56EB21DAB723}"/>
    <cellStyle name="Percent 3 6 4 9 3" xfId="28713" xr:uid="{CA49A866-419E-4C07-97EC-0093DCDCC9AF}"/>
    <cellStyle name="Percent 3 6 4 9 4" xfId="28711" xr:uid="{75D8A8CF-8B7A-4693-A54C-CD2C37335AF3}"/>
    <cellStyle name="Percent 3 6 5" xfId="3056" xr:uid="{925A6A0E-951D-4000-A4DE-E746D88CB4B1}"/>
    <cellStyle name="Percent 3 6 5 10" xfId="7516" xr:uid="{AD571ED8-FFCE-424D-A21F-13B72B217B3C}"/>
    <cellStyle name="Percent 3 6 5 10 2" xfId="28715" xr:uid="{7B38FA53-75EC-4E02-B8DB-114FAD9AB7B3}"/>
    <cellStyle name="Percent 3 6 5 11" xfId="7517" xr:uid="{5C76976C-4D52-4B4B-956B-1D369AE4BDFE}"/>
    <cellStyle name="Percent 3 6 5 11 2" xfId="28716" xr:uid="{30B4DE25-D604-4C16-B746-9639AD1C4232}"/>
    <cellStyle name="Percent 3 6 5 12" xfId="7515" xr:uid="{BEE24804-60AF-4631-96DB-08D6D59803E4}"/>
    <cellStyle name="Percent 3 6 5 12 2" xfId="28717" xr:uid="{9DC4AB07-6C47-4A0C-B2D5-2E81F659957D}"/>
    <cellStyle name="Percent 3 6 5 13" xfId="28718" xr:uid="{8FAF0670-43A8-4E25-873E-322D46EDB841}"/>
    <cellStyle name="Percent 3 6 5 14" xfId="28719" xr:uid="{C155463D-764D-46DA-B8A3-A77EE1E3C9B8}"/>
    <cellStyle name="Percent 3 6 5 15" xfId="28720" xr:uid="{6F85E64A-8D7B-45DF-9E30-82C722BEBCE3}"/>
    <cellStyle name="Percent 3 6 5 16" xfId="28714" xr:uid="{9EF8345D-565B-41CA-9201-093C91980539}"/>
    <cellStyle name="Percent 3 6 5 2" xfId="7518" xr:uid="{556D001F-C9DF-482F-8A69-E927C7AF96D1}"/>
    <cellStyle name="Percent 3 6 5 2 2" xfId="7519" xr:uid="{FB55F069-9BA2-4CDC-AAB7-31BEEBDABD80}"/>
    <cellStyle name="Percent 3 6 5 2 2 2" xfId="7520" xr:uid="{519AF974-7623-4F88-B450-79E92327525D}"/>
    <cellStyle name="Percent 3 6 5 2 2 2 2" xfId="28723" xr:uid="{340EB052-A180-4F9F-8CF4-E02BBCB6C7D4}"/>
    <cellStyle name="Percent 3 6 5 2 2 3" xfId="28724" xr:uid="{E16A1568-6F15-4144-8952-7CA15A412226}"/>
    <cellStyle name="Percent 3 6 5 2 2 4" xfId="28722" xr:uid="{EB7C95B1-FC3D-4119-8717-492FA5AF4D21}"/>
    <cellStyle name="Percent 3 6 5 2 3" xfId="7521" xr:uid="{C010174C-A9A7-48ED-82EF-71896978BE36}"/>
    <cellStyle name="Percent 3 6 5 2 3 2" xfId="7522" xr:uid="{017974F0-9224-4C19-A5A2-9914FA45D653}"/>
    <cellStyle name="Percent 3 6 5 2 3 2 2" xfId="28726" xr:uid="{76FA1377-E679-4AA0-A9A4-6CA8556BDC89}"/>
    <cellStyle name="Percent 3 6 5 2 3 3" xfId="28727" xr:uid="{D8A67EE9-9CF2-449A-B3C1-D4C2946E22A2}"/>
    <cellStyle name="Percent 3 6 5 2 3 4" xfId="28725" xr:uid="{26C53FAA-0711-4682-96BC-A9F744A9D4A3}"/>
    <cellStyle name="Percent 3 6 5 2 4" xfId="7523" xr:uid="{83B157D7-B623-40A6-B65E-CC083362F74C}"/>
    <cellStyle name="Percent 3 6 5 2 4 2" xfId="28728" xr:uid="{FFE56936-24D3-4941-A112-256EFD98D432}"/>
    <cellStyle name="Percent 3 6 5 2 5" xfId="7524" xr:uid="{A3C2EBB0-4A4A-45E0-BB38-C2A2D639AC18}"/>
    <cellStyle name="Percent 3 6 5 2 5 2" xfId="28729" xr:uid="{ECF77397-BDE2-4F8E-8BEE-2F4E2A93BD1B}"/>
    <cellStyle name="Percent 3 6 5 2 6" xfId="28730" xr:uid="{A6B65475-8F6F-4143-9524-94CC541E0EA9}"/>
    <cellStyle name="Percent 3 6 5 2 7" xfId="28721" xr:uid="{263F8AD6-B059-4098-A9D3-7AD0AA9E452F}"/>
    <cellStyle name="Percent 3 6 5 3" xfId="7525" xr:uid="{114BE8A3-3CCE-4D3D-991E-3F709587909C}"/>
    <cellStyle name="Percent 3 6 5 3 2" xfId="7526" xr:uid="{A5B8422E-416C-4B6B-931E-87BA1CA2FEB0}"/>
    <cellStyle name="Percent 3 6 5 3 2 2" xfId="7527" xr:uid="{5CA5F27E-8CDD-4CE0-B983-2C108A974514}"/>
    <cellStyle name="Percent 3 6 5 3 2 2 2" xfId="28733" xr:uid="{58C3C530-EDB9-47AB-970D-D198D80E06CB}"/>
    <cellStyle name="Percent 3 6 5 3 2 3" xfId="28734" xr:uid="{384C1E31-FC03-43CB-B015-3B98D9F13DFA}"/>
    <cellStyle name="Percent 3 6 5 3 2 4" xfId="28732" xr:uid="{0CBA217D-C30E-4280-B124-35EE810F5BAD}"/>
    <cellStyle name="Percent 3 6 5 3 3" xfId="7528" xr:uid="{5BAE9085-A813-4C1E-B3F3-CB3773977720}"/>
    <cellStyle name="Percent 3 6 5 3 3 2" xfId="7529" xr:uid="{4AE21FC4-6362-4533-9C1E-C249487EE4EB}"/>
    <cellStyle name="Percent 3 6 5 3 3 2 2" xfId="28736" xr:uid="{255AC9AA-2735-43F4-8ED9-67998E672BB4}"/>
    <cellStyle name="Percent 3 6 5 3 3 3" xfId="28737" xr:uid="{7639A3DA-6FED-4296-90D7-AEB950405463}"/>
    <cellStyle name="Percent 3 6 5 3 3 4" xfId="28735" xr:uid="{F4428B8A-19CA-467D-B6C0-DDD9730F3272}"/>
    <cellStyle name="Percent 3 6 5 3 4" xfId="7530" xr:uid="{EDDC9BDD-A661-4D69-B427-7F936D6CA8CB}"/>
    <cellStyle name="Percent 3 6 5 3 4 2" xfId="28738" xr:uid="{6E1107EF-97B8-471A-90F0-9AE5BBE8783E}"/>
    <cellStyle name="Percent 3 6 5 3 5" xfId="28739" xr:uid="{866A72AB-EB1A-47FD-BB7D-B65BCEE961CD}"/>
    <cellStyle name="Percent 3 6 5 3 6" xfId="28731" xr:uid="{6C6D8587-57F7-44BB-9ADF-D1235B2752A5}"/>
    <cellStyle name="Percent 3 6 5 4" xfId="7531" xr:uid="{13B856F8-031B-4551-8F53-4AD72F9873F1}"/>
    <cellStyle name="Percent 3 6 5 4 2" xfId="7532" xr:uid="{5E2503F5-8AB3-4491-B537-DE07013C2677}"/>
    <cellStyle name="Percent 3 6 5 4 2 2" xfId="7533" xr:uid="{48FE2310-B8EE-453B-8A77-4587E336ADC0}"/>
    <cellStyle name="Percent 3 6 5 4 2 2 2" xfId="28742" xr:uid="{BDF7182F-5508-417E-983D-9041FBB5646F}"/>
    <cellStyle name="Percent 3 6 5 4 2 3" xfId="28743" xr:uid="{0FA3AE17-1E40-4CE3-99B5-16AD4DEF3FA3}"/>
    <cellStyle name="Percent 3 6 5 4 2 4" xfId="28741" xr:uid="{F2048E0D-9027-483A-8976-9368F7ECE484}"/>
    <cellStyle name="Percent 3 6 5 4 3" xfId="7534" xr:uid="{6DB53AB5-0844-4373-B7B2-64C97DBF744F}"/>
    <cellStyle name="Percent 3 6 5 4 3 2" xfId="7535" xr:uid="{1C6E751B-B1F3-473E-81B0-EEE0570DFF3D}"/>
    <cellStyle name="Percent 3 6 5 4 3 2 2" xfId="28745" xr:uid="{16AE5FA2-B9FC-4ABF-BB2D-E75371EC4BD9}"/>
    <cellStyle name="Percent 3 6 5 4 3 3" xfId="28746" xr:uid="{AF936AAA-C200-449A-B1A4-4AFCAA0F64AE}"/>
    <cellStyle name="Percent 3 6 5 4 3 4" xfId="28744" xr:uid="{A1C33CE5-BA1D-4E85-A522-BFA853CD3D9E}"/>
    <cellStyle name="Percent 3 6 5 4 4" xfId="7536" xr:uid="{6380EA73-C0CC-4EB5-B084-93147D5ADCDA}"/>
    <cellStyle name="Percent 3 6 5 4 4 2" xfId="28747" xr:uid="{DA4B58A0-F109-4373-988A-C8CF21B38625}"/>
    <cellStyle name="Percent 3 6 5 4 5" xfId="28748" xr:uid="{99C0453D-020E-4599-9EF4-351EA26F6AFF}"/>
    <cellStyle name="Percent 3 6 5 4 6" xfId="28740" xr:uid="{AC0D2D37-88EE-4A4D-81FE-CA4A13430A39}"/>
    <cellStyle name="Percent 3 6 5 5" xfId="7537" xr:uid="{708BD314-128B-437C-A4F3-293B278316F2}"/>
    <cellStyle name="Percent 3 6 5 5 2" xfId="7538" xr:uid="{A9CE70FD-475B-4FA5-A76E-08EC38CDFC00}"/>
    <cellStyle name="Percent 3 6 5 5 2 2" xfId="7539" xr:uid="{E447D445-B287-4D51-B23F-50913EDB68EC}"/>
    <cellStyle name="Percent 3 6 5 5 2 2 2" xfId="28751" xr:uid="{398B2AB6-FF17-4D4D-9770-E32D2456165D}"/>
    <cellStyle name="Percent 3 6 5 5 2 3" xfId="28752" xr:uid="{5E560AC7-F2D9-455A-B678-1F5ED509044D}"/>
    <cellStyle name="Percent 3 6 5 5 2 4" xfId="28750" xr:uid="{25B8D126-2D9F-440F-A1DA-10CE171F6E56}"/>
    <cellStyle name="Percent 3 6 5 5 3" xfId="7540" xr:uid="{601BD069-9D54-457C-88CB-07762FF60103}"/>
    <cellStyle name="Percent 3 6 5 5 3 2" xfId="7541" xr:uid="{5F98BCF8-E207-4635-B6D9-9EE1F7DE9C68}"/>
    <cellStyle name="Percent 3 6 5 5 3 2 2" xfId="28754" xr:uid="{5565E7DC-85FC-4180-AC35-6F697C98CA3D}"/>
    <cellStyle name="Percent 3 6 5 5 3 3" xfId="28755" xr:uid="{1C174E07-DD1F-48E9-91E1-FA65E6889877}"/>
    <cellStyle name="Percent 3 6 5 5 3 4" xfId="28753" xr:uid="{B9A1282A-84FF-45C7-8445-568954B32E3A}"/>
    <cellStyle name="Percent 3 6 5 5 4" xfId="7542" xr:uid="{1EE2752F-6449-4DBF-BF96-D3DA4D0775F6}"/>
    <cellStyle name="Percent 3 6 5 5 4 2" xfId="7543" xr:uid="{456B159C-14D7-4046-9C1C-4DA4B8B6797F}"/>
    <cellStyle name="Percent 3 6 5 5 4 2 2" xfId="28757" xr:uid="{B43051E0-3701-411A-AC10-48EB874A9CFB}"/>
    <cellStyle name="Percent 3 6 5 5 4 3" xfId="28758" xr:uid="{E61B6341-5D16-426C-BD8E-8B645FEE03A5}"/>
    <cellStyle name="Percent 3 6 5 5 4 4" xfId="28756" xr:uid="{573956B8-3493-46F9-9FDC-082EC0ABE14F}"/>
    <cellStyle name="Percent 3 6 5 5 5" xfId="7544" xr:uid="{6F0889A6-165C-4E77-A6D7-352BE77CC8D2}"/>
    <cellStyle name="Percent 3 6 5 5 5 2" xfId="28759" xr:uid="{00860519-C7CA-4DF5-9F4D-C73F37AC1082}"/>
    <cellStyle name="Percent 3 6 5 5 6" xfId="28760" xr:uid="{5528A3EF-E636-4F5C-A9E8-0D5721442209}"/>
    <cellStyle name="Percent 3 6 5 5 7" xfId="28749" xr:uid="{07CFC89C-7B44-404C-87B8-5E0AF11FBA67}"/>
    <cellStyle name="Percent 3 6 5 6" xfId="7545" xr:uid="{876542EE-377D-42D4-A107-09F3E9DFC5FA}"/>
    <cellStyle name="Percent 3 6 5 6 2" xfId="7546" xr:uid="{30860806-7792-4219-8059-DFE6A5B701DC}"/>
    <cellStyle name="Percent 3 6 5 6 2 2" xfId="7547" xr:uid="{93A0A374-B4CF-4130-8F59-45285A02039D}"/>
    <cellStyle name="Percent 3 6 5 6 2 2 2" xfId="28763" xr:uid="{D9F0AAA5-5BE1-461E-99E1-93093F675C1B}"/>
    <cellStyle name="Percent 3 6 5 6 2 3" xfId="28764" xr:uid="{26485969-AD77-4493-9A37-057DAD527E00}"/>
    <cellStyle name="Percent 3 6 5 6 2 4" xfId="28762" xr:uid="{50E3C4D9-15D2-4587-ACF2-7AA9FD02C533}"/>
    <cellStyle name="Percent 3 6 5 6 3" xfId="7548" xr:uid="{2176F857-3EE5-433D-A8B6-DF19973F1537}"/>
    <cellStyle name="Percent 3 6 5 6 3 2" xfId="7549" xr:uid="{DD7F77EE-B191-45D2-AF84-C931BA8BF5C2}"/>
    <cellStyle name="Percent 3 6 5 6 3 2 2" xfId="28766" xr:uid="{F0AB66D4-5935-4799-8D59-CE56C8FCE71D}"/>
    <cellStyle name="Percent 3 6 5 6 3 3" xfId="28767" xr:uid="{1584E34E-3254-46E4-8263-6E9D5EFEA7F3}"/>
    <cellStyle name="Percent 3 6 5 6 3 4" xfId="28765" xr:uid="{0D0681DC-C30F-40C2-A6F5-41C3C55288D9}"/>
    <cellStyle name="Percent 3 6 5 6 4" xfId="7550" xr:uid="{48F1EA16-E8A4-4A15-989D-E99A25F7EA8E}"/>
    <cellStyle name="Percent 3 6 5 6 4 2" xfId="28768" xr:uid="{990DC712-2CCA-47E7-B010-B6B9A1141077}"/>
    <cellStyle name="Percent 3 6 5 6 5" xfId="28769" xr:uid="{2ED2979E-306C-4C8C-A33C-B26F590483C8}"/>
    <cellStyle name="Percent 3 6 5 6 6" xfId="28761" xr:uid="{1E6FD9BD-991B-474A-BA26-A2AF223E5940}"/>
    <cellStyle name="Percent 3 6 5 7" xfId="7551" xr:uid="{55BD7657-8086-443A-A013-126C8553098B}"/>
    <cellStyle name="Percent 3 6 5 7 2" xfId="7552" xr:uid="{1D3F9A5A-4243-486C-928C-E96012A84A15}"/>
    <cellStyle name="Percent 3 6 5 7 2 2" xfId="28771" xr:uid="{49531319-F0EC-4260-BD79-12D5D8ED185D}"/>
    <cellStyle name="Percent 3 6 5 7 3" xfId="28772" xr:uid="{864F8C65-63EB-44EA-9D61-A122D122B978}"/>
    <cellStyle name="Percent 3 6 5 7 4" xfId="28770" xr:uid="{77C6391A-B30C-4E01-8014-232D9D04BD26}"/>
    <cellStyle name="Percent 3 6 5 8" xfId="7553" xr:uid="{C3CDBB0B-1EF8-408B-A5F1-B5C3ED9F1DD4}"/>
    <cellStyle name="Percent 3 6 5 8 2" xfId="7554" xr:uid="{A250A31A-903E-4D70-9190-7F7E747457E6}"/>
    <cellStyle name="Percent 3 6 5 8 2 2" xfId="28774" xr:uid="{EB9A81A1-CB5B-4871-A878-78A65596EBF3}"/>
    <cellStyle name="Percent 3 6 5 8 3" xfId="28775" xr:uid="{4173ABB7-51CF-4E00-BD22-47C82D7A3676}"/>
    <cellStyle name="Percent 3 6 5 8 4" xfId="28773" xr:uid="{122DC769-62C3-4C1B-9D25-E9BB2A70B6A4}"/>
    <cellStyle name="Percent 3 6 5 9" xfId="7555" xr:uid="{933D33CB-FDC1-4B11-BE5A-CE9D2F7B4C56}"/>
    <cellStyle name="Percent 3 6 5 9 2" xfId="7556" xr:uid="{D74ED585-DFE5-4A6C-9F7A-9B5C024C6F0D}"/>
    <cellStyle name="Percent 3 6 5 9 2 2" xfId="28777" xr:uid="{91D75C2D-2813-43E3-8E01-033009938CEA}"/>
    <cellStyle name="Percent 3 6 5 9 3" xfId="28778" xr:uid="{50B51804-3CB2-4F86-A85D-07140C082678}"/>
    <cellStyle name="Percent 3 6 5 9 4" xfId="28776" xr:uid="{977F54B2-B229-476E-B1D0-5005AE5FCE45}"/>
    <cellStyle name="Percent 3 6 6" xfId="3057" xr:uid="{AD4D2122-2E06-4AD7-9C15-8FC89BB5A328}"/>
    <cellStyle name="Percent 3 6 6 10" xfId="7558" xr:uid="{C6A6B83A-C0A9-412D-B78D-D7AB0E2BCC3D}"/>
    <cellStyle name="Percent 3 6 6 10 2" xfId="28780" xr:uid="{AFFDB61A-B9E5-4A19-96D4-FD01D1CE7B88}"/>
    <cellStyle name="Percent 3 6 6 11" xfId="7559" xr:uid="{FBA7E390-912F-453F-BDDE-C9C8AD44F4A0}"/>
    <cellStyle name="Percent 3 6 6 11 2" xfId="28781" xr:uid="{E146BD0A-803E-4074-9115-0896DCB5D014}"/>
    <cellStyle name="Percent 3 6 6 12" xfId="7557" xr:uid="{EF1B9CB3-9985-4042-904E-DDFEBD187658}"/>
    <cellStyle name="Percent 3 6 6 12 2" xfId="28782" xr:uid="{8F435E14-9761-4682-9A56-6E9CA78F8E25}"/>
    <cellStyle name="Percent 3 6 6 13" xfId="28783" xr:uid="{9A0E5791-9405-4AC3-AD35-0320F81A0D98}"/>
    <cellStyle name="Percent 3 6 6 14" xfId="28784" xr:uid="{1E5B39BF-3059-4628-BE15-26B1AF376B3C}"/>
    <cellStyle name="Percent 3 6 6 15" xfId="28785" xr:uid="{D528F58A-C882-4E3F-916B-2DD5CFF65604}"/>
    <cellStyle name="Percent 3 6 6 16" xfId="28779" xr:uid="{E0B3936A-8928-4EDA-98FC-4176799312B9}"/>
    <cellStyle name="Percent 3 6 6 2" xfId="7560" xr:uid="{AD2D148D-05CF-4D5E-9132-1DDDA0DB8F53}"/>
    <cellStyle name="Percent 3 6 6 2 2" xfId="7561" xr:uid="{FD8F8E88-E6F8-42CA-AB1E-40DD18CD0CF2}"/>
    <cellStyle name="Percent 3 6 6 2 2 2" xfId="7562" xr:uid="{E575C177-3FC0-447D-9B68-0C41FB32B201}"/>
    <cellStyle name="Percent 3 6 6 2 2 2 2" xfId="28788" xr:uid="{90AB4C12-98BC-4CC2-BEC2-1D92AAFDD6AA}"/>
    <cellStyle name="Percent 3 6 6 2 2 3" xfId="28789" xr:uid="{0E317A52-E80D-4BDF-81D9-85DB786A7D32}"/>
    <cellStyle name="Percent 3 6 6 2 2 4" xfId="28787" xr:uid="{C416597A-E744-4FF1-9284-1CD6212AB9A2}"/>
    <cellStyle name="Percent 3 6 6 2 3" xfId="7563" xr:uid="{22811E97-7244-4C9E-9557-39A08A0BB194}"/>
    <cellStyle name="Percent 3 6 6 2 3 2" xfId="7564" xr:uid="{FA9B4152-3FCD-4FDF-BA95-4F505B033855}"/>
    <cellStyle name="Percent 3 6 6 2 3 2 2" xfId="28791" xr:uid="{A295EAE7-0FFD-49CB-B20F-8A3900DFC662}"/>
    <cellStyle name="Percent 3 6 6 2 3 3" xfId="28792" xr:uid="{CD840467-043D-4DBB-BA3C-D165FA28B910}"/>
    <cellStyle name="Percent 3 6 6 2 3 4" xfId="28790" xr:uid="{F1FB7BD2-3213-41EC-BE20-A318DD7A5EE0}"/>
    <cellStyle name="Percent 3 6 6 2 4" xfId="7565" xr:uid="{B311BEC9-803D-4155-9BBE-64F17F54793C}"/>
    <cellStyle name="Percent 3 6 6 2 4 2" xfId="28793" xr:uid="{CC5173B9-8EC3-4FEF-BDFE-60A18CA54DA4}"/>
    <cellStyle name="Percent 3 6 6 2 5" xfId="7566" xr:uid="{D721D7DA-81BC-4010-9469-C8509249C6DA}"/>
    <cellStyle name="Percent 3 6 6 2 5 2" xfId="28794" xr:uid="{7E8ACC08-F6FE-48CA-A5E3-BF3731907EFD}"/>
    <cellStyle name="Percent 3 6 6 2 6" xfId="28795" xr:uid="{A7450BAD-82A3-48F1-97A2-F9484EFEDE9C}"/>
    <cellStyle name="Percent 3 6 6 2 7" xfId="28786" xr:uid="{53A5280B-C4B4-4299-A234-532F2A86E8AA}"/>
    <cellStyle name="Percent 3 6 6 3" xfId="7567" xr:uid="{0D9974EC-3171-4E0B-9B2A-8AC0F97A58FB}"/>
    <cellStyle name="Percent 3 6 6 3 2" xfId="7568" xr:uid="{E5B0997D-D935-4C11-9FC3-1D3414607E12}"/>
    <cellStyle name="Percent 3 6 6 3 2 2" xfId="7569" xr:uid="{3F774527-F447-40AA-A11D-8266C4D5A22C}"/>
    <cellStyle name="Percent 3 6 6 3 2 2 2" xfId="28798" xr:uid="{20A0540F-734F-4592-A0D8-7A454606B20F}"/>
    <cellStyle name="Percent 3 6 6 3 2 3" xfId="28799" xr:uid="{AB25554C-0D5E-4F4A-9203-1D6E59419CB2}"/>
    <cellStyle name="Percent 3 6 6 3 2 4" xfId="28797" xr:uid="{9061F14A-946A-4669-A13D-7D46CCA7E3E1}"/>
    <cellStyle name="Percent 3 6 6 3 3" xfId="7570" xr:uid="{806BE01C-79D4-4F28-A0A6-F895D70529C0}"/>
    <cellStyle name="Percent 3 6 6 3 3 2" xfId="7571" xr:uid="{C506E2CC-66BF-460E-91D2-99D4461FBD51}"/>
    <cellStyle name="Percent 3 6 6 3 3 2 2" xfId="28801" xr:uid="{2D8C5460-2FE7-436C-BB8F-C50C0D62C11C}"/>
    <cellStyle name="Percent 3 6 6 3 3 3" xfId="28802" xr:uid="{5F0A427C-939C-4DE2-8DD1-92213C0DD83D}"/>
    <cellStyle name="Percent 3 6 6 3 3 4" xfId="28800" xr:uid="{DDEE3548-52D8-440F-9DEE-AE0B705A19E7}"/>
    <cellStyle name="Percent 3 6 6 3 4" xfId="7572" xr:uid="{CE43C461-7418-4A8D-BD81-B74827D97F5F}"/>
    <cellStyle name="Percent 3 6 6 3 4 2" xfId="28803" xr:uid="{A17DBCD9-14FF-46D2-8113-95093FF0F814}"/>
    <cellStyle name="Percent 3 6 6 3 5" xfId="28804" xr:uid="{2AB440D1-A1E6-40F5-A298-BE62B9ECC8E2}"/>
    <cellStyle name="Percent 3 6 6 3 6" xfId="28796" xr:uid="{749263CD-D051-4FB3-A827-B6F0BDE5700D}"/>
    <cellStyle name="Percent 3 6 6 4" xfId="7573" xr:uid="{BF4B16B0-24F8-4DA9-9C13-8BAA9277DEFF}"/>
    <cellStyle name="Percent 3 6 6 4 2" xfId="7574" xr:uid="{6FF91B64-8160-45DC-82CB-B0AAC2567B79}"/>
    <cellStyle name="Percent 3 6 6 4 2 2" xfId="7575" xr:uid="{A9D573CD-21CC-44C8-B7BD-DCE208E71CF2}"/>
    <cellStyle name="Percent 3 6 6 4 2 2 2" xfId="28807" xr:uid="{2B99CA54-2DB3-4E0B-98F9-A90295407E3C}"/>
    <cellStyle name="Percent 3 6 6 4 2 3" xfId="28808" xr:uid="{C6EB82C2-8334-4D7A-AFBE-F89714125873}"/>
    <cellStyle name="Percent 3 6 6 4 2 4" xfId="28806" xr:uid="{4DE47996-4EEE-4D11-BEE5-21934BC3A919}"/>
    <cellStyle name="Percent 3 6 6 4 3" xfId="7576" xr:uid="{A383B2D9-2634-48F7-AEB3-5C25B9EF0A17}"/>
    <cellStyle name="Percent 3 6 6 4 3 2" xfId="7577" xr:uid="{4409ECEC-7AC0-48D7-9B17-D8A5E528E30B}"/>
    <cellStyle name="Percent 3 6 6 4 3 2 2" xfId="28810" xr:uid="{1B4AE05A-3E8D-4297-8274-CA83AE274A6E}"/>
    <cellStyle name="Percent 3 6 6 4 3 3" xfId="28811" xr:uid="{01A84C5E-4D4E-4F65-B37C-E384BD35B817}"/>
    <cellStyle name="Percent 3 6 6 4 3 4" xfId="28809" xr:uid="{1EDAFCC5-CA68-48A9-94E2-D1AD6F7A6FF0}"/>
    <cellStyle name="Percent 3 6 6 4 4" xfId="7578" xr:uid="{D4DE4448-9490-459E-BF5B-10D64905CBAD}"/>
    <cellStyle name="Percent 3 6 6 4 4 2" xfId="28812" xr:uid="{BE5ED8E5-6537-4EE1-B584-4C54174B0AF6}"/>
    <cellStyle name="Percent 3 6 6 4 5" xfId="28813" xr:uid="{217B19A7-955A-4D24-BAA4-9136DF84A24F}"/>
    <cellStyle name="Percent 3 6 6 4 6" xfId="28805" xr:uid="{CD4FA065-9060-4529-A284-0B412F9296B8}"/>
    <cellStyle name="Percent 3 6 6 5" xfId="7579" xr:uid="{9BFEFB0F-A2F6-48F9-B33B-1D13FE325A71}"/>
    <cellStyle name="Percent 3 6 6 5 2" xfId="7580" xr:uid="{6CDAD63C-9A00-4352-84A8-3E17C6464F3C}"/>
    <cellStyle name="Percent 3 6 6 5 2 2" xfId="7581" xr:uid="{EC0EC44D-03FA-40A2-87F3-D67402668866}"/>
    <cellStyle name="Percent 3 6 6 5 2 2 2" xfId="28816" xr:uid="{9D225BD5-A52F-48D6-A45C-248E4C393B05}"/>
    <cellStyle name="Percent 3 6 6 5 2 3" xfId="28817" xr:uid="{B91A3189-7854-458C-A8CA-3D5A4F026E90}"/>
    <cellStyle name="Percent 3 6 6 5 2 4" xfId="28815" xr:uid="{EE343D28-A648-44A6-94FF-477BC04A1E9D}"/>
    <cellStyle name="Percent 3 6 6 5 3" xfId="7582" xr:uid="{375A8CCD-607A-4C82-8C1D-AF8F536E2371}"/>
    <cellStyle name="Percent 3 6 6 5 3 2" xfId="7583" xr:uid="{D78443E6-4437-4501-94A4-4A0B0DC5DD84}"/>
    <cellStyle name="Percent 3 6 6 5 3 2 2" xfId="28819" xr:uid="{2564C7A9-EDCA-48CA-B9C3-546B7F4A5E30}"/>
    <cellStyle name="Percent 3 6 6 5 3 3" xfId="28820" xr:uid="{F570899C-0B61-43BB-8A8C-8551D87D9E34}"/>
    <cellStyle name="Percent 3 6 6 5 3 4" xfId="28818" xr:uid="{FE9227EA-FF3D-4BC7-8636-589719041105}"/>
    <cellStyle name="Percent 3 6 6 5 4" xfId="7584" xr:uid="{EDBBD9CA-DE59-4B3E-9991-3E657227FE5D}"/>
    <cellStyle name="Percent 3 6 6 5 4 2" xfId="7585" xr:uid="{1953689B-54CF-4295-A534-FC7ACE64DFFD}"/>
    <cellStyle name="Percent 3 6 6 5 4 2 2" xfId="28822" xr:uid="{4603EE8F-DCA2-4E05-BEE5-8038C4312FFA}"/>
    <cellStyle name="Percent 3 6 6 5 4 3" xfId="28823" xr:uid="{D28E0210-9FD4-4793-BD55-203327E93F60}"/>
    <cellStyle name="Percent 3 6 6 5 4 4" xfId="28821" xr:uid="{EF53FCF3-3328-4283-9A66-16795050EBDB}"/>
    <cellStyle name="Percent 3 6 6 5 5" xfId="7586" xr:uid="{B15902D6-EB0C-4BEA-B2A4-D6B6A14BFB07}"/>
    <cellStyle name="Percent 3 6 6 5 5 2" xfId="28824" xr:uid="{F02834F1-79EB-4581-BB57-5F4F94B272A1}"/>
    <cellStyle name="Percent 3 6 6 5 6" xfId="28825" xr:uid="{DDC6E494-91B0-4B78-8763-4AF497DAF0BD}"/>
    <cellStyle name="Percent 3 6 6 5 7" xfId="28814" xr:uid="{BA998ED3-09A7-4550-9BEB-7D144594DABC}"/>
    <cellStyle name="Percent 3 6 6 6" xfId="7587" xr:uid="{737F6840-E407-4272-AFC8-824EA58C9967}"/>
    <cellStyle name="Percent 3 6 6 6 2" xfId="7588" xr:uid="{27FE1BD3-8DB2-4402-B37F-A1CECD0C75D5}"/>
    <cellStyle name="Percent 3 6 6 6 2 2" xfId="7589" xr:uid="{6A717CE3-506B-4B1E-8965-FC7A1E798479}"/>
    <cellStyle name="Percent 3 6 6 6 2 2 2" xfId="28828" xr:uid="{003AFFEC-E051-4C9B-9A5B-0CBC638EECA7}"/>
    <cellStyle name="Percent 3 6 6 6 2 3" xfId="28829" xr:uid="{3DF1A408-31FF-4739-A167-A0D937846BAB}"/>
    <cellStyle name="Percent 3 6 6 6 2 4" xfId="28827" xr:uid="{B7AF105A-2065-4DE3-B0EF-7ACBCA966075}"/>
    <cellStyle name="Percent 3 6 6 6 3" xfId="7590" xr:uid="{4204DF24-CA84-4ED1-ABDD-0FA733AFEBBD}"/>
    <cellStyle name="Percent 3 6 6 6 3 2" xfId="7591" xr:uid="{071CA4A4-C98B-41EB-B61F-84482A3AA669}"/>
    <cellStyle name="Percent 3 6 6 6 3 2 2" xfId="28831" xr:uid="{09DB0AD6-EF15-4E69-AE7E-7DAAB84F23C6}"/>
    <cellStyle name="Percent 3 6 6 6 3 3" xfId="28832" xr:uid="{5FFF8BF7-623C-472C-858E-E4C3265798A6}"/>
    <cellStyle name="Percent 3 6 6 6 3 4" xfId="28830" xr:uid="{EE3833BC-F234-4F79-8109-7454F8C7F9E5}"/>
    <cellStyle name="Percent 3 6 6 6 4" xfId="7592" xr:uid="{DEFEDB48-C692-48E8-886A-AF1912A64B2D}"/>
    <cellStyle name="Percent 3 6 6 6 4 2" xfId="28833" xr:uid="{F1652E3D-148C-42C0-BA32-3BE44BF2F335}"/>
    <cellStyle name="Percent 3 6 6 6 5" xfId="28834" xr:uid="{6F016939-9340-4A6C-B395-B5FE05A2A816}"/>
    <cellStyle name="Percent 3 6 6 6 6" xfId="28826" xr:uid="{388EAB1C-A0A0-4A78-85DA-CF3F1482C9BE}"/>
    <cellStyle name="Percent 3 6 6 7" xfId="7593" xr:uid="{A040B709-CDE2-4003-86BE-F3461A3A4D23}"/>
    <cellStyle name="Percent 3 6 6 7 2" xfId="7594" xr:uid="{32AA727C-ACD7-44FC-B05C-7544D91218CF}"/>
    <cellStyle name="Percent 3 6 6 7 2 2" xfId="28836" xr:uid="{116260CB-9330-48C3-89D3-48EAB41E379B}"/>
    <cellStyle name="Percent 3 6 6 7 3" xfId="28837" xr:uid="{245FFAC6-47A9-455B-B1F9-12143BCA3A34}"/>
    <cellStyle name="Percent 3 6 6 7 4" xfId="28835" xr:uid="{92E284E0-675F-452C-8DB6-F270CE8C698E}"/>
    <cellStyle name="Percent 3 6 6 8" xfId="7595" xr:uid="{27E5856D-D784-42CD-B576-4C2464D75998}"/>
    <cellStyle name="Percent 3 6 6 8 2" xfId="7596" xr:uid="{E46742D6-BC96-497B-BA3A-967CF20E2246}"/>
    <cellStyle name="Percent 3 6 6 8 2 2" xfId="28839" xr:uid="{7F255D31-E6A0-4F39-B61C-A7CE12C1C572}"/>
    <cellStyle name="Percent 3 6 6 8 3" xfId="28840" xr:uid="{1A1CCD92-9427-431D-B7D8-4ACADFA5F448}"/>
    <cellStyle name="Percent 3 6 6 8 4" xfId="28838" xr:uid="{2DF64C38-7BD2-4154-9D05-17BA9919BE23}"/>
    <cellStyle name="Percent 3 6 6 9" xfId="7597" xr:uid="{251587F0-C1B6-40B0-A3BF-B0FB2127198F}"/>
    <cellStyle name="Percent 3 6 6 9 2" xfId="7598" xr:uid="{EB389511-78FF-44E4-A39A-E7413D0A99D9}"/>
    <cellStyle name="Percent 3 6 6 9 2 2" xfId="28842" xr:uid="{5716FD0C-FF48-4B57-9C9A-38D1A1B08E91}"/>
    <cellStyle name="Percent 3 6 6 9 3" xfId="28843" xr:uid="{C537A4ED-DFCB-4B3B-A897-E707D3EF4326}"/>
    <cellStyle name="Percent 3 6 6 9 4" xfId="28841" xr:uid="{FB7D32A3-5039-49D7-81F4-8E13D59CF758}"/>
    <cellStyle name="Percent 3 6 7" xfId="3058" xr:uid="{E10EB99B-A1FE-4F2F-B404-E4BD8157F06D}"/>
    <cellStyle name="Percent 3 6 7 10" xfId="7600" xr:uid="{CF8B4794-87A1-4E2B-A2B7-2E4F09C98CB7}"/>
    <cellStyle name="Percent 3 6 7 10 2" xfId="28845" xr:uid="{B6073F38-3AE0-4653-982A-8608037A4CDA}"/>
    <cellStyle name="Percent 3 6 7 11" xfId="7601" xr:uid="{5B9A71B7-823D-40C5-889B-B543129F8D87}"/>
    <cellStyle name="Percent 3 6 7 11 2" xfId="28846" xr:uid="{CE1ACC59-758A-429D-997B-CCCBE68D11EA}"/>
    <cellStyle name="Percent 3 6 7 12" xfId="7599" xr:uid="{D858B09F-4BB4-4AD1-A72B-95E9EAA4640E}"/>
    <cellStyle name="Percent 3 6 7 12 2" xfId="28847" xr:uid="{7DDF6C41-B540-4EA1-A8FA-5FE3314B00F5}"/>
    <cellStyle name="Percent 3 6 7 13" xfId="28848" xr:uid="{36F18F08-A2C1-492A-9DEE-099B1A543103}"/>
    <cellStyle name="Percent 3 6 7 14" xfId="28849" xr:uid="{D05E0BD0-73FD-4305-AF86-3F5938C70300}"/>
    <cellStyle name="Percent 3 6 7 15" xfId="28850" xr:uid="{F84122FC-0AB8-414B-AD72-F558A1FBCFEB}"/>
    <cellStyle name="Percent 3 6 7 16" xfId="28844" xr:uid="{3ABEDA8A-5CCA-440B-AA0E-4526D2D68FBE}"/>
    <cellStyle name="Percent 3 6 7 2" xfId="7602" xr:uid="{E51D840B-FF91-444C-976A-24C48FB6C51F}"/>
    <cellStyle name="Percent 3 6 7 2 2" xfId="7603" xr:uid="{1D3036EE-39C9-40D2-9E3D-CF2EB7A08AC5}"/>
    <cellStyle name="Percent 3 6 7 2 2 2" xfId="7604" xr:uid="{86288E52-6425-4183-B05D-231BBF8505A6}"/>
    <cellStyle name="Percent 3 6 7 2 2 2 2" xfId="28853" xr:uid="{86EA0341-2BF8-49F1-B422-5EAF33596344}"/>
    <cellStyle name="Percent 3 6 7 2 2 3" xfId="28854" xr:uid="{BC951F5C-05F5-4CF8-87F8-A3B3B045B032}"/>
    <cellStyle name="Percent 3 6 7 2 2 4" xfId="28852" xr:uid="{94185654-33E2-4D62-B68C-7C0A3D99BF71}"/>
    <cellStyle name="Percent 3 6 7 2 3" xfId="7605" xr:uid="{5FEFAEBD-DFFE-4422-9FE1-895FF2DE6C41}"/>
    <cellStyle name="Percent 3 6 7 2 3 2" xfId="7606" xr:uid="{9BFD8C3E-213E-438E-BB3F-4075E2417CB7}"/>
    <cellStyle name="Percent 3 6 7 2 3 2 2" xfId="28856" xr:uid="{371DCFB8-DCF3-4EB0-B01A-E269CAEE2FB3}"/>
    <cellStyle name="Percent 3 6 7 2 3 3" xfId="28857" xr:uid="{C11C6EDE-808D-4646-AED6-2F34B9006BD7}"/>
    <cellStyle name="Percent 3 6 7 2 3 4" xfId="28855" xr:uid="{32D70B24-0EF2-432A-858B-308B0CE508B7}"/>
    <cellStyle name="Percent 3 6 7 2 4" xfId="7607" xr:uid="{0950F1EB-2D2D-4D12-832E-62D26ECCEB69}"/>
    <cellStyle name="Percent 3 6 7 2 4 2" xfId="28858" xr:uid="{9486FC15-44CE-478D-8937-FDDAA3087526}"/>
    <cellStyle name="Percent 3 6 7 2 5" xfId="7608" xr:uid="{FB46E1A9-6763-4CF8-9B35-AB16F2FCFA1D}"/>
    <cellStyle name="Percent 3 6 7 2 5 2" xfId="28859" xr:uid="{B15F3AE3-6C9A-4673-B2FA-6032F05EAAB6}"/>
    <cellStyle name="Percent 3 6 7 2 6" xfId="28860" xr:uid="{A6A3F3B8-8ACB-4F5B-937A-E5C2B17D5E37}"/>
    <cellStyle name="Percent 3 6 7 2 7" xfId="28851" xr:uid="{A0DA8D9B-9A55-4D80-BB02-B7021B561387}"/>
    <cellStyle name="Percent 3 6 7 3" xfId="7609" xr:uid="{0A7644FE-1E31-4FD0-A782-C9BD5DE7BA05}"/>
    <cellStyle name="Percent 3 6 7 3 2" xfId="7610" xr:uid="{4056C382-848F-4308-A345-96F1CB1775DD}"/>
    <cellStyle name="Percent 3 6 7 3 2 2" xfId="7611" xr:uid="{E36E4CEA-F482-4D0E-BC98-C172994AF1B2}"/>
    <cellStyle name="Percent 3 6 7 3 2 2 2" xfId="28863" xr:uid="{BABF21E4-1A00-4EE5-9ADD-BAA3B986CC44}"/>
    <cellStyle name="Percent 3 6 7 3 2 3" xfId="28864" xr:uid="{2732C6FD-C353-4AF5-9D12-9F74066712CF}"/>
    <cellStyle name="Percent 3 6 7 3 2 4" xfId="28862" xr:uid="{5D987BD5-9D25-474B-83EF-A6F5F8F31381}"/>
    <cellStyle name="Percent 3 6 7 3 3" xfId="7612" xr:uid="{42C6E2D6-4D07-45AD-BD84-E4251C16EF7D}"/>
    <cellStyle name="Percent 3 6 7 3 3 2" xfId="7613" xr:uid="{0F117C67-C583-4B76-82F6-F8EC27E2BC8C}"/>
    <cellStyle name="Percent 3 6 7 3 3 2 2" xfId="28866" xr:uid="{768FCF45-4A48-481B-A1E6-6DC58624872C}"/>
    <cellStyle name="Percent 3 6 7 3 3 3" xfId="28867" xr:uid="{0EB5947B-71CE-46F8-BDBA-2BDB5220868F}"/>
    <cellStyle name="Percent 3 6 7 3 3 4" xfId="28865" xr:uid="{1BF4AA9C-97F6-49B5-B0E4-A6B708C2F8CB}"/>
    <cellStyle name="Percent 3 6 7 3 4" xfId="7614" xr:uid="{9A01F6B9-D6BB-40E3-ACC3-B2B7D77791BC}"/>
    <cellStyle name="Percent 3 6 7 3 4 2" xfId="28868" xr:uid="{EEBAE4CC-A3EF-4C05-93B8-4C377F2F715A}"/>
    <cellStyle name="Percent 3 6 7 3 5" xfId="28869" xr:uid="{401406E9-8DAB-4A9B-910E-1F67DE159699}"/>
    <cellStyle name="Percent 3 6 7 3 6" xfId="28861" xr:uid="{B41D5248-7382-40D3-B6B5-1B492A16C4BE}"/>
    <cellStyle name="Percent 3 6 7 4" xfId="7615" xr:uid="{B1C33BFA-CA83-4C93-AFF3-0FE6507E5ED1}"/>
    <cellStyle name="Percent 3 6 7 4 2" xfId="7616" xr:uid="{A52DD296-AAF3-4DF9-8DF4-A3FACE7437B9}"/>
    <cellStyle name="Percent 3 6 7 4 2 2" xfId="7617" xr:uid="{B4D33D68-0B42-462D-88BC-1920625FF354}"/>
    <cellStyle name="Percent 3 6 7 4 2 2 2" xfId="28872" xr:uid="{55E962CB-A063-4582-8B53-DE6466957411}"/>
    <cellStyle name="Percent 3 6 7 4 2 3" xfId="28873" xr:uid="{6407E49E-D7FB-4E68-BB65-222999E8343B}"/>
    <cellStyle name="Percent 3 6 7 4 2 4" xfId="28871" xr:uid="{C6089A49-EB2B-4787-BD71-DF9C4B4AEE87}"/>
    <cellStyle name="Percent 3 6 7 4 3" xfId="7618" xr:uid="{942A2F5F-07BC-4409-8D61-53D5AC9C0442}"/>
    <cellStyle name="Percent 3 6 7 4 3 2" xfId="7619" xr:uid="{84A3CBA5-C525-40E2-ADD9-5DA18AA5C011}"/>
    <cellStyle name="Percent 3 6 7 4 3 2 2" xfId="28875" xr:uid="{0312DF16-349E-410F-8D3D-B6B8A055D71A}"/>
    <cellStyle name="Percent 3 6 7 4 3 3" xfId="28876" xr:uid="{867DA60F-1973-436E-A570-C70E724A89C3}"/>
    <cellStyle name="Percent 3 6 7 4 3 4" xfId="28874" xr:uid="{F0A06A79-1715-4086-97A7-A70B9531E7E7}"/>
    <cellStyle name="Percent 3 6 7 4 4" xfId="7620" xr:uid="{FAA13239-EFD4-4F32-95AF-F69AA9DFBC70}"/>
    <cellStyle name="Percent 3 6 7 4 4 2" xfId="28877" xr:uid="{5F74B98D-0A67-4E79-A730-B37D061EFFAE}"/>
    <cellStyle name="Percent 3 6 7 4 5" xfId="28878" xr:uid="{F2AE69AF-0FCE-41BD-85AF-AADCE39EB363}"/>
    <cellStyle name="Percent 3 6 7 4 6" xfId="28870" xr:uid="{B8EE304A-36A4-4DAE-9F7A-2B9CA0E3A05B}"/>
    <cellStyle name="Percent 3 6 7 5" xfId="7621" xr:uid="{10B4C78B-ECEA-4BAA-AACB-63F10D9EA943}"/>
    <cellStyle name="Percent 3 6 7 5 2" xfId="7622" xr:uid="{37C31F10-0312-4DF6-9146-B6215ED3DCDC}"/>
    <cellStyle name="Percent 3 6 7 5 2 2" xfId="7623" xr:uid="{AE9951EE-83C9-4E75-B924-6C90B65BA533}"/>
    <cellStyle name="Percent 3 6 7 5 2 2 2" xfId="28881" xr:uid="{EC29A599-4992-49B1-8D4B-8B22FA910137}"/>
    <cellStyle name="Percent 3 6 7 5 2 3" xfId="28882" xr:uid="{0A6E72D0-8691-495F-8C96-F576F1B14F72}"/>
    <cellStyle name="Percent 3 6 7 5 2 4" xfId="28880" xr:uid="{89649A66-653C-404A-8743-E591A381A8C9}"/>
    <cellStyle name="Percent 3 6 7 5 3" xfId="7624" xr:uid="{F7CB3867-775F-4D29-BB6D-DD6092978B41}"/>
    <cellStyle name="Percent 3 6 7 5 3 2" xfId="7625" xr:uid="{11982FD4-1BB7-4247-ABDB-9A798576864F}"/>
    <cellStyle name="Percent 3 6 7 5 3 2 2" xfId="28884" xr:uid="{DD6D7C7D-A4D9-428E-9DBB-A1C88531E848}"/>
    <cellStyle name="Percent 3 6 7 5 3 3" xfId="28885" xr:uid="{E6FCAAAF-B694-4677-9BB6-6F0FB46EB96F}"/>
    <cellStyle name="Percent 3 6 7 5 3 4" xfId="28883" xr:uid="{A6E59F1F-4F96-401D-8628-E950C39F558E}"/>
    <cellStyle name="Percent 3 6 7 5 4" xfId="7626" xr:uid="{46CE28C3-D33F-4DA6-AA6A-94E3AEAFB7C8}"/>
    <cellStyle name="Percent 3 6 7 5 4 2" xfId="7627" xr:uid="{56002252-111A-424B-8732-850E02BD388E}"/>
    <cellStyle name="Percent 3 6 7 5 4 2 2" xfId="28887" xr:uid="{93780131-6D3E-4788-BABE-F6DD72B1C85A}"/>
    <cellStyle name="Percent 3 6 7 5 4 3" xfId="28888" xr:uid="{D9D24F34-2BE1-47F3-8E3C-62A2205EB065}"/>
    <cellStyle name="Percent 3 6 7 5 4 4" xfId="28886" xr:uid="{C107F9AD-1629-4EDB-BBE8-F083B52C6032}"/>
    <cellStyle name="Percent 3 6 7 5 5" xfId="7628" xr:uid="{63AA222C-2D44-440E-8562-1715D53EC3F6}"/>
    <cellStyle name="Percent 3 6 7 5 5 2" xfId="28889" xr:uid="{A6ACC16A-7966-4062-80D1-CC1504E21DEF}"/>
    <cellStyle name="Percent 3 6 7 5 6" xfId="28890" xr:uid="{5CCA459E-B2E5-4A79-BB4D-A90E65CC7DD9}"/>
    <cellStyle name="Percent 3 6 7 5 7" xfId="28879" xr:uid="{47F9D022-6E0F-4B1B-8474-AC9223EF26FF}"/>
    <cellStyle name="Percent 3 6 7 6" xfId="7629" xr:uid="{08B5C91B-770C-4E14-888B-241CB4DB5860}"/>
    <cellStyle name="Percent 3 6 7 6 2" xfId="7630" xr:uid="{CF81AC6E-40C2-49ED-91D5-9C051FA8A200}"/>
    <cellStyle name="Percent 3 6 7 6 2 2" xfId="7631" xr:uid="{585A1E51-20DF-4E0F-99A4-A5D70425E735}"/>
    <cellStyle name="Percent 3 6 7 6 2 2 2" xfId="28893" xr:uid="{91AC90E5-D8ED-4B0A-A8DD-DAE63108DBED}"/>
    <cellStyle name="Percent 3 6 7 6 2 3" xfId="28894" xr:uid="{05A7A0F8-0CA6-4286-A867-DE2BFCC571B8}"/>
    <cellStyle name="Percent 3 6 7 6 2 4" xfId="28892" xr:uid="{6ED34BC5-2A51-4E72-A160-D332C400A08E}"/>
    <cellStyle name="Percent 3 6 7 6 3" xfId="7632" xr:uid="{D00CF0F3-6194-4A42-B82A-15E57497D612}"/>
    <cellStyle name="Percent 3 6 7 6 3 2" xfId="7633" xr:uid="{AEBAD554-8434-4D60-B4F6-B2FD4060B8CE}"/>
    <cellStyle name="Percent 3 6 7 6 3 2 2" xfId="28896" xr:uid="{EECAB683-27E2-4FA4-9A48-25463C7B91F6}"/>
    <cellStyle name="Percent 3 6 7 6 3 3" xfId="28897" xr:uid="{148143B7-FA58-4585-AFBB-DB71B275D2DD}"/>
    <cellStyle name="Percent 3 6 7 6 3 4" xfId="28895" xr:uid="{B4EC34EA-C8A3-4E22-A266-3522B2997A14}"/>
    <cellStyle name="Percent 3 6 7 6 4" xfId="7634" xr:uid="{8B647565-32E0-49F0-A173-F24D8EDBAA71}"/>
    <cellStyle name="Percent 3 6 7 6 4 2" xfId="28898" xr:uid="{9F1916A1-CE12-4CE4-9FE7-AD05DE4C56D5}"/>
    <cellStyle name="Percent 3 6 7 6 5" xfId="28899" xr:uid="{73B049FE-57AD-4CBE-9116-78097F07DBF3}"/>
    <cellStyle name="Percent 3 6 7 6 6" xfId="28891" xr:uid="{34E53D7B-C0D5-4FF5-8C4B-643A36680ABB}"/>
    <cellStyle name="Percent 3 6 7 7" xfId="7635" xr:uid="{8BEE9584-8589-49DE-95E0-D20FA4FA520E}"/>
    <cellStyle name="Percent 3 6 7 7 2" xfId="7636" xr:uid="{B6DDE6B2-4A9A-404B-9BDC-0E6E488AF1FF}"/>
    <cellStyle name="Percent 3 6 7 7 2 2" xfId="28901" xr:uid="{D48F4ECB-0C5D-4A4F-AFF7-5E452773EC7D}"/>
    <cellStyle name="Percent 3 6 7 7 3" xfId="28902" xr:uid="{C8EC1776-20C8-4B08-9FC2-468799F01177}"/>
    <cellStyle name="Percent 3 6 7 7 4" xfId="28900" xr:uid="{1A7ECDEC-7D53-4868-B9C0-E850247A987B}"/>
    <cellStyle name="Percent 3 6 7 8" xfId="7637" xr:uid="{E320D8BE-C7EF-4A89-9CA8-37C7EC86010E}"/>
    <cellStyle name="Percent 3 6 7 8 2" xfId="7638" xr:uid="{DB359EF4-6973-4EF2-A01A-7509DF34FE32}"/>
    <cellStyle name="Percent 3 6 7 8 2 2" xfId="28904" xr:uid="{29D02978-ACDD-4D76-A676-3D0C89C34A8D}"/>
    <cellStyle name="Percent 3 6 7 8 3" xfId="28905" xr:uid="{08A09654-AFFB-4A6D-89DD-04C72039D659}"/>
    <cellStyle name="Percent 3 6 7 8 4" xfId="28903" xr:uid="{40064E6F-C23C-4971-8A63-A317772CF2CB}"/>
    <cellStyle name="Percent 3 6 7 9" xfId="7639" xr:uid="{45C49B54-E567-4BA2-8F47-BEB713E70E59}"/>
    <cellStyle name="Percent 3 6 7 9 2" xfId="7640" xr:uid="{37C52B62-2FEB-428D-9041-BEE15F86438F}"/>
    <cellStyle name="Percent 3 6 7 9 2 2" xfId="28907" xr:uid="{FA95C3ED-9095-4AC6-906B-DA3D84B8D27F}"/>
    <cellStyle name="Percent 3 6 7 9 3" xfId="28908" xr:uid="{3A8412CD-587E-4438-9B29-FF1FAD1EAB93}"/>
    <cellStyle name="Percent 3 6 7 9 4" xfId="28906" xr:uid="{1885D5A4-DCF5-4362-A0E1-0BF68DC1B0B7}"/>
    <cellStyle name="Percent 3 6 8" xfId="3059" xr:uid="{83C2EE68-9F08-4CC5-A6BB-C1E347D52B97}"/>
    <cellStyle name="Percent 3 6 8 10" xfId="7642" xr:uid="{A80668E4-0BAD-448D-A97E-1249FB324AE2}"/>
    <cellStyle name="Percent 3 6 8 10 2" xfId="28910" xr:uid="{BD37F645-AE5D-44A9-AA82-045BCB1E00C0}"/>
    <cellStyle name="Percent 3 6 8 11" xfId="7643" xr:uid="{ADD2B4A8-45CC-4392-A8E7-35BC765165C1}"/>
    <cellStyle name="Percent 3 6 8 11 2" xfId="28911" xr:uid="{976ABE1F-016B-43C2-95E5-230496C1F49A}"/>
    <cellStyle name="Percent 3 6 8 12" xfId="7641" xr:uid="{32990483-1D5B-4F60-9346-F03419232A3C}"/>
    <cellStyle name="Percent 3 6 8 12 2" xfId="28912" xr:uid="{3CCE614C-73C0-43E2-9952-5204F95AEF3C}"/>
    <cellStyle name="Percent 3 6 8 13" xfId="28913" xr:uid="{94F965AE-E454-4F0D-B79D-E69406A4EDF6}"/>
    <cellStyle name="Percent 3 6 8 14" xfId="28914" xr:uid="{654493AE-59D7-4ED8-A880-85C1622D11F4}"/>
    <cellStyle name="Percent 3 6 8 15" xfId="28915" xr:uid="{8D406915-BC3D-489C-B979-459F2C647250}"/>
    <cellStyle name="Percent 3 6 8 16" xfId="28909" xr:uid="{C93E9D42-FAE0-4015-B9DC-47BEC48809C5}"/>
    <cellStyle name="Percent 3 6 8 2" xfId="7644" xr:uid="{F74CFED1-CF36-402C-891A-6BBCF521D3F4}"/>
    <cellStyle name="Percent 3 6 8 2 2" xfId="7645" xr:uid="{A06774EE-DCBC-4B7B-8934-BC30F0B48C56}"/>
    <cellStyle name="Percent 3 6 8 2 2 2" xfId="7646" xr:uid="{8B31995E-D6E1-4E59-9CF6-49584FA4FFC3}"/>
    <cellStyle name="Percent 3 6 8 2 2 2 2" xfId="28918" xr:uid="{DF64B1B4-E4B5-4BBD-9CD8-5F647472D03E}"/>
    <cellStyle name="Percent 3 6 8 2 2 3" xfId="28919" xr:uid="{C1C65FFD-91D5-42A2-9FDA-F5E738691CC1}"/>
    <cellStyle name="Percent 3 6 8 2 2 4" xfId="28917" xr:uid="{5C5E9705-F394-4720-A0EE-A37CE24B036C}"/>
    <cellStyle name="Percent 3 6 8 2 3" xfId="7647" xr:uid="{EF9E911A-5EDB-4970-BC2E-29135AC940E3}"/>
    <cellStyle name="Percent 3 6 8 2 3 2" xfId="7648" xr:uid="{65E5E608-C211-4C39-A58B-F492F7ED7378}"/>
    <cellStyle name="Percent 3 6 8 2 3 2 2" xfId="28921" xr:uid="{2708B348-D2FE-42DD-A032-9D5A29C2C7A1}"/>
    <cellStyle name="Percent 3 6 8 2 3 3" xfId="28922" xr:uid="{ED2298C2-2D24-4464-868D-6419D28CCF6D}"/>
    <cellStyle name="Percent 3 6 8 2 3 4" xfId="28920" xr:uid="{B07E7E7F-86D1-4CD7-9D22-976BFC754BAA}"/>
    <cellStyle name="Percent 3 6 8 2 4" xfId="7649" xr:uid="{CA1B5A67-6F65-4102-8057-D09CEA75C326}"/>
    <cellStyle name="Percent 3 6 8 2 4 2" xfId="28923" xr:uid="{B973C6AC-8030-4E55-9505-DBC603663628}"/>
    <cellStyle name="Percent 3 6 8 2 5" xfId="7650" xr:uid="{6AACF133-9D0B-42BD-9236-11C77BA18C2C}"/>
    <cellStyle name="Percent 3 6 8 2 5 2" xfId="28924" xr:uid="{39E92C1F-31F9-409D-9662-522CBD5A68A9}"/>
    <cellStyle name="Percent 3 6 8 2 6" xfId="28925" xr:uid="{AF48161A-5979-42F4-902C-8107D33D6538}"/>
    <cellStyle name="Percent 3 6 8 2 7" xfId="28916" xr:uid="{3310FF78-CE6A-4044-8747-5F61F338FC2F}"/>
    <cellStyle name="Percent 3 6 8 3" xfId="7651" xr:uid="{394DF78D-3A23-4C59-8761-6EA84745D9C3}"/>
    <cellStyle name="Percent 3 6 8 3 2" xfId="7652" xr:uid="{EF5A025D-0A0C-4648-BD73-4C52F763B4D1}"/>
    <cellStyle name="Percent 3 6 8 3 2 2" xfId="7653" xr:uid="{CEC0F0C0-C83A-45F6-846D-D4939310D0E3}"/>
    <cellStyle name="Percent 3 6 8 3 2 2 2" xfId="28928" xr:uid="{80D4B990-0931-4C49-98E8-6D108DDCE586}"/>
    <cellStyle name="Percent 3 6 8 3 2 3" xfId="28929" xr:uid="{242A19FC-4A79-438B-A3A6-73B96DB55F65}"/>
    <cellStyle name="Percent 3 6 8 3 2 4" xfId="28927" xr:uid="{2CE005D9-71CF-426E-A89A-1E005670155D}"/>
    <cellStyle name="Percent 3 6 8 3 3" xfId="7654" xr:uid="{CB940386-078A-411B-BE80-25B01872C407}"/>
    <cellStyle name="Percent 3 6 8 3 3 2" xfId="7655" xr:uid="{FFDA1D38-5ACE-4067-830E-501CF882EFD5}"/>
    <cellStyle name="Percent 3 6 8 3 3 2 2" xfId="28931" xr:uid="{538AB307-EC8C-4867-9A58-D2A935882D86}"/>
    <cellStyle name="Percent 3 6 8 3 3 3" xfId="28932" xr:uid="{84DC16C2-9030-4FCB-8618-4AB03A84A5F8}"/>
    <cellStyle name="Percent 3 6 8 3 3 4" xfId="28930" xr:uid="{9C81F0D1-8C1F-4A36-A16A-CF67F44D5ECF}"/>
    <cellStyle name="Percent 3 6 8 3 4" xfId="7656" xr:uid="{D2FC6946-88B2-4BC1-B780-F928A2C38FCD}"/>
    <cellStyle name="Percent 3 6 8 3 4 2" xfId="28933" xr:uid="{31205945-7557-429E-9CA1-8729F6CCB67B}"/>
    <cellStyle name="Percent 3 6 8 3 5" xfId="28934" xr:uid="{6EDDC65C-F344-44F4-9524-A111264B4BB3}"/>
    <cellStyle name="Percent 3 6 8 3 6" xfId="28926" xr:uid="{DC7DE1F0-F53D-4768-A35B-5F354A2E386F}"/>
    <cellStyle name="Percent 3 6 8 4" xfId="7657" xr:uid="{BC3B657C-E5A5-4E49-9F14-526F46588D8C}"/>
    <cellStyle name="Percent 3 6 8 4 2" xfId="7658" xr:uid="{A073BBB5-DFE4-4E5D-B6F7-CCDB16CB6254}"/>
    <cellStyle name="Percent 3 6 8 4 2 2" xfId="7659" xr:uid="{E008A14B-4EA7-483D-8E94-1C54244E611F}"/>
    <cellStyle name="Percent 3 6 8 4 2 2 2" xfId="28937" xr:uid="{EDC8DA75-7833-4657-B5F6-77BA4E5F77CC}"/>
    <cellStyle name="Percent 3 6 8 4 2 3" xfId="28938" xr:uid="{D8A55558-6127-4430-A69A-92654B841A63}"/>
    <cellStyle name="Percent 3 6 8 4 2 4" xfId="28936" xr:uid="{209B3686-F273-49DE-9A5E-57135BF4519C}"/>
    <cellStyle name="Percent 3 6 8 4 3" xfId="7660" xr:uid="{4515FBFA-5E1C-42C4-A330-5DD3B06848B0}"/>
    <cellStyle name="Percent 3 6 8 4 3 2" xfId="7661" xr:uid="{49FFB4EA-A5B7-47C5-8A5C-F225C29830C8}"/>
    <cellStyle name="Percent 3 6 8 4 3 2 2" xfId="28940" xr:uid="{8C4C1498-7469-40A4-946D-97677F78C23C}"/>
    <cellStyle name="Percent 3 6 8 4 3 3" xfId="28941" xr:uid="{FD4C5199-0A1A-4CC9-8AD3-2118CA0D95A2}"/>
    <cellStyle name="Percent 3 6 8 4 3 4" xfId="28939" xr:uid="{F7A7A508-F3A2-494F-A3D1-DEAB01F2434B}"/>
    <cellStyle name="Percent 3 6 8 4 4" xfId="7662" xr:uid="{7F5B9B30-B7B6-455D-8C6D-5251B162B24D}"/>
    <cellStyle name="Percent 3 6 8 4 4 2" xfId="28942" xr:uid="{06A7DCA3-4815-4D46-9F84-1C9488D5DA90}"/>
    <cellStyle name="Percent 3 6 8 4 5" xfId="28943" xr:uid="{8F2A36D6-B5AD-4E94-8351-551A4A44022B}"/>
    <cellStyle name="Percent 3 6 8 4 6" xfId="28935" xr:uid="{7293D133-1B22-44F0-B47A-31EC9F5BC991}"/>
    <cellStyle name="Percent 3 6 8 5" xfId="7663" xr:uid="{F9032720-54BF-46A8-99EF-7B562DD738F0}"/>
    <cellStyle name="Percent 3 6 8 5 2" xfId="7664" xr:uid="{2E260E9B-19F8-4B13-A21F-ABCB2EF89F0E}"/>
    <cellStyle name="Percent 3 6 8 5 2 2" xfId="7665" xr:uid="{DA859C39-4336-4899-8479-7FC143B48763}"/>
    <cellStyle name="Percent 3 6 8 5 2 2 2" xfId="28946" xr:uid="{F6EA0AF4-72E1-4D52-BBDF-1EFDB785EFA5}"/>
    <cellStyle name="Percent 3 6 8 5 2 3" xfId="28947" xr:uid="{AA8C8A1A-A05F-417A-9D3E-4C7811D0710A}"/>
    <cellStyle name="Percent 3 6 8 5 2 4" xfId="28945" xr:uid="{6FE1E7DB-3B2C-4FE0-8457-2FA101FE70F0}"/>
    <cellStyle name="Percent 3 6 8 5 3" xfId="7666" xr:uid="{0107FAF8-364E-4FB9-901B-033107FDAB18}"/>
    <cellStyle name="Percent 3 6 8 5 3 2" xfId="7667" xr:uid="{5379AC52-2D30-4F52-A9F4-60545CB87BC8}"/>
    <cellStyle name="Percent 3 6 8 5 3 2 2" xfId="28949" xr:uid="{E29F4942-2786-46FF-A26F-4C3FE69F15EC}"/>
    <cellStyle name="Percent 3 6 8 5 3 3" xfId="28950" xr:uid="{3E40D641-8476-4F84-95CC-B1AD3801C4CA}"/>
    <cellStyle name="Percent 3 6 8 5 3 4" xfId="28948" xr:uid="{293C685E-ACA5-470D-8CDC-D1E7482F6AA0}"/>
    <cellStyle name="Percent 3 6 8 5 4" xfId="7668" xr:uid="{1C19B29F-DFF4-45DD-BCFE-66CE4D0DAC97}"/>
    <cellStyle name="Percent 3 6 8 5 4 2" xfId="7669" xr:uid="{C73D268A-4B17-48B8-8FB1-CF845F23888D}"/>
    <cellStyle name="Percent 3 6 8 5 4 2 2" xfId="28952" xr:uid="{E26EA64E-9FC5-42AF-99F7-89EF7F445B59}"/>
    <cellStyle name="Percent 3 6 8 5 4 3" xfId="28953" xr:uid="{27F4B3B1-44E8-492E-9214-3C232F8D9439}"/>
    <cellStyle name="Percent 3 6 8 5 4 4" xfId="28951" xr:uid="{EA2E09CF-9B93-4907-A097-05A5819AB3FD}"/>
    <cellStyle name="Percent 3 6 8 5 5" xfId="7670" xr:uid="{522405BE-43A1-4FCE-93A9-5AA7055D3E48}"/>
    <cellStyle name="Percent 3 6 8 5 5 2" xfId="28954" xr:uid="{2329F679-A956-4DF6-BAD1-10B42E4F6662}"/>
    <cellStyle name="Percent 3 6 8 5 6" xfId="28955" xr:uid="{2E9FDECD-45FF-47EC-B2EE-F29F16DF7B62}"/>
    <cellStyle name="Percent 3 6 8 5 7" xfId="28944" xr:uid="{67127961-262E-4F4C-8B07-6012566425CE}"/>
    <cellStyle name="Percent 3 6 8 6" xfId="7671" xr:uid="{9A1EFB4E-1CBF-4592-BE69-03073F673612}"/>
    <cellStyle name="Percent 3 6 8 6 2" xfId="7672" xr:uid="{9AB75CC5-C5B0-4DA0-BEF2-1DF9600D6926}"/>
    <cellStyle name="Percent 3 6 8 6 2 2" xfId="7673" xr:uid="{042603FC-71F5-4C81-84A8-E7D5D5EE64A7}"/>
    <cellStyle name="Percent 3 6 8 6 2 2 2" xfId="28958" xr:uid="{2E22670D-354D-4CB3-A51A-59D4D261E050}"/>
    <cellStyle name="Percent 3 6 8 6 2 3" xfId="28959" xr:uid="{C3717A55-AC03-46AE-BB45-82678886987C}"/>
    <cellStyle name="Percent 3 6 8 6 2 4" xfId="28957" xr:uid="{D5C52AF0-2CAC-4B5E-BD75-486F826F3F44}"/>
    <cellStyle name="Percent 3 6 8 6 3" xfId="7674" xr:uid="{7C2F3E8A-52F2-4486-A2F6-D8C4400B34AA}"/>
    <cellStyle name="Percent 3 6 8 6 3 2" xfId="7675" xr:uid="{CEE945E9-B81C-45B7-B7DB-D3696465003D}"/>
    <cellStyle name="Percent 3 6 8 6 3 2 2" xfId="28961" xr:uid="{BAD5C66C-D8FA-42C8-BAA6-E8D10C2F2F0D}"/>
    <cellStyle name="Percent 3 6 8 6 3 3" xfId="28962" xr:uid="{EFF5DA9F-A00E-4358-B250-5D26093BC4EF}"/>
    <cellStyle name="Percent 3 6 8 6 3 4" xfId="28960" xr:uid="{8CCFD3D7-C1BE-4F27-8380-2B96EB0FB7E8}"/>
    <cellStyle name="Percent 3 6 8 6 4" xfId="7676" xr:uid="{1367ED19-703E-4AAC-A479-7706D9D3CE76}"/>
    <cellStyle name="Percent 3 6 8 6 4 2" xfId="28963" xr:uid="{42BC232D-73BC-43E0-8274-78CDB5FFE4F6}"/>
    <cellStyle name="Percent 3 6 8 6 5" xfId="28964" xr:uid="{07EBD10A-ACF5-44DC-95F6-0559CFC96E05}"/>
    <cellStyle name="Percent 3 6 8 6 6" xfId="28956" xr:uid="{F2B515FA-FEE8-4AE9-838D-70F31661BBDA}"/>
    <cellStyle name="Percent 3 6 8 7" xfId="7677" xr:uid="{7E3003F1-543D-4ED8-8FC0-D95C7E790D25}"/>
    <cellStyle name="Percent 3 6 8 7 2" xfId="7678" xr:uid="{784CCCA8-6693-45D8-99B0-6BC01B978854}"/>
    <cellStyle name="Percent 3 6 8 7 2 2" xfId="28966" xr:uid="{5F995F08-4649-4FAC-9D7A-2DAFC227A061}"/>
    <cellStyle name="Percent 3 6 8 7 3" xfId="28967" xr:uid="{D40C730A-D9DB-4851-B8DC-706C805A2BC4}"/>
    <cellStyle name="Percent 3 6 8 7 4" xfId="28965" xr:uid="{E2319060-5C0A-49C4-87A1-453C4FACE84A}"/>
    <cellStyle name="Percent 3 6 8 8" xfId="7679" xr:uid="{92531D52-0249-4BFC-9094-5E506F502156}"/>
    <cellStyle name="Percent 3 6 8 8 2" xfId="7680" xr:uid="{A72D0253-4E40-4B9B-93F5-D9D10EBE6420}"/>
    <cellStyle name="Percent 3 6 8 8 2 2" xfId="28969" xr:uid="{16A11D7D-FD21-4E32-B70B-04E28D00F469}"/>
    <cellStyle name="Percent 3 6 8 8 3" xfId="28970" xr:uid="{2782E789-F71D-4692-B438-C8EDFC8FA651}"/>
    <cellStyle name="Percent 3 6 8 8 4" xfId="28968" xr:uid="{B399B796-14AA-46E2-82B8-99B5DE61019F}"/>
    <cellStyle name="Percent 3 6 8 9" xfId="7681" xr:uid="{9A553282-C977-4636-B0DB-1F490C1016A4}"/>
    <cellStyle name="Percent 3 6 8 9 2" xfId="7682" xr:uid="{45C64968-A5D1-44F5-8C02-5AF3761485C0}"/>
    <cellStyle name="Percent 3 6 8 9 2 2" xfId="28972" xr:uid="{90632B91-CC01-45A2-9BA2-3122B7705609}"/>
    <cellStyle name="Percent 3 6 8 9 3" xfId="28973" xr:uid="{1388AE55-8637-4930-B075-A9666B986A04}"/>
    <cellStyle name="Percent 3 6 8 9 4" xfId="28971" xr:uid="{6FADA8A2-0B13-44F8-974D-06D33A79A5B8}"/>
    <cellStyle name="Percent 3 6 9" xfId="3060" xr:uid="{8267ABB3-87ED-4087-BA67-C948BC403E43}"/>
    <cellStyle name="Percent 3 6 9 10" xfId="7684" xr:uid="{1D502087-9E7F-4EC4-A541-281BCEDA97CE}"/>
    <cellStyle name="Percent 3 6 9 10 2" xfId="28975" xr:uid="{1ADB95AA-87A1-4B8B-9B02-10948DAFC066}"/>
    <cellStyle name="Percent 3 6 9 11" xfId="7685" xr:uid="{C603F1C6-3AE4-4C59-9834-FF9A7E37CFDF}"/>
    <cellStyle name="Percent 3 6 9 11 2" xfId="28976" xr:uid="{885C26C8-F7D4-491E-930F-378E7828FE41}"/>
    <cellStyle name="Percent 3 6 9 12" xfId="7683" xr:uid="{9DAEB79F-B3D4-4EA5-AFAD-5ADDEC351B7D}"/>
    <cellStyle name="Percent 3 6 9 12 2" xfId="28977" xr:uid="{9D91101D-C02B-48AB-A465-5B0404E24A48}"/>
    <cellStyle name="Percent 3 6 9 13" xfId="28978" xr:uid="{B98D27DC-E67B-4BB0-9FC9-FA863C12C7A6}"/>
    <cellStyle name="Percent 3 6 9 14" xfId="28979" xr:uid="{789FD02B-F939-4DE6-98F9-82E181D4C43A}"/>
    <cellStyle name="Percent 3 6 9 15" xfId="28980" xr:uid="{8548C905-D590-4EC1-B26A-F6E1BAC8B4DB}"/>
    <cellStyle name="Percent 3 6 9 16" xfId="28974" xr:uid="{2D08A34C-4CFD-4ECA-B397-CC2056F017BA}"/>
    <cellStyle name="Percent 3 6 9 2" xfId="7686" xr:uid="{B87CFD91-2D41-44A1-A7E1-9E6BBCE43C21}"/>
    <cellStyle name="Percent 3 6 9 2 2" xfId="7687" xr:uid="{1CAACC0A-0BCD-432A-82C1-92B909398848}"/>
    <cellStyle name="Percent 3 6 9 2 2 2" xfId="7688" xr:uid="{4BFA5BAF-E4C2-42D4-B9FA-D984253EDDC6}"/>
    <cellStyle name="Percent 3 6 9 2 2 2 2" xfId="28983" xr:uid="{DE851473-3305-4DD7-A983-97C2F17CC70A}"/>
    <cellStyle name="Percent 3 6 9 2 2 3" xfId="28984" xr:uid="{D7FC57AE-8B00-4DD9-B954-20EBB13BC191}"/>
    <cellStyle name="Percent 3 6 9 2 2 4" xfId="28982" xr:uid="{F4EF3744-2AB0-4E7E-8FCF-1F12140087DE}"/>
    <cellStyle name="Percent 3 6 9 2 3" xfId="7689" xr:uid="{AC7C093A-03B1-4077-82F6-7821A67D69DC}"/>
    <cellStyle name="Percent 3 6 9 2 3 2" xfId="7690" xr:uid="{D3A51854-9940-4319-9CC3-A448801AB402}"/>
    <cellStyle name="Percent 3 6 9 2 3 2 2" xfId="28986" xr:uid="{3CC862CB-4035-4D87-8683-F8F0A40B65A0}"/>
    <cellStyle name="Percent 3 6 9 2 3 3" xfId="28987" xr:uid="{969DED46-EF4E-4FEA-BD6D-876C67786B51}"/>
    <cellStyle name="Percent 3 6 9 2 3 4" xfId="28985" xr:uid="{FCCE8695-4E08-4B14-BACF-49796ECD23DA}"/>
    <cellStyle name="Percent 3 6 9 2 4" xfId="7691" xr:uid="{45E8319B-A4B1-4036-B52E-E7B43AB8E00D}"/>
    <cellStyle name="Percent 3 6 9 2 4 2" xfId="28988" xr:uid="{B9ED43D4-F33D-46D1-ADD6-27F460F6C9EB}"/>
    <cellStyle name="Percent 3 6 9 2 5" xfId="7692" xr:uid="{F7987AA5-7EE5-44FD-AAD3-DA81E99439EE}"/>
    <cellStyle name="Percent 3 6 9 2 5 2" xfId="28989" xr:uid="{47874160-691D-4F02-80E1-D696057BE6AF}"/>
    <cellStyle name="Percent 3 6 9 2 6" xfId="28990" xr:uid="{66BFDC3B-2328-4744-A9CB-298E3D5713AD}"/>
    <cellStyle name="Percent 3 6 9 2 7" xfId="28981" xr:uid="{E32D573A-A23A-444C-A8ED-39B26386227A}"/>
    <cellStyle name="Percent 3 6 9 3" xfId="7693" xr:uid="{DB0315FE-450C-4B18-8E61-13DCABDDEFD9}"/>
    <cellStyle name="Percent 3 6 9 3 2" xfId="7694" xr:uid="{8EFE6785-58D0-4A71-BA7B-0E1B4DE2B8BE}"/>
    <cellStyle name="Percent 3 6 9 3 2 2" xfId="7695" xr:uid="{E1EBCF1F-E8FD-46B8-80D5-7EB027534A62}"/>
    <cellStyle name="Percent 3 6 9 3 2 2 2" xfId="28993" xr:uid="{D2CC5C43-9701-4674-AFBA-3E8C82A8B6C9}"/>
    <cellStyle name="Percent 3 6 9 3 2 3" xfId="28994" xr:uid="{E12F7C89-4F94-4695-9396-00B089264013}"/>
    <cellStyle name="Percent 3 6 9 3 2 4" xfId="28992" xr:uid="{D934686B-F508-423A-A9F6-EC76D3168DC5}"/>
    <cellStyle name="Percent 3 6 9 3 3" xfId="7696" xr:uid="{0717DAD6-E831-4B48-8953-F11B5C69D0BF}"/>
    <cellStyle name="Percent 3 6 9 3 3 2" xfId="7697" xr:uid="{C538008A-288A-4036-8542-759ADF411085}"/>
    <cellStyle name="Percent 3 6 9 3 3 2 2" xfId="28996" xr:uid="{3F84FE8B-78E4-4CC9-9B9E-7788346894C1}"/>
    <cellStyle name="Percent 3 6 9 3 3 3" xfId="28997" xr:uid="{189F8E57-1C91-4AE1-A0C4-1B0B506874DB}"/>
    <cellStyle name="Percent 3 6 9 3 3 4" xfId="28995" xr:uid="{6589B5C9-C48D-4195-8C18-4B91D2DBA225}"/>
    <cellStyle name="Percent 3 6 9 3 4" xfId="7698" xr:uid="{96930813-222F-4BD6-AA34-512077BAC58E}"/>
    <cellStyle name="Percent 3 6 9 3 4 2" xfId="28998" xr:uid="{8CFF2678-A410-492D-B263-D1DAFEF90F10}"/>
    <cellStyle name="Percent 3 6 9 3 5" xfId="28999" xr:uid="{D957BE67-E55F-41BF-B5FD-921E42CD263A}"/>
    <cellStyle name="Percent 3 6 9 3 6" xfId="28991" xr:uid="{1BEF45BA-C8A1-43BE-98A2-73B5AD187568}"/>
    <cellStyle name="Percent 3 6 9 4" xfId="7699" xr:uid="{EC2EC39C-E3AF-4FB9-9E87-02B456F20145}"/>
    <cellStyle name="Percent 3 6 9 4 2" xfId="7700" xr:uid="{3C31361B-6C57-4892-9DDB-389629DBF3EA}"/>
    <cellStyle name="Percent 3 6 9 4 2 2" xfId="7701" xr:uid="{C4833C5C-14EA-49EE-9B89-B56C8289A01A}"/>
    <cellStyle name="Percent 3 6 9 4 2 2 2" xfId="29002" xr:uid="{44BC5CE0-9CA8-43FD-AF3A-220C9B7E22C7}"/>
    <cellStyle name="Percent 3 6 9 4 2 3" xfId="29003" xr:uid="{A28DFDA0-EDA6-49C4-8E38-49ECDDB39478}"/>
    <cellStyle name="Percent 3 6 9 4 2 4" xfId="29001" xr:uid="{53C9C94E-AE7A-4862-84DE-9A335A316BFF}"/>
    <cellStyle name="Percent 3 6 9 4 3" xfId="7702" xr:uid="{D191A448-09AB-4E1D-86A1-616A7691F66A}"/>
    <cellStyle name="Percent 3 6 9 4 3 2" xfId="7703" xr:uid="{0943CFEA-34B8-43B7-A621-FCD13286E089}"/>
    <cellStyle name="Percent 3 6 9 4 3 2 2" xfId="29005" xr:uid="{B2DD8E2F-8479-4048-84DD-22FE54404D0B}"/>
    <cellStyle name="Percent 3 6 9 4 3 3" xfId="29006" xr:uid="{5F96A0CF-A26F-4C09-B2EF-080849E273FB}"/>
    <cellStyle name="Percent 3 6 9 4 3 4" xfId="29004" xr:uid="{35DAB514-D0DD-4501-AB1E-C986E7FAC99B}"/>
    <cellStyle name="Percent 3 6 9 4 4" xfId="7704" xr:uid="{65CCB605-BED1-4997-A2CE-36CB8487BAB2}"/>
    <cellStyle name="Percent 3 6 9 4 4 2" xfId="29007" xr:uid="{F9C7C65F-1413-4B7A-B3B3-3FB0D1FF7476}"/>
    <cellStyle name="Percent 3 6 9 4 5" xfId="29008" xr:uid="{DD8B867C-AD1A-46F6-86E1-66E911302991}"/>
    <cellStyle name="Percent 3 6 9 4 6" xfId="29000" xr:uid="{91C358D7-D3CA-408E-8D8B-B9F700CAC5E3}"/>
    <cellStyle name="Percent 3 6 9 5" xfId="7705" xr:uid="{E7BDF087-419A-4E2F-A242-18E80E25D678}"/>
    <cellStyle name="Percent 3 6 9 5 2" xfId="7706" xr:uid="{807E6FF7-750F-45E6-BC80-C68EE83A6A54}"/>
    <cellStyle name="Percent 3 6 9 5 2 2" xfId="7707" xr:uid="{1CD896D0-93F1-405E-A67C-3A061B19A178}"/>
    <cellStyle name="Percent 3 6 9 5 2 2 2" xfId="29011" xr:uid="{30329901-B638-49D4-97B1-CA14FE5326CD}"/>
    <cellStyle name="Percent 3 6 9 5 2 3" xfId="29012" xr:uid="{0DD81119-4C93-4ECC-83F9-F48AA8DD5DE2}"/>
    <cellStyle name="Percent 3 6 9 5 2 4" xfId="29010" xr:uid="{0D9F3821-7FD4-4CA7-B567-7881ADE22C08}"/>
    <cellStyle name="Percent 3 6 9 5 3" xfId="7708" xr:uid="{C3E74F71-B10E-4E45-B497-BBC2F7520B75}"/>
    <cellStyle name="Percent 3 6 9 5 3 2" xfId="7709" xr:uid="{3127B728-0810-4A59-8210-9ED2CEC6EFB4}"/>
    <cellStyle name="Percent 3 6 9 5 3 2 2" xfId="29014" xr:uid="{A29A4E02-A82E-440B-90A1-DD388FDA3766}"/>
    <cellStyle name="Percent 3 6 9 5 3 3" xfId="29015" xr:uid="{2F8E1924-B382-4414-AA6F-D8A4B512D819}"/>
    <cellStyle name="Percent 3 6 9 5 3 4" xfId="29013" xr:uid="{AE54B91B-7CF3-4CD3-B629-941F851C537D}"/>
    <cellStyle name="Percent 3 6 9 5 4" xfId="7710" xr:uid="{A7CC29C9-FCD0-43AE-AC46-3BC491BA1F20}"/>
    <cellStyle name="Percent 3 6 9 5 4 2" xfId="7711" xr:uid="{500A649E-44A7-4998-957D-5292C8FA0B26}"/>
    <cellStyle name="Percent 3 6 9 5 4 2 2" xfId="29017" xr:uid="{1A66F45B-9A4E-4EF4-9CE8-892185D4E94D}"/>
    <cellStyle name="Percent 3 6 9 5 4 3" xfId="29018" xr:uid="{AD4C34D3-C011-484E-B7F5-A15C3CCF02DA}"/>
    <cellStyle name="Percent 3 6 9 5 4 4" xfId="29016" xr:uid="{49EDC99E-BEF4-4EDE-A81F-4B073E817063}"/>
    <cellStyle name="Percent 3 6 9 5 5" xfId="7712" xr:uid="{0AB267C2-A556-47BE-A630-82D44B167E1E}"/>
    <cellStyle name="Percent 3 6 9 5 5 2" xfId="29019" xr:uid="{D467FEC0-CAA9-42FF-8644-267561297ECB}"/>
    <cellStyle name="Percent 3 6 9 5 6" xfId="29020" xr:uid="{A89950BF-8E02-4E59-B52A-2B7260B23EF8}"/>
    <cellStyle name="Percent 3 6 9 5 7" xfId="29009" xr:uid="{BCB21F8E-186C-4FA6-9875-EDE70F501E2D}"/>
    <cellStyle name="Percent 3 6 9 6" xfId="7713" xr:uid="{984060BE-C95F-45A6-811D-10B56E232583}"/>
    <cellStyle name="Percent 3 6 9 6 2" xfId="7714" xr:uid="{B9465F97-F0AF-4B25-ADA7-ED5D4CF94E35}"/>
    <cellStyle name="Percent 3 6 9 6 2 2" xfId="7715" xr:uid="{0AE7DE4E-FDF9-4D64-9F67-E98932A69C11}"/>
    <cellStyle name="Percent 3 6 9 6 2 2 2" xfId="29023" xr:uid="{5AD04180-1706-4B2D-A5F3-6E7EEAA765C6}"/>
    <cellStyle name="Percent 3 6 9 6 2 3" xfId="29024" xr:uid="{583ADEE1-345F-4E33-87CB-B370900405DA}"/>
    <cellStyle name="Percent 3 6 9 6 2 4" xfId="29022" xr:uid="{A976278E-64F6-4462-B4BA-FD3678C1B32D}"/>
    <cellStyle name="Percent 3 6 9 6 3" xfId="7716" xr:uid="{57C3DB7C-4D91-4C1F-B231-5E3D8EC9BC1A}"/>
    <cellStyle name="Percent 3 6 9 6 3 2" xfId="7717" xr:uid="{B71AD250-DDFF-4787-ADF1-47EE7BCCACA3}"/>
    <cellStyle name="Percent 3 6 9 6 3 2 2" xfId="29026" xr:uid="{23EA4F2D-DFCE-4099-B46E-378936BE43E1}"/>
    <cellStyle name="Percent 3 6 9 6 3 3" xfId="29027" xr:uid="{ADF59967-BDEB-41A8-BD99-99A1A2BBB8DB}"/>
    <cellStyle name="Percent 3 6 9 6 3 4" xfId="29025" xr:uid="{A056D1B4-052E-41EB-BBB6-5DAEE55EF822}"/>
    <cellStyle name="Percent 3 6 9 6 4" xfId="7718" xr:uid="{B877C590-7C98-4C9F-A080-39DEE97C929A}"/>
    <cellStyle name="Percent 3 6 9 6 4 2" xfId="29028" xr:uid="{02D05E91-A6CE-4EF8-BCA9-EB52FB89EF06}"/>
    <cellStyle name="Percent 3 6 9 6 5" xfId="29029" xr:uid="{6941D8E6-2F23-442B-BEAF-6A7502AAA8CA}"/>
    <cellStyle name="Percent 3 6 9 6 6" xfId="29021" xr:uid="{8C203150-A024-42AC-AE26-E87A46B56416}"/>
    <cellStyle name="Percent 3 6 9 7" xfId="7719" xr:uid="{DB839D10-FEB6-4C78-A584-1AD669E76884}"/>
    <cellStyle name="Percent 3 6 9 7 2" xfId="7720" xr:uid="{F85CC7B0-B2A1-4C29-A4A9-B1E719B19E31}"/>
    <cellStyle name="Percent 3 6 9 7 2 2" xfId="29031" xr:uid="{CF89A313-62C8-4725-8F2F-964828CA9034}"/>
    <cellStyle name="Percent 3 6 9 7 3" xfId="29032" xr:uid="{49579721-E596-41EA-8913-A84E64DC7C0E}"/>
    <cellStyle name="Percent 3 6 9 7 4" xfId="29030" xr:uid="{F8BD8C1A-4F0D-42DC-930E-64BA7F852109}"/>
    <cellStyle name="Percent 3 6 9 8" xfId="7721" xr:uid="{0142506D-FAAF-43CE-8C7B-19D4625F4ED0}"/>
    <cellStyle name="Percent 3 6 9 8 2" xfId="7722" xr:uid="{CBDCBEA2-8E7A-4E76-920C-AFF432ADAD12}"/>
    <cellStyle name="Percent 3 6 9 8 2 2" xfId="29034" xr:uid="{87CA2BD9-3318-4B27-AD36-D4D7935DF539}"/>
    <cellStyle name="Percent 3 6 9 8 3" xfId="29035" xr:uid="{C71F7501-E37D-4DC3-AF5E-9D8DF680895F}"/>
    <cellStyle name="Percent 3 6 9 8 4" xfId="29033" xr:uid="{281BE809-7A33-434B-A023-7EB9F205F0A4}"/>
    <cellStyle name="Percent 3 6 9 9" xfId="7723" xr:uid="{C5C0B8A7-D2B0-4FEF-8243-07FE6BA05E32}"/>
    <cellStyle name="Percent 3 6 9 9 2" xfId="7724" xr:uid="{3462380C-52C4-4F18-B505-E5830908364C}"/>
    <cellStyle name="Percent 3 6 9 9 2 2" xfId="29037" xr:uid="{5FBF3286-57D5-4D63-AC0C-3C3E1930D734}"/>
    <cellStyle name="Percent 3 6 9 9 3" xfId="29038" xr:uid="{851BAC10-A7E0-44FF-BF42-013325884856}"/>
    <cellStyle name="Percent 3 6 9 9 4" xfId="29036" xr:uid="{A061CE09-A6A9-4C39-AC08-FABD12E1A7CC}"/>
    <cellStyle name="Percent 3 7" xfId="373" xr:uid="{1C7E7834-E7F5-454C-B329-70395F4144BE}"/>
    <cellStyle name="Percent 3 7 10" xfId="3061" xr:uid="{EE8F2C4A-23F2-4ABF-90DA-2D0A305304EE}"/>
    <cellStyle name="Percent 3 7 10 10" xfId="7727" xr:uid="{9BB2F695-3790-4AFD-9066-4D3114419FD9}"/>
    <cellStyle name="Percent 3 7 10 10 2" xfId="29041" xr:uid="{F9961048-8FC4-44D4-8E5F-D97DC23648FD}"/>
    <cellStyle name="Percent 3 7 10 11" xfId="7728" xr:uid="{68B6CDCC-F242-4D3B-9BFC-978FC9FEF882}"/>
    <cellStyle name="Percent 3 7 10 11 2" xfId="29042" xr:uid="{49FA68E7-C213-4A87-ADF6-ADFDC164E0B2}"/>
    <cellStyle name="Percent 3 7 10 12" xfId="7726" xr:uid="{F78C2B24-5BC4-40E9-AD87-D1CDE4CA7686}"/>
    <cellStyle name="Percent 3 7 10 12 2" xfId="29043" xr:uid="{98195644-0A28-4364-926C-280714A2A98F}"/>
    <cellStyle name="Percent 3 7 10 13" xfId="29044" xr:uid="{86FF48C9-470C-4675-B415-97B062797473}"/>
    <cellStyle name="Percent 3 7 10 14" xfId="29045" xr:uid="{45D675A3-D444-47B5-B769-8943290F8E1D}"/>
    <cellStyle name="Percent 3 7 10 15" xfId="29046" xr:uid="{04E66637-50EC-4A23-ADC5-59400952CE54}"/>
    <cellStyle name="Percent 3 7 10 16" xfId="29040" xr:uid="{CC369D6D-F98C-440A-95F9-6F1EA265DD1A}"/>
    <cellStyle name="Percent 3 7 10 2" xfId="7729" xr:uid="{21484408-33FF-499F-8889-3D704A652D60}"/>
    <cellStyle name="Percent 3 7 10 2 2" xfId="7730" xr:uid="{CB98D997-9EA4-4D28-BDFD-C0C01F6FF4BE}"/>
    <cellStyle name="Percent 3 7 10 2 2 2" xfId="7731" xr:uid="{B3C018B2-7F00-4279-9C53-378CA03FC3EC}"/>
    <cellStyle name="Percent 3 7 10 2 2 2 2" xfId="29049" xr:uid="{FB994DCB-44FD-4A7F-B316-6AF9A128386D}"/>
    <cellStyle name="Percent 3 7 10 2 2 3" xfId="29050" xr:uid="{CD1B6341-2B4C-489C-84B8-EE228A07F765}"/>
    <cellStyle name="Percent 3 7 10 2 2 4" xfId="29048" xr:uid="{8577D3FF-59F2-44E3-8443-0E93C06A1825}"/>
    <cellStyle name="Percent 3 7 10 2 3" xfId="7732" xr:uid="{DD9D0953-BDEC-4CB6-9BAE-54FC3EE416F6}"/>
    <cellStyle name="Percent 3 7 10 2 3 2" xfId="7733" xr:uid="{EDA12BF3-44C5-4327-BE1B-B511B3FECC45}"/>
    <cellStyle name="Percent 3 7 10 2 3 2 2" xfId="29052" xr:uid="{23B36E01-0EC2-4E5D-99F1-287C71362BB1}"/>
    <cellStyle name="Percent 3 7 10 2 3 3" xfId="29053" xr:uid="{48F4B9C9-6EE4-43D6-A3A6-870BD57322BA}"/>
    <cellStyle name="Percent 3 7 10 2 3 4" xfId="29051" xr:uid="{612A621F-C3A2-4CE8-AEA1-A0C9B8612497}"/>
    <cellStyle name="Percent 3 7 10 2 4" xfId="7734" xr:uid="{C681F4BF-C944-4210-8057-106FA992A324}"/>
    <cellStyle name="Percent 3 7 10 2 4 2" xfId="29054" xr:uid="{DD1BF4F0-E924-41BF-8FD8-A050AA7AF4F7}"/>
    <cellStyle name="Percent 3 7 10 2 5" xfId="7735" xr:uid="{02C1D6CD-DDEA-4579-BDAB-F3D473F649C7}"/>
    <cellStyle name="Percent 3 7 10 2 5 2" xfId="29055" xr:uid="{C9A62073-7272-4D1E-89FB-63DC13044B73}"/>
    <cellStyle name="Percent 3 7 10 2 6" xfId="29056" xr:uid="{5F8D19C4-CC51-458B-BEBD-A66EEA1586CA}"/>
    <cellStyle name="Percent 3 7 10 2 7" xfId="29047" xr:uid="{2A824F71-6EA1-465B-A434-6BFA3EF3B5E4}"/>
    <cellStyle name="Percent 3 7 10 3" xfId="7736" xr:uid="{4CD0ACFF-163F-4F5D-81AC-10A31C894D3D}"/>
    <cellStyle name="Percent 3 7 10 3 2" xfId="7737" xr:uid="{253B156A-5F8C-4365-9B37-B086035ECBFC}"/>
    <cellStyle name="Percent 3 7 10 3 2 2" xfId="7738" xr:uid="{F069F0BB-E63B-45C1-914E-8F2090E37117}"/>
    <cellStyle name="Percent 3 7 10 3 2 2 2" xfId="29059" xr:uid="{294E5089-5233-4CB3-9B48-D6F1FB92E614}"/>
    <cellStyle name="Percent 3 7 10 3 2 3" xfId="29060" xr:uid="{1AC6FF08-D917-4D3C-A230-5CB68BF0C63F}"/>
    <cellStyle name="Percent 3 7 10 3 2 4" xfId="29058" xr:uid="{23DBFA55-B978-483D-B5E5-1B6AAE7311EE}"/>
    <cellStyle name="Percent 3 7 10 3 3" xfId="7739" xr:uid="{BEB44288-0097-4EE7-9B44-A82BA06CFCBA}"/>
    <cellStyle name="Percent 3 7 10 3 3 2" xfId="7740" xr:uid="{70FE8BB9-A427-4F0D-8A58-F7D796FF1746}"/>
    <cellStyle name="Percent 3 7 10 3 3 2 2" xfId="29062" xr:uid="{09BF8FD8-0E9A-4064-A860-417120DE2CA2}"/>
    <cellStyle name="Percent 3 7 10 3 3 3" xfId="29063" xr:uid="{CC165F86-247C-41BE-BA52-A521AA9245D1}"/>
    <cellStyle name="Percent 3 7 10 3 3 4" xfId="29061" xr:uid="{A7B9775B-F871-4BB1-A8F0-ED388DE17052}"/>
    <cellStyle name="Percent 3 7 10 3 4" xfId="7741" xr:uid="{E5B96DED-DF60-466B-B7BC-2CF7CC49C61B}"/>
    <cellStyle name="Percent 3 7 10 3 4 2" xfId="29064" xr:uid="{CA7D0BEF-CD64-4852-811E-395FF1869ADF}"/>
    <cellStyle name="Percent 3 7 10 3 5" xfId="29065" xr:uid="{A8169CBA-09B3-499C-A939-D3972539D8B0}"/>
    <cellStyle name="Percent 3 7 10 3 6" xfId="29057" xr:uid="{474D77A3-BF68-4641-BCB3-D46C4E6E3FFC}"/>
    <cellStyle name="Percent 3 7 10 4" xfId="7742" xr:uid="{AD56EE50-E727-4EBE-BD00-76CE369EA984}"/>
    <cellStyle name="Percent 3 7 10 4 2" xfId="7743" xr:uid="{2B3CEBA1-0CB5-48A0-9E07-7FD55BE27D13}"/>
    <cellStyle name="Percent 3 7 10 4 2 2" xfId="7744" xr:uid="{21E3B9E2-2B07-438F-BA16-D2F48CC8C35A}"/>
    <cellStyle name="Percent 3 7 10 4 2 2 2" xfId="29068" xr:uid="{A514AAE5-44BE-4633-84F9-5E00ACCE48D5}"/>
    <cellStyle name="Percent 3 7 10 4 2 3" xfId="29069" xr:uid="{376D7601-C9C6-4C80-96B8-D959A1AB5F95}"/>
    <cellStyle name="Percent 3 7 10 4 2 4" xfId="29067" xr:uid="{EC821FF8-8093-45D8-8CAD-B7F48D928799}"/>
    <cellStyle name="Percent 3 7 10 4 3" xfId="7745" xr:uid="{01914BBC-DD0E-4C35-B21D-91E26C679EA5}"/>
    <cellStyle name="Percent 3 7 10 4 3 2" xfId="7746" xr:uid="{FC4101E7-71AF-48B7-B6FD-9F510A58CA38}"/>
    <cellStyle name="Percent 3 7 10 4 3 2 2" xfId="29071" xr:uid="{A031B1EB-9198-47C4-AF47-310944AF874C}"/>
    <cellStyle name="Percent 3 7 10 4 3 3" xfId="29072" xr:uid="{FB8FCF8B-690C-46EF-9A45-95EFCD5B8F40}"/>
    <cellStyle name="Percent 3 7 10 4 3 4" xfId="29070" xr:uid="{5403508B-8BCB-4B93-BE44-7A0EBA1E4187}"/>
    <cellStyle name="Percent 3 7 10 4 4" xfId="7747" xr:uid="{E0501B21-0A8C-4E1B-A21A-8D7A27A54532}"/>
    <cellStyle name="Percent 3 7 10 4 4 2" xfId="29073" xr:uid="{C3C8938C-7F64-48BC-A441-6935983C5DBC}"/>
    <cellStyle name="Percent 3 7 10 4 5" xfId="29074" xr:uid="{A51388F1-BD80-43FB-9982-4E87678E1493}"/>
    <cellStyle name="Percent 3 7 10 4 6" xfId="29066" xr:uid="{B6282279-17FB-4E4A-B72B-B4838B47D398}"/>
    <cellStyle name="Percent 3 7 10 5" xfId="7748" xr:uid="{58012DC5-D789-4B42-AF6E-E21023722BFB}"/>
    <cellStyle name="Percent 3 7 10 5 2" xfId="7749" xr:uid="{13F076C3-0DBF-4DCD-A540-F3F180B3C230}"/>
    <cellStyle name="Percent 3 7 10 5 2 2" xfId="7750" xr:uid="{8374E03C-8A65-4243-B31E-F2A92133D90E}"/>
    <cellStyle name="Percent 3 7 10 5 2 2 2" xfId="29077" xr:uid="{A6C8947B-EEA6-42E6-A425-C46C60ED4F36}"/>
    <cellStyle name="Percent 3 7 10 5 2 3" xfId="29078" xr:uid="{A0B9FD1F-81B1-4BC0-AA14-22163FC632E6}"/>
    <cellStyle name="Percent 3 7 10 5 2 4" xfId="29076" xr:uid="{BA37625B-28B9-4EB2-A3AF-CC1E581B4495}"/>
    <cellStyle name="Percent 3 7 10 5 3" xfId="7751" xr:uid="{2B1D21D3-DCA4-4BF7-A898-76CDA8583A0C}"/>
    <cellStyle name="Percent 3 7 10 5 3 2" xfId="7752" xr:uid="{A2BCF06B-2E04-49A4-A5BD-DE56795DBEE9}"/>
    <cellStyle name="Percent 3 7 10 5 3 2 2" xfId="29080" xr:uid="{FF14FA6E-E6F8-4812-AA5C-A734D7744D58}"/>
    <cellStyle name="Percent 3 7 10 5 3 3" xfId="29081" xr:uid="{D93AE645-94FE-469A-86FC-E9368E404E34}"/>
    <cellStyle name="Percent 3 7 10 5 3 4" xfId="29079" xr:uid="{7A6C4DF1-110C-4EEF-9B1D-34F9DBE761AB}"/>
    <cellStyle name="Percent 3 7 10 5 4" xfId="7753" xr:uid="{41F06E9A-0A57-447E-9790-143AE4AA444D}"/>
    <cellStyle name="Percent 3 7 10 5 4 2" xfId="7754" xr:uid="{47749F04-D809-498D-8FA4-4F6FA411ADAF}"/>
    <cellStyle name="Percent 3 7 10 5 4 2 2" xfId="29083" xr:uid="{723514E9-6BC7-4D3E-A1E5-2F6332DBA94F}"/>
    <cellStyle name="Percent 3 7 10 5 4 3" xfId="29084" xr:uid="{C6B468E5-672E-409F-B805-A258B03480B8}"/>
    <cellStyle name="Percent 3 7 10 5 4 4" xfId="29082" xr:uid="{8D235E68-F2D6-45CF-A28F-04D62D893F28}"/>
    <cellStyle name="Percent 3 7 10 5 5" xfId="7755" xr:uid="{F626DD10-2B6B-4518-8D44-3FD13AD3D1A2}"/>
    <cellStyle name="Percent 3 7 10 5 5 2" xfId="29085" xr:uid="{0C7CCC25-6CFD-477D-AD51-EB0CB2FF0F8E}"/>
    <cellStyle name="Percent 3 7 10 5 6" xfId="29086" xr:uid="{5AABEEC2-D023-4DFE-BD2A-E9D8608656AE}"/>
    <cellStyle name="Percent 3 7 10 5 7" xfId="29075" xr:uid="{980E02B9-3C76-4589-BE3E-88575FC0BB98}"/>
    <cellStyle name="Percent 3 7 10 6" xfId="7756" xr:uid="{81F5DC03-92A8-49F9-9A11-7A398CCDBE12}"/>
    <cellStyle name="Percent 3 7 10 6 2" xfId="7757" xr:uid="{CC6163FF-C031-4CD8-89B6-DC2D5B8C0082}"/>
    <cellStyle name="Percent 3 7 10 6 2 2" xfId="7758" xr:uid="{0A329170-941D-4168-A395-45DDE87D8C1F}"/>
    <cellStyle name="Percent 3 7 10 6 2 2 2" xfId="29089" xr:uid="{C1D45309-F4C7-43E7-95AB-7F7012420253}"/>
    <cellStyle name="Percent 3 7 10 6 2 3" xfId="29090" xr:uid="{431FAACE-3FBB-49D6-87F0-91D3FBCCE6B0}"/>
    <cellStyle name="Percent 3 7 10 6 2 4" xfId="29088" xr:uid="{F95B3F3B-41B9-4A18-84EE-65DF817448F4}"/>
    <cellStyle name="Percent 3 7 10 6 3" xfId="7759" xr:uid="{940AE4EE-20C7-4E9A-9990-8B5FFA03F2CC}"/>
    <cellStyle name="Percent 3 7 10 6 3 2" xfId="7760" xr:uid="{90F9B70B-6F32-4CD2-AA83-2DE6F7289875}"/>
    <cellStyle name="Percent 3 7 10 6 3 2 2" xfId="29092" xr:uid="{F6C3728F-AFCE-4285-BE00-4767D8389F88}"/>
    <cellStyle name="Percent 3 7 10 6 3 3" xfId="29093" xr:uid="{6268013F-F74B-4E42-BAFB-EE62AD9D07AD}"/>
    <cellStyle name="Percent 3 7 10 6 3 4" xfId="29091" xr:uid="{686BFF60-20A1-4D8D-9B17-8B960940AA62}"/>
    <cellStyle name="Percent 3 7 10 6 4" xfId="7761" xr:uid="{6F60E2B7-B77B-4C57-89D9-7EC2A90BCB68}"/>
    <cellStyle name="Percent 3 7 10 6 4 2" xfId="29094" xr:uid="{C5B1E445-E9D4-4153-97C6-80D4CB17C3BA}"/>
    <cellStyle name="Percent 3 7 10 6 5" xfId="29095" xr:uid="{9FF9B1C5-82D5-481D-958B-80E8FB7FFC56}"/>
    <cellStyle name="Percent 3 7 10 6 6" xfId="29087" xr:uid="{8BF2C3D4-1510-4901-89BA-887EB41A60B3}"/>
    <cellStyle name="Percent 3 7 10 7" xfId="7762" xr:uid="{2E9EE670-2189-440C-B5DF-20E8A506865D}"/>
    <cellStyle name="Percent 3 7 10 7 2" xfId="7763" xr:uid="{A00F0A9E-6F72-4A2F-B3D5-51CFE8D0A90D}"/>
    <cellStyle name="Percent 3 7 10 7 2 2" xfId="29097" xr:uid="{2BCB0C4C-477F-4FA7-A25F-9CEB74D2F548}"/>
    <cellStyle name="Percent 3 7 10 7 3" xfId="29098" xr:uid="{F8985AE4-BEF3-4957-A6DB-F35BB5BBD789}"/>
    <cellStyle name="Percent 3 7 10 7 4" xfId="29096" xr:uid="{2691A2E7-5427-40B1-B3E1-397B0381A4CA}"/>
    <cellStyle name="Percent 3 7 10 8" xfId="7764" xr:uid="{171B6021-9DCE-4B45-810B-2084756954E0}"/>
    <cellStyle name="Percent 3 7 10 8 2" xfId="7765" xr:uid="{E9D44008-2B00-4B15-A29C-FBC638D5BFB4}"/>
    <cellStyle name="Percent 3 7 10 8 2 2" xfId="29100" xr:uid="{4F0BF05A-BAA7-4B9D-9F9C-F16C432B7C6B}"/>
    <cellStyle name="Percent 3 7 10 8 3" xfId="29101" xr:uid="{24C34D17-0988-47BB-A76B-D90FC44A1343}"/>
    <cellStyle name="Percent 3 7 10 8 4" xfId="29099" xr:uid="{9D03B198-47B1-4865-A888-C3586A6376E1}"/>
    <cellStyle name="Percent 3 7 10 9" xfId="7766" xr:uid="{42B68335-5137-4031-A133-D4C44EE5022E}"/>
    <cellStyle name="Percent 3 7 10 9 2" xfId="7767" xr:uid="{907DC182-56B4-4A76-9072-F8C342ADA37C}"/>
    <cellStyle name="Percent 3 7 10 9 2 2" xfId="29103" xr:uid="{C7E00A4F-53D1-4DA2-895D-1C9AE0F6E6B8}"/>
    <cellStyle name="Percent 3 7 10 9 3" xfId="29104" xr:uid="{AADB9DE9-EB4E-4E48-9A9D-391777D4FB33}"/>
    <cellStyle name="Percent 3 7 10 9 4" xfId="29102" xr:uid="{FDB975F1-C585-42D4-A9EC-E06BCDC5A3C9}"/>
    <cellStyle name="Percent 3 7 11" xfId="3062" xr:uid="{78F6EB43-F030-44D5-AE36-3B38ED19354B}"/>
    <cellStyle name="Percent 3 7 11 10" xfId="7769" xr:uid="{B7D3F1A5-13BC-4DC0-A301-76803BCC15A4}"/>
    <cellStyle name="Percent 3 7 11 10 2" xfId="29106" xr:uid="{8A750274-5C08-4DF4-BD3D-50DB3704D359}"/>
    <cellStyle name="Percent 3 7 11 11" xfId="7770" xr:uid="{E1F650A8-5438-4E43-B828-C7A4EA4DBA41}"/>
    <cellStyle name="Percent 3 7 11 11 2" xfId="29107" xr:uid="{3B953A33-198F-41CD-A0AB-3B5559F52AB0}"/>
    <cellStyle name="Percent 3 7 11 12" xfId="7768" xr:uid="{3E3D5C69-AC90-44F2-8F02-FBF91FFC4B48}"/>
    <cellStyle name="Percent 3 7 11 12 2" xfId="29108" xr:uid="{E93DDBA5-5343-4A3D-96EF-284C7BE12AE3}"/>
    <cellStyle name="Percent 3 7 11 13" xfId="29109" xr:uid="{AF67AE6F-9D55-4068-8D33-2CDBFC1A759D}"/>
    <cellStyle name="Percent 3 7 11 14" xfId="29110" xr:uid="{A740C0B6-51DD-45B0-A74E-DAC5CB66198C}"/>
    <cellStyle name="Percent 3 7 11 15" xfId="29111" xr:uid="{F217F0C2-98AC-44A8-A66C-E58688564666}"/>
    <cellStyle name="Percent 3 7 11 16" xfId="29105" xr:uid="{08150429-E6E8-43F6-B562-8F7153C9DD4B}"/>
    <cellStyle name="Percent 3 7 11 2" xfId="7771" xr:uid="{E1647C77-0D9E-4202-8970-990F3BDC6D8E}"/>
    <cellStyle name="Percent 3 7 11 2 2" xfId="7772" xr:uid="{1F393044-5B15-4868-B245-CE26748A20D8}"/>
    <cellStyle name="Percent 3 7 11 2 2 2" xfId="7773" xr:uid="{9957B79C-13C9-4FDA-9BC5-69EC162B9594}"/>
    <cellStyle name="Percent 3 7 11 2 2 2 2" xfId="29114" xr:uid="{FEA2DD1E-531A-4A42-A640-9D29AE8E7867}"/>
    <cellStyle name="Percent 3 7 11 2 2 3" xfId="29115" xr:uid="{EAFAA730-497F-4CE4-9EF2-C4186E7F60A1}"/>
    <cellStyle name="Percent 3 7 11 2 2 4" xfId="29113" xr:uid="{7FA7AFDA-3AEB-45FB-8D95-11FBA8F982D7}"/>
    <cellStyle name="Percent 3 7 11 2 3" xfId="7774" xr:uid="{696A3B24-EF0F-4AE1-9654-8AC482D52455}"/>
    <cellStyle name="Percent 3 7 11 2 3 2" xfId="7775" xr:uid="{38B3975C-D281-4DDF-9566-954E67E2350A}"/>
    <cellStyle name="Percent 3 7 11 2 3 2 2" xfId="29117" xr:uid="{E4333CE5-3ABA-4E0E-A108-9182B325B3ED}"/>
    <cellStyle name="Percent 3 7 11 2 3 3" xfId="29118" xr:uid="{33124F92-A6EC-4310-908B-081720E34A90}"/>
    <cellStyle name="Percent 3 7 11 2 3 4" xfId="29116" xr:uid="{4A824F74-6603-4BDF-B9B9-EE8786A9F075}"/>
    <cellStyle name="Percent 3 7 11 2 4" xfId="7776" xr:uid="{F81B3122-7F78-483E-ADCF-555B2CB8052D}"/>
    <cellStyle name="Percent 3 7 11 2 4 2" xfId="29119" xr:uid="{4BBDC19B-3206-4C8B-9E9D-FC01A06F8B95}"/>
    <cellStyle name="Percent 3 7 11 2 5" xfId="7777" xr:uid="{B16E6044-27D6-42ED-9322-8459DDE5CBD4}"/>
    <cellStyle name="Percent 3 7 11 2 5 2" xfId="29120" xr:uid="{529F38E9-5F5F-47B3-9376-2F94BE251682}"/>
    <cellStyle name="Percent 3 7 11 2 6" xfId="29121" xr:uid="{73CFEA78-9BCB-4C78-98B5-9501230374D8}"/>
    <cellStyle name="Percent 3 7 11 2 7" xfId="29112" xr:uid="{5E5F1F7B-FF3B-4FF4-AFFE-EEBD1EF77B13}"/>
    <cellStyle name="Percent 3 7 11 3" xfId="7778" xr:uid="{2F2EA3F6-DF1A-4D7F-BE37-AE2412389ABB}"/>
    <cellStyle name="Percent 3 7 11 3 2" xfId="7779" xr:uid="{8F59CD6C-13B2-4D71-98D7-E58D952294A5}"/>
    <cellStyle name="Percent 3 7 11 3 2 2" xfId="7780" xr:uid="{DF78AC6F-66B5-4907-9A20-B3E7BE5C7DCA}"/>
    <cellStyle name="Percent 3 7 11 3 2 2 2" xfId="29124" xr:uid="{A41469E0-AB5B-44D7-9C95-74DC65B5BE0D}"/>
    <cellStyle name="Percent 3 7 11 3 2 3" xfId="29125" xr:uid="{5A3A5714-9C36-45F1-AA67-04933020BAA2}"/>
    <cellStyle name="Percent 3 7 11 3 2 4" xfId="29123" xr:uid="{F93B2CC9-4FAD-42EA-A225-D85AAD47E580}"/>
    <cellStyle name="Percent 3 7 11 3 3" xfId="7781" xr:uid="{C71D829F-0B67-412D-8301-7308C06AEC89}"/>
    <cellStyle name="Percent 3 7 11 3 3 2" xfId="7782" xr:uid="{2186D7FF-62F7-476A-AB99-A1D0EA8D1485}"/>
    <cellStyle name="Percent 3 7 11 3 3 2 2" xfId="29127" xr:uid="{C48423AD-0E06-4105-9C0D-D02E3969F9AE}"/>
    <cellStyle name="Percent 3 7 11 3 3 3" xfId="29128" xr:uid="{0325C3B8-D5B8-48B8-8AFD-A21B98E4B79A}"/>
    <cellStyle name="Percent 3 7 11 3 3 4" xfId="29126" xr:uid="{8614C872-9EA6-4218-9D22-6FA41A73FF24}"/>
    <cellStyle name="Percent 3 7 11 3 4" xfId="7783" xr:uid="{ABBA4AF5-CB83-429C-9609-2271589C9C2D}"/>
    <cellStyle name="Percent 3 7 11 3 4 2" xfId="29129" xr:uid="{BBEB5782-6097-421E-85B8-D9C5BA121FD7}"/>
    <cellStyle name="Percent 3 7 11 3 5" xfId="29130" xr:uid="{8E2BFF83-C5AB-4381-B072-FAED41733989}"/>
    <cellStyle name="Percent 3 7 11 3 6" xfId="29122" xr:uid="{7CC760AA-5469-4528-97DE-F10DD58E64A3}"/>
    <cellStyle name="Percent 3 7 11 4" xfId="7784" xr:uid="{47B08560-922E-4BD5-9A41-F5EC3632F946}"/>
    <cellStyle name="Percent 3 7 11 4 2" xfId="7785" xr:uid="{F5D71C65-EF90-4525-88CE-FB2AAF9C6BEC}"/>
    <cellStyle name="Percent 3 7 11 4 2 2" xfId="7786" xr:uid="{21E1152E-1091-4690-80B3-2E652EBF21DF}"/>
    <cellStyle name="Percent 3 7 11 4 2 2 2" xfId="29133" xr:uid="{0BE655AB-F675-48A7-9F74-C6A9C05C7851}"/>
    <cellStyle name="Percent 3 7 11 4 2 3" xfId="29134" xr:uid="{E24479E1-A6ED-4B2B-A9E2-3B7DCA4C055E}"/>
    <cellStyle name="Percent 3 7 11 4 2 4" xfId="29132" xr:uid="{5B5D4AE1-F006-4790-849A-B66835FA0A27}"/>
    <cellStyle name="Percent 3 7 11 4 3" xfId="7787" xr:uid="{77BF478A-2C2E-474E-93A6-DEB5ED6B42ED}"/>
    <cellStyle name="Percent 3 7 11 4 3 2" xfId="7788" xr:uid="{9AB4A548-6B16-4D25-B673-CF153969A292}"/>
    <cellStyle name="Percent 3 7 11 4 3 2 2" xfId="29136" xr:uid="{87C52687-5304-4CCA-8327-C28E939B5923}"/>
    <cellStyle name="Percent 3 7 11 4 3 3" xfId="29137" xr:uid="{7481802E-CB75-4285-8D1A-7EB8D2BBF7DD}"/>
    <cellStyle name="Percent 3 7 11 4 3 4" xfId="29135" xr:uid="{150497D5-5C7F-4DBB-96E8-167DC8633E94}"/>
    <cellStyle name="Percent 3 7 11 4 4" xfId="7789" xr:uid="{ED25B166-B508-4B83-B4E4-A90F7BE97F46}"/>
    <cellStyle name="Percent 3 7 11 4 4 2" xfId="29138" xr:uid="{BD98174E-D897-4E9E-9300-BFA5CB1DE93D}"/>
    <cellStyle name="Percent 3 7 11 4 5" xfId="29139" xr:uid="{B818B2A4-811B-471F-A08C-AF841D3D6BC0}"/>
    <cellStyle name="Percent 3 7 11 4 6" xfId="29131" xr:uid="{FB954191-036F-49DA-BA7A-8701C95DE124}"/>
    <cellStyle name="Percent 3 7 11 5" xfId="7790" xr:uid="{A399C898-D26D-40E4-AB7E-697A3BF64A39}"/>
    <cellStyle name="Percent 3 7 11 5 2" xfId="7791" xr:uid="{A3170DC2-934F-4BC4-9722-7A6862E57704}"/>
    <cellStyle name="Percent 3 7 11 5 2 2" xfId="7792" xr:uid="{5178F13C-AC5A-4E15-848E-C8765C877324}"/>
    <cellStyle name="Percent 3 7 11 5 2 2 2" xfId="29142" xr:uid="{2040D45A-295A-4EE4-B891-972726A970EC}"/>
    <cellStyle name="Percent 3 7 11 5 2 3" xfId="29143" xr:uid="{AFCF5B41-1A2C-4CB0-BC4A-9A881AD312FA}"/>
    <cellStyle name="Percent 3 7 11 5 2 4" xfId="29141" xr:uid="{A6067011-4697-443A-9829-FFBDEFC3F08C}"/>
    <cellStyle name="Percent 3 7 11 5 3" xfId="7793" xr:uid="{91896571-84FC-4F71-96DE-9825315A5158}"/>
    <cellStyle name="Percent 3 7 11 5 3 2" xfId="7794" xr:uid="{4AD7F534-CFC1-49C1-82C9-6AE571680CC5}"/>
    <cellStyle name="Percent 3 7 11 5 3 2 2" xfId="29145" xr:uid="{9B876DBA-AE88-4909-9AA7-BCDA1E25D34F}"/>
    <cellStyle name="Percent 3 7 11 5 3 3" xfId="29146" xr:uid="{2FADF7A2-CE70-4F79-867C-39FCEB9F305E}"/>
    <cellStyle name="Percent 3 7 11 5 3 4" xfId="29144" xr:uid="{95DC19B8-ABDE-4A0B-B291-0590D9EC6131}"/>
    <cellStyle name="Percent 3 7 11 5 4" xfId="7795" xr:uid="{D6386DC1-4FC3-4386-A6F3-AFFF8709DDD4}"/>
    <cellStyle name="Percent 3 7 11 5 4 2" xfId="7796" xr:uid="{735AB881-9FAB-40F5-9B83-E896B4F4AF58}"/>
    <cellStyle name="Percent 3 7 11 5 4 2 2" xfId="29148" xr:uid="{1A3A045C-3753-4FDF-A5AB-4DD42FB87F61}"/>
    <cellStyle name="Percent 3 7 11 5 4 3" xfId="29149" xr:uid="{6908583E-EFD7-4792-912D-44C5917F82DD}"/>
    <cellStyle name="Percent 3 7 11 5 4 4" xfId="29147" xr:uid="{102ED3E5-0834-4782-BE2C-8E3BFAAA1735}"/>
    <cellStyle name="Percent 3 7 11 5 5" xfId="7797" xr:uid="{5DF491C4-C7FA-4024-B47D-2DBEE5AAC054}"/>
    <cellStyle name="Percent 3 7 11 5 5 2" xfId="29150" xr:uid="{24CB95C1-F9A0-46AB-BE74-20CDF7ECC55E}"/>
    <cellStyle name="Percent 3 7 11 5 6" xfId="29151" xr:uid="{606DFE28-3C67-4930-B3C4-B9A0571860B5}"/>
    <cellStyle name="Percent 3 7 11 5 7" xfId="29140" xr:uid="{0645766C-4904-4168-829F-039F2ED711A1}"/>
    <cellStyle name="Percent 3 7 11 6" xfId="7798" xr:uid="{0C2F5014-F43F-4E60-A0C1-F4B8BB560A44}"/>
    <cellStyle name="Percent 3 7 11 6 2" xfId="7799" xr:uid="{3743730A-6A17-45B3-9CCB-AB61E65C2B71}"/>
    <cellStyle name="Percent 3 7 11 6 2 2" xfId="7800" xr:uid="{12BE65C2-C02E-4841-B2B0-449186E5B72B}"/>
    <cellStyle name="Percent 3 7 11 6 2 2 2" xfId="29154" xr:uid="{85755C43-147A-495C-93C5-4E74674C8567}"/>
    <cellStyle name="Percent 3 7 11 6 2 3" xfId="29155" xr:uid="{C7631C35-73E5-44CA-AE6E-4F1FE280DE49}"/>
    <cellStyle name="Percent 3 7 11 6 2 4" xfId="29153" xr:uid="{44B7D50B-0A68-497A-9D59-DF37C46B23D4}"/>
    <cellStyle name="Percent 3 7 11 6 3" xfId="7801" xr:uid="{5F9656D2-FD03-434B-A10A-8714CA1046A1}"/>
    <cellStyle name="Percent 3 7 11 6 3 2" xfId="7802" xr:uid="{8CA32C1E-B873-4E06-9A41-548031888EBC}"/>
    <cellStyle name="Percent 3 7 11 6 3 2 2" xfId="29157" xr:uid="{C5B890E7-C28C-4D59-A28E-0A555E83F23E}"/>
    <cellStyle name="Percent 3 7 11 6 3 3" xfId="29158" xr:uid="{C6F4D469-7211-4F80-AE4A-36C85852A839}"/>
    <cellStyle name="Percent 3 7 11 6 3 4" xfId="29156" xr:uid="{20B4ACCB-DE0C-4010-A4DB-44E3F6AA6601}"/>
    <cellStyle name="Percent 3 7 11 6 4" xfId="7803" xr:uid="{631C8E19-67A7-401F-878F-65CF0CB0F328}"/>
    <cellStyle name="Percent 3 7 11 6 4 2" xfId="29159" xr:uid="{1986B8B1-2932-4ADE-B27A-CD484BE7FC47}"/>
    <cellStyle name="Percent 3 7 11 6 5" xfId="29160" xr:uid="{7528A64F-C8AA-42DA-BBC0-25C59CE0EB02}"/>
    <cellStyle name="Percent 3 7 11 6 6" xfId="29152" xr:uid="{7D34D017-D562-4301-BF3E-10A2E7203B77}"/>
    <cellStyle name="Percent 3 7 11 7" xfId="7804" xr:uid="{73A50A0C-9EBE-44E7-B5AA-6AAACF7D11B2}"/>
    <cellStyle name="Percent 3 7 11 7 2" xfId="7805" xr:uid="{0B826BA6-76AD-4B36-91D0-523B95802A74}"/>
    <cellStyle name="Percent 3 7 11 7 2 2" xfId="29162" xr:uid="{6B0E9747-3D9C-4FC5-8DC3-576440D87086}"/>
    <cellStyle name="Percent 3 7 11 7 3" xfId="29163" xr:uid="{50942F94-8E5E-4CE7-B89C-63C65D68B4B7}"/>
    <cellStyle name="Percent 3 7 11 7 4" xfId="29161" xr:uid="{0DE6AB2F-2BCA-4525-88E8-1856F97CC368}"/>
    <cellStyle name="Percent 3 7 11 8" xfId="7806" xr:uid="{E8F5004A-F282-4BCB-BACB-1BF15FF03741}"/>
    <cellStyle name="Percent 3 7 11 8 2" xfId="7807" xr:uid="{07F5D812-5670-4510-836A-871D1AD6E716}"/>
    <cellStyle name="Percent 3 7 11 8 2 2" xfId="29165" xr:uid="{047BBD90-8921-427C-930F-EB57D26B3A54}"/>
    <cellStyle name="Percent 3 7 11 8 3" xfId="29166" xr:uid="{C57CCD2A-A842-46A9-ABBF-EECE4658ECE1}"/>
    <cellStyle name="Percent 3 7 11 8 4" xfId="29164" xr:uid="{014CFBE8-3AC1-4999-A4A4-5B38728A62E7}"/>
    <cellStyle name="Percent 3 7 11 9" xfId="7808" xr:uid="{4D2A9CCA-54A6-464A-B904-BE5E31195059}"/>
    <cellStyle name="Percent 3 7 11 9 2" xfId="7809" xr:uid="{7072076D-FAC3-46CA-9438-0A729979D230}"/>
    <cellStyle name="Percent 3 7 11 9 2 2" xfId="29168" xr:uid="{C9995642-2D0E-4BAD-9090-4162BB20C28C}"/>
    <cellStyle name="Percent 3 7 11 9 3" xfId="29169" xr:uid="{F489E4AB-D85C-4346-9FEB-5426A936507F}"/>
    <cellStyle name="Percent 3 7 11 9 4" xfId="29167" xr:uid="{8A3B8442-A08A-4ACD-8CF9-83988F384827}"/>
    <cellStyle name="Percent 3 7 12" xfId="3063" xr:uid="{500F752D-DBED-4CBA-B3F9-CAF736791AA1}"/>
    <cellStyle name="Percent 3 7 12 10" xfId="7811" xr:uid="{4ECEA987-A840-4AF5-8091-00BE36730FE4}"/>
    <cellStyle name="Percent 3 7 12 10 2" xfId="29171" xr:uid="{B0D15226-2729-4206-B913-34E5A6CA8434}"/>
    <cellStyle name="Percent 3 7 12 11" xfId="7812" xr:uid="{3B54A2FE-6D7A-42C9-AEE6-7D49F26F9B3F}"/>
    <cellStyle name="Percent 3 7 12 11 2" xfId="29172" xr:uid="{58ADE23B-637A-493A-B90C-6EA9020442FB}"/>
    <cellStyle name="Percent 3 7 12 12" xfId="7810" xr:uid="{A7111565-EE43-41B9-B7B1-2CD7642A9568}"/>
    <cellStyle name="Percent 3 7 12 12 2" xfId="29173" xr:uid="{379D2DDA-2694-4B9B-8350-9C501DCF7B3F}"/>
    <cellStyle name="Percent 3 7 12 13" xfId="29174" xr:uid="{973B5285-8157-482F-8095-BE1EF8B42234}"/>
    <cellStyle name="Percent 3 7 12 14" xfId="29175" xr:uid="{308329C7-8A24-43BD-A4F4-5A567FEE507D}"/>
    <cellStyle name="Percent 3 7 12 15" xfId="29176" xr:uid="{B7EE8B61-F4AA-475C-B03C-01391CA0361D}"/>
    <cellStyle name="Percent 3 7 12 16" xfId="29170" xr:uid="{7779B2BF-456E-45F3-8B75-F5D1BA515312}"/>
    <cellStyle name="Percent 3 7 12 2" xfId="7813" xr:uid="{CEBA7387-3F8C-4772-9B26-C19F9AAC93CC}"/>
    <cellStyle name="Percent 3 7 12 2 2" xfId="7814" xr:uid="{806C5314-17E9-4334-801E-24C47D5AB735}"/>
    <cellStyle name="Percent 3 7 12 2 2 2" xfId="7815" xr:uid="{4CB775B5-ACCD-4D9D-8385-59BE820A4B82}"/>
    <cellStyle name="Percent 3 7 12 2 2 2 2" xfId="29179" xr:uid="{3CF1BCF8-DAE3-4662-B12F-C9F0DFF3DCB1}"/>
    <cellStyle name="Percent 3 7 12 2 2 3" xfId="29180" xr:uid="{C65A92DA-B579-4F0F-9AD1-7D25585A7C08}"/>
    <cellStyle name="Percent 3 7 12 2 2 4" xfId="29178" xr:uid="{C58ABA9F-4C4B-4935-AFA2-2A759BF711B0}"/>
    <cellStyle name="Percent 3 7 12 2 3" xfId="7816" xr:uid="{3CDF1D8B-153B-4D7A-B0A4-EB8B0DAB5560}"/>
    <cellStyle name="Percent 3 7 12 2 3 2" xfId="7817" xr:uid="{0D0D624E-70A5-455B-9C24-FE4A1066A102}"/>
    <cellStyle name="Percent 3 7 12 2 3 2 2" xfId="29182" xr:uid="{572951D3-6F3D-4521-93D7-B7A633EA940B}"/>
    <cellStyle name="Percent 3 7 12 2 3 3" xfId="29183" xr:uid="{39511AC8-D7F1-4CB8-9E89-CF8BC1BC7939}"/>
    <cellStyle name="Percent 3 7 12 2 3 4" xfId="29181" xr:uid="{FA72AAFA-785A-4249-B185-393407AC122C}"/>
    <cellStyle name="Percent 3 7 12 2 4" xfId="7818" xr:uid="{4DC7FA3D-53EA-4C3D-811E-B78E467F4049}"/>
    <cellStyle name="Percent 3 7 12 2 4 2" xfId="29184" xr:uid="{F8A17CE5-0D50-481C-BFFC-6EB49864F0BF}"/>
    <cellStyle name="Percent 3 7 12 2 5" xfId="7819" xr:uid="{359EAB09-4A9E-4780-8F23-D281573EB0D1}"/>
    <cellStyle name="Percent 3 7 12 2 5 2" xfId="29185" xr:uid="{A6B9715E-9981-45A2-846F-CF939D4A880E}"/>
    <cellStyle name="Percent 3 7 12 2 6" xfId="29186" xr:uid="{70D08434-73B4-41ED-AFD5-B2FB3F8BB71B}"/>
    <cellStyle name="Percent 3 7 12 2 7" xfId="29177" xr:uid="{98597061-B796-4C74-ACF3-52BA8C30B6E1}"/>
    <cellStyle name="Percent 3 7 12 3" xfId="7820" xr:uid="{ABAE473E-4296-4BE5-8441-8CF35A845DF3}"/>
    <cellStyle name="Percent 3 7 12 3 2" xfId="7821" xr:uid="{75C74D88-124F-4E95-8D26-E7F68B6599D8}"/>
    <cellStyle name="Percent 3 7 12 3 2 2" xfId="7822" xr:uid="{9377F2BB-5531-4F25-9BE7-7AC6F8E51F14}"/>
    <cellStyle name="Percent 3 7 12 3 2 2 2" xfId="29189" xr:uid="{82336A14-EFBC-44D9-BC62-FE38890C0B59}"/>
    <cellStyle name="Percent 3 7 12 3 2 3" xfId="29190" xr:uid="{A23659E3-C107-4F1A-8655-818C56907839}"/>
    <cellStyle name="Percent 3 7 12 3 2 4" xfId="29188" xr:uid="{7D81C498-C356-4CA6-A88D-FEE6747BDC11}"/>
    <cellStyle name="Percent 3 7 12 3 3" xfId="7823" xr:uid="{19FDE466-B3AA-4285-96C9-5508059E507F}"/>
    <cellStyle name="Percent 3 7 12 3 3 2" xfId="7824" xr:uid="{31A7CD7F-9B3C-4934-BDC1-5D19FD85CA51}"/>
    <cellStyle name="Percent 3 7 12 3 3 2 2" xfId="29192" xr:uid="{40116D0F-90CE-4267-A68D-F3BDEA59B9FD}"/>
    <cellStyle name="Percent 3 7 12 3 3 3" xfId="29193" xr:uid="{905E1343-69C1-4036-9E9A-6FD4F7537F1F}"/>
    <cellStyle name="Percent 3 7 12 3 3 4" xfId="29191" xr:uid="{9AF967DE-036C-41C9-B8DE-54BDCC791623}"/>
    <cellStyle name="Percent 3 7 12 3 4" xfId="7825" xr:uid="{2D658F7C-995D-49C4-8369-3F45D2CFD715}"/>
    <cellStyle name="Percent 3 7 12 3 4 2" xfId="29194" xr:uid="{4FF02F98-AED4-4694-94F4-DC7CA3876226}"/>
    <cellStyle name="Percent 3 7 12 3 5" xfId="29195" xr:uid="{9D148311-C58B-4AAC-82CA-C4B418235050}"/>
    <cellStyle name="Percent 3 7 12 3 6" xfId="29187" xr:uid="{A5BA980A-9C3F-4098-A1C6-15BAA62F5111}"/>
    <cellStyle name="Percent 3 7 12 4" xfId="7826" xr:uid="{65BA4542-E0DA-46FF-9794-952EF30C1EF6}"/>
    <cellStyle name="Percent 3 7 12 4 2" xfId="7827" xr:uid="{DD055BE3-563A-4039-BEA5-BAF00A76B08B}"/>
    <cellStyle name="Percent 3 7 12 4 2 2" xfId="7828" xr:uid="{EF7EDE3C-E3C5-4380-8E71-3B019AD9A5EB}"/>
    <cellStyle name="Percent 3 7 12 4 2 2 2" xfId="29198" xr:uid="{9B5F112A-A783-4182-B22B-4E82835FA5AA}"/>
    <cellStyle name="Percent 3 7 12 4 2 3" xfId="29199" xr:uid="{7366971A-ECF1-479B-B9A1-2063BBDA572A}"/>
    <cellStyle name="Percent 3 7 12 4 2 4" xfId="29197" xr:uid="{745D2D1F-4E8D-4F24-8450-98F3242C67D3}"/>
    <cellStyle name="Percent 3 7 12 4 3" xfId="7829" xr:uid="{3856E34A-8C3A-426E-9A2F-552DCEA8BFE4}"/>
    <cellStyle name="Percent 3 7 12 4 3 2" xfId="7830" xr:uid="{2EF343AB-BEDF-47E3-BE91-0EEC473746E0}"/>
    <cellStyle name="Percent 3 7 12 4 3 2 2" xfId="29201" xr:uid="{E1C68FEE-17E7-4F29-B20E-F3A4BFB10A7A}"/>
    <cellStyle name="Percent 3 7 12 4 3 3" xfId="29202" xr:uid="{F1650D27-830A-49F8-BF0A-5ACA11C48F1B}"/>
    <cellStyle name="Percent 3 7 12 4 3 4" xfId="29200" xr:uid="{417550B3-5BE3-4BA2-A9BE-5E079DAF3726}"/>
    <cellStyle name="Percent 3 7 12 4 4" xfId="7831" xr:uid="{50FB99E5-CCB3-4787-A06F-8E56EF8ED868}"/>
    <cellStyle name="Percent 3 7 12 4 4 2" xfId="29203" xr:uid="{9C3D08B6-4D1D-40F2-BFCE-EB824A39CDA7}"/>
    <cellStyle name="Percent 3 7 12 4 5" xfId="29204" xr:uid="{D693F9D6-E736-45B9-A710-9DD041003FDE}"/>
    <cellStyle name="Percent 3 7 12 4 6" xfId="29196" xr:uid="{0FD8D7D0-55C0-4043-AAC1-380834FE4464}"/>
    <cellStyle name="Percent 3 7 12 5" xfId="7832" xr:uid="{BA54A338-F023-44AB-9C62-04E7B9D0867D}"/>
    <cellStyle name="Percent 3 7 12 5 2" xfId="7833" xr:uid="{71EB9E87-B121-4C72-84A5-E756C2D6C48F}"/>
    <cellStyle name="Percent 3 7 12 5 2 2" xfId="7834" xr:uid="{93F9DA3B-C928-4B67-90BA-AB4F87CA76A5}"/>
    <cellStyle name="Percent 3 7 12 5 2 2 2" xfId="29207" xr:uid="{B29970A6-72CC-4F9B-AE25-A539B2AECA97}"/>
    <cellStyle name="Percent 3 7 12 5 2 3" xfId="29208" xr:uid="{2645E47E-33A8-40F8-9308-A166FD222AEB}"/>
    <cellStyle name="Percent 3 7 12 5 2 4" xfId="29206" xr:uid="{296AA9C8-330E-4F23-9F85-31640031F39E}"/>
    <cellStyle name="Percent 3 7 12 5 3" xfId="7835" xr:uid="{FC43F7C2-279D-4D6E-BB45-F206970E109D}"/>
    <cellStyle name="Percent 3 7 12 5 3 2" xfId="7836" xr:uid="{AA14EDE4-7C67-46C2-AE71-A9E7D1EF118D}"/>
    <cellStyle name="Percent 3 7 12 5 3 2 2" xfId="29210" xr:uid="{1E46499E-FBF5-4B12-BBA9-1BFCA698B713}"/>
    <cellStyle name="Percent 3 7 12 5 3 3" xfId="29211" xr:uid="{299980D3-E50E-4950-861F-CE9289DB46B5}"/>
    <cellStyle name="Percent 3 7 12 5 3 4" xfId="29209" xr:uid="{8F564984-4155-4D03-80D3-C3BE4F9FDD5B}"/>
    <cellStyle name="Percent 3 7 12 5 4" xfId="7837" xr:uid="{CC6118DB-1C31-498B-9650-A70D2B6D7491}"/>
    <cellStyle name="Percent 3 7 12 5 4 2" xfId="7838" xr:uid="{D64071D2-B1AA-4B72-8038-48BA0EB9C985}"/>
    <cellStyle name="Percent 3 7 12 5 4 2 2" xfId="29213" xr:uid="{F6853E52-2CDA-4BD2-827E-2396BF4B06AD}"/>
    <cellStyle name="Percent 3 7 12 5 4 3" xfId="29214" xr:uid="{C4A6EAF8-B4C3-41E9-B5F5-5039285EF9E9}"/>
    <cellStyle name="Percent 3 7 12 5 4 4" xfId="29212" xr:uid="{26BB6E1F-7A55-44CA-AB9D-D2176A8B94A8}"/>
    <cellStyle name="Percent 3 7 12 5 5" xfId="7839" xr:uid="{9B6297C7-D85D-4C57-84C0-4C4CCF9E742A}"/>
    <cellStyle name="Percent 3 7 12 5 5 2" xfId="29215" xr:uid="{58380613-B176-4A06-9EE6-1672F35B0145}"/>
    <cellStyle name="Percent 3 7 12 5 6" xfId="29216" xr:uid="{4B45B73E-4910-41B1-9566-2766F8776D9C}"/>
    <cellStyle name="Percent 3 7 12 5 7" xfId="29205" xr:uid="{BA223236-4AE9-4D63-A641-71D0879D2354}"/>
    <cellStyle name="Percent 3 7 12 6" xfId="7840" xr:uid="{4385C6F5-1F6F-4DDF-BECF-D8E711EE0349}"/>
    <cellStyle name="Percent 3 7 12 6 2" xfId="7841" xr:uid="{797B7233-9B9F-4DE1-BAE9-89A4D137D04D}"/>
    <cellStyle name="Percent 3 7 12 6 2 2" xfId="7842" xr:uid="{371323DA-BF3B-41AD-9746-B8A344E3719C}"/>
    <cellStyle name="Percent 3 7 12 6 2 2 2" xfId="29219" xr:uid="{D23EE678-E693-46E8-AB87-169775B2D263}"/>
    <cellStyle name="Percent 3 7 12 6 2 3" xfId="29220" xr:uid="{844041AF-6DCD-4383-BBBC-12BED8CDAC0F}"/>
    <cellStyle name="Percent 3 7 12 6 2 4" xfId="29218" xr:uid="{F34981C2-AD82-48E2-8D8B-076E5844342A}"/>
    <cellStyle name="Percent 3 7 12 6 3" xfId="7843" xr:uid="{9C5E2A6F-8C49-45E3-9337-0B8AC64B66B2}"/>
    <cellStyle name="Percent 3 7 12 6 3 2" xfId="7844" xr:uid="{6D023B50-DE0F-4D97-B17B-5DB7553EC8D3}"/>
    <cellStyle name="Percent 3 7 12 6 3 2 2" xfId="29222" xr:uid="{83DB1E3B-C000-4533-9026-B37B06D1DB8A}"/>
    <cellStyle name="Percent 3 7 12 6 3 3" xfId="29223" xr:uid="{AE6FB5F8-9311-4808-89AD-E1E49D404249}"/>
    <cellStyle name="Percent 3 7 12 6 3 4" xfId="29221" xr:uid="{482ED030-8BA4-4CED-9A7C-973474B5F0AA}"/>
    <cellStyle name="Percent 3 7 12 6 4" xfId="7845" xr:uid="{6B06BC5E-C235-46B7-859A-D81283E0F14C}"/>
    <cellStyle name="Percent 3 7 12 6 4 2" xfId="29224" xr:uid="{F02AB798-D343-4EFF-B605-1DF29D43C3E4}"/>
    <cellStyle name="Percent 3 7 12 6 5" xfId="29225" xr:uid="{73AB995A-EDF2-4855-9B0B-AC3AFA681157}"/>
    <cellStyle name="Percent 3 7 12 6 6" xfId="29217" xr:uid="{7093FE87-CC9C-43A5-B980-E562279FF01F}"/>
    <cellStyle name="Percent 3 7 12 7" xfId="7846" xr:uid="{5C05240B-5F82-4A3C-8AC4-E2C853DE2DB4}"/>
    <cellStyle name="Percent 3 7 12 7 2" xfId="7847" xr:uid="{A2266E28-91E9-4662-AEB4-10617C5233E9}"/>
    <cellStyle name="Percent 3 7 12 7 2 2" xfId="29227" xr:uid="{40C7F4EC-4CFA-4655-972F-83CE02CEEF28}"/>
    <cellStyle name="Percent 3 7 12 7 3" xfId="29228" xr:uid="{58C0BCDE-4136-4102-AEB8-78AF7F353EA8}"/>
    <cellStyle name="Percent 3 7 12 7 4" xfId="29226" xr:uid="{62B554B6-264A-4830-9F00-76B12D652436}"/>
    <cellStyle name="Percent 3 7 12 8" xfId="7848" xr:uid="{175D0E4C-2AE4-419D-BA18-397229EE87A5}"/>
    <cellStyle name="Percent 3 7 12 8 2" xfId="7849" xr:uid="{32862ED1-2D2D-45FF-A80B-CDCF3181284A}"/>
    <cellStyle name="Percent 3 7 12 8 2 2" xfId="29230" xr:uid="{997B81F3-C88A-489B-A7E7-F1F2F7C23E17}"/>
    <cellStyle name="Percent 3 7 12 8 3" xfId="29231" xr:uid="{DD701E8F-0661-409F-9D7E-900F5A3160D8}"/>
    <cellStyle name="Percent 3 7 12 8 4" xfId="29229" xr:uid="{94D64B16-70C8-4E09-B2E3-97E9D818A339}"/>
    <cellStyle name="Percent 3 7 12 9" xfId="7850" xr:uid="{E897B074-A6F5-49D3-B47B-DF250B560286}"/>
    <cellStyle name="Percent 3 7 12 9 2" xfId="7851" xr:uid="{9CD754DE-C249-4549-BD87-846BF1CCA950}"/>
    <cellStyle name="Percent 3 7 12 9 2 2" xfId="29233" xr:uid="{25906B11-D4BB-432C-8357-FD8C7B84AAB3}"/>
    <cellStyle name="Percent 3 7 12 9 3" xfId="29234" xr:uid="{443ADB52-1ACE-4DEB-AEC7-B550EE5A5E48}"/>
    <cellStyle name="Percent 3 7 12 9 4" xfId="29232" xr:uid="{C1036A85-D2AA-4D3B-A585-6FF45E0EDCE4}"/>
    <cellStyle name="Percent 3 7 13" xfId="3064" xr:uid="{AC7D1503-813D-42B8-82C8-9244DFB0FBDB}"/>
    <cellStyle name="Percent 3 7 13 10" xfId="7853" xr:uid="{0872345E-BDA9-4C5C-A28F-B7C8FDFDF9B0}"/>
    <cellStyle name="Percent 3 7 13 10 2" xfId="29236" xr:uid="{5F94C80D-0DB9-49DD-90EC-2A42773E2450}"/>
    <cellStyle name="Percent 3 7 13 11" xfId="7854" xr:uid="{5B3B170B-7CDE-4DE2-A648-8C3A1BA341E5}"/>
    <cellStyle name="Percent 3 7 13 11 2" xfId="29237" xr:uid="{12B51981-DB33-4D90-BB71-41EF9045B922}"/>
    <cellStyle name="Percent 3 7 13 12" xfId="7852" xr:uid="{E28108A7-B225-4EC3-A3DB-2E141ED2E288}"/>
    <cellStyle name="Percent 3 7 13 12 2" xfId="29238" xr:uid="{2B5666A3-22B3-4856-91CD-A4FA52BFD604}"/>
    <cellStyle name="Percent 3 7 13 13" xfId="29239" xr:uid="{37E63136-8CC5-45DA-BC29-8171A38A6E8C}"/>
    <cellStyle name="Percent 3 7 13 14" xfId="29240" xr:uid="{9BBD8A13-02B3-40ED-80A1-2137715A729F}"/>
    <cellStyle name="Percent 3 7 13 15" xfId="29241" xr:uid="{72DE6A98-A6C0-416D-8967-955BD553BA76}"/>
    <cellStyle name="Percent 3 7 13 16" xfId="29235" xr:uid="{0811F552-EF05-4E6C-ABDA-7DAEDF3A3165}"/>
    <cellStyle name="Percent 3 7 13 2" xfId="7855" xr:uid="{F145D35C-5E54-4E8F-86D2-D6AB83582BCD}"/>
    <cellStyle name="Percent 3 7 13 2 2" xfId="7856" xr:uid="{0F5A880F-951F-444A-A2ED-D115F3FD3C18}"/>
    <cellStyle name="Percent 3 7 13 2 2 2" xfId="7857" xr:uid="{3B1660AB-DC41-40F1-A53A-AE75636EB96C}"/>
    <cellStyle name="Percent 3 7 13 2 2 2 2" xfId="29244" xr:uid="{7AF2DA89-C7F8-4A7D-B226-EF77068B3C8D}"/>
    <cellStyle name="Percent 3 7 13 2 2 3" xfId="29245" xr:uid="{39B5B8EF-02DF-4562-8124-D6441634A843}"/>
    <cellStyle name="Percent 3 7 13 2 2 4" xfId="29243" xr:uid="{BAEBE4C7-C71E-4AA9-913D-8587B1798355}"/>
    <cellStyle name="Percent 3 7 13 2 3" xfId="7858" xr:uid="{7F0480FE-E92C-47C0-AA78-69C30426327C}"/>
    <cellStyle name="Percent 3 7 13 2 3 2" xfId="7859" xr:uid="{F8DFE30A-FA15-4B2F-A725-B7353FE38D73}"/>
    <cellStyle name="Percent 3 7 13 2 3 2 2" xfId="29247" xr:uid="{6178040B-7279-4BAF-9BD9-62009273E2EF}"/>
    <cellStyle name="Percent 3 7 13 2 3 3" xfId="29248" xr:uid="{1057B1DB-C279-4F37-8004-690A69D3DE9D}"/>
    <cellStyle name="Percent 3 7 13 2 3 4" xfId="29246" xr:uid="{A2886FF1-0DCC-4082-AE2E-C3CE14E00D7D}"/>
    <cellStyle name="Percent 3 7 13 2 4" xfId="7860" xr:uid="{085CF5D6-1074-4659-AFE1-ACAB644B7E5C}"/>
    <cellStyle name="Percent 3 7 13 2 4 2" xfId="29249" xr:uid="{9713817A-9B07-4B66-804B-25B21ADCC8A3}"/>
    <cellStyle name="Percent 3 7 13 2 5" xfId="7861" xr:uid="{41FE8DEA-70F6-4EFE-8141-355F9A1DD938}"/>
    <cellStyle name="Percent 3 7 13 2 5 2" xfId="29250" xr:uid="{A242934C-34B6-4D6C-BA81-86EA6FFFCCFF}"/>
    <cellStyle name="Percent 3 7 13 2 6" xfId="29251" xr:uid="{93CA6BEF-A97C-4A30-9BDB-611D8EADD772}"/>
    <cellStyle name="Percent 3 7 13 2 7" xfId="29242" xr:uid="{BA0C3D6C-4CB9-4806-8BAE-6E7FD074AC5C}"/>
    <cellStyle name="Percent 3 7 13 3" xfId="7862" xr:uid="{966CD7AF-5DD2-46EC-A616-6523F7B80BB2}"/>
    <cellStyle name="Percent 3 7 13 3 2" xfId="7863" xr:uid="{CAD1856A-DEDC-424E-A4F2-E761FC6D8984}"/>
    <cellStyle name="Percent 3 7 13 3 2 2" xfId="7864" xr:uid="{15E34F6D-1032-4394-A226-24E5E3F30864}"/>
    <cellStyle name="Percent 3 7 13 3 2 2 2" xfId="29254" xr:uid="{6DC64A3E-DAFE-43FF-9D09-DBBE03A016C2}"/>
    <cellStyle name="Percent 3 7 13 3 2 3" xfId="29255" xr:uid="{9F3E8AC8-2CA3-45AE-8EBB-CEA5B6F9CF48}"/>
    <cellStyle name="Percent 3 7 13 3 2 4" xfId="29253" xr:uid="{9C88D838-E291-4EDD-B50A-8AB637462045}"/>
    <cellStyle name="Percent 3 7 13 3 3" xfId="7865" xr:uid="{573B1784-B53E-45C2-A42D-013C87F3D6E3}"/>
    <cellStyle name="Percent 3 7 13 3 3 2" xfId="7866" xr:uid="{95D154F6-F658-4DEC-8418-00FC94FB4A2A}"/>
    <cellStyle name="Percent 3 7 13 3 3 2 2" xfId="29257" xr:uid="{9B87A87A-8D40-4D7F-9AF3-34509DBFE671}"/>
    <cellStyle name="Percent 3 7 13 3 3 3" xfId="29258" xr:uid="{489DDD2A-68EC-47D5-8D73-641135588C65}"/>
    <cellStyle name="Percent 3 7 13 3 3 4" xfId="29256" xr:uid="{33823787-399B-42A3-A849-5FF54E9B8504}"/>
    <cellStyle name="Percent 3 7 13 3 4" xfId="7867" xr:uid="{27A7801E-5651-4E67-9CAE-1F2FB455C6BF}"/>
    <cellStyle name="Percent 3 7 13 3 4 2" xfId="29259" xr:uid="{C9D8008C-47C5-467F-A247-143AD78231AE}"/>
    <cellStyle name="Percent 3 7 13 3 5" xfId="29260" xr:uid="{8280C2B2-F17E-422B-8566-90DAC8CF9424}"/>
    <cellStyle name="Percent 3 7 13 3 6" xfId="29252" xr:uid="{89A0F45A-31BB-4131-9972-A29CACD5EEA0}"/>
    <cellStyle name="Percent 3 7 13 4" xfId="7868" xr:uid="{E2432015-CF76-408C-A36E-D90E70A929FB}"/>
    <cellStyle name="Percent 3 7 13 4 2" xfId="7869" xr:uid="{601D1F79-18C6-46CC-88D3-9D31828471EA}"/>
    <cellStyle name="Percent 3 7 13 4 2 2" xfId="7870" xr:uid="{E2E06A36-3D65-4FB3-8754-7BEA332F62CF}"/>
    <cellStyle name="Percent 3 7 13 4 2 2 2" xfId="29263" xr:uid="{1E4BCD5D-B590-4A7B-9640-C1495E5D473E}"/>
    <cellStyle name="Percent 3 7 13 4 2 3" xfId="29264" xr:uid="{8C0F46FA-6DBD-4C9B-9DDB-D4E59B15BF08}"/>
    <cellStyle name="Percent 3 7 13 4 2 4" xfId="29262" xr:uid="{7D3B3591-628B-4803-9E28-53B50A427275}"/>
    <cellStyle name="Percent 3 7 13 4 3" xfId="7871" xr:uid="{8DCEA054-DEC9-476A-A426-CCFFFF851D99}"/>
    <cellStyle name="Percent 3 7 13 4 3 2" xfId="7872" xr:uid="{7D20092C-7CFF-41FC-92D8-C4C421E42CF9}"/>
    <cellStyle name="Percent 3 7 13 4 3 2 2" xfId="29266" xr:uid="{7F55AF47-5521-45C6-902D-F46617D9D394}"/>
    <cellStyle name="Percent 3 7 13 4 3 3" xfId="29267" xr:uid="{C0F6FCB1-4518-4ECF-92C9-C46AB48183E2}"/>
    <cellStyle name="Percent 3 7 13 4 3 4" xfId="29265" xr:uid="{22207F1F-713D-403B-A216-BFDFACC56A7F}"/>
    <cellStyle name="Percent 3 7 13 4 4" xfId="7873" xr:uid="{53EE51D9-9AE2-45DE-8776-72CC03ECA1AC}"/>
    <cellStyle name="Percent 3 7 13 4 4 2" xfId="29268" xr:uid="{20B8F023-9092-494D-8C19-246080854AF6}"/>
    <cellStyle name="Percent 3 7 13 4 5" xfId="29269" xr:uid="{4C1E29D5-6642-40CB-AB7B-B43EFE56AD85}"/>
    <cellStyle name="Percent 3 7 13 4 6" xfId="29261" xr:uid="{2CC5FB2F-E97B-475B-8DB0-969DA3FB4467}"/>
    <cellStyle name="Percent 3 7 13 5" xfId="7874" xr:uid="{DDF8FB1B-C5D5-4DC8-BC4D-A527963872F1}"/>
    <cellStyle name="Percent 3 7 13 5 2" xfId="7875" xr:uid="{BD6D9507-6C42-46DF-84D8-A731B5E93DAC}"/>
    <cellStyle name="Percent 3 7 13 5 2 2" xfId="7876" xr:uid="{09B04B97-CEAE-4B5B-92B5-BD8CA70DD586}"/>
    <cellStyle name="Percent 3 7 13 5 2 2 2" xfId="29272" xr:uid="{E3ABB2E8-B7AA-48AF-B5C4-E309A4AAB7EF}"/>
    <cellStyle name="Percent 3 7 13 5 2 3" xfId="29273" xr:uid="{D3E61935-2EB8-4B84-9236-6585C1100467}"/>
    <cellStyle name="Percent 3 7 13 5 2 4" xfId="29271" xr:uid="{B19010DD-A50D-4939-81D4-99D816AB26FD}"/>
    <cellStyle name="Percent 3 7 13 5 3" xfId="7877" xr:uid="{B8E60A18-ADED-40A5-9D54-9DEFEAB4A404}"/>
    <cellStyle name="Percent 3 7 13 5 3 2" xfId="7878" xr:uid="{0185833F-F6E6-4AE2-9203-24DC7345551E}"/>
    <cellStyle name="Percent 3 7 13 5 3 2 2" xfId="29275" xr:uid="{CACE1E40-4B15-4118-890B-1F460A3551A9}"/>
    <cellStyle name="Percent 3 7 13 5 3 3" xfId="29276" xr:uid="{DB282110-42F2-45CD-BB89-1FE23B8D81E4}"/>
    <cellStyle name="Percent 3 7 13 5 3 4" xfId="29274" xr:uid="{04ABB54A-27A2-4D9F-A463-3932222D8D99}"/>
    <cellStyle name="Percent 3 7 13 5 4" xfId="7879" xr:uid="{BCED065B-DCBF-4D7B-82B1-DBB9BEF4AC4D}"/>
    <cellStyle name="Percent 3 7 13 5 4 2" xfId="7880" xr:uid="{791D9232-3296-44AF-BEE2-49A8AED5C28E}"/>
    <cellStyle name="Percent 3 7 13 5 4 2 2" xfId="29278" xr:uid="{310E6C19-967D-4415-A15E-FCB6C74C96EB}"/>
    <cellStyle name="Percent 3 7 13 5 4 3" xfId="29279" xr:uid="{0DA2A0CA-B5B9-41A7-821A-9C2EED78489F}"/>
    <cellStyle name="Percent 3 7 13 5 4 4" xfId="29277" xr:uid="{A51690CA-9968-40A6-BDAF-D6A131F0072A}"/>
    <cellStyle name="Percent 3 7 13 5 5" xfId="7881" xr:uid="{339555ED-76CF-4E6F-AC29-F7B3B3A313BF}"/>
    <cellStyle name="Percent 3 7 13 5 5 2" xfId="29280" xr:uid="{9ABAADAE-ACE7-4A1F-A755-481650CB54E0}"/>
    <cellStyle name="Percent 3 7 13 5 6" xfId="29281" xr:uid="{512AF82F-86B0-4031-B68D-FA43F962E812}"/>
    <cellStyle name="Percent 3 7 13 5 7" xfId="29270" xr:uid="{60393F9D-0D25-4919-9D7D-FB0AB0E21F09}"/>
    <cellStyle name="Percent 3 7 13 6" xfId="7882" xr:uid="{DE415C07-2D82-45CE-B05E-062D832A7D74}"/>
    <cellStyle name="Percent 3 7 13 6 2" xfId="7883" xr:uid="{96694994-0A43-4EBA-BC3D-3B888C7029C2}"/>
    <cellStyle name="Percent 3 7 13 6 2 2" xfId="7884" xr:uid="{4BFB67FB-EE20-4619-98A5-1EFDDBF85624}"/>
    <cellStyle name="Percent 3 7 13 6 2 2 2" xfId="29284" xr:uid="{F0BACFDB-2E9A-488B-8532-90C5140B74D8}"/>
    <cellStyle name="Percent 3 7 13 6 2 3" xfId="29285" xr:uid="{393E5E22-FB7A-4117-BFDA-9B4D82DED7D3}"/>
    <cellStyle name="Percent 3 7 13 6 2 4" xfId="29283" xr:uid="{253D0E62-9DA4-41A1-9AB0-A4F657B75418}"/>
    <cellStyle name="Percent 3 7 13 6 3" xfId="7885" xr:uid="{CC4D80C5-84BF-4372-8D07-D7BB06808835}"/>
    <cellStyle name="Percent 3 7 13 6 3 2" xfId="7886" xr:uid="{B879860B-FDA8-438B-981F-64670C7D8B0F}"/>
    <cellStyle name="Percent 3 7 13 6 3 2 2" xfId="29287" xr:uid="{D498DBC6-2ED9-45DD-AD2E-415ED54F4203}"/>
    <cellStyle name="Percent 3 7 13 6 3 3" xfId="29288" xr:uid="{B8CE246A-66F1-4709-8B2F-8DB8FF857B6E}"/>
    <cellStyle name="Percent 3 7 13 6 3 4" xfId="29286" xr:uid="{AF248CF4-2470-40C5-B386-8A94074F15F4}"/>
    <cellStyle name="Percent 3 7 13 6 4" xfId="7887" xr:uid="{4430EE6B-C900-455C-9553-34AC84A95B40}"/>
    <cellStyle name="Percent 3 7 13 6 4 2" xfId="29289" xr:uid="{1E859DEF-3421-4C80-8339-DEB5DCF97946}"/>
    <cellStyle name="Percent 3 7 13 6 5" xfId="29290" xr:uid="{27941FBB-42AE-4721-B012-5E5B88BEDEA4}"/>
    <cellStyle name="Percent 3 7 13 6 6" xfId="29282" xr:uid="{3C9D821C-5041-48B9-9F37-088D5EC13255}"/>
    <cellStyle name="Percent 3 7 13 7" xfId="7888" xr:uid="{EF135519-D1DC-4E0C-B402-54A3CD20294D}"/>
    <cellStyle name="Percent 3 7 13 7 2" xfId="7889" xr:uid="{6B6D46F2-39A3-45FB-A6F6-B64E7584318E}"/>
    <cellStyle name="Percent 3 7 13 7 2 2" xfId="29292" xr:uid="{68277CA3-D37E-49A7-8012-111E1C91D0B9}"/>
    <cellStyle name="Percent 3 7 13 7 3" xfId="29293" xr:uid="{3F2EBFEC-ECE7-4AD0-8FF7-194874DBB5C7}"/>
    <cellStyle name="Percent 3 7 13 7 4" xfId="29291" xr:uid="{00DBE2F8-5238-4DC9-9A72-1B2358F2B26E}"/>
    <cellStyle name="Percent 3 7 13 8" xfId="7890" xr:uid="{E48DAE55-E6A7-4A1B-B95E-AF826CB9D839}"/>
    <cellStyle name="Percent 3 7 13 8 2" xfId="7891" xr:uid="{D9BEBA4D-764D-4017-B9C2-9B849CF525CF}"/>
    <cellStyle name="Percent 3 7 13 8 2 2" xfId="29295" xr:uid="{5B8DF080-755B-4478-A64C-AD0D394BBCCE}"/>
    <cellStyle name="Percent 3 7 13 8 3" xfId="29296" xr:uid="{7215A948-A374-49E2-ADEA-47483B904004}"/>
    <cellStyle name="Percent 3 7 13 8 4" xfId="29294" xr:uid="{361A356D-C06C-41CA-A04A-DAB90FFC532B}"/>
    <cellStyle name="Percent 3 7 13 9" xfId="7892" xr:uid="{780CF132-793F-4237-82EC-3B061E2EDEF8}"/>
    <cellStyle name="Percent 3 7 13 9 2" xfId="7893" xr:uid="{9770E537-9284-4B88-9D01-CB9DEE191C7D}"/>
    <cellStyle name="Percent 3 7 13 9 2 2" xfId="29298" xr:uid="{D0B3E904-ECEA-4DEF-A97E-1E86831879FD}"/>
    <cellStyle name="Percent 3 7 13 9 3" xfId="29299" xr:uid="{64455AF2-7CA8-4B3B-ADD6-BD77ACF861D2}"/>
    <cellStyle name="Percent 3 7 13 9 4" xfId="29297" xr:uid="{A2471B50-43A8-495A-94DC-8FB07BD0FB2F}"/>
    <cellStyle name="Percent 3 7 14" xfId="3065" xr:uid="{836DAAB9-A0BE-4FA8-95CA-CC0F5DA6F27C}"/>
    <cellStyle name="Percent 3 7 14 10" xfId="7895" xr:uid="{E15679EB-4FE2-4888-BD99-FB66E710C9A8}"/>
    <cellStyle name="Percent 3 7 14 10 2" xfId="29301" xr:uid="{AA7BBE4C-12BF-416F-917B-1B2D13B311C3}"/>
    <cellStyle name="Percent 3 7 14 11" xfId="7896" xr:uid="{07D21D0E-BB2D-4E0B-B93F-3B85472ABF64}"/>
    <cellStyle name="Percent 3 7 14 11 2" xfId="29302" xr:uid="{6F034778-EDD3-405E-8498-963C0D4FE3A2}"/>
    <cellStyle name="Percent 3 7 14 12" xfId="7894" xr:uid="{F566DDDA-8A77-409B-819B-28EDA6B46B10}"/>
    <cellStyle name="Percent 3 7 14 12 2" xfId="29303" xr:uid="{E7787AE5-EC68-4A1E-8A86-CA51D1D80923}"/>
    <cellStyle name="Percent 3 7 14 13" xfId="29304" xr:uid="{8159A442-921F-463E-BBDA-5DFA914D5C98}"/>
    <cellStyle name="Percent 3 7 14 14" xfId="29305" xr:uid="{FA392658-2773-428B-9048-42E284D46CC3}"/>
    <cellStyle name="Percent 3 7 14 15" xfId="29306" xr:uid="{44A65109-2C0A-4043-B524-922A3DE84617}"/>
    <cellStyle name="Percent 3 7 14 16" xfId="29300" xr:uid="{8EF1FB70-ACE3-4909-BDAA-A6A30BE9F7DA}"/>
    <cellStyle name="Percent 3 7 14 2" xfId="7897" xr:uid="{4D794B13-6088-47E5-98A2-ABE4BF0F39BD}"/>
    <cellStyle name="Percent 3 7 14 2 2" xfId="7898" xr:uid="{81A075B6-5E7D-455B-9ED2-44014EF4DE49}"/>
    <cellStyle name="Percent 3 7 14 2 2 2" xfId="7899" xr:uid="{EFEC9C85-8608-4FEC-8366-FFC315883CC3}"/>
    <cellStyle name="Percent 3 7 14 2 2 2 2" xfId="29309" xr:uid="{F10F6F1C-AA2F-423F-B57D-91EF7AA7BD3E}"/>
    <cellStyle name="Percent 3 7 14 2 2 3" xfId="29310" xr:uid="{9F332E18-5AF9-4A3C-93C6-94300AD4FBFF}"/>
    <cellStyle name="Percent 3 7 14 2 2 4" xfId="29308" xr:uid="{4A8E0A2D-11B2-4A47-9312-B49518B14419}"/>
    <cellStyle name="Percent 3 7 14 2 3" xfId="7900" xr:uid="{9420E421-97C4-465C-A178-DEDFD17B0C37}"/>
    <cellStyle name="Percent 3 7 14 2 3 2" xfId="7901" xr:uid="{A668717A-92E0-49D7-AC7B-403D082B2B5A}"/>
    <cellStyle name="Percent 3 7 14 2 3 2 2" xfId="29312" xr:uid="{12715D2F-C8DB-409F-A15B-D89C6724F77E}"/>
    <cellStyle name="Percent 3 7 14 2 3 3" xfId="29313" xr:uid="{1A5E7348-F2E3-4045-A060-574D516830D6}"/>
    <cellStyle name="Percent 3 7 14 2 3 4" xfId="29311" xr:uid="{5681C470-B89A-4F18-B1EA-2307BD634ACC}"/>
    <cellStyle name="Percent 3 7 14 2 4" xfId="7902" xr:uid="{B135AAEF-E950-4CDF-B47E-7E736D3AA249}"/>
    <cellStyle name="Percent 3 7 14 2 4 2" xfId="29314" xr:uid="{D00EB5C0-0D50-4BF6-B527-9A661B15B104}"/>
    <cellStyle name="Percent 3 7 14 2 5" xfId="7903" xr:uid="{A785668F-2F05-497D-BD6A-E6D4F90746AE}"/>
    <cellStyle name="Percent 3 7 14 2 5 2" xfId="29315" xr:uid="{6C51A961-9BAF-4197-B5BA-1322F683640A}"/>
    <cellStyle name="Percent 3 7 14 2 6" xfId="29316" xr:uid="{B0F815DF-8360-4FAF-9F64-B04F66E6FBC6}"/>
    <cellStyle name="Percent 3 7 14 2 7" xfId="29307" xr:uid="{0B2A267F-06CF-434F-B589-53DF78E4F233}"/>
    <cellStyle name="Percent 3 7 14 3" xfId="7904" xr:uid="{AA607487-F217-45D5-B6BE-D283362CCA3C}"/>
    <cellStyle name="Percent 3 7 14 3 2" xfId="7905" xr:uid="{6CBC073E-8249-4AED-A9DB-F70E4973922C}"/>
    <cellStyle name="Percent 3 7 14 3 2 2" xfId="7906" xr:uid="{2B53772C-D222-41AA-8D93-267EA9F24B95}"/>
    <cellStyle name="Percent 3 7 14 3 2 2 2" xfId="29319" xr:uid="{0A95B7DD-A8B5-4AD3-A40F-AAA2551FC247}"/>
    <cellStyle name="Percent 3 7 14 3 2 3" xfId="29320" xr:uid="{406A68E9-37C1-4106-9440-24BFA9FA96C0}"/>
    <cellStyle name="Percent 3 7 14 3 2 4" xfId="29318" xr:uid="{39ADB489-08A7-44D8-9B0D-5A659C85D5EE}"/>
    <cellStyle name="Percent 3 7 14 3 3" xfId="7907" xr:uid="{18969AC8-537E-47E6-9F53-02254AE4A828}"/>
    <cellStyle name="Percent 3 7 14 3 3 2" xfId="7908" xr:uid="{196D2FA0-50D7-40A7-89BB-5FE9B1F8582A}"/>
    <cellStyle name="Percent 3 7 14 3 3 2 2" xfId="29322" xr:uid="{40979F4C-BF89-4758-9B9A-31B46BD5F6D6}"/>
    <cellStyle name="Percent 3 7 14 3 3 3" xfId="29323" xr:uid="{15FCBD61-5A4F-449F-96BA-A6F52A1912EB}"/>
    <cellStyle name="Percent 3 7 14 3 3 4" xfId="29321" xr:uid="{E136C400-F337-4448-87A9-0CAA97FFB81F}"/>
    <cellStyle name="Percent 3 7 14 3 4" xfId="7909" xr:uid="{AF73C951-739B-4808-97C7-1D69CAD94612}"/>
    <cellStyle name="Percent 3 7 14 3 4 2" xfId="29324" xr:uid="{5A65DBE5-1824-476C-9182-3C74E005416A}"/>
    <cellStyle name="Percent 3 7 14 3 5" xfId="29325" xr:uid="{639FF3BE-EC18-460F-821E-8657112C1D17}"/>
    <cellStyle name="Percent 3 7 14 3 6" xfId="29317" xr:uid="{29AA135F-D552-405C-9E8A-7AB01F254FFB}"/>
    <cellStyle name="Percent 3 7 14 4" xfId="7910" xr:uid="{5EA0A71D-3D20-4671-9CA8-D72837193F5B}"/>
    <cellStyle name="Percent 3 7 14 4 2" xfId="7911" xr:uid="{58786847-79BA-4B81-8904-176DB4D1D06D}"/>
    <cellStyle name="Percent 3 7 14 4 2 2" xfId="7912" xr:uid="{3A62130C-8763-4EC2-BCE0-DF7065F75A95}"/>
    <cellStyle name="Percent 3 7 14 4 2 2 2" xfId="29328" xr:uid="{4546C6F5-A061-4E1B-9F51-131743CA1210}"/>
    <cellStyle name="Percent 3 7 14 4 2 3" xfId="29329" xr:uid="{6C0F11AD-1E36-4DD8-8F21-4B0A0930B2A5}"/>
    <cellStyle name="Percent 3 7 14 4 2 4" xfId="29327" xr:uid="{B5534F62-0275-41AB-8592-0F75621EBA38}"/>
    <cellStyle name="Percent 3 7 14 4 3" xfId="7913" xr:uid="{A1FE111F-B80C-414A-8D3B-A44826456D68}"/>
    <cellStyle name="Percent 3 7 14 4 3 2" xfId="7914" xr:uid="{2345822C-F80B-4D65-9F0B-CA02AC8B0EF9}"/>
    <cellStyle name="Percent 3 7 14 4 3 2 2" xfId="29331" xr:uid="{4AC4CC25-E2C1-4967-83CC-0B0EAA1F71A2}"/>
    <cellStyle name="Percent 3 7 14 4 3 3" xfId="29332" xr:uid="{EDB75D03-0B7F-4286-8B96-A7F5490367D4}"/>
    <cellStyle name="Percent 3 7 14 4 3 4" xfId="29330" xr:uid="{DE092EBE-31B0-4F45-B17A-2AE11A3AEC63}"/>
    <cellStyle name="Percent 3 7 14 4 4" xfId="7915" xr:uid="{33B22C9C-E62B-482C-9A52-18DF4209031D}"/>
    <cellStyle name="Percent 3 7 14 4 4 2" xfId="29333" xr:uid="{793042EC-A2C1-42D3-AD6B-2E451B48C50E}"/>
    <cellStyle name="Percent 3 7 14 4 5" xfId="29334" xr:uid="{A5079740-118A-4BDD-AA39-4720288324D3}"/>
    <cellStyle name="Percent 3 7 14 4 6" xfId="29326" xr:uid="{40B30408-D1D9-40A8-BF0C-FEB6FA4B594B}"/>
    <cellStyle name="Percent 3 7 14 5" xfId="7916" xr:uid="{E26ABD70-361F-4E70-BD10-6A03D4996CD3}"/>
    <cellStyle name="Percent 3 7 14 5 2" xfId="7917" xr:uid="{1126673D-DC4B-480F-AEB4-D9579371CCA1}"/>
    <cellStyle name="Percent 3 7 14 5 2 2" xfId="7918" xr:uid="{E486F000-F3A4-4223-AA90-F7604B3A62D9}"/>
    <cellStyle name="Percent 3 7 14 5 2 2 2" xfId="29337" xr:uid="{5CB17CEB-50AB-44D4-9026-33657F14750C}"/>
    <cellStyle name="Percent 3 7 14 5 2 3" xfId="29338" xr:uid="{C7E60B51-A57F-4018-9CFB-F16AB2285CC9}"/>
    <cellStyle name="Percent 3 7 14 5 2 4" xfId="29336" xr:uid="{F129B866-812C-41D9-A9EB-B590ED2E6215}"/>
    <cellStyle name="Percent 3 7 14 5 3" xfId="7919" xr:uid="{5FB9C570-6F7C-49EC-838C-20E08B5E7E2E}"/>
    <cellStyle name="Percent 3 7 14 5 3 2" xfId="7920" xr:uid="{F2D070BF-EEE6-4366-9B75-6B16DCC61978}"/>
    <cellStyle name="Percent 3 7 14 5 3 2 2" xfId="29340" xr:uid="{D6BDD04B-4DE9-4214-9441-8CCA2A9D368C}"/>
    <cellStyle name="Percent 3 7 14 5 3 3" xfId="29341" xr:uid="{C703362A-2DD4-4621-94A8-DECD976AA882}"/>
    <cellStyle name="Percent 3 7 14 5 3 4" xfId="29339" xr:uid="{D75AD145-865C-43F7-8FE9-4EF9A8FDD67E}"/>
    <cellStyle name="Percent 3 7 14 5 4" xfId="7921" xr:uid="{2E3EF2BF-5B86-40F3-B066-CD6AE1B6B8A4}"/>
    <cellStyle name="Percent 3 7 14 5 4 2" xfId="7922" xr:uid="{0022EA02-875E-4DA4-ABD3-C85756C85C04}"/>
    <cellStyle name="Percent 3 7 14 5 4 2 2" xfId="29343" xr:uid="{7CBCB256-532D-4C09-AE9B-C64F549EDEA4}"/>
    <cellStyle name="Percent 3 7 14 5 4 3" xfId="29344" xr:uid="{B16EEC91-D650-406B-AE37-21CE3CB8F6B5}"/>
    <cellStyle name="Percent 3 7 14 5 4 4" xfId="29342" xr:uid="{258A7150-07F2-4B17-A5EF-197D9230A054}"/>
    <cellStyle name="Percent 3 7 14 5 5" xfId="7923" xr:uid="{C659D256-2C93-49A1-B932-68FF2E359719}"/>
    <cellStyle name="Percent 3 7 14 5 5 2" xfId="29345" xr:uid="{7F051420-3640-4FD9-A36D-C24154824B4C}"/>
    <cellStyle name="Percent 3 7 14 5 6" xfId="29346" xr:uid="{01A40D32-9AEE-4365-85FE-3483F017709F}"/>
    <cellStyle name="Percent 3 7 14 5 7" xfId="29335" xr:uid="{7EF6F564-5246-46D5-91DF-F2FF691028AE}"/>
    <cellStyle name="Percent 3 7 14 6" xfId="7924" xr:uid="{2DDF1A3D-8E8A-4873-8CC6-E9F8CE97B5FF}"/>
    <cellStyle name="Percent 3 7 14 6 2" xfId="7925" xr:uid="{DCB3D706-8B3A-4EBE-955F-997B7A437AF8}"/>
    <cellStyle name="Percent 3 7 14 6 2 2" xfId="7926" xr:uid="{FBD91935-7E72-45AC-96A9-E0C2E78057ED}"/>
    <cellStyle name="Percent 3 7 14 6 2 2 2" xfId="29349" xr:uid="{C22DBE91-F7C5-4DFF-9E43-28DDFFA7EAE2}"/>
    <cellStyle name="Percent 3 7 14 6 2 3" xfId="29350" xr:uid="{08124146-1799-4F8A-B32C-6D07E713993F}"/>
    <cellStyle name="Percent 3 7 14 6 2 4" xfId="29348" xr:uid="{469012FE-2F0B-4540-A966-E2B0E42E747B}"/>
    <cellStyle name="Percent 3 7 14 6 3" xfId="7927" xr:uid="{47A44009-4BD1-4176-B979-6EBEDFF23710}"/>
    <cellStyle name="Percent 3 7 14 6 3 2" xfId="7928" xr:uid="{E4D062C1-2095-4206-A853-0F6475325217}"/>
    <cellStyle name="Percent 3 7 14 6 3 2 2" xfId="29352" xr:uid="{8D50F0CA-9B66-4458-A873-AC72B346E23A}"/>
    <cellStyle name="Percent 3 7 14 6 3 3" xfId="29353" xr:uid="{CBDB369F-38E4-440B-8DE9-87B0AD9F8B54}"/>
    <cellStyle name="Percent 3 7 14 6 3 4" xfId="29351" xr:uid="{4BA104A2-0DEE-4901-9FA8-666B646E03E5}"/>
    <cellStyle name="Percent 3 7 14 6 4" xfId="7929" xr:uid="{96A0048A-063A-4ADD-A719-3FCC5D993377}"/>
    <cellStyle name="Percent 3 7 14 6 4 2" xfId="29354" xr:uid="{B11E0BD5-A49B-4C4F-ACF0-F7BE4C2D6DEC}"/>
    <cellStyle name="Percent 3 7 14 6 5" xfId="29355" xr:uid="{FE7C174C-46D9-46FD-A161-616FE59559E2}"/>
    <cellStyle name="Percent 3 7 14 6 6" xfId="29347" xr:uid="{3A351D22-7620-40FE-95B0-64B38B8214A1}"/>
    <cellStyle name="Percent 3 7 14 7" xfId="7930" xr:uid="{EE9ACBB6-BF92-4C6A-86E9-D29F9DF4E322}"/>
    <cellStyle name="Percent 3 7 14 7 2" xfId="7931" xr:uid="{4CE49637-246A-4F87-8942-38795B775E31}"/>
    <cellStyle name="Percent 3 7 14 7 2 2" xfId="29357" xr:uid="{6D8FE203-5FFD-4AC8-9ACD-69903BE1E561}"/>
    <cellStyle name="Percent 3 7 14 7 3" xfId="29358" xr:uid="{88F5A2EC-EB87-4546-A5B0-EFF5159AE36A}"/>
    <cellStyle name="Percent 3 7 14 7 4" xfId="29356" xr:uid="{5C57846C-47CD-40AB-8DAC-E2B23502E692}"/>
    <cellStyle name="Percent 3 7 14 8" xfId="7932" xr:uid="{DDD6CE94-2D89-4A0A-8B63-E9DCFEE46FE5}"/>
    <cellStyle name="Percent 3 7 14 8 2" xfId="7933" xr:uid="{9A6BE9EF-0764-4D14-9118-C07B43B6E0E5}"/>
    <cellStyle name="Percent 3 7 14 8 2 2" xfId="29360" xr:uid="{3F7087F9-194A-4AD9-AD5E-1E6C9CFC2C6F}"/>
    <cellStyle name="Percent 3 7 14 8 3" xfId="29361" xr:uid="{34FE13A4-35C0-4EF1-9C79-59524A6A5D9B}"/>
    <cellStyle name="Percent 3 7 14 8 4" xfId="29359" xr:uid="{94C3D280-765D-4438-8248-1D44F53A9CDA}"/>
    <cellStyle name="Percent 3 7 14 9" xfId="7934" xr:uid="{CF79E9DA-E5D2-4B1D-B30A-EF2ACC19D99E}"/>
    <cellStyle name="Percent 3 7 14 9 2" xfId="7935" xr:uid="{54FCF5EB-A02F-4D0B-85F7-3007EFAC73CE}"/>
    <cellStyle name="Percent 3 7 14 9 2 2" xfId="29363" xr:uid="{F026E5C4-6250-47B5-B9E5-3BE48A063994}"/>
    <cellStyle name="Percent 3 7 14 9 3" xfId="29364" xr:uid="{E63A6105-7938-415D-8BB8-D9353189AE39}"/>
    <cellStyle name="Percent 3 7 14 9 4" xfId="29362" xr:uid="{E88144AD-987C-4401-B482-56CC959C69DF}"/>
    <cellStyle name="Percent 3 7 15" xfId="3066" xr:uid="{36E290D9-3FBD-4D06-927E-1165097D0AC1}"/>
    <cellStyle name="Percent 3 7 15 10" xfId="7937" xr:uid="{D0D2128C-84BC-4FCA-85C6-F521AA2E3330}"/>
    <cellStyle name="Percent 3 7 15 10 2" xfId="29366" xr:uid="{719454FA-739C-43E5-8A02-131EAC90C602}"/>
    <cellStyle name="Percent 3 7 15 11" xfId="7938" xr:uid="{D3CE737A-79EE-4975-A183-CE57D5209FC3}"/>
    <cellStyle name="Percent 3 7 15 11 2" xfId="29367" xr:uid="{DC2025B2-347F-437D-8179-40AEFFFD55AD}"/>
    <cellStyle name="Percent 3 7 15 12" xfId="7936" xr:uid="{E584D4CF-AD7E-46EB-9E64-24949457ADCB}"/>
    <cellStyle name="Percent 3 7 15 12 2" xfId="29368" xr:uid="{B7AE4D07-3992-4BC0-99D5-1A609D21FCAC}"/>
    <cellStyle name="Percent 3 7 15 13" xfId="29369" xr:uid="{311097B9-083E-46E1-BB03-74E2B923D65E}"/>
    <cellStyle name="Percent 3 7 15 14" xfId="29370" xr:uid="{73B95EE2-DB0A-474A-920A-5743755FF2FA}"/>
    <cellStyle name="Percent 3 7 15 15" xfId="29371" xr:uid="{C1C21855-BCA1-4F26-8D98-93F651E94995}"/>
    <cellStyle name="Percent 3 7 15 16" xfId="29365" xr:uid="{240191A0-2A5F-4E75-856E-A0B17A8FF647}"/>
    <cellStyle name="Percent 3 7 15 2" xfId="7939" xr:uid="{9A5DC6B6-ACBC-4022-AB95-41A9786F89FD}"/>
    <cellStyle name="Percent 3 7 15 2 2" xfId="7940" xr:uid="{ED76A1B4-76A8-45B2-8AB7-709FEE5B9CB2}"/>
    <cellStyle name="Percent 3 7 15 2 2 2" xfId="7941" xr:uid="{24F5FE10-F7E7-4C95-9659-D93BED63975E}"/>
    <cellStyle name="Percent 3 7 15 2 2 2 2" xfId="29374" xr:uid="{94916BE4-1A11-474C-B8B4-867C310C2276}"/>
    <cellStyle name="Percent 3 7 15 2 2 3" xfId="29375" xr:uid="{3E1CAFAD-546D-4315-983F-123823A01C48}"/>
    <cellStyle name="Percent 3 7 15 2 2 4" xfId="29373" xr:uid="{E7F726D3-DF17-4890-8BB2-392B9A256328}"/>
    <cellStyle name="Percent 3 7 15 2 3" xfId="7942" xr:uid="{23AC3B3B-3F6E-4F1A-9D25-1D56B89D8CE4}"/>
    <cellStyle name="Percent 3 7 15 2 3 2" xfId="7943" xr:uid="{725A0E5C-014F-4F34-A503-86BDE4D60C24}"/>
    <cellStyle name="Percent 3 7 15 2 3 2 2" xfId="29377" xr:uid="{5BA5B803-5EDD-4478-B587-669498343EFF}"/>
    <cellStyle name="Percent 3 7 15 2 3 3" xfId="29378" xr:uid="{A8821909-E457-4B50-91E4-96EA9385F06D}"/>
    <cellStyle name="Percent 3 7 15 2 3 4" xfId="29376" xr:uid="{6206D918-5144-4695-B13C-7450C6312365}"/>
    <cellStyle name="Percent 3 7 15 2 4" xfId="7944" xr:uid="{F5781172-ABB8-4EF3-B6B5-2963003CFF23}"/>
    <cellStyle name="Percent 3 7 15 2 4 2" xfId="29379" xr:uid="{84BA29CB-02F3-4E8E-AC61-2CCBB08D3D33}"/>
    <cellStyle name="Percent 3 7 15 2 5" xfId="7945" xr:uid="{6735B32E-056C-4273-BD0C-1BF95976CADA}"/>
    <cellStyle name="Percent 3 7 15 2 5 2" xfId="29380" xr:uid="{5FBFD2A7-6234-4F25-8750-975DF734A39D}"/>
    <cellStyle name="Percent 3 7 15 2 6" xfId="29381" xr:uid="{DF2C811B-DF60-4E68-A72B-AA2A738197AB}"/>
    <cellStyle name="Percent 3 7 15 2 7" xfId="29372" xr:uid="{FE270E08-F3CA-48BB-A753-F88AA4CE9D7B}"/>
    <cellStyle name="Percent 3 7 15 3" xfId="7946" xr:uid="{447D3FC7-0DEC-41B8-88D0-199A5997C72B}"/>
    <cellStyle name="Percent 3 7 15 3 2" xfId="7947" xr:uid="{5F8EA84D-15F4-42AF-B046-1F3C4971D5C8}"/>
    <cellStyle name="Percent 3 7 15 3 2 2" xfId="7948" xr:uid="{5E8521F1-2894-4A2D-AC7C-573E5321808B}"/>
    <cellStyle name="Percent 3 7 15 3 2 2 2" xfId="29384" xr:uid="{5547C969-95BB-40F1-B9AE-5C2D6920C39D}"/>
    <cellStyle name="Percent 3 7 15 3 2 3" xfId="29385" xr:uid="{7689A0C2-6B75-49F1-AE53-D634687CE8EE}"/>
    <cellStyle name="Percent 3 7 15 3 2 4" xfId="29383" xr:uid="{FF662F6E-5161-48E2-9133-1000F1DBA985}"/>
    <cellStyle name="Percent 3 7 15 3 3" xfId="7949" xr:uid="{BCF8CEF9-CC25-48AC-8AF7-AA4036F4E587}"/>
    <cellStyle name="Percent 3 7 15 3 3 2" xfId="7950" xr:uid="{10346B5E-17BF-4EBE-B0A3-A15E1BA43485}"/>
    <cellStyle name="Percent 3 7 15 3 3 2 2" xfId="29387" xr:uid="{5151D8CA-3E46-4EF5-9BDA-C4C393EF713A}"/>
    <cellStyle name="Percent 3 7 15 3 3 3" xfId="29388" xr:uid="{7F8A8C91-B28F-450E-9627-608B43F4CFA5}"/>
    <cellStyle name="Percent 3 7 15 3 3 4" xfId="29386" xr:uid="{EB6517F1-6263-4DD7-9ED9-7169D0341824}"/>
    <cellStyle name="Percent 3 7 15 3 4" xfId="7951" xr:uid="{FAF1AC0C-E9BB-4D04-9FCE-C0541C4E749C}"/>
    <cellStyle name="Percent 3 7 15 3 4 2" xfId="29389" xr:uid="{D93AAC17-BF37-4323-83A0-16E0635BD7E8}"/>
    <cellStyle name="Percent 3 7 15 3 5" xfId="29390" xr:uid="{42FC009F-1FC6-4C4F-8BC3-4C4F39ED844F}"/>
    <cellStyle name="Percent 3 7 15 3 6" xfId="29382" xr:uid="{B8AAD345-7391-471C-BE17-5EA08B0DAD18}"/>
    <cellStyle name="Percent 3 7 15 4" xfId="7952" xr:uid="{9F695417-557F-4D88-B8B6-8543E0728239}"/>
    <cellStyle name="Percent 3 7 15 4 2" xfId="7953" xr:uid="{9C21AEAE-45B2-453D-A751-A4A48C3FBC18}"/>
    <cellStyle name="Percent 3 7 15 4 2 2" xfId="7954" xr:uid="{7D91ED16-2C94-416E-84DF-459C8FE451C4}"/>
    <cellStyle name="Percent 3 7 15 4 2 2 2" xfId="29393" xr:uid="{89F2E967-DF25-495E-AC21-6137607D06E9}"/>
    <cellStyle name="Percent 3 7 15 4 2 3" xfId="29394" xr:uid="{C6E97EF2-61FF-427A-B34C-5621875AD093}"/>
    <cellStyle name="Percent 3 7 15 4 2 4" xfId="29392" xr:uid="{2CBEC78B-F3C5-4482-A875-1F0634301CD2}"/>
    <cellStyle name="Percent 3 7 15 4 3" xfId="7955" xr:uid="{B26B12C3-1124-4573-9434-41007EA88E3E}"/>
    <cellStyle name="Percent 3 7 15 4 3 2" xfId="7956" xr:uid="{1EAF524B-F00B-40A8-9B69-896E7DFE0B07}"/>
    <cellStyle name="Percent 3 7 15 4 3 2 2" xfId="29396" xr:uid="{D8BD2BBE-417E-4BAE-8158-4E237244FE0B}"/>
    <cellStyle name="Percent 3 7 15 4 3 3" xfId="29397" xr:uid="{8E0638A0-36FC-41DB-8020-1E396A30F42F}"/>
    <cellStyle name="Percent 3 7 15 4 3 4" xfId="29395" xr:uid="{F3E0B3E8-74F2-45F2-905A-D04B0BB4EC01}"/>
    <cellStyle name="Percent 3 7 15 4 4" xfId="7957" xr:uid="{34534604-7C67-4E3B-A157-B3EF9EB663C7}"/>
    <cellStyle name="Percent 3 7 15 4 4 2" xfId="29398" xr:uid="{FAA72D8E-799E-4CD3-9CA7-7CA2B3F4D96B}"/>
    <cellStyle name="Percent 3 7 15 4 5" xfId="29399" xr:uid="{D97BC2ED-7C26-40C6-8ADA-0C6DA3D44C31}"/>
    <cellStyle name="Percent 3 7 15 4 6" xfId="29391" xr:uid="{4C832E11-49AB-41C3-995C-89E287F62695}"/>
    <cellStyle name="Percent 3 7 15 5" xfId="7958" xr:uid="{1BC40C56-15D0-4709-BB00-98A22A3F4FA3}"/>
    <cellStyle name="Percent 3 7 15 5 2" xfId="7959" xr:uid="{0CA4E330-F5E5-484D-B46B-AB3C38367C08}"/>
    <cellStyle name="Percent 3 7 15 5 2 2" xfId="7960" xr:uid="{9C26D1F2-5E3C-493F-B4FA-D15BF05C1D9B}"/>
    <cellStyle name="Percent 3 7 15 5 2 2 2" xfId="29402" xr:uid="{C6DA00E6-1B79-43FA-810C-2BEA0D3A61DC}"/>
    <cellStyle name="Percent 3 7 15 5 2 3" xfId="29403" xr:uid="{A20D16C1-008A-4A31-8446-AFF543A74EA8}"/>
    <cellStyle name="Percent 3 7 15 5 2 4" xfId="29401" xr:uid="{948B3035-4C0F-46A8-A04A-3592EA158B50}"/>
    <cellStyle name="Percent 3 7 15 5 3" xfId="7961" xr:uid="{367007A3-BF21-43AF-9E45-C6AA89ECE274}"/>
    <cellStyle name="Percent 3 7 15 5 3 2" xfId="7962" xr:uid="{48F229A5-2AAD-4C5B-9F6C-78782679EE70}"/>
    <cellStyle name="Percent 3 7 15 5 3 2 2" xfId="29405" xr:uid="{30A85C6E-739D-41BF-BA02-6CD73F209699}"/>
    <cellStyle name="Percent 3 7 15 5 3 3" xfId="29406" xr:uid="{76BB4C83-A6F5-4EAC-9CEB-89EC923BD33C}"/>
    <cellStyle name="Percent 3 7 15 5 3 4" xfId="29404" xr:uid="{C9C07DF0-1DB9-4273-80BF-624B242C66FA}"/>
    <cellStyle name="Percent 3 7 15 5 4" xfId="7963" xr:uid="{2E58B4CF-CF14-421A-B41D-D8AF7B49D6D0}"/>
    <cellStyle name="Percent 3 7 15 5 4 2" xfId="7964" xr:uid="{AEFD3728-2EA5-4B52-AA26-E5862F41E5EB}"/>
    <cellStyle name="Percent 3 7 15 5 4 2 2" xfId="29408" xr:uid="{C64FCDD0-22BE-443D-98FC-B8EF01EF140D}"/>
    <cellStyle name="Percent 3 7 15 5 4 3" xfId="29409" xr:uid="{D3FE3827-FA42-4E67-B1AE-96CE7D17BB50}"/>
    <cellStyle name="Percent 3 7 15 5 4 4" xfId="29407" xr:uid="{BC6AF83D-D1F8-4B58-8A37-A231B16D7C61}"/>
    <cellStyle name="Percent 3 7 15 5 5" xfId="7965" xr:uid="{BAFA4412-35A6-49AF-93F2-EBD8CBEE1337}"/>
    <cellStyle name="Percent 3 7 15 5 5 2" xfId="29410" xr:uid="{B9900F8F-8DF3-4797-B131-CE6777EC4070}"/>
    <cellStyle name="Percent 3 7 15 5 6" xfId="29411" xr:uid="{18AE4685-22EA-4507-9A5F-B3D46FCEDD5D}"/>
    <cellStyle name="Percent 3 7 15 5 7" xfId="29400" xr:uid="{F0BC44DC-6971-40B1-BF71-BCD363123D8A}"/>
    <cellStyle name="Percent 3 7 15 6" xfId="7966" xr:uid="{18D164AD-E905-445A-A4DA-15D8CE7A4B9D}"/>
    <cellStyle name="Percent 3 7 15 6 2" xfId="7967" xr:uid="{4CED8830-8122-44FF-99E9-C35B80003126}"/>
    <cellStyle name="Percent 3 7 15 6 2 2" xfId="7968" xr:uid="{34826F83-62E0-4134-A5A5-7144BFD09F7A}"/>
    <cellStyle name="Percent 3 7 15 6 2 2 2" xfId="29414" xr:uid="{6C6C1709-FC5A-4C2D-AC26-B591CFE624E6}"/>
    <cellStyle name="Percent 3 7 15 6 2 3" xfId="29415" xr:uid="{A3D1109A-4025-4BC9-89C5-5E75DD47339D}"/>
    <cellStyle name="Percent 3 7 15 6 2 4" xfId="29413" xr:uid="{2C966AC8-EE79-4324-B260-06FE6DFD121D}"/>
    <cellStyle name="Percent 3 7 15 6 3" xfId="7969" xr:uid="{68BAA822-8B97-464D-BFE0-48F5430BF0A2}"/>
    <cellStyle name="Percent 3 7 15 6 3 2" xfId="7970" xr:uid="{E73979E1-A4A1-4AC4-BE44-BE363B9960EE}"/>
    <cellStyle name="Percent 3 7 15 6 3 2 2" xfId="29417" xr:uid="{F8DEE71D-9F79-4A88-AD7A-4A3476D8AE31}"/>
    <cellStyle name="Percent 3 7 15 6 3 3" xfId="29418" xr:uid="{F3BA2348-89C6-4F93-B390-13BF59AC1DCE}"/>
    <cellStyle name="Percent 3 7 15 6 3 4" xfId="29416" xr:uid="{A64D4C63-75D6-424F-8378-D3DA7493091F}"/>
    <cellStyle name="Percent 3 7 15 6 4" xfId="7971" xr:uid="{E279D796-453A-4ACA-8462-42054656827F}"/>
    <cellStyle name="Percent 3 7 15 6 4 2" xfId="29419" xr:uid="{9B411830-C2BD-4C03-8478-04CDDBF26C09}"/>
    <cellStyle name="Percent 3 7 15 6 5" xfId="29420" xr:uid="{FDFD595C-DF5D-448A-8598-C967FA8FE9FC}"/>
    <cellStyle name="Percent 3 7 15 6 6" xfId="29412" xr:uid="{BF1B7BB2-32AC-4B65-98B3-B8FA48D2CBE4}"/>
    <cellStyle name="Percent 3 7 15 7" xfId="7972" xr:uid="{9F972E03-1133-4656-8848-EC1962C4EF63}"/>
    <cellStyle name="Percent 3 7 15 7 2" xfId="7973" xr:uid="{17CE6C9F-EDEF-4804-AB28-C32EABA938A9}"/>
    <cellStyle name="Percent 3 7 15 7 2 2" xfId="29422" xr:uid="{9B2538AD-8904-4EBC-AC41-1C0483B0A5CA}"/>
    <cellStyle name="Percent 3 7 15 7 3" xfId="29423" xr:uid="{98DF3ED2-1987-4675-BCB9-FFAC3A44B039}"/>
    <cellStyle name="Percent 3 7 15 7 4" xfId="29421" xr:uid="{FB2902A3-D18E-4792-BB76-48EAD92F71A2}"/>
    <cellStyle name="Percent 3 7 15 8" xfId="7974" xr:uid="{BE804E8B-45F7-4899-AE06-084223D9597B}"/>
    <cellStyle name="Percent 3 7 15 8 2" xfId="7975" xr:uid="{2BEF62FB-25B2-43F9-AD19-47F796E1C86C}"/>
    <cellStyle name="Percent 3 7 15 8 2 2" xfId="29425" xr:uid="{9B40395A-D952-42C9-B623-769B72C8156F}"/>
    <cellStyle name="Percent 3 7 15 8 3" xfId="29426" xr:uid="{F6083471-CC6B-4835-BC08-2A2F351F07EB}"/>
    <cellStyle name="Percent 3 7 15 8 4" xfId="29424" xr:uid="{B3F35886-3842-4DC4-A5F7-DE166F4F73EB}"/>
    <cellStyle name="Percent 3 7 15 9" xfId="7976" xr:uid="{036C9977-780E-426C-917F-CE54CE321964}"/>
    <cellStyle name="Percent 3 7 15 9 2" xfId="7977" xr:uid="{214ED1B3-8A30-4CB6-8B86-4363BB81BBF4}"/>
    <cellStyle name="Percent 3 7 15 9 2 2" xfId="29428" xr:uid="{BEE49537-7A27-4BBF-ABCD-5AF0CD5FE7B7}"/>
    <cellStyle name="Percent 3 7 15 9 3" xfId="29429" xr:uid="{49423919-EE9F-41E1-A4CA-DC6895716FBA}"/>
    <cellStyle name="Percent 3 7 15 9 4" xfId="29427" xr:uid="{238A7D08-ED5B-49AD-9D30-9879CEAA5DF3}"/>
    <cellStyle name="Percent 3 7 16" xfId="7978" xr:uid="{C6C805D9-C5A7-45A6-8717-E8D8771C2E3E}"/>
    <cellStyle name="Percent 3 7 16 2" xfId="7979" xr:uid="{719222D8-F038-4B05-A798-AA85FC837D79}"/>
    <cellStyle name="Percent 3 7 16 2 2" xfId="7980" xr:uid="{71E0EB07-0004-4B1E-BB37-1AB523D48804}"/>
    <cellStyle name="Percent 3 7 16 2 2 2" xfId="29432" xr:uid="{7887E124-D56F-41B3-A0AF-DE7D9763FB47}"/>
    <cellStyle name="Percent 3 7 16 2 3" xfId="29433" xr:uid="{46E64940-A6BA-43B3-995F-C7360C2D9E58}"/>
    <cellStyle name="Percent 3 7 16 2 4" xfId="29431" xr:uid="{4E3B689B-24D5-4B9A-84A6-2589B64CAE04}"/>
    <cellStyle name="Percent 3 7 16 3" xfId="7981" xr:uid="{9FFFCBDB-A43E-4D4D-A1A0-08DD6BC95C13}"/>
    <cellStyle name="Percent 3 7 16 3 2" xfId="7982" xr:uid="{ED0F684D-68FE-4138-845C-DAB9E6EB1353}"/>
    <cellStyle name="Percent 3 7 16 3 2 2" xfId="29435" xr:uid="{938C45DB-09CD-4098-87BE-0D0F363E807B}"/>
    <cellStyle name="Percent 3 7 16 3 3" xfId="29436" xr:uid="{8C8B1A5C-3828-4DB0-A5DA-386AB11B320D}"/>
    <cellStyle name="Percent 3 7 16 3 4" xfId="29434" xr:uid="{55B95214-6919-406B-94B3-6ADEC36E0F0B}"/>
    <cellStyle name="Percent 3 7 16 4" xfId="7983" xr:uid="{F8B47511-F020-4D39-9CDB-CD8DB8191BD7}"/>
    <cellStyle name="Percent 3 7 16 4 2" xfId="29437" xr:uid="{54743B14-5395-4B95-AD14-24A3C40CEED2}"/>
    <cellStyle name="Percent 3 7 16 5" xfId="7984" xr:uid="{40AE2C2D-BD58-47C5-8786-63814743385B}"/>
    <cellStyle name="Percent 3 7 16 5 2" xfId="29438" xr:uid="{C24C3A53-B567-4004-ACC9-4D740CF4C5EC}"/>
    <cellStyle name="Percent 3 7 16 6" xfId="29439" xr:uid="{8C895C6F-9CE6-47C6-95DB-2C9D1279303B}"/>
    <cellStyle name="Percent 3 7 16 7" xfId="29430" xr:uid="{32779FAF-293D-4C1F-B142-F01160E4BCEA}"/>
    <cellStyle name="Percent 3 7 17" xfId="7985" xr:uid="{2040BA79-80EA-4D18-949A-FB79710D4A7D}"/>
    <cellStyle name="Percent 3 7 17 2" xfId="7986" xr:uid="{903F76C8-3A48-4444-9F3D-B55ACE578D8F}"/>
    <cellStyle name="Percent 3 7 17 2 2" xfId="7987" xr:uid="{A77A5C4C-4CA1-411D-B141-D65C4AE33D9D}"/>
    <cellStyle name="Percent 3 7 17 2 2 2" xfId="29442" xr:uid="{33CED5E4-66DA-470F-A85E-61DD1406999B}"/>
    <cellStyle name="Percent 3 7 17 2 3" xfId="29443" xr:uid="{9AC50D02-5CB7-44AD-B893-DDCD0DB9F81D}"/>
    <cellStyle name="Percent 3 7 17 2 4" xfId="29441" xr:uid="{258969DE-CEC9-4952-BEBA-C5FD00D33559}"/>
    <cellStyle name="Percent 3 7 17 3" xfId="7988" xr:uid="{4C705CBF-610A-44AE-AA86-04035EB1B65A}"/>
    <cellStyle name="Percent 3 7 17 3 2" xfId="7989" xr:uid="{F4BCC4E1-1257-43DD-A7B2-29F25E28E76F}"/>
    <cellStyle name="Percent 3 7 17 3 2 2" xfId="29445" xr:uid="{CB1DE91E-1629-40E0-AE36-CE6CDBCDC226}"/>
    <cellStyle name="Percent 3 7 17 3 3" xfId="29446" xr:uid="{86180BF7-32C1-4ABF-9049-4A0DDDDA753F}"/>
    <cellStyle name="Percent 3 7 17 3 4" xfId="29444" xr:uid="{24231A6C-7EB5-4F87-80D7-68E5872C7C43}"/>
    <cellStyle name="Percent 3 7 17 4" xfId="7990" xr:uid="{5CBE3153-67DD-4721-8773-6C2D57F1E70A}"/>
    <cellStyle name="Percent 3 7 17 4 2" xfId="29447" xr:uid="{CF810A37-6F91-4864-A5B2-8BF1166FD1F5}"/>
    <cellStyle name="Percent 3 7 17 5" xfId="29448" xr:uid="{1875E736-011D-4753-AD03-8BD13FB66E3A}"/>
    <cellStyle name="Percent 3 7 17 6" xfId="29440" xr:uid="{2F93F928-202B-427C-B1D8-6773C7EF49D3}"/>
    <cellStyle name="Percent 3 7 18" xfId="7991" xr:uid="{A257B9CE-D668-49A0-BE81-98BD62CA3AD4}"/>
    <cellStyle name="Percent 3 7 18 2" xfId="7992" xr:uid="{0C070613-57F7-4B9F-BD94-6E9201F9F091}"/>
    <cellStyle name="Percent 3 7 18 2 2" xfId="7993" xr:uid="{7F5CCD7C-889E-48F9-955B-20DDC0CE4EEE}"/>
    <cellStyle name="Percent 3 7 18 2 2 2" xfId="29451" xr:uid="{74980EE6-C360-412D-87F6-55CD85CDCE23}"/>
    <cellStyle name="Percent 3 7 18 2 3" xfId="29452" xr:uid="{554EAA7A-EBBD-423B-A78A-3FEFE8F8C53A}"/>
    <cellStyle name="Percent 3 7 18 2 4" xfId="29450" xr:uid="{6B7D4CCB-F4A9-463E-99E9-A5ACA70E81E0}"/>
    <cellStyle name="Percent 3 7 18 3" xfId="7994" xr:uid="{E40EF9EC-6D84-4976-9B34-5FCD96E5C3D0}"/>
    <cellStyle name="Percent 3 7 18 3 2" xfId="7995" xr:uid="{BB48B971-B360-44BF-870E-C22E61B84EAF}"/>
    <cellStyle name="Percent 3 7 18 3 2 2" xfId="29454" xr:uid="{C080C655-88BA-45E3-8027-ABF58F476FD8}"/>
    <cellStyle name="Percent 3 7 18 3 3" xfId="29455" xr:uid="{C556D382-8B1B-4614-8970-967E6AD4101E}"/>
    <cellStyle name="Percent 3 7 18 3 4" xfId="29453" xr:uid="{EFA62D69-8817-4E40-9E49-EF804AA5C1F7}"/>
    <cellStyle name="Percent 3 7 18 4" xfId="7996" xr:uid="{A8A36E36-060E-4998-9836-D880DAC16D17}"/>
    <cellStyle name="Percent 3 7 18 4 2" xfId="29456" xr:uid="{CE94350A-FF26-4496-A1B9-8B2B7E919EA6}"/>
    <cellStyle name="Percent 3 7 18 5" xfId="29457" xr:uid="{DA7427DC-7918-47D5-AC3E-01AFDEE5B9B4}"/>
    <cellStyle name="Percent 3 7 18 6" xfId="29449" xr:uid="{8D9C48B6-D8A3-4B60-9DBB-27D92FE3020E}"/>
    <cellStyle name="Percent 3 7 19" xfId="7997" xr:uid="{B02C1079-9673-4E0C-9526-4E584393B59A}"/>
    <cellStyle name="Percent 3 7 19 2" xfId="7998" xr:uid="{D663CE09-32B5-4789-B93A-654A6E8BC648}"/>
    <cellStyle name="Percent 3 7 19 2 2" xfId="7999" xr:uid="{C4080C96-7F4B-4CCE-8990-5AF027D37897}"/>
    <cellStyle name="Percent 3 7 19 2 2 2" xfId="29460" xr:uid="{9849F8D4-E2D8-4C7A-B34F-1FAFA28D2497}"/>
    <cellStyle name="Percent 3 7 19 2 3" xfId="29461" xr:uid="{2CD779AA-9EF2-403E-8D45-83F1603E1EE0}"/>
    <cellStyle name="Percent 3 7 19 2 4" xfId="29459" xr:uid="{3091E25B-3DB7-4812-B636-0FE64F6F4F8E}"/>
    <cellStyle name="Percent 3 7 19 3" xfId="8000" xr:uid="{D763FCE0-4E31-42D2-B464-A7B37E49D16A}"/>
    <cellStyle name="Percent 3 7 19 3 2" xfId="8001" xr:uid="{D754845A-3623-4329-9547-B4E977975622}"/>
    <cellStyle name="Percent 3 7 19 3 2 2" xfId="29463" xr:uid="{5B4E622F-CBA3-4464-8262-686980477350}"/>
    <cellStyle name="Percent 3 7 19 3 3" xfId="29464" xr:uid="{96EC000F-9512-490D-866F-747B200A8688}"/>
    <cellStyle name="Percent 3 7 19 3 4" xfId="29462" xr:uid="{A91349BB-6CF2-40E0-ADD0-21D3C20BC208}"/>
    <cellStyle name="Percent 3 7 19 4" xfId="8002" xr:uid="{175640F9-06D7-4FB6-890A-89E885FBDA42}"/>
    <cellStyle name="Percent 3 7 19 4 2" xfId="8003" xr:uid="{B8D96273-5496-49AD-A5A3-46CF0A1E654E}"/>
    <cellStyle name="Percent 3 7 19 4 2 2" xfId="29466" xr:uid="{6FC94E2F-C2A6-42C2-B5EE-20166E0D445D}"/>
    <cellStyle name="Percent 3 7 19 4 3" xfId="29467" xr:uid="{204A281F-9FEF-40DD-AB98-262EB2F07DC4}"/>
    <cellStyle name="Percent 3 7 19 4 4" xfId="29465" xr:uid="{56C65AB8-EE4D-4477-A082-7F6CF6411238}"/>
    <cellStyle name="Percent 3 7 19 5" xfId="8004" xr:uid="{0E755051-F98F-4846-BD56-D47195A5292B}"/>
    <cellStyle name="Percent 3 7 19 5 2" xfId="29468" xr:uid="{EB9D4D3E-4C8B-470A-92E2-ABCF8A97DA5C}"/>
    <cellStyle name="Percent 3 7 19 6" xfId="29469" xr:uid="{ACC2D768-0A38-4F41-BD10-EA84F21C8BBF}"/>
    <cellStyle name="Percent 3 7 19 7" xfId="29458" xr:uid="{AB435583-3FE4-4C79-832B-7A9EB87A5EDE}"/>
    <cellStyle name="Percent 3 7 2" xfId="3067" xr:uid="{3A930D02-D52F-485F-A694-890F9FC39256}"/>
    <cellStyle name="Percent 3 7 2 10" xfId="8006" xr:uid="{D068BE76-C6B8-4745-A366-AD1F703D0173}"/>
    <cellStyle name="Percent 3 7 2 10 2" xfId="29471" xr:uid="{E343F654-908A-4282-BED0-9B157106CE2D}"/>
    <cellStyle name="Percent 3 7 2 11" xfId="8007" xr:uid="{0BDDAC17-A549-4F45-9360-DA6FBD995F73}"/>
    <cellStyle name="Percent 3 7 2 11 2" xfId="29472" xr:uid="{15C7A1A8-77A2-4A0F-AD44-344B32D9A3BE}"/>
    <cellStyle name="Percent 3 7 2 12" xfId="8005" xr:uid="{0B07A916-9F05-4A85-BCE8-50298F8C4701}"/>
    <cellStyle name="Percent 3 7 2 12 2" xfId="29473" xr:uid="{C9BE5540-166A-45B1-9EAB-CF3F43657522}"/>
    <cellStyle name="Percent 3 7 2 13" xfId="29474" xr:uid="{5554767B-4844-4679-BDB6-774E8D4133FB}"/>
    <cellStyle name="Percent 3 7 2 14" xfId="29475" xr:uid="{DAD5D68F-F348-42FF-AD32-7D7FACF57438}"/>
    <cellStyle name="Percent 3 7 2 15" xfId="29476" xr:uid="{F40C94BE-57F8-457A-8338-FFD9F26B06FE}"/>
    <cellStyle name="Percent 3 7 2 16" xfId="29470" xr:uid="{7B538049-A60A-43EA-9DCC-47625E9168B6}"/>
    <cellStyle name="Percent 3 7 2 2" xfId="8008" xr:uid="{EE611F1A-BE36-41DB-A673-2B05CA375BFA}"/>
    <cellStyle name="Percent 3 7 2 2 2" xfId="8009" xr:uid="{67B5CCE6-141D-406A-BEEF-826A9552D8B8}"/>
    <cellStyle name="Percent 3 7 2 2 2 2" xfId="8010" xr:uid="{EF8446AF-AD8C-4CAC-BFD0-AFD4D98278C1}"/>
    <cellStyle name="Percent 3 7 2 2 2 2 2" xfId="29479" xr:uid="{FB44F49F-B41A-451B-B9BE-8A4726153F94}"/>
    <cellStyle name="Percent 3 7 2 2 2 3" xfId="29480" xr:uid="{6F022198-23C0-477A-9152-AD011CB8DDCB}"/>
    <cellStyle name="Percent 3 7 2 2 2 4" xfId="29478" xr:uid="{0278D58C-6441-4BAF-BC05-6FFE79136436}"/>
    <cellStyle name="Percent 3 7 2 2 3" xfId="8011" xr:uid="{919D661F-DA7D-48DB-B5FA-7C6FA85CF1E5}"/>
    <cellStyle name="Percent 3 7 2 2 3 2" xfId="8012" xr:uid="{AE37FC74-CC32-44FB-8C87-52A8502A786D}"/>
    <cellStyle name="Percent 3 7 2 2 3 2 2" xfId="29482" xr:uid="{4A7BA68C-3489-4F8B-B353-EF8E341F2189}"/>
    <cellStyle name="Percent 3 7 2 2 3 3" xfId="29483" xr:uid="{F4125820-C2CE-4A43-B882-5CAFC2EA657B}"/>
    <cellStyle name="Percent 3 7 2 2 3 4" xfId="29481" xr:uid="{C8B5C38C-FF4D-4841-944E-6B8748A60748}"/>
    <cellStyle name="Percent 3 7 2 2 4" xfId="8013" xr:uid="{0E780A30-0DF7-4334-8D86-691C6B291849}"/>
    <cellStyle name="Percent 3 7 2 2 4 2" xfId="29484" xr:uid="{190BD067-73E0-4BA4-A9A4-9C3C0D3268AD}"/>
    <cellStyle name="Percent 3 7 2 2 5" xfId="8014" xr:uid="{700FAEB6-7FBB-4EEB-8A5A-C6A14101DAFB}"/>
    <cellStyle name="Percent 3 7 2 2 5 2" xfId="29485" xr:uid="{9811BA20-ECCE-475C-AF47-D1F271FFCA16}"/>
    <cellStyle name="Percent 3 7 2 2 6" xfId="29486" xr:uid="{9FC42B27-0BBA-43E2-A0D2-696E62BB4D01}"/>
    <cellStyle name="Percent 3 7 2 2 7" xfId="29477" xr:uid="{310AB79B-0C5E-4E96-AF9A-CC29EAC17DD6}"/>
    <cellStyle name="Percent 3 7 2 3" xfId="8015" xr:uid="{2F5450EF-71BD-42CB-9D2F-858E556D3B15}"/>
    <cellStyle name="Percent 3 7 2 3 2" xfId="8016" xr:uid="{698281E1-270B-4100-A02D-0D92EA148BDA}"/>
    <cellStyle name="Percent 3 7 2 3 2 2" xfId="8017" xr:uid="{A412F44D-43AE-475C-86EE-D7F7220142EE}"/>
    <cellStyle name="Percent 3 7 2 3 2 2 2" xfId="29489" xr:uid="{F0F3BA4B-9CBF-41A7-8FAB-E3D8BB0E8D87}"/>
    <cellStyle name="Percent 3 7 2 3 2 3" xfId="29490" xr:uid="{21D4DEF8-EB5C-42E7-A1E3-CEF9F02A2800}"/>
    <cellStyle name="Percent 3 7 2 3 2 4" xfId="29488" xr:uid="{096258D6-4DB4-44C1-9309-B317FFC13ED6}"/>
    <cellStyle name="Percent 3 7 2 3 3" xfId="8018" xr:uid="{F5A62073-EF42-4AA3-BEC0-62680568080C}"/>
    <cellStyle name="Percent 3 7 2 3 3 2" xfId="8019" xr:uid="{3A4CBF6B-E615-4CF9-89E3-134637B0A4DF}"/>
    <cellStyle name="Percent 3 7 2 3 3 2 2" xfId="29492" xr:uid="{2D674C50-A3DD-424A-937C-30BBAA715592}"/>
    <cellStyle name="Percent 3 7 2 3 3 3" xfId="29493" xr:uid="{F34C13C2-5191-43A3-96EA-3706CBF84993}"/>
    <cellStyle name="Percent 3 7 2 3 3 4" xfId="29491" xr:uid="{D48B0532-0C2D-4DF2-9ADF-E1F50DAD708D}"/>
    <cellStyle name="Percent 3 7 2 3 4" xfId="8020" xr:uid="{95503769-5594-4DE8-973C-869B343B9EEB}"/>
    <cellStyle name="Percent 3 7 2 3 4 2" xfId="29494" xr:uid="{DF7CB174-8C99-4448-B5DA-156E7E1F74C2}"/>
    <cellStyle name="Percent 3 7 2 3 5" xfId="29495" xr:uid="{4FD1063C-4E1F-4A1C-A95A-A5C6EF022602}"/>
    <cellStyle name="Percent 3 7 2 3 6" xfId="29487" xr:uid="{040C8837-1755-4BBE-BFC6-CE06D9B2D67C}"/>
    <cellStyle name="Percent 3 7 2 4" xfId="8021" xr:uid="{2145917C-DCAC-4ADA-A5CB-B3CCC68305A7}"/>
    <cellStyle name="Percent 3 7 2 4 2" xfId="8022" xr:uid="{5EDD97BB-0EE6-4510-9A3C-5CA4B467F24B}"/>
    <cellStyle name="Percent 3 7 2 4 2 2" xfId="8023" xr:uid="{7950A375-98D9-4441-AECC-D9371E1D7223}"/>
    <cellStyle name="Percent 3 7 2 4 2 2 2" xfId="29498" xr:uid="{ED7599B0-A303-48CA-8D5A-366533302255}"/>
    <cellStyle name="Percent 3 7 2 4 2 3" xfId="29499" xr:uid="{D3AF69D3-9A99-45C5-B5D9-D9CA0D751C3B}"/>
    <cellStyle name="Percent 3 7 2 4 2 4" xfId="29497" xr:uid="{A53AF9F9-B431-40A4-8BD6-F53FD69D78BB}"/>
    <cellStyle name="Percent 3 7 2 4 3" xfId="8024" xr:uid="{7558CE2B-3C9F-4F96-A795-D7BF7B93A7F6}"/>
    <cellStyle name="Percent 3 7 2 4 3 2" xfId="8025" xr:uid="{1D4DDFF5-7DBF-401E-8D21-E2DD968C3410}"/>
    <cellStyle name="Percent 3 7 2 4 3 2 2" xfId="29501" xr:uid="{EEF495E3-B462-431B-9D58-D334CD70DDA0}"/>
    <cellStyle name="Percent 3 7 2 4 3 3" xfId="29502" xr:uid="{CDE32616-8522-44E2-97C5-790077537AF8}"/>
    <cellStyle name="Percent 3 7 2 4 3 4" xfId="29500" xr:uid="{70EC06B5-26FC-4AC9-8533-75079FA63AD3}"/>
    <cellStyle name="Percent 3 7 2 4 4" xfId="8026" xr:uid="{6068115A-7B56-4544-8AD5-05D641DCD591}"/>
    <cellStyle name="Percent 3 7 2 4 4 2" xfId="29503" xr:uid="{FF9CFB0C-29C0-47D1-BD51-E714C35F6C09}"/>
    <cellStyle name="Percent 3 7 2 4 5" xfId="29504" xr:uid="{1DBD97F3-4B3B-4DAF-B899-4E1FC5A4E2E7}"/>
    <cellStyle name="Percent 3 7 2 4 6" xfId="29496" xr:uid="{BBA0B0C7-D8FE-4F48-BEF9-ED5773D528A1}"/>
    <cellStyle name="Percent 3 7 2 5" xfId="8027" xr:uid="{D5E69A31-0D7F-4DBF-8F63-64765315AED4}"/>
    <cellStyle name="Percent 3 7 2 5 2" xfId="8028" xr:uid="{EC0DB4B1-4DD6-46EF-AEE5-6230E8BFF61E}"/>
    <cellStyle name="Percent 3 7 2 5 2 2" xfId="8029" xr:uid="{6214EA8D-99A8-4276-990C-970EEAA752C0}"/>
    <cellStyle name="Percent 3 7 2 5 2 2 2" xfId="29507" xr:uid="{0FBC512D-7471-493F-8D9B-177FC1E7B0D2}"/>
    <cellStyle name="Percent 3 7 2 5 2 3" xfId="29508" xr:uid="{7DF3DA02-5559-4900-847E-FEBDE537F8AA}"/>
    <cellStyle name="Percent 3 7 2 5 2 4" xfId="29506" xr:uid="{1BB8B844-C279-404B-89CD-3C24AA5CDF1B}"/>
    <cellStyle name="Percent 3 7 2 5 3" xfId="8030" xr:uid="{F0931834-18ED-424A-B829-5D79076C8954}"/>
    <cellStyle name="Percent 3 7 2 5 3 2" xfId="8031" xr:uid="{6B39C48F-E6D6-4D97-B860-ACB2EEBA50FD}"/>
    <cellStyle name="Percent 3 7 2 5 3 2 2" xfId="29510" xr:uid="{76059D63-400A-4E02-B27D-22B978B02B94}"/>
    <cellStyle name="Percent 3 7 2 5 3 3" xfId="29511" xr:uid="{032B47AC-3572-4A77-959F-BDA674285994}"/>
    <cellStyle name="Percent 3 7 2 5 3 4" xfId="29509" xr:uid="{9DC6FA69-4B31-4BD2-AA20-2EB54216FFD3}"/>
    <cellStyle name="Percent 3 7 2 5 4" xfId="8032" xr:uid="{C97A765B-D552-47B5-B777-8E0B76D84888}"/>
    <cellStyle name="Percent 3 7 2 5 4 2" xfId="8033" xr:uid="{E1D4FCC8-039A-43EE-A8C9-F65C531FCF6E}"/>
    <cellStyle name="Percent 3 7 2 5 4 2 2" xfId="29513" xr:uid="{8EBC81ED-00A3-4846-A109-DFFB45F0FE93}"/>
    <cellStyle name="Percent 3 7 2 5 4 3" xfId="29514" xr:uid="{91D4197A-46AC-4364-970F-7D9A72A7DCBA}"/>
    <cellStyle name="Percent 3 7 2 5 4 4" xfId="29512" xr:uid="{A8407410-8580-4869-A88C-EBF2F73848CA}"/>
    <cellStyle name="Percent 3 7 2 5 5" xfId="8034" xr:uid="{00D411D2-4795-42F7-854F-97D23945C2D6}"/>
    <cellStyle name="Percent 3 7 2 5 5 2" xfId="29515" xr:uid="{68DE9018-1361-4B10-AAD0-73B999CCD8FE}"/>
    <cellStyle name="Percent 3 7 2 5 6" xfId="29516" xr:uid="{E8C20123-4C5D-47D7-B9FC-FC95E2BF15AF}"/>
    <cellStyle name="Percent 3 7 2 5 7" xfId="29505" xr:uid="{FA6FEC77-2D72-440F-B1CC-E728A7AC30D8}"/>
    <cellStyle name="Percent 3 7 2 6" xfId="8035" xr:uid="{428527A7-FC7B-4ABD-8005-65CA2F48C3F7}"/>
    <cellStyle name="Percent 3 7 2 6 2" xfId="8036" xr:uid="{2EC16E5B-8D2F-49DF-86FE-EF26479F7FBB}"/>
    <cellStyle name="Percent 3 7 2 6 2 2" xfId="8037" xr:uid="{6BC67734-D3CF-4F4C-8F8D-B9A4728F113A}"/>
    <cellStyle name="Percent 3 7 2 6 2 2 2" xfId="29519" xr:uid="{4FE1DD83-8D7A-4EB5-842A-E18E5DC0111C}"/>
    <cellStyle name="Percent 3 7 2 6 2 3" xfId="29520" xr:uid="{2542EECC-0E41-4E2E-A0E2-DEDFB622781A}"/>
    <cellStyle name="Percent 3 7 2 6 2 4" xfId="29518" xr:uid="{EDE32516-8040-4B6D-82AF-C6BBA3264996}"/>
    <cellStyle name="Percent 3 7 2 6 3" xfId="8038" xr:uid="{A9EA8AE0-0E03-4DD5-BABD-A76D4AC02B6D}"/>
    <cellStyle name="Percent 3 7 2 6 3 2" xfId="8039" xr:uid="{24385B3F-04F1-4CA6-A233-E86129FC33BE}"/>
    <cellStyle name="Percent 3 7 2 6 3 2 2" xfId="29522" xr:uid="{761DA388-4B77-4C4C-9B6B-BBC7B02D3021}"/>
    <cellStyle name="Percent 3 7 2 6 3 3" xfId="29523" xr:uid="{82353792-A955-4118-90BC-5BD2A034BE9B}"/>
    <cellStyle name="Percent 3 7 2 6 3 4" xfId="29521" xr:uid="{E5779206-A20F-4FD5-917E-69588690F5DC}"/>
    <cellStyle name="Percent 3 7 2 6 4" xfId="8040" xr:uid="{3E2C6187-FACB-433F-9F44-0EFDA0CC8B86}"/>
    <cellStyle name="Percent 3 7 2 6 4 2" xfId="29524" xr:uid="{52F9A3E6-4A51-44A4-8573-8ABE7BFE4862}"/>
    <cellStyle name="Percent 3 7 2 6 5" xfId="29525" xr:uid="{9FAF54DC-2A75-44F0-B4D2-EEC07D336A6A}"/>
    <cellStyle name="Percent 3 7 2 6 6" xfId="29517" xr:uid="{28938DD9-02E1-4EB0-80EF-8B5D9BCF172B}"/>
    <cellStyle name="Percent 3 7 2 7" xfId="8041" xr:uid="{44CECC66-2C60-461D-90D1-9B61B9B0A798}"/>
    <cellStyle name="Percent 3 7 2 7 2" xfId="8042" xr:uid="{D64128F8-0819-4E39-A24F-2401EB9E6532}"/>
    <cellStyle name="Percent 3 7 2 7 2 2" xfId="29527" xr:uid="{9A3A66B2-16A5-47F1-A83B-CFF2C356FA61}"/>
    <cellStyle name="Percent 3 7 2 7 3" xfId="29528" xr:uid="{9816D326-D122-48DB-9DBC-B98A7B63E5F2}"/>
    <cellStyle name="Percent 3 7 2 7 4" xfId="29526" xr:uid="{E7E31AD0-06EE-466E-9466-A6253BEAE1F3}"/>
    <cellStyle name="Percent 3 7 2 8" xfId="8043" xr:uid="{E6E0D0BF-C046-4851-8142-3E83935B73F4}"/>
    <cellStyle name="Percent 3 7 2 8 2" xfId="8044" xr:uid="{9321E963-28F5-42B1-944A-55A4D6A5F4EF}"/>
    <cellStyle name="Percent 3 7 2 8 2 2" xfId="29530" xr:uid="{6FC15274-E496-41D9-B670-FD334D1827E9}"/>
    <cellStyle name="Percent 3 7 2 8 3" xfId="29531" xr:uid="{1ABA4A49-3024-4A2B-B892-A26170A89332}"/>
    <cellStyle name="Percent 3 7 2 8 4" xfId="29529" xr:uid="{C456E3FB-5E54-4E99-A3A3-A3E672405A29}"/>
    <cellStyle name="Percent 3 7 2 9" xfId="8045" xr:uid="{1991F7A3-966B-4547-9B6F-2DC65278738C}"/>
    <cellStyle name="Percent 3 7 2 9 2" xfId="8046" xr:uid="{58ECA31F-489D-479C-A3BF-3FE6FDCDDC92}"/>
    <cellStyle name="Percent 3 7 2 9 2 2" xfId="29533" xr:uid="{AA72F3C6-3E77-4E20-BF6B-E2FDA4886DAD}"/>
    <cellStyle name="Percent 3 7 2 9 3" xfId="29534" xr:uid="{FA962385-2DDA-44C7-BE71-77D9D67D9B01}"/>
    <cellStyle name="Percent 3 7 2 9 4" xfId="29532" xr:uid="{A7EB316D-CF7E-46AF-8EBE-A39DD27BFFEF}"/>
    <cellStyle name="Percent 3 7 20" xfId="8047" xr:uid="{C5D8F838-01FA-4EEF-A7F3-0E20B00FCCDE}"/>
    <cellStyle name="Percent 3 7 20 2" xfId="8048" xr:uid="{CF3BCAE0-EE56-4283-B2B4-C0269BD152D5}"/>
    <cellStyle name="Percent 3 7 20 2 2" xfId="8049" xr:uid="{0CFD5E0D-6CFD-44FE-924C-E45CDC85A393}"/>
    <cellStyle name="Percent 3 7 20 2 2 2" xfId="29537" xr:uid="{68D22C16-0EE4-4D43-B90C-717750F14550}"/>
    <cellStyle name="Percent 3 7 20 2 3" xfId="29538" xr:uid="{53B39EE9-A6E3-4603-ACDD-DD508D45C746}"/>
    <cellStyle name="Percent 3 7 20 2 4" xfId="29536" xr:uid="{0F5C61C1-DD9B-4AD7-A2AC-AEE6F908D00F}"/>
    <cellStyle name="Percent 3 7 20 3" xfId="8050" xr:uid="{86060B69-F044-45C7-9EB0-4254B931733C}"/>
    <cellStyle name="Percent 3 7 20 3 2" xfId="8051" xr:uid="{30859188-E22A-4540-A823-8ECBDBDA4B23}"/>
    <cellStyle name="Percent 3 7 20 3 2 2" xfId="29540" xr:uid="{C55ACE95-60A6-4AD4-827C-684978421F23}"/>
    <cellStyle name="Percent 3 7 20 3 3" xfId="29541" xr:uid="{24D8572F-F250-465C-B14C-3206573AD521}"/>
    <cellStyle name="Percent 3 7 20 3 4" xfId="29539" xr:uid="{5DEC77B3-9943-4208-A217-3441B379872E}"/>
    <cellStyle name="Percent 3 7 20 4" xfId="8052" xr:uid="{7D1AF26B-A477-47F9-B187-DE7BA8824A0A}"/>
    <cellStyle name="Percent 3 7 20 4 2" xfId="29542" xr:uid="{F443FCC2-008D-48E2-BBD8-F10F26749F69}"/>
    <cellStyle name="Percent 3 7 20 5" xfId="29543" xr:uid="{704C0F74-1A6D-4BA5-A2DA-E0DD1886324D}"/>
    <cellStyle name="Percent 3 7 20 6" xfId="29535" xr:uid="{C16B7C95-A89C-4CF2-8999-1FFCBB1C66EF}"/>
    <cellStyle name="Percent 3 7 21" xfId="8053" xr:uid="{B3AE1FD1-6D9A-44DC-B84E-2D132D7A5325}"/>
    <cellStyle name="Percent 3 7 21 2" xfId="8054" xr:uid="{691724D2-B9A3-40E2-BFF8-D7097440660C}"/>
    <cellStyle name="Percent 3 7 21 2 2" xfId="29545" xr:uid="{01C33078-7447-4E98-982E-D3FA95816DB4}"/>
    <cellStyle name="Percent 3 7 21 3" xfId="29546" xr:uid="{36A1D1B1-A544-4AA3-9430-A20784BE6AC4}"/>
    <cellStyle name="Percent 3 7 21 4" xfId="29544" xr:uid="{61B25B31-ADB1-412C-90B6-66C5C2268FC8}"/>
    <cellStyle name="Percent 3 7 22" xfId="8055" xr:uid="{70036134-63F2-4669-8E1F-8153A57C64F1}"/>
    <cellStyle name="Percent 3 7 22 2" xfId="8056" xr:uid="{E83EE3DC-D86C-4F73-8865-F93E7B7C6EFB}"/>
    <cellStyle name="Percent 3 7 22 2 2" xfId="29548" xr:uid="{E2DB28A5-6C8D-4139-ABBF-809D3CDB5B95}"/>
    <cellStyle name="Percent 3 7 22 3" xfId="29549" xr:uid="{2D7F8D63-51F6-4347-8257-4D926DF05B15}"/>
    <cellStyle name="Percent 3 7 22 4" xfId="29547" xr:uid="{886314CC-3929-4039-A160-498024DD04BD}"/>
    <cellStyle name="Percent 3 7 23" xfId="8057" xr:uid="{E64856F5-06B1-427C-92B5-FCEEC0B1FA62}"/>
    <cellStyle name="Percent 3 7 23 2" xfId="8058" xr:uid="{1D9A8269-D9FE-4263-AA85-EF5922C5320D}"/>
    <cellStyle name="Percent 3 7 23 2 2" xfId="29551" xr:uid="{B5EB7743-A8CE-4331-9BEA-C05FF31293C7}"/>
    <cellStyle name="Percent 3 7 23 3" xfId="29552" xr:uid="{58463A91-58A9-4E4A-B563-D1C8606BD109}"/>
    <cellStyle name="Percent 3 7 23 4" xfId="29550" xr:uid="{638EC31E-BB7C-496A-B56B-DB028E9CB2CB}"/>
    <cellStyle name="Percent 3 7 24" xfId="8059" xr:uid="{8102CE06-ACD6-4502-93CA-1B30138D552F}"/>
    <cellStyle name="Percent 3 7 24 2" xfId="29553" xr:uid="{4EECE5BA-862F-40F2-AE34-8B99C42772AD}"/>
    <cellStyle name="Percent 3 7 25" xfId="8060" xr:uid="{FDD6D847-7268-450D-8034-043AF1080A78}"/>
    <cellStyle name="Percent 3 7 25 2" xfId="29554" xr:uid="{FC95CDA0-9FAE-49FC-B33A-4356118CDC82}"/>
    <cellStyle name="Percent 3 7 26" xfId="7725" xr:uid="{C40B87AC-DC82-4176-A08A-47C89B38AF54}"/>
    <cellStyle name="Percent 3 7 26 2" xfId="29555" xr:uid="{A176EC74-6FCC-4E04-A0EA-AB5D311628E1}"/>
    <cellStyle name="Percent 3 7 27" xfId="29556" xr:uid="{6CE49D7B-1B7F-4968-8E9F-44A18CE05EC8}"/>
    <cellStyle name="Percent 3 7 28" xfId="29557" xr:uid="{4984304C-3943-445F-A290-218B0F5E2032}"/>
    <cellStyle name="Percent 3 7 29" xfId="29558" xr:uid="{BA0FAA9F-D719-4862-B369-08CB5C40A6E8}"/>
    <cellStyle name="Percent 3 7 3" xfId="3068" xr:uid="{33320119-BBB5-430B-9D11-F93F54BE5B1A}"/>
    <cellStyle name="Percent 3 7 3 10" xfId="8062" xr:uid="{F01E8812-74E5-4E66-B69D-5B0B8498F68D}"/>
    <cellStyle name="Percent 3 7 3 10 2" xfId="29560" xr:uid="{56FAFA7D-4C94-42A2-BE03-52C855DB7324}"/>
    <cellStyle name="Percent 3 7 3 11" xfId="8063" xr:uid="{68281F18-7A8A-4E88-834E-DD409D1BE78A}"/>
    <cellStyle name="Percent 3 7 3 11 2" xfId="29561" xr:uid="{5F67A61B-BF1A-4564-8C37-FD77EBED31B4}"/>
    <cellStyle name="Percent 3 7 3 12" xfId="8061" xr:uid="{E3F5ABF1-CCAF-4FA8-A1FE-C3068087D727}"/>
    <cellStyle name="Percent 3 7 3 12 2" xfId="29562" xr:uid="{4BB15D18-9D74-4212-A9E6-00D4BB8CB272}"/>
    <cellStyle name="Percent 3 7 3 13" xfId="29563" xr:uid="{8C5F03DE-5969-4F36-BDE0-F2BAFA286D98}"/>
    <cellStyle name="Percent 3 7 3 14" xfId="29564" xr:uid="{BFD6C0DB-4DDC-477B-89A6-4CE1A560BEA2}"/>
    <cellStyle name="Percent 3 7 3 15" xfId="29565" xr:uid="{699DB0D7-3837-412F-AA0A-A9CD636F3F5F}"/>
    <cellStyle name="Percent 3 7 3 16" xfId="29559" xr:uid="{A47E342D-DD4F-4535-8923-73776037431B}"/>
    <cellStyle name="Percent 3 7 3 2" xfId="8064" xr:uid="{2A9525B4-93DA-4FFD-B99C-CEA92DDB5B96}"/>
    <cellStyle name="Percent 3 7 3 2 2" xfId="8065" xr:uid="{9E8B3575-CD8E-433C-AE36-3005454A7D30}"/>
    <cellStyle name="Percent 3 7 3 2 2 2" xfId="8066" xr:uid="{381197C5-CA88-46FB-9362-B1143E797C0A}"/>
    <cellStyle name="Percent 3 7 3 2 2 2 2" xfId="29568" xr:uid="{FC42EA67-8583-41C8-8B56-5CA07D994C36}"/>
    <cellStyle name="Percent 3 7 3 2 2 3" xfId="29569" xr:uid="{16ECF7AE-535E-488C-9942-8B3E0B179F5E}"/>
    <cellStyle name="Percent 3 7 3 2 2 4" xfId="29567" xr:uid="{8F7E1B58-D830-4830-B9B0-4B846671E3E6}"/>
    <cellStyle name="Percent 3 7 3 2 3" xfId="8067" xr:uid="{E1B78054-585A-4681-B8F7-497609C971DB}"/>
    <cellStyle name="Percent 3 7 3 2 3 2" xfId="8068" xr:uid="{DC9EB908-EB17-40A3-90FB-81F4214BC379}"/>
    <cellStyle name="Percent 3 7 3 2 3 2 2" xfId="29571" xr:uid="{07B2166D-2ED9-4005-983A-CFBDEB1E4694}"/>
    <cellStyle name="Percent 3 7 3 2 3 3" xfId="29572" xr:uid="{4880E5D4-2D9A-4D57-8337-731FB5F36A59}"/>
    <cellStyle name="Percent 3 7 3 2 3 4" xfId="29570" xr:uid="{9EDEC16A-94AF-43C0-947A-BDEBC033E320}"/>
    <cellStyle name="Percent 3 7 3 2 4" xfId="8069" xr:uid="{57F22AFA-CB36-43AC-A03E-9BAABF02AE18}"/>
    <cellStyle name="Percent 3 7 3 2 4 2" xfId="29573" xr:uid="{3257D616-DB8F-4840-B5A4-FC739637D6BE}"/>
    <cellStyle name="Percent 3 7 3 2 5" xfId="8070" xr:uid="{B10F2193-3D3D-4625-B5DD-B1124A8F20B1}"/>
    <cellStyle name="Percent 3 7 3 2 5 2" xfId="29574" xr:uid="{A64B3FA5-EF68-4562-AF56-30F4DB223912}"/>
    <cellStyle name="Percent 3 7 3 2 6" xfId="29575" xr:uid="{3F45BAD6-B2BE-4D2B-8C2F-F826F070D9F2}"/>
    <cellStyle name="Percent 3 7 3 2 7" xfId="29566" xr:uid="{2E13605D-01FC-4593-A231-D593B04A3E31}"/>
    <cellStyle name="Percent 3 7 3 3" xfId="8071" xr:uid="{D1339439-E488-4BC1-8241-89C8BDE0AD84}"/>
    <cellStyle name="Percent 3 7 3 3 2" xfId="8072" xr:uid="{A9AC080E-7374-4751-B26F-844E77723F1E}"/>
    <cellStyle name="Percent 3 7 3 3 2 2" xfId="8073" xr:uid="{1357CEAD-FE1C-4C50-8F4D-72FAE0F28480}"/>
    <cellStyle name="Percent 3 7 3 3 2 2 2" xfId="29578" xr:uid="{D094A054-045F-4A88-833D-1E26203AB1B2}"/>
    <cellStyle name="Percent 3 7 3 3 2 3" xfId="29579" xr:uid="{C189E6D3-8CB9-41A6-97FF-77948DB4327B}"/>
    <cellStyle name="Percent 3 7 3 3 2 4" xfId="29577" xr:uid="{5849ED64-7538-47B0-BDD4-7B568064CEC5}"/>
    <cellStyle name="Percent 3 7 3 3 3" xfId="8074" xr:uid="{06D3424D-ACDC-46A6-BD68-83B6A034BC25}"/>
    <cellStyle name="Percent 3 7 3 3 3 2" xfId="8075" xr:uid="{A6F09E70-11A0-40BD-9984-CBB9EDC7F5A5}"/>
    <cellStyle name="Percent 3 7 3 3 3 2 2" xfId="29581" xr:uid="{8ED39202-49E9-493F-A0A2-C3F72491A90D}"/>
    <cellStyle name="Percent 3 7 3 3 3 3" xfId="29582" xr:uid="{ACAD1B34-33D1-45A3-91EF-ED104DE96AE4}"/>
    <cellStyle name="Percent 3 7 3 3 3 4" xfId="29580" xr:uid="{E66D9C9B-97D8-4C16-8A9F-B5D05C328B7A}"/>
    <cellStyle name="Percent 3 7 3 3 4" xfId="8076" xr:uid="{2B36D665-3698-4691-BF68-484EAE4426B6}"/>
    <cellStyle name="Percent 3 7 3 3 4 2" xfId="29583" xr:uid="{790C7995-837D-4FA1-85D0-A869AD1D5A79}"/>
    <cellStyle name="Percent 3 7 3 3 5" xfId="29584" xr:uid="{B1970AA1-960D-4B67-8F7C-B9E815795F0A}"/>
    <cellStyle name="Percent 3 7 3 3 6" xfId="29576" xr:uid="{916C0929-2B43-480C-859A-8756EB5F8F5E}"/>
    <cellStyle name="Percent 3 7 3 4" xfId="8077" xr:uid="{473C7E77-8702-41B5-8ADD-D8C70AE1412C}"/>
    <cellStyle name="Percent 3 7 3 4 2" xfId="8078" xr:uid="{5AABB696-C608-41D6-B446-05CDEA5688F8}"/>
    <cellStyle name="Percent 3 7 3 4 2 2" xfId="8079" xr:uid="{3AB930B7-8200-45BE-B514-539B0C18CF48}"/>
    <cellStyle name="Percent 3 7 3 4 2 2 2" xfId="29587" xr:uid="{DA4F8BF4-287A-478A-845C-8407E0812B26}"/>
    <cellStyle name="Percent 3 7 3 4 2 3" xfId="29588" xr:uid="{FFA8EC83-BDB9-48A0-B55E-43622907ED34}"/>
    <cellStyle name="Percent 3 7 3 4 2 4" xfId="29586" xr:uid="{3BA54396-6B50-494C-9766-B517FBBDCCA7}"/>
    <cellStyle name="Percent 3 7 3 4 3" xfId="8080" xr:uid="{35B16194-3AC4-4E20-81FB-A674DE474729}"/>
    <cellStyle name="Percent 3 7 3 4 3 2" xfId="8081" xr:uid="{471049CC-D2FE-4E0B-9BB6-1C5B102F200F}"/>
    <cellStyle name="Percent 3 7 3 4 3 2 2" xfId="29590" xr:uid="{DF20B12C-4D9C-47BF-8855-115F94793AAF}"/>
    <cellStyle name="Percent 3 7 3 4 3 3" xfId="29591" xr:uid="{EF9E8F51-1859-4AB6-97FF-959133F9DFCD}"/>
    <cellStyle name="Percent 3 7 3 4 3 4" xfId="29589" xr:uid="{6487C976-8193-48C6-BBCB-A688F50D167C}"/>
    <cellStyle name="Percent 3 7 3 4 4" xfId="8082" xr:uid="{8212A335-C8E2-4EC7-A014-7935D1103AEF}"/>
    <cellStyle name="Percent 3 7 3 4 4 2" xfId="29592" xr:uid="{B4D3461B-2A9E-47E3-B0B2-40CA230373B1}"/>
    <cellStyle name="Percent 3 7 3 4 5" xfId="29593" xr:uid="{F136341C-DA94-4B3C-A5FB-948F35557223}"/>
    <cellStyle name="Percent 3 7 3 4 6" xfId="29585" xr:uid="{E36EA9C3-7EC4-4A13-A67D-684D15A21C98}"/>
    <cellStyle name="Percent 3 7 3 5" xfId="8083" xr:uid="{FE8EBCFF-C952-401F-8299-21C5B2C4FA91}"/>
    <cellStyle name="Percent 3 7 3 5 2" xfId="8084" xr:uid="{75A89C05-6500-4A68-AC02-75D26EF5DD92}"/>
    <cellStyle name="Percent 3 7 3 5 2 2" xfId="8085" xr:uid="{0A0BD41E-C1A7-4B7C-9A96-EF601BF8B8F9}"/>
    <cellStyle name="Percent 3 7 3 5 2 2 2" xfId="29596" xr:uid="{4DC1000D-1638-487F-A8C9-01CE6C4820DE}"/>
    <cellStyle name="Percent 3 7 3 5 2 3" xfId="29597" xr:uid="{EA1C859F-0FE5-4A20-A389-E0BA8B03785E}"/>
    <cellStyle name="Percent 3 7 3 5 2 4" xfId="29595" xr:uid="{B4FAE1AF-A066-4C91-98AB-379FA9737367}"/>
    <cellStyle name="Percent 3 7 3 5 3" xfId="8086" xr:uid="{2575985B-AA0A-464E-A6B7-AA0341E05C9E}"/>
    <cellStyle name="Percent 3 7 3 5 3 2" xfId="8087" xr:uid="{FF56C569-7E4B-41EE-99F4-C184BA675B12}"/>
    <cellStyle name="Percent 3 7 3 5 3 2 2" xfId="29599" xr:uid="{764719C5-4CD1-45BE-81A6-979C104FA78F}"/>
    <cellStyle name="Percent 3 7 3 5 3 3" xfId="29600" xr:uid="{657A0F0E-71B0-4757-930C-C0E2EE258FDB}"/>
    <cellStyle name="Percent 3 7 3 5 3 4" xfId="29598" xr:uid="{E7EAAF2E-C471-4460-A51C-87642265E37F}"/>
    <cellStyle name="Percent 3 7 3 5 4" xfId="8088" xr:uid="{BEE05AAC-4766-4E41-AD93-170B17030899}"/>
    <cellStyle name="Percent 3 7 3 5 4 2" xfId="8089" xr:uid="{457FCB07-625A-4B1B-AB1D-D17C7667D4D7}"/>
    <cellStyle name="Percent 3 7 3 5 4 2 2" xfId="29602" xr:uid="{AE7B6DAD-9D3E-4FDC-A6E1-5F62C9A34BFA}"/>
    <cellStyle name="Percent 3 7 3 5 4 3" xfId="29603" xr:uid="{308B5A46-FF42-42C0-8582-101C7D5B8CCE}"/>
    <cellStyle name="Percent 3 7 3 5 4 4" xfId="29601" xr:uid="{C49C7F81-7161-4DCE-A9CD-27EE5EE10A35}"/>
    <cellStyle name="Percent 3 7 3 5 5" xfId="8090" xr:uid="{02D33A98-A6C0-4A90-97AB-452269C3CDC2}"/>
    <cellStyle name="Percent 3 7 3 5 5 2" xfId="29604" xr:uid="{F407AB73-87BA-4B14-99FC-EBF77D9B3209}"/>
    <cellStyle name="Percent 3 7 3 5 6" xfId="29605" xr:uid="{111AEAB9-47B9-4D93-BFE2-E63DD67396B5}"/>
    <cellStyle name="Percent 3 7 3 5 7" xfId="29594" xr:uid="{D9752672-E461-4B07-A755-C981880B1D4A}"/>
    <cellStyle name="Percent 3 7 3 6" xfId="8091" xr:uid="{63BA49C7-1503-487D-8DC5-2190EEC69F11}"/>
    <cellStyle name="Percent 3 7 3 6 2" xfId="8092" xr:uid="{F4F9793A-CEFB-4FA5-9B46-324694CCA42A}"/>
    <cellStyle name="Percent 3 7 3 6 2 2" xfId="8093" xr:uid="{9861462D-CDB8-4C46-A460-2277F02FE3EB}"/>
    <cellStyle name="Percent 3 7 3 6 2 2 2" xfId="29608" xr:uid="{EA24E524-A2C0-4776-B7E4-8BE877DB1AE7}"/>
    <cellStyle name="Percent 3 7 3 6 2 3" xfId="29609" xr:uid="{91B69A5D-E996-48A5-B770-CFEFB7A05F8D}"/>
    <cellStyle name="Percent 3 7 3 6 2 4" xfId="29607" xr:uid="{1F020E1C-7E49-4A1F-B99D-676B8AFFCEF5}"/>
    <cellStyle name="Percent 3 7 3 6 3" xfId="8094" xr:uid="{F6784F5F-67ED-4A48-BD82-2A99479AD9B2}"/>
    <cellStyle name="Percent 3 7 3 6 3 2" xfId="8095" xr:uid="{B5AF8200-498B-459C-88F6-38789D8A073B}"/>
    <cellStyle name="Percent 3 7 3 6 3 2 2" xfId="29611" xr:uid="{3AEB882E-D613-483D-8AAB-AFB1261BED09}"/>
    <cellStyle name="Percent 3 7 3 6 3 3" xfId="29612" xr:uid="{89C5EF38-9CC3-4650-ABCF-164B09707B01}"/>
    <cellStyle name="Percent 3 7 3 6 3 4" xfId="29610" xr:uid="{8DB0973E-428A-4760-981B-AA3054397BE2}"/>
    <cellStyle name="Percent 3 7 3 6 4" xfId="8096" xr:uid="{D905A259-075E-4A09-8EC3-4463E02BB87D}"/>
    <cellStyle name="Percent 3 7 3 6 4 2" xfId="29613" xr:uid="{E6036B1C-55B3-4E31-BF92-3F20B6D471FB}"/>
    <cellStyle name="Percent 3 7 3 6 5" xfId="29614" xr:uid="{937046FF-6323-4EA4-B4DA-CD3C73F69FD6}"/>
    <cellStyle name="Percent 3 7 3 6 6" xfId="29606" xr:uid="{8EFEDBB8-B94A-4B62-8F40-819BD4255C16}"/>
    <cellStyle name="Percent 3 7 3 7" xfId="8097" xr:uid="{64900DAB-906D-44B1-828A-0B76F18976B7}"/>
    <cellStyle name="Percent 3 7 3 7 2" xfId="8098" xr:uid="{A53CC1BA-8BF1-43FE-982F-8DD21940503A}"/>
    <cellStyle name="Percent 3 7 3 7 2 2" xfId="29616" xr:uid="{F65406AE-158F-4C2C-B434-B4AE52A4C858}"/>
    <cellStyle name="Percent 3 7 3 7 3" xfId="29617" xr:uid="{EDD73C3D-28AF-4E38-82E6-50A40E9E2C79}"/>
    <cellStyle name="Percent 3 7 3 7 4" xfId="29615" xr:uid="{42DE6A6E-0DFD-44A7-B263-E117F296CA2F}"/>
    <cellStyle name="Percent 3 7 3 8" xfId="8099" xr:uid="{5D19ECE9-A9A0-433A-96A7-B2D7C676EFD8}"/>
    <cellStyle name="Percent 3 7 3 8 2" xfId="8100" xr:uid="{F6EDBE02-AF6C-4DFF-9714-B01A90CBBAA0}"/>
    <cellStyle name="Percent 3 7 3 8 2 2" xfId="29619" xr:uid="{C25FAFCA-4204-4188-AABF-36791C41D7E9}"/>
    <cellStyle name="Percent 3 7 3 8 3" xfId="29620" xr:uid="{C6F7389A-067E-45DB-A08E-3772E57313DA}"/>
    <cellStyle name="Percent 3 7 3 8 4" xfId="29618" xr:uid="{5634340E-CB0D-4739-8407-5E6BA4CF3BC2}"/>
    <cellStyle name="Percent 3 7 3 9" xfId="8101" xr:uid="{D47C76EF-1210-4150-9116-A23E4D82C12D}"/>
    <cellStyle name="Percent 3 7 3 9 2" xfId="8102" xr:uid="{4FE74387-3A77-4F25-9EC7-BAFDE9B32B00}"/>
    <cellStyle name="Percent 3 7 3 9 2 2" xfId="29622" xr:uid="{34EB1886-C7FA-4491-BB43-709E76F626C9}"/>
    <cellStyle name="Percent 3 7 3 9 3" xfId="29623" xr:uid="{D8988D6B-3AFF-469D-839D-F5D0F37926B6}"/>
    <cellStyle name="Percent 3 7 3 9 4" xfId="29621" xr:uid="{02A34B0E-8748-4D88-80BB-2A72D92C9EEF}"/>
    <cellStyle name="Percent 3 7 30" xfId="29039" xr:uid="{3E3251D1-5FE0-4BA6-BDC3-12372BCD5443}"/>
    <cellStyle name="Percent 3 7 4" xfId="3069" xr:uid="{A4409EF2-712A-461F-9521-1CE03F092525}"/>
    <cellStyle name="Percent 3 7 4 10" xfId="8104" xr:uid="{1AE0A356-3EF7-45E6-8567-3D1EC45F47D1}"/>
    <cellStyle name="Percent 3 7 4 10 2" xfId="29625" xr:uid="{299A9F00-9414-42D0-9B96-1199F87F5D51}"/>
    <cellStyle name="Percent 3 7 4 11" xfId="8105" xr:uid="{5AAFCC9D-7B05-4716-9E52-215A497D86BF}"/>
    <cellStyle name="Percent 3 7 4 11 2" xfId="29626" xr:uid="{F71F473E-3B9D-4348-B449-8A9D410D808F}"/>
    <cellStyle name="Percent 3 7 4 12" xfId="8103" xr:uid="{5224A935-31BD-4689-9B91-3593B04578F6}"/>
    <cellStyle name="Percent 3 7 4 12 2" xfId="29627" xr:uid="{1E2BD148-7441-42F8-9D73-1E79DCC5FFC1}"/>
    <cellStyle name="Percent 3 7 4 13" xfId="29628" xr:uid="{78F48B4F-FA89-458C-B25E-0FDD6639AEC0}"/>
    <cellStyle name="Percent 3 7 4 14" xfId="29629" xr:uid="{F5688CBD-B18E-4285-A75A-D349BB60DA49}"/>
    <cellStyle name="Percent 3 7 4 15" xfId="29630" xr:uid="{34119DDE-CAD7-472E-8AC6-9EC8E972B43D}"/>
    <cellStyle name="Percent 3 7 4 16" xfId="29624" xr:uid="{FFCD088E-B278-42AC-83A8-A3E412A49CD3}"/>
    <cellStyle name="Percent 3 7 4 2" xfId="8106" xr:uid="{5913900A-4DE6-40A6-92BD-ACCDFBE98C0F}"/>
    <cellStyle name="Percent 3 7 4 2 2" xfId="8107" xr:uid="{44ACB117-E158-48B9-B32E-3DDD8B8DD124}"/>
    <cellStyle name="Percent 3 7 4 2 2 2" xfId="8108" xr:uid="{93D6B173-6A2B-4AB6-9A8E-8FA47DB42779}"/>
    <cellStyle name="Percent 3 7 4 2 2 2 2" xfId="29633" xr:uid="{C4211EA0-6D30-41EE-A81B-C1F399E1424B}"/>
    <cellStyle name="Percent 3 7 4 2 2 3" xfId="29634" xr:uid="{A12BCE61-3BE8-42CA-B5E8-D6665356F6C5}"/>
    <cellStyle name="Percent 3 7 4 2 2 4" xfId="29632" xr:uid="{57D13D28-7B2D-42FE-8744-FC09FCD93843}"/>
    <cellStyle name="Percent 3 7 4 2 3" xfId="8109" xr:uid="{BFF840B2-E9CE-44E1-86F5-E00FD75CB19B}"/>
    <cellStyle name="Percent 3 7 4 2 3 2" xfId="8110" xr:uid="{0E3CE5A0-C368-4B6C-8C13-60E34EAB39A2}"/>
    <cellStyle name="Percent 3 7 4 2 3 2 2" xfId="29636" xr:uid="{3049E3C2-3B0C-4250-A0A1-00F442B98F39}"/>
    <cellStyle name="Percent 3 7 4 2 3 3" xfId="29637" xr:uid="{4494E752-2E4B-4765-8F62-ADCC2632EC25}"/>
    <cellStyle name="Percent 3 7 4 2 3 4" xfId="29635" xr:uid="{AEDEF4B3-F112-4E89-A93A-4D03057D836F}"/>
    <cellStyle name="Percent 3 7 4 2 4" xfId="8111" xr:uid="{7EA4C750-CDE8-48EC-A121-A3346F34A0EA}"/>
    <cellStyle name="Percent 3 7 4 2 4 2" xfId="29638" xr:uid="{1C40C135-A258-4C02-ABC8-9D20A20E197D}"/>
    <cellStyle name="Percent 3 7 4 2 5" xfId="8112" xr:uid="{CD43454B-0B5B-4848-9CEE-72670E237CD5}"/>
    <cellStyle name="Percent 3 7 4 2 5 2" xfId="29639" xr:uid="{EE55625C-BD21-4CE1-A8F1-4D17730D182A}"/>
    <cellStyle name="Percent 3 7 4 2 6" xfId="29640" xr:uid="{98ADC141-140C-4747-8EE0-DEA60ED146F2}"/>
    <cellStyle name="Percent 3 7 4 2 7" xfId="29631" xr:uid="{472B1505-3A9E-4EF2-A062-BEABA5AD91FC}"/>
    <cellStyle name="Percent 3 7 4 3" xfId="8113" xr:uid="{55DB12C2-6046-4BAB-9905-1D3DF4206B74}"/>
    <cellStyle name="Percent 3 7 4 3 2" xfId="8114" xr:uid="{DD416449-6B9F-4574-89C7-A175C988AF2C}"/>
    <cellStyle name="Percent 3 7 4 3 2 2" xfId="8115" xr:uid="{21FE1751-FA8F-441C-8B56-20F7D454FCC4}"/>
    <cellStyle name="Percent 3 7 4 3 2 2 2" xfId="29643" xr:uid="{7DE64D77-0441-4500-80A4-5F14202E1551}"/>
    <cellStyle name="Percent 3 7 4 3 2 3" xfId="29644" xr:uid="{CAEC582E-31A5-42F7-BE3A-8E4516F60FF1}"/>
    <cellStyle name="Percent 3 7 4 3 2 4" xfId="29642" xr:uid="{1BE64D47-AB9C-4F00-9209-2749E7B9EE10}"/>
    <cellStyle name="Percent 3 7 4 3 3" xfId="8116" xr:uid="{EA7EB7E1-7F31-48FE-AEDE-5038CF213433}"/>
    <cellStyle name="Percent 3 7 4 3 3 2" xfId="8117" xr:uid="{08C1887C-088C-461A-B7D2-BDA037B48182}"/>
    <cellStyle name="Percent 3 7 4 3 3 2 2" xfId="29646" xr:uid="{DB8D1C83-9E8A-4755-A530-9738BE8E56F7}"/>
    <cellStyle name="Percent 3 7 4 3 3 3" xfId="29647" xr:uid="{E581E6E1-0C8D-41B7-AAB4-DF8DE0B486FE}"/>
    <cellStyle name="Percent 3 7 4 3 3 4" xfId="29645" xr:uid="{BDC1EB95-DC75-42B4-949E-5F785F195A59}"/>
    <cellStyle name="Percent 3 7 4 3 4" xfId="8118" xr:uid="{FAB0C14F-9D6F-4227-91F5-13A20B0B70B0}"/>
    <cellStyle name="Percent 3 7 4 3 4 2" xfId="29648" xr:uid="{836333F3-56C0-47F0-80F0-06A139541346}"/>
    <cellStyle name="Percent 3 7 4 3 5" xfId="29649" xr:uid="{497F5E0E-AF70-41F7-BF9D-FB7DEE0C40B0}"/>
    <cellStyle name="Percent 3 7 4 3 6" xfId="29641" xr:uid="{3EA74EDF-9771-438A-9129-23EF60BC15F8}"/>
    <cellStyle name="Percent 3 7 4 4" xfId="8119" xr:uid="{B18FC62B-688F-4695-851D-254BC55AA1AD}"/>
    <cellStyle name="Percent 3 7 4 4 2" xfId="8120" xr:uid="{731B8968-C73C-4F8E-A043-D5C882F3376D}"/>
    <cellStyle name="Percent 3 7 4 4 2 2" xfId="8121" xr:uid="{6EE16CD8-9A42-415E-B542-F7BD9D5F3E2C}"/>
    <cellStyle name="Percent 3 7 4 4 2 2 2" xfId="29652" xr:uid="{6C26FD86-2B67-4279-B780-C8E189D726F0}"/>
    <cellStyle name="Percent 3 7 4 4 2 3" xfId="29653" xr:uid="{39CD15B4-5EBE-4488-900B-D5492BC56ADF}"/>
    <cellStyle name="Percent 3 7 4 4 2 4" xfId="29651" xr:uid="{41EADBE1-3644-4FA1-BE9A-6764A10EA128}"/>
    <cellStyle name="Percent 3 7 4 4 3" xfId="8122" xr:uid="{9AEEA4DA-D25A-4C2E-A29D-DC20DF9BB8EF}"/>
    <cellStyle name="Percent 3 7 4 4 3 2" xfId="8123" xr:uid="{9425CC8B-4838-4A77-A05E-BF0A0C436067}"/>
    <cellStyle name="Percent 3 7 4 4 3 2 2" xfId="29655" xr:uid="{5653960C-2610-44DF-B9C2-EFB7568D068D}"/>
    <cellStyle name="Percent 3 7 4 4 3 3" xfId="29656" xr:uid="{C674D182-49D8-42E6-94FA-65B63AE3A850}"/>
    <cellStyle name="Percent 3 7 4 4 3 4" xfId="29654" xr:uid="{80D311DB-DC47-41F7-AF7D-AB8BB1269844}"/>
    <cellStyle name="Percent 3 7 4 4 4" xfId="8124" xr:uid="{74515F67-341B-4C3D-B53C-D43925C995F3}"/>
    <cellStyle name="Percent 3 7 4 4 4 2" xfId="29657" xr:uid="{021C6736-12B8-4A31-9714-578708412CF2}"/>
    <cellStyle name="Percent 3 7 4 4 5" xfId="29658" xr:uid="{3AC45291-D864-4592-8B56-4C29D840C10B}"/>
    <cellStyle name="Percent 3 7 4 4 6" xfId="29650" xr:uid="{61A5AF1C-77EA-426E-A200-9C6AA3F89596}"/>
    <cellStyle name="Percent 3 7 4 5" xfId="8125" xr:uid="{E1D28BC2-F7A2-47B5-BB6E-E8CE08E45FA6}"/>
    <cellStyle name="Percent 3 7 4 5 2" xfId="8126" xr:uid="{D43FCD23-7B2E-4336-AE29-E816809CD960}"/>
    <cellStyle name="Percent 3 7 4 5 2 2" xfId="8127" xr:uid="{21A7ED64-ED5C-418D-9809-29781CE2DCA0}"/>
    <cellStyle name="Percent 3 7 4 5 2 2 2" xfId="29661" xr:uid="{0C538989-8EC2-4513-8866-473208FC2549}"/>
    <cellStyle name="Percent 3 7 4 5 2 3" xfId="29662" xr:uid="{6DABF5E8-9024-4CC2-B9F4-445B04CBEA7F}"/>
    <cellStyle name="Percent 3 7 4 5 2 4" xfId="29660" xr:uid="{212B6B90-5373-4887-972A-F65B14A44985}"/>
    <cellStyle name="Percent 3 7 4 5 3" xfId="8128" xr:uid="{8D0632D9-DB3E-491E-857B-472A29489224}"/>
    <cellStyle name="Percent 3 7 4 5 3 2" xfId="8129" xr:uid="{22AA61BA-24C3-49A3-B0B0-BD8CA189F1B3}"/>
    <cellStyle name="Percent 3 7 4 5 3 2 2" xfId="29664" xr:uid="{028364C4-5C12-43B3-8A51-0594B69D2A0D}"/>
    <cellStyle name="Percent 3 7 4 5 3 3" xfId="29665" xr:uid="{CCC1ABD7-5DFB-43AC-9B10-7E55A7619433}"/>
    <cellStyle name="Percent 3 7 4 5 3 4" xfId="29663" xr:uid="{236BAC21-000D-4013-99A5-9B2050727349}"/>
    <cellStyle name="Percent 3 7 4 5 4" xfId="8130" xr:uid="{079D1396-709C-4F6D-BC07-38710762BD96}"/>
    <cellStyle name="Percent 3 7 4 5 4 2" xfId="8131" xr:uid="{3CB23CE4-4CA4-4C6B-8A87-4A3C1E40D576}"/>
    <cellStyle name="Percent 3 7 4 5 4 2 2" xfId="29667" xr:uid="{79FBBB3E-977F-4C16-AA4D-D6A7982D833D}"/>
    <cellStyle name="Percent 3 7 4 5 4 3" xfId="29668" xr:uid="{2B076B6A-577C-43CB-905D-4B5B247B3827}"/>
    <cellStyle name="Percent 3 7 4 5 4 4" xfId="29666" xr:uid="{1DE36FD5-E898-4D7F-B6C8-919DF1A6CDA7}"/>
    <cellStyle name="Percent 3 7 4 5 5" xfId="8132" xr:uid="{4490721D-23DB-42A7-B5BA-3B759C5FF118}"/>
    <cellStyle name="Percent 3 7 4 5 5 2" xfId="29669" xr:uid="{56BF9273-6702-4884-BB3C-31A6CBB3941D}"/>
    <cellStyle name="Percent 3 7 4 5 6" xfId="29670" xr:uid="{8897E4B2-B259-4B67-96C8-2AC3A7A15E01}"/>
    <cellStyle name="Percent 3 7 4 5 7" xfId="29659" xr:uid="{722631EA-5AF4-4F74-8F31-A25A22FA1EB4}"/>
    <cellStyle name="Percent 3 7 4 6" xfId="8133" xr:uid="{B47AE2BA-B929-4E80-800A-EB5AB1B1B17D}"/>
    <cellStyle name="Percent 3 7 4 6 2" xfId="8134" xr:uid="{FF468DC6-AC9D-437D-A902-90C9759D0402}"/>
    <cellStyle name="Percent 3 7 4 6 2 2" xfId="8135" xr:uid="{E8A7F0E1-A32D-4EA8-B404-5711525F1D2D}"/>
    <cellStyle name="Percent 3 7 4 6 2 2 2" xfId="29673" xr:uid="{764B8811-4991-46E0-A8F7-61F92E7C8D00}"/>
    <cellStyle name="Percent 3 7 4 6 2 3" xfId="29674" xr:uid="{32E2393C-9D68-4AF0-A7EF-4F64418469F4}"/>
    <cellStyle name="Percent 3 7 4 6 2 4" xfId="29672" xr:uid="{5E18C2A8-A42C-443C-BC4F-B6ACC506E5C2}"/>
    <cellStyle name="Percent 3 7 4 6 3" xfId="8136" xr:uid="{E177ECF6-A757-457E-9DAE-2AD2D42344A5}"/>
    <cellStyle name="Percent 3 7 4 6 3 2" xfId="8137" xr:uid="{D0C22FD5-B516-40EC-817A-3F5480600175}"/>
    <cellStyle name="Percent 3 7 4 6 3 2 2" xfId="29676" xr:uid="{0F61832B-37DD-451C-9D06-5A6FE83FDFB8}"/>
    <cellStyle name="Percent 3 7 4 6 3 3" xfId="29677" xr:uid="{466B3F3B-A69E-4CA0-851C-236EDF12A781}"/>
    <cellStyle name="Percent 3 7 4 6 3 4" xfId="29675" xr:uid="{365B1349-3D34-40CF-8772-F97590D13539}"/>
    <cellStyle name="Percent 3 7 4 6 4" xfId="8138" xr:uid="{FC8A26D3-1A98-4B53-831B-A81C40F566A6}"/>
    <cellStyle name="Percent 3 7 4 6 4 2" xfId="29678" xr:uid="{751FE3AF-F362-487A-AD58-D5B7DDE2C2B0}"/>
    <cellStyle name="Percent 3 7 4 6 5" xfId="29679" xr:uid="{05A734DE-DD08-44DE-BC37-F2233C881FF0}"/>
    <cellStyle name="Percent 3 7 4 6 6" xfId="29671" xr:uid="{4EBF714C-C97D-462C-B9DF-865E690087CD}"/>
    <cellStyle name="Percent 3 7 4 7" xfId="8139" xr:uid="{71A59523-4332-4AF7-BF76-DA1B89922944}"/>
    <cellStyle name="Percent 3 7 4 7 2" xfId="8140" xr:uid="{F2FE322F-4A04-4418-9742-E84287A48C74}"/>
    <cellStyle name="Percent 3 7 4 7 2 2" xfId="29681" xr:uid="{FE62BA23-67B9-4A90-AF2A-DAF131F0D3A2}"/>
    <cellStyle name="Percent 3 7 4 7 3" xfId="29682" xr:uid="{785BE150-9D6F-41E9-8D70-6001D8F459F8}"/>
    <cellStyle name="Percent 3 7 4 7 4" xfId="29680" xr:uid="{CADFF0AB-AD9A-428F-AFB4-2433A3127555}"/>
    <cellStyle name="Percent 3 7 4 8" xfId="8141" xr:uid="{D332B51A-43DF-4BAD-BAEB-CB2A315934DE}"/>
    <cellStyle name="Percent 3 7 4 8 2" xfId="8142" xr:uid="{12129C7C-7943-468B-944E-704BB4C9BBF1}"/>
    <cellStyle name="Percent 3 7 4 8 2 2" xfId="29684" xr:uid="{B3A6E42C-60CB-4E6D-95E3-89F458D59E74}"/>
    <cellStyle name="Percent 3 7 4 8 3" xfId="29685" xr:uid="{73C2A626-8A76-4F71-ABFA-C29D9BEA6A1A}"/>
    <cellStyle name="Percent 3 7 4 8 4" xfId="29683" xr:uid="{14212874-1118-4984-937C-78FBD312F595}"/>
    <cellStyle name="Percent 3 7 4 9" xfId="8143" xr:uid="{24393DBC-2B4B-43CE-B30D-E0D351D2E016}"/>
    <cellStyle name="Percent 3 7 4 9 2" xfId="8144" xr:uid="{30DD77F6-1A62-4DAE-954E-B3E344658035}"/>
    <cellStyle name="Percent 3 7 4 9 2 2" xfId="29687" xr:uid="{FC6D3FF4-C825-4E93-8BE3-C113899EC8BB}"/>
    <cellStyle name="Percent 3 7 4 9 3" xfId="29688" xr:uid="{F9B1B214-DBCF-4F4B-8E78-A3402634D1C4}"/>
    <cellStyle name="Percent 3 7 4 9 4" xfId="29686" xr:uid="{E715AA0F-206C-4CFD-8450-9D3E4DF6B6A0}"/>
    <cellStyle name="Percent 3 7 5" xfId="3070" xr:uid="{E75CED25-5742-4E03-A358-CF1A94368022}"/>
    <cellStyle name="Percent 3 7 5 10" xfId="8146" xr:uid="{980195DE-9365-4864-B707-1F50E8C2B7C9}"/>
    <cellStyle name="Percent 3 7 5 10 2" xfId="29690" xr:uid="{FB14195D-D9D6-4AD2-A938-5F643EF85468}"/>
    <cellStyle name="Percent 3 7 5 11" xfId="8147" xr:uid="{5610C66B-396F-4038-9BC1-B6061DF0B7B6}"/>
    <cellStyle name="Percent 3 7 5 11 2" xfId="29691" xr:uid="{819E3DCB-D1D9-4A50-B9EB-A1C144DB3C3F}"/>
    <cellStyle name="Percent 3 7 5 12" xfId="8145" xr:uid="{00357AC8-88F3-4E11-B00C-8DB90222CF6B}"/>
    <cellStyle name="Percent 3 7 5 12 2" xfId="29692" xr:uid="{43C71851-4524-46C3-81FD-60ED766A8A74}"/>
    <cellStyle name="Percent 3 7 5 13" xfId="29693" xr:uid="{0402CA21-AC23-43D8-806D-CA71EAB7576E}"/>
    <cellStyle name="Percent 3 7 5 14" xfId="29694" xr:uid="{F12D4396-32A5-42B6-8FA7-4F9ECEFD4FA1}"/>
    <cellStyle name="Percent 3 7 5 15" xfId="29695" xr:uid="{984D1776-1207-4C83-BD81-BDD70D5C7A5B}"/>
    <cellStyle name="Percent 3 7 5 16" xfId="29689" xr:uid="{E410E188-4A3D-4693-98B2-40778E2AF5CF}"/>
    <cellStyle name="Percent 3 7 5 2" xfId="8148" xr:uid="{E1396372-E79E-4056-BECD-439DA3741F45}"/>
    <cellStyle name="Percent 3 7 5 2 2" xfId="8149" xr:uid="{DD0C36CA-90A8-483C-A9B2-24719FB2F5F1}"/>
    <cellStyle name="Percent 3 7 5 2 2 2" xfId="8150" xr:uid="{760A4142-1004-48B6-817F-4502F7AE1C0C}"/>
    <cellStyle name="Percent 3 7 5 2 2 2 2" xfId="29698" xr:uid="{666503A6-A963-4EE8-AF96-76CF329B9D60}"/>
    <cellStyle name="Percent 3 7 5 2 2 3" xfId="29699" xr:uid="{B4D8BACA-9694-4A2B-9849-44D5D38B6ADF}"/>
    <cellStyle name="Percent 3 7 5 2 2 4" xfId="29697" xr:uid="{C1141C6E-9828-41B5-AC0D-BC741FB73580}"/>
    <cellStyle name="Percent 3 7 5 2 3" xfId="8151" xr:uid="{D0FCB54F-B01E-47DE-A78B-DD49B5AC9271}"/>
    <cellStyle name="Percent 3 7 5 2 3 2" xfId="8152" xr:uid="{1FBA41E3-6F7F-4F50-BA6B-3D5F373E548F}"/>
    <cellStyle name="Percent 3 7 5 2 3 2 2" xfId="29701" xr:uid="{44A32B5F-C190-4DBF-BAFB-50D6DE6D47BB}"/>
    <cellStyle name="Percent 3 7 5 2 3 3" xfId="29702" xr:uid="{9BB26E1F-171E-45D7-85C1-66B8EA211200}"/>
    <cellStyle name="Percent 3 7 5 2 3 4" xfId="29700" xr:uid="{42EDD256-5D5B-4FF3-AB4B-8BE322EB4E68}"/>
    <cellStyle name="Percent 3 7 5 2 4" xfId="8153" xr:uid="{5ACEC3CF-0AB2-4D8A-9ED6-B96DBC4BFB5B}"/>
    <cellStyle name="Percent 3 7 5 2 4 2" xfId="29703" xr:uid="{1EAD808F-ED9B-4468-A17B-FC114F7A164B}"/>
    <cellStyle name="Percent 3 7 5 2 5" xfId="8154" xr:uid="{CABE268D-94A7-4795-96BB-716BCC02B245}"/>
    <cellStyle name="Percent 3 7 5 2 5 2" xfId="29704" xr:uid="{36F69254-D340-4061-BEC6-1E019550337F}"/>
    <cellStyle name="Percent 3 7 5 2 6" xfId="29705" xr:uid="{828CEC22-26E3-454C-A639-487A54AA8AF6}"/>
    <cellStyle name="Percent 3 7 5 2 7" xfId="29696" xr:uid="{A9CD1E5F-07EB-4318-A602-18F4EF96FA8D}"/>
    <cellStyle name="Percent 3 7 5 3" xfId="8155" xr:uid="{81316F47-B5ED-4692-AEC7-00842228828C}"/>
    <cellStyle name="Percent 3 7 5 3 2" xfId="8156" xr:uid="{17451A78-13AE-4D05-BF2F-990369DA2F35}"/>
    <cellStyle name="Percent 3 7 5 3 2 2" xfId="8157" xr:uid="{4E7DA51C-9F22-46BE-8591-5B404E8D21E7}"/>
    <cellStyle name="Percent 3 7 5 3 2 2 2" xfId="29708" xr:uid="{5DA2CF88-4EFA-465C-8C15-9B500C699741}"/>
    <cellStyle name="Percent 3 7 5 3 2 3" xfId="29709" xr:uid="{962C6407-FE0B-4C26-812C-33141441E2B2}"/>
    <cellStyle name="Percent 3 7 5 3 2 4" xfId="29707" xr:uid="{C530C51A-7A43-48A1-B5C3-58A8315DCED5}"/>
    <cellStyle name="Percent 3 7 5 3 3" xfId="8158" xr:uid="{DD91E937-37CE-40FD-B3D1-47CF73F7D262}"/>
    <cellStyle name="Percent 3 7 5 3 3 2" xfId="8159" xr:uid="{9DEF2886-E52B-4B15-A306-34FF17C0A3CA}"/>
    <cellStyle name="Percent 3 7 5 3 3 2 2" xfId="29711" xr:uid="{F696B0DD-70C0-4D3E-B566-F7D0EC0D6C16}"/>
    <cellStyle name="Percent 3 7 5 3 3 3" xfId="29712" xr:uid="{697439B7-125E-47AD-848B-8CBBDE7715BC}"/>
    <cellStyle name="Percent 3 7 5 3 3 4" xfId="29710" xr:uid="{65F20082-C7F2-416E-B17F-5FA0E7D4014D}"/>
    <cellStyle name="Percent 3 7 5 3 4" xfId="8160" xr:uid="{80185EB3-E7EC-4103-8658-FBE95A78ED05}"/>
    <cellStyle name="Percent 3 7 5 3 4 2" xfId="29713" xr:uid="{A85803F3-3441-4C66-BF7D-D2E2860CCD41}"/>
    <cellStyle name="Percent 3 7 5 3 5" xfId="29714" xr:uid="{F4860352-299A-41DC-B59D-8FF46D599524}"/>
    <cellStyle name="Percent 3 7 5 3 6" xfId="29706" xr:uid="{81E0A654-0D1A-44F5-BCE7-ED44C96C2D4A}"/>
    <cellStyle name="Percent 3 7 5 4" xfId="8161" xr:uid="{A3917C45-E406-4F8F-8D8A-170C3205DDA5}"/>
    <cellStyle name="Percent 3 7 5 4 2" xfId="8162" xr:uid="{A754AB4B-A2FF-4518-9D37-9DD521C68634}"/>
    <cellStyle name="Percent 3 7 5 4 2 2" xfId="8163" xr:uid="{046AE6F3-3540-4226-BFCE-DA33EFE12030}"/>
    <cellStyle name="Percent 3 7 5 4 2 2 2" xfId="29717" xr:uid="{17A50A6C-A308-4C09-96D2-26931B2339B8}"/>
    <cellStyle name="Percent 3 7 5 4 2 3" xfId="29718" xr:uid="{C09373A5-B2F5-4BCB-A52B-C1923042A90A}"/>
    <cellStyle name="Percent 3 7 5 4 2 4" xfId="29716" xr:uid="{278BF81C-2399-4C73-B7C5-F4F43B209E7A}"/>
    <cellStyle name="Percent 3 7 5 4 3" xfId="8164" xr:uid="{AED25232-CA97-4684-BCAF-FF0BC7DDFBEC}"/>
    <cellStyle name="Percent 3 7 5 4 3 2" xfId="8165" xr:uid="{8705A2CF-DC2F-4C83-8E6C-0EE651188745}"/>
    <cellStyle name="Percent 3 7 5 4 3 2 2" xfId="29720" xr:uid="{D317F599-B978-4C7B-B802-A1A6B81DAF25}"/>
    <cellStyle name="Percent 3 7 5 4 3 3" xfId="29721" xr:uid="{ABFA341B-12A3-4CA8-8313-3CA2B86C92EF}"/>
    <cellStyle name="Percent 3 7 5 4 3 4" xfId="29719" xr:uid="{4DCB1AC3-0EC4-405D-BE58-7D5149775D8D}"/>
    <cellStyle name="Percent 3 7 5 4 4" xfId="8166" xr:uid="{6784E09E-8531-47BA-9ACA-B94766C18BF1}"/>
    <cellStyle name="Percent 3 7 5 4 4 2" xfId="29722" xr:uid="{C4E21344-7158-49B5-AA7A-0AB2A4F79C38}"/>
    <cellStyle name="Percent 3 7 5 4 5" xfId="29723" xr:uid="{06C29FAB-DBE9-4147-B550-53ECCB3CE516}"/>
    <cellStyle name="Percent 3 7 5 4 6" xfId="29715" xr:uid="{6D61F19A-9C60-4071-866B-253337AA4289}"/>
    <cellStyle name="Percent 3 7 5 5" xfId="8167" xr:uid="{338F99F6-B6E4-4C6A-A06F-33F428F8CE6A}"/>
    <cellStyle name="Percent 3 7 5 5 2" xfId="8168" xr:uid="{352CF66B-C204-4E09-BAD3-D84647A39721}"/>
    <cellStyle name="Percent 3 7 5 5 2 2" xfId="8169" xr:uid="{CFA9CD89-8DBA-4860-B133-9776C4ED1791}"/>
    <cellStyle name="Percent 3 7 5 5 2 2 2" xfId="29726" xr:uid="{035FB2C3-18EC-40AA-95ED-0763C473D99E}"/>
    <cellStyle name="Percent 3 7 5 5 2 3" xfId="29727" xr:uid="{C58B48CC-13CB-42A6-BD85-2C02F5013839}"/>
    <cellStyle name="Percent 3 7 5 5 2 4" xfId="29725" xr:uid="{EE002DB6-83E2-4CED-A427-30BB04B526E0}"/>
    <cellStyle name="Percent 3 7 5 5 3" xfId="8170" xr:uid="{C0F347C6-6BE8-49B5-8E48-807D4422B638}"/>
    <cellStyle name="Percent 3 7 5 5 3 2" xfId="8171" xr:uid="{C205BECA-AAB0-4C4F-9EF2-0F5EA4283D14}"/>
    <cellStyle name="Percent 3 7 5 5 3 2 2" xfId="29729" xr:uid="{C9F53036-B037-4FB6-ACB2-E19F260177CC}"/>
    <cellStyle name="Percent 3 7 5 5 3 3" xfId="29730" xr:uid="{85EBF286-83A4-4569-86A2-D3B2B1285B4C}"/>
    <cellStyle name="Percent 3 7 5 5 3 4" xfId="29728" xr:uid="{F43E385B-1893-4B00-8F68-306D30505C79}"/>
    <cellStyle name="Percent 3 7 5 5 4" xfId="8172" xr:uid="{52F6027C-31B9-40C9-9281-E0E5905AA7B3}"/>
    <cellStyle name="Percent 3 7 5 5 4 2" xfId="8173" xr:uid="{56139C04-DD22-4265-918F-EFA4572D9B8A}"/>
    <cellStyle name="Percent 3 7 5 5 4 2 2" xfId="29732" xr:uid="{6F9F71F9-31B6-4A81-B179-0378DF2EE883}"/>
    <cellStyle name="Percent 3 7 5 5 4 3" xfId="29733" xr:uid="{975056CE-0D42-4220-9F87-6F2323DFF8AB}"/>
    <cellStyle name="Percent 3 7 5 5 4 4" xfId="29731" xr:uid="{E74A305F-DA03-49AD-A770-61E1D4AE383E}"/>
    <cellStyle name="Percent 3 7 5 5 5" xfId="8174" xr:uid="{BA084490-FB1D-4C5A-8E29-12CCC7BE2783}"/>
    <cellStyle name="Percent 3 7 5 5 5 2" xfId="29734" xr:uid="{DDEACCF0-3365-4B5C-AEF8-5C175ECC2442}"/>
    <cellStyle name="Percent 3 7 5 5 6" xfId="29735" xr:uid="{BEB5594D-B5D5-4084-BC8C-9CCCC9B45D63}"/>
    <cellStyle name="Percent 3 7 5 5 7" xfId="29724" xr:uid="{4433DE10-B62B-4562-B814-244369FC543F}"/>
    <cellStyle name="Percent 3 7 5 6" xfId="8175" xr:uid="{4229DA11-5CDD-42D2-9A45-1FF34A1B2D6A}"/>
    <cellStyle name="Percent 3 7 5 6 2" xfId="8176" xr:uid="{6662B342-1096-4965-9F39-CCA49B6D6AB3}"/>
    <cellStyle name="Percent 3 7 5 6 2 2" xfId="8177" xr:uid="{1DAFF0A8-0223-4FBC-B58F-DC5FB00443F5}"/>
    <cellStyle name="Percent 3 7 5 6 2 2 2" xfId="29738" xr:uid="{77A88F28-C3E1-4B37-8222-FA714D126774}"/>
    <cellStyle name="Percent 3 7 5 6 2 3" xfId="29739" xr:uid="{4B070D77-B470-41FD-A004-2B3BAE6C468B}"/>
    <cellStyle name="Percent 3 7 5 6 2 4" xfId="29737" xr:uid="{B173078F-B3D8-45D7-B7EF-8C98B88C16C8}"/>
    <cellStyle name="Percent 3 7 5 6 3" xfId="8178" xr:uid="{C4B786DC-2DF9-473D-BBFB-1E7F296B9E9C}"/>
    <cellStyle name="Percent 3 7 5 6 3 2" xfId="8179" xr:uid="{7B1E71F3-E97F-4F9D-91C2-F686DE2318CC}"/>
    <cellStyle name="Percent 3 7 5 6 3 2 2" xfId="29741" xr:uid="{F4BC2AB2-1F39-40F2-893E-80E3D5AFC919}"/>
    <cellStyle name="Percent 3 7 5 6 3 3" xfId="29742" xr:uid="{A1888C38-4280-44C4-825C-D113CFF66248}"/>
    <cellStyle name="Percent 3 7 5 6 3 4" xfId="29740" xr:uid="{1C57362C-47FF-4E61-8911-06AC45F698FA}"/>
    <cellStyle name="Percent 3 7 5 6 4" xfId="8180" xr:uid="{5EDDCF83-CE9B-4582-AC89-668F1A882707}"/>
    <cellStyle name="Percent 3 7 5 6 4 2" xfId="29743" xr:uid="{509E431A-66F6-402F-A0DC-2B89F669F270}"/>
    <cellStyle name="Percent 3 7 5 6 5" xfId="29744" xr:uid="{930FAD86-3E02-496B-BBBC-024448E6AF73}"/>
    <cellStyle name="Percent 3 7 5 6 6" xfId="29736" xr:uid="{4908C884-4B9D-47BF-9466-0A454F5DBA85}"/>
    <cellStyle name="Percent 3 7 5 7" xfId="8181" xr:uid="{7759D3FD-2195-4155-9A8E-8A245DDC4842}"/>
    <cellStyle name="Percent 3 7 5 7 2" xfId="8182" xr:uid="{FAB1B24A-0BBC-4017-9380-13E43AE6DF92}"/>
    <cellStyle name="Percent 3 7 5 7 2 2" xfId="29746" xr:uid="{CCD5B84C-C125-4D7F-9B3B-8187BA0791A1}"/>
    <cellStyle name="Percent 3 7 5 7 3" xfId="29747" xr:uid="{FE5C0CB9-E55B-441A-BDF3-A9F36210E2AA}"/>
    <cellStyle name="Percent 3 7 5 7 4" xfId="29745" xr:uid="{F1EEC199-A8AD-4958-98E3-5995F553B59E}"/>
    <cellStyle name="Percent 3 7 5 8" xfId="8183" xr:uid="{BC25A027-ADF7-4573-A2B2-1E2747AA5612}"/>
    <cellStyle name="Percent 3 7 5 8 2" xfId="8184" xr:uid="{5F019273-6908-488F-9B19-6ADAE64DCB61}"/>
    <cellStyle name="Percent 3 7 5 8 2 2" xfId="29749" xr:uid="{849D1C62-4813-4CAA-B5CC-E67E75BD670C}"/>
    <cellStyle name="Percent 3 7 5 8 3" xfId="29750" xr:uid="{9E62F74F-A9CF-49F3-8039-CD7F2EAE7F33}"/>
    <cellStyle name="Percent 3 7 5 8 4" xfId="29748" xr:uid="{8D87A183-6A81-482E-8A33-5F52B43D59E0}"/>
    <cellStyle name="Percent 3 7 5 9" xfId="8185" xr:uid="{067A0281-B966-44AD-85AB-3A949EA57786}"/>
    <cellStyle name="Percent 3 7 5 9 2" xfId="8186" xr:uid="{6CE9A6CD-CAF5-4140-AB3B-8A9F94FFE60F}"/>
    <cellStyle name="Percent 3 7 5 9 2 2" xfId="29752" xr:uid="{A1642874-74CE-4897-A6D7-CC17EF127507}"/>
    <cellStyle name="Percent 3 7 5 9 3" xfId="29753" xr:uid="{4CDE17C5-3092-4A0D-A1C7-FAF4CE2743D6}"/>
    <cellStyle name="Percent 3 7 5 9 4" xfId="29751" xr:uid="{7A57035F-2EF5-4CFE-8E60-3931E8443C1E}"/>
    <cellStyle name="Percent 3 7 6" xfId="3071" xr:uid="{552A6109-A3F6-4C63-ADEC-1542CCBFE640}"/>
    <cellStyle name="Percent 3 7 6 10" xfId="8188" xr:uid="{E94606A9-0EAE-4EF2-86E4-D3097060EC7E}"/>
    <cellStyle name="Percent 3 7 6 10 2" xfId="29755" xr:uid="{5EEFB626-434F-40C7-A4AE-F7EF5851C177}"/>
    <cellStyle name="Percent 3 7 6 11" xfId="8189" xr:uid="{4F5B050B-86C6-4403-823D-812B5CACAFB6}"/>
    <cellStyle name="Percent 3 7 6 11 2" xfId="29756" xr:uid="{8297B118-5ACE-4E88-9C62-06552D49064E}"/>
    <cellStyle name="Percent 3 7 6 12" xfId="8187" xr:uid="{B47BAFD9-81E4-41F5-BFE3-39205E1B2747}"/>
    <cellStyle name="Percent 3 7 6 12 2" xfId="29757" xr:uid="{B2D844C8-8EA4-40BC-9DDD-C87471AA5B40}"/>
    <cellStyle name="Percent 3 7 6 13" xfId="29758" xr:uid="{C4132999-CFE2-4BC1-8E35-27B7EBFEACC0}"/>
    <cellStyle name="Percent 3 7 6 14" xfId="29759" xr:uid="{8EE1FCFC-BAFA-48D4-9B62-D357B1FA6D6E}"/>
    <cellStyle name="Percent 3 7 6 15" xfId="29760" xr:uid="{30F220DD-B937-481A-9E57-32BDA2B3B51B}"/>
    <cellStyle name="Percent 3 7 6 16" xfId="29754" xr:uid="{F4564244-61A2-41E2-94E1-020501E0EEAC}"/>
    <cellStyle name="Percent 3 7 6 2" xfId="8190" xr:uid="{29AAA064-CF61-4312-B2CB-A9E2BA3412BE}"/>
    <cellStyle name="Percent 3 7 6 2 2" xfId="8191" xr:uid="{3F72DAD9-FB88-4166-85F4-55CE51A1B796}"/>
    <cellStyle name="Percent 3 7 6 2 2 2" xfId="8192" xr:uid="{7AFE90DD-6507-438A-AC91-6693D6BC6E3D}"/>
    <cellStyle name="Percent 3 7 6 2 2 2 2" xfId="29763" xr:uid="{39D5B51D-F9C4-49A6-8C54-2C6ECAEA43D9}"/>
    <cellStyle name="Percent 3 7 6 2 2 3" xfId="29764" xr:uid="{742DC729-F37E-4D5E-978D-E876777C3471}"/>
    <cellStyle name="Percent 3 7 6 2 2 4" xfId="29762" xr:uid="{2FE0DA54-1573-4026-A13D-1284C85E7485}"/>
    <cellStyle name="Percent 3 7 6 2 3" xfId="8193" xr:uid="{0F767723-1628-49DE-8E8A-4779143BB9AA}"/>
    <cellStyle name="Percent 3 7 6 2 3 2" xfId="8194" xr:uid="{2FA36AE7-846D-4D2E-9A98-8311E26BF711}"/>
    <cellStyle name="Percent 3 7 6 2 3 2 2" xfId="29766" xr:uid="{D0F7BDE9-4194-4235-88D5-7148FBCABB8B}"/>
    <cellStyle name="Percent 3 7 6 2 3 3" xfId="29767" xr:uid="{3C6A77AE-AACF-4043-857E-A91DC2BDA7AB}"/>
    <cellStyle name="Percent 3 7 6 2 3 4" xfId="29765" xr:uid="{F8EA3B3C-F22A-4BDC-BFB7-ED4B259F0559}"/>
    <cellStyle name="Percent 3 7 6 2 4" xfId="8195" xr:uid="{B3DF2489-499F-49D9-AE2C-56E771B678FA}"/>
    <cellStyle name="Percent 3 7 6 2 4 2" xfId="29768" xr:uid="{87667F37-62D0-40A3-80AB-782BF4B1DCDD}"/>
    <cellStyle name="Percent 3 7 6 2 5" xfId="8196" xr:uid="{5A1E3980-939E-4F61-A5E8-6AA2655572CC}"/>
    <cellStyle name="Percent 3 7 6 2 5 2" xfId="29769" xr:uid="{6ACB417E-0D39-4827-A3AE-7070C3B07FE8}"/>
    <cellStyle name="Percent 3 7 6 2 6" xfId="29770" xr:uid="{9735EBD2-3357-464B-BA40-3D4EEB19C70E}"/>
    <cellStyle name="Percent 3 7 6 2 7" xfId="29761" xr:uid="{ACC392A3-5F3F-48D8-A63B-4D6D515D6F87}"/>
    <cellStyle name="Percent 3 7 6 3" xfId="8197" xr:uid="{127732B4-DD4A-4F65-ABA7-3BC199314738}"/>
    <cellStyle name="Percent 3 7 6 3 2" xfId="8198" xr:uid="{3A010CE6-EE03-46B2-AB5C-56A57875A369}"/>
    <cellStyle name="Percent 3 7 6 3 2 2" xfId="8199" xr:uid="{1E859D0B-D59E-4608-A938-74F82618039F}"/>
    <cellStyle name="Percent 3 7 6 3 2 2 2" xfId="29773" xr:uid="{FA05A026-8CFD-4A83-B797-DAFA35589146}"/>
    <cellStyle name="Percent 3 7 6 3 2 3" xfId="29774" xr:uid="{41B73A6E-6935-4636-966E-A2B98141668C}"/>
    <cellStyle name="Percent 3 7 6 3 2 4" xfId="29772" xr:uid="{26CED0E8-922D-48E6-93AD-435D38A4772E}"/>
    <cellStyle name="Percent 3 7 6 3 3" xfId="8200" xr:uid="{A1CD4E21-FB14-440C-B509-EEDF3F92A083}"/>
    <cellStyle name="Percent 3 7 6 3 3 2" xfId="8201" xr:uid="{5379A026-3DD4-4818-931A-97E841B1CA29}"/>
    <cellStyle name="Percent 3 7 6 3 3 2 2" xfId="29776" xr:uid="{E9822631-209F-4B36-81B9-C9504DBD2BE7}"/>
    <cellStyle name="Percent 3 7 6 3 3 3" xfId="29777" xr:uid="{BFE4CFE1-19FF-4683-A774-3650D48F5B76}"/>
    <cellStyle name="Percent 3 7 6 3 3 4" xfId="29775" xr:uid="{7254A4E0-FDAF-4AD7-9BD2-7963B74D4472}"/>
    <cellStyle name="Percent 3 7 6 3 4" xfId="8202" xr:uid="{A39017DB-E8FF-447C-B95C-E9FEB60352F0}"/>
    <cellStyle name="Percent 3 7 6 3 4 2" xfId="29778" xr:uid="{8B34A0BE-46D7-48C4-8092-485A5BEE11E9}"/>
    <cellStyle name="Percent 3 7 6 3 5" xfId="29779" xr:uid="{B9AA2B1A-CBFA-4DA0-BB29-F6BB70F54B7A}"/>
    <cellStyle name="Percent 3 7 6 3 6" xfId="29771" xr:uid="{C73B47FC-7F49-42DB-97C5-62B1CB6F2900}"/>
    <cellStyle name="Percent 3 7 6 4" xfId="8203" xr:uid="{ADADB338-E943-4737-BC5F-470193489001}"/>
    <cellStyle name="Percent 3 7 6 4 2" xfId="8204" xr:uid="{6916AAA5-8099-4CF0-AB4C-EE1DE9B61A81}"/>
    <cellStyle name="Percent 3 7 6 4 2 2" xfId="8205" xr:uid="{00BFE066-5E59-4592-B45A-CB93DCECB1FA}"/>
    <cellStyle name="Percent 3 7 6 4 2 2 2" xfId="29782" xr:uid="{78DB2E16-F4DF-4A73-AE81-AB5D48A088A4}"/>
    <cellStyle name="Percent 3 7 6 4 2 3" xfId="29783" xr:uid="{385CE672-0331-4D1C-B713-93E258960D03}"/>
    <cellStyle name="Percent 3 7 6 4 2 4" xfId="29781" xr:uid="{FB834C43-7625-48E0-86DD-A6DE3F487F1A}"/>
    <cellStyle name="Percent 3 7 6 4 3" xfId="8206" xr:uid="{E4DF9563-78D1-42F3-8870-BF7BED6F508A}"/>
    <cellStyle name="Percent 3 7 6 4 3 2" xfId="8207" xr:uid="{8B619882-C03A-4B67-B29A-0C56D7D28FE9}"/>
    <cellStyle name="Percent 3 7 6 4 3 2 2" xfId="29785" xr:uid="{6C060BC0-3BA0-496B-A61F-FDAB54AEECB4}"/>
    <cellStyle name="Percent 3 7 6 4 3 3" xfId="29786" xr:uid="{80711B3D-BB01-42BB-9B50-EF107574CFD3}"/>
    <cellStyle name="Percent 3 7 6 4 3 4" xfId="29784" xr:uid="{5D4B6CD7-6426-4274-AFBD-598766D28971}"/>
    <cellStyle name="Percent 3 7 6 4 4" xfId="8208" xr:uid="{327A523C-17DF-401B-8EAF-8039477A444D}"/>
    <cellStyle name="Percent 3 7 6 4 4 2" xfId="29787" xr:uid="{F0309435-E490-43E8-ABAB-D1DAB17C7F43}"/>
    <cellStyle name="Percent 3 7 6 4 5" xfId="29788" xr:uid="{7A57D3D9-19A5-445B-89F7-4CFC34BA15EE}"/>
    <cellStyle name="Percent 3 7 6 4 6" xfId="29780" xr:uid="{A29A1022-4304-4AF9-A18F-4263B0180B11}"/>
    <cellStyle name="Percent 3 7 6 5" xfId="8209" xr:uid="{8549AD64-4E91-4D43-9020-EB7F0CD0D771}"/>
    <cellStyle name="Percent 3 7 6 5 2" xfId="8210" xr:uid="{982FBEF5-684F-427F-969F-10F2A04060A3}"/>
    <cellStyle name="Percent 3 7 6 5 2 2" xfId="8211" xr:uid="{77BA167C-E31B-455F-9672-24C22E4B32CA}"/>
    <cellStyle name="Percent 3 7 6 5 2 2 2" xfId="29791" xr:uid="{75C2458E-58A2-4C9A-88B4-9198C6C26A48}"/>
    <cellStyle name="Percent 3 7 6 5 2 3" xfId="29792" xr:uid="{C6390842-504B-4FE7-A0C8-410416E1BE5B}"/>
    <cellStyle name="Percent 3 7 6 5 2 4" xfId="29790" xr:uid="{8C137502-9914-48AD-9651-71BE432F67F5}"/>
    <cellStyle name="Percent 3 7 6 5 3" xfId="8212" xr:uid="{5B70EF8F-994B-415F-A8B1-8DDD35B835EF}"/>
    <cellStyle name="Percent 3 7 6 5 3 2" xfId="8213" xr:uid="{A941C3F3-BEF3-4865-BC70-2F1A8998B67A}"/>
    <cellStyle name="Percent 3 7 6 5 3 2 2" xfId="29794" xr:uid="{70B43214-8065-432C-B384-CB34C2417136}"/>
    <cellStyle name="Percent 3 7 6 5 3 3" xfId="29795" xr:uid="{E6BE33D1-B663-425B-9547-C6F295AF1A74}"/>
    <cellStyle name="Percent 3 7 6 5 3 4" xfId="29793" xr:uid="{C5D827E2-4730-49F3-8F87-0B924A3310C4}"/>
    <cellStyle name="Percent 3 7 6 5 4" xfId="8214" xr:uid="{296D1806-3BDB-455B-8F71-B8D00F440D52}"/>
    <cellStyle name="Percent 3 7 6 5 4 2" xfId="8215" xr:uid="{F7E084FC-4A11-44A2-BA8E-A61A5291F48C}"/>
    <cellStyle name="Percent 3 7 6 5 4 2 2" xfId="29797" xr:uid="{0D93092F-BA4A-4412-A73F-EDBCCA0752E4}"/>
    <cellStyle name="Percent 3 7 6 5 4 3" xfId="29798" xr:uid="{FA9021AD-3687-40B0-937F-5D7C10A612C3}"/>
    <cellStyle name="Percent 3 7 6 5 4 4" xfId="29796" xr:uid="{B42CEB86-DDBB-4E02-B80F-C400033F2F57}"/>
    <cellStyle name="Percent 3 7 6 5 5" xfId="8216" xr:uid="{9647781D-9960-4635-8CAB-89484E0CAD37}"/>
    <cellStyle name="Percent 3 7 6 5 5 2" xfId="29799" xr:uid="{0FE998EB-5606-4EAC-8640-C747DB20A1B8}"/>
    <cellStyle name="Percent 3 7 6 5 6" xfId="29800" xr:uid="{946381CE-3C5A-4D8D-92DD-9C6A21E6C947}"/>
    <cellStyle name="Percent 3 7 6 5 7" xfId="29789" xr:uid="{4FA1396F-205E-4665-8F51-FA0CACD24BFA}"/>
    <cellStyle name="Percent 3 7 6 6" xfId="8217" xr:uid="{D28D3E82-077C-4AD3-AD65-734255498811}"/>
    <cellStyle name="Percent 3 7 6 6 2" xfId="8218" xr:uid="{EC4994DC-74C3-42E2-876A-E412DF0E4FF9}"/>
    <cellStyle name="Percent 3 7 6 6 2 2" xfId="8219" xr:uid="{C4B4E4AD-DEE2-42F1-B0E2-B1BD8F30EC92}"/>
    <cellStyle name="Percent 3 7 6 6 2 2 2" xfId="29803" xr:uid="{9E4B5F40-0A2B-4DD6-8DB5-A191576D6754}"/>
    <cellStyle name="Percent 3 7 6 6 2 3" xfId="29804" xr:uid="{F7DE9053-902F-4A96-8275-D63C7AE6D6BD}"/>
    <cellStyle name="Percent 3 7 6 6 2 4" xfId="29802" xr:uid="{275D94B5-DF0B-4691-BC78-0B3ABCD88D3D}"/>
    <cellStyle name="Percent 3 7 6 6 3" xfId="8220" xr:uid="{81B7A9CE-1891-4679-9C77-A6FFCD69A00A}"/>
    <cellStyle name="Percent 3 7 6 6 3 2" xfId="8221" xr:uid="{D3BD525D-AC27-46E0-B715-144EB7918045}"/>
    <cellStyle name="Percent 3 7 6 6 3 2 2" xfId="29806" xr:uid="{62BF9732-5004-4C90-82E9-E0E803F7C64F}"/>
    <cellStyle name="Percent 3 7 6 6 3 3" xfId="29807" xr:uid="{E913753F-5FC8-44FA-8528-7683B36306B0}"/>
    <cellStyle name="Percent 3 7 6 6 3 4" xfId="29805" xr:uid="{F73A0D90-7275-4331-85EF-A7F85D6007BB}"/>
    <cellStyle name="Percent 3 7 6 6 4" xfId="8222" xr:uid="{B729F379-7916-431F-8E3D-D47912283320}"/>
    <cellStyle name="Percent 3 7 6 6 4 2" xfId="29808" xr:uid="{260AA337-C603-446D-A9B6-46E6B5FE2A76}"/>
    <cellStyle name="Percent 3 7 6 6 5" xfId="29809" xr:uid="{51CE6BE8-3286-4BCD-A433-20CA690C12A2}"/>
    <cellStyle name="Percent 3 7 6 6 6" xfId="29801" xr:uid="{2809A7D7-0538-46C0-AF57-E828AD3DE82E}"/>
    <cellStyle name="Percent 3 7 6 7" xfId="8223" xr:uid="{74450457-B7CF-4D3C-9C1A-C31313F4EC6B}"/>
    <cellStyle name="Percent 3 7 6 7 2" xfId="8224" xr:uid="{17C94464-1B83-4104-A450-D428920E7EE8}"/>
    <cellStyle name="Percent 3 7 6 7 2 2" xfId="29811" xr:uid="{2AC215E7-B4BE-4DED-B3B1-FB47CFC316CA}"/>
    <cellStyle name="Percent 3 7 6 7 3" xfId="29812" xr:uid="{D5577040-E807-4F24-928D-148DBB721C15}"/>
    <cellStyle name="Percent 3 7 6 7 4" xfId="29810" xr:uid="{3C8916D8-A22D-4364-9900-2FB1559A8A46}"/>
    <cellStyle name="Percent 3 7 6 8" xfId="8225" xr:uid="{A3142645-E311-4E33-800F-463DAA817975}"/>
    <cellStyle name="Percent 3 7 6 8 2" xfId="8226" xr:uid="{7E2EF6EC-7CA5-4045-9100-038A46E0629F}"/>
    <cellStyle name="Percent 3 7 6 8 2 2" xfId="29814" xr:uid="{3400C604-02A1-497D-82D6-9BF603CF4760}"/>
    <cellStyle name="Percent 3 7 6 8 3" xfId="29815" xr:uid="{2CBEA785-42B8-417C-9848-B6F865DBAB0F}"/>
    <cellStyle name="Percent 3 7 6 8 4" xfId="29813" xr:uid="{3C50139E-B844-44F2-A14A-1E8996594A43}"/>
    <cellStyle name="Percent 3 7 6 9" xfId="8227" xr:uid="{AD6B15FF-8D6E-4F4C-8AA3-18C91410AA07}"/>
    <cellStyle name="Percent 3 7 6 9 2" xfId="8228" xr:uid="{B4587CAF-B651-45EB-B87C-450E8C2BE6C9}"/>
    <cellStyle name="Percent 3 7 6 9 2 2" xfId="29817" xr:uid="{24CD149E-0FE1-49B4-B997-59B903326CDD}"/>
    <cellStyle name="Percent 3 7 6 9 3" xfId="29818" xr:uid="{8B41D67E-C482-4DA2-8F80-78B17C5D724C}"/>
    <cellStyle name="Percent 3 7 6 9 4" xfId="29816" xr:uid="{E91AC807-EBDF-401E-9620-AD20FAA4D6EE}"/>
    <cellStyle name="Percent 3 7 7" xfId="3072" xr:uid="{6A4F828C-EEC4-42EB-A796-C9A01A2F4078}"/>
    <cellStyle name="Percent 3 7 7 10" xfId="8230" xr:uid="{511365F6-980C-431F-B4CA-7066BE3CC970}"/>
    <cellStyle name="Percent 3 7 7 10 2" xfId="29820" xr:uid="{B3510A37-234C-4567-9FE5-B9CB6B291681}"/>
    <cellStyle name="Percent 3 7 7 11" xfId="8231" xr:uid="{6E0AB070-3556-45FB-BD62-06B7097EB16D}"/>
    <cellStyle name="Percent 3 7 7 11 2" xfId="29821" xr:uid="{27D8EF2B-DF13-4AF4-B462-11AB1EE0CEFF}"/>
    <cellStyle name="Percent 3 7 7 12" xfId="8229" xr:uid="{1F7ED937-5755-4C92-BF4B-5D8E8242C06F}"/>
    <cellStyle name="Percent 3 7 7 12 2" xfId="29822" xr:uid="{3B64241F-DA87-49C1-9372-F3874A715FB4}"/>
    <cellStyle name="Percent 3 7 7 13" xfId="29823" xr:uid="{2EACE39E-AE00-46B6-9F1A-912F68931BC5}"/>
    <cellStyle name="Percent 3 7 7 14" xfId="29824" xr:uid="{538AEBAD-D9F2-43AB-9BE0-165B367FF06F}"/>
    <cellStyle name="Percent 3 7 7 15" xfId="29825" xr:uid="{C191C909-E8F5-4982-B26A-656AA35F27A7}"/>
    <cellStyle name="Percent 3 7 7 16" xfId="29819" xr:uid="{ED97229A-4BAD-4B49-9A95-83FEE94DD45A}"/>
    <cellStyle name="Percent 3 7 7 2" xfId="8232" xr:uid="{C511A068-634F-4CE5-80F5-4B5F6F75B7C6}"/>
    <cellStyle name="Percent 3 7 7 2 2" xfId="8233" xr:uid="{DA565D66-3AB5-491F-8991-974E1F167735}"/>
    <cellStyle name="Percent 3 7 7 2 2 2" xfId="8234" xr:uid="{C7BE07EE-BD77-4868-B4F9-CADA78004894}"/>
    <cellStyle name="Percent 3 7 7 2 2 2 2" xfId="29828" xr:uid="{D0C8C352-CD44-4F4C-9336-77C8EB1C0C2B}"/>
    <cellStyle name="Percent 3 7 7 2 2 3" xfId="29829" xr:uid="{5CE5A418-7B6F-4AC1-B127-2E0BE10A93A1}"/>
    <cellStyle name="Percent 3 7 7 2 2 4" xfId="29827" xr:uid="{ACA1365B-D48C-4E5A-A17F-4FD25186BE70}"/>
    <cellStyle name="Percent 3 7 7 2 3" xfId="8235" xr:uid="{5A7864C0-855C-41F4-8DCF-E1DDD4B0FDA8}"/>
    <cellStyle name="Percent 3 7 7 2 3 2" xfId="8236" xr:uid="{C8098622-17A5-4A18-B687-59F52B01BB07}"/>
    <cellStyle name="Percent 3 7 7 2 3 2 2" xfId="29831" xr:uid="{A38B515A-5487-4923-AEEC-16B87717AD91}"/>
    <cellStyle name="Percent 3 7 7 2 3 3" xfId="29832" xr:uid="{957D70A2-AEC8-4E7E-9C65-0E88A37BEDAA}"/>
    <cellStyle name="Percent 3 7 7 2 3 4" xfId="29830" xr:uid="{18E2EF88-05A1-462E-B90F-31331D793C71}"/>
    <cellStyle name="Percent 3 7 7 2 4" xfId="8237" xr:uid="{C35FD1A4-D472-4DF0-A7B1-62FD7EE8A2FC}"/>
    <cellStyle name="Percent 3 7 7 2 4 2" xfId="29833" xr:uid="{19DBE6DC-95C6-427F-92D1-561629D0D077}"/>
    <cellStyle name="Percent 3 7 7 2 5" xfId="8238" xr:uid="{7A4E6B57-9546-4485-8B50-A67CC226F032}"/>
    <cellStyle name="Percent 3 7 7 2 5 2" xfId="29834" xr:uid="{15DCF52A-D15C-4BDC-8B32-C014E6E4A9A5}"/>
    <cellStyle name="Percent 3 7 7 2 6" xfId="29835" xr:uid="{53C7DCFE-87B3-447B-9464-0FE0E59169F2}"/>
    <cellStyle name="Percent 3 7 7 2 7" xfId="29826" xr:uid="{E9CBED80-028E-4F74-936D-A60FCEE1749F}"/>
    <cellStyle name="Percent 3 7 7 3" xfId="8239" xr:uid="{3F4274DC-D5DE-46A8-A080-F1A0F7AB20E6}"/>
    <cellStyle name="Percent 3 7 7 3 2" xfId="8240" xr:uid="{72DBA6D2-7E7D-4BBA-8DC7-E5225797BCD2}"/>
    <cellStyle name="Percent 3 7 7 3 2 2" xfId="8241" xr:uid="{E3268EC3-4582-4CB4-9BD4-0C138D42127A}"/>
    <cellStyle name="Percent 3 7 7 3 2 2 2" xfId="29838" xr:uid="{55330DAE-B307-4B84-A63F-A00B590F3EAD}"/>
    <cellStyle name="Percent 3 7 7 3 2 3" xfId="29839" xr:uid="{C0975489-7972-401F-BC9E-4EBAB44A4D73}"/>
    <cellStyle name="Percent 3 7 7 3 2 4" xfId="29837" xr:uid="{B034E674-506F-40C5-9813-4C49DBC66709}"/>
    <cellStyle name="Percent 3 7 7 3 3" xfId="8242" xr:uid="{6EF5E5FC-6D29-4BFD-8D00-043E8CB09E4B}"/>
    <cellStyle name="Percent 3 7 7 3 3 2" xfId="8243" xr:uid="{70F1ED3E-28D9-45ED-872B-1FFF841645D0}"/>
    <cellStyle name="Percent 3 7 7 3 3 2 2" xfId="29841" xr:uid="{E1DD7FB0-1C27-49C0-92E7-207316F886F9}"/>
    <cellStyle name="Percent 3 7 7 3 3 3" xfId="29842" xr:uid="{4086201B-C9BA-463D-9825-B9FFE50790C1}"/>
    <cellStyle name="Percent 3 7 7 3 3 4" xfId="29840" xr:uid="{170D511F-881C-4A9C-84F3-2F7243E9A72F}"/>
    <cellStyle name="Percent 3 7 7 3 4" xfId="8244" xr:uid="{A5707636-1204-4B8B-9855-B3A904FEB9F6}"/>
    <cellStyle name="Percent 3 7 7 3 4 2" xfId="29843" xr:uid="{1D118AF7-EA0C-4691-8CFA-8B3F60C6C12B}"/>
    <cellStyle name="Percent 3 7 7 3 5" xfId="29844" xr:uid="{DC17496B-5993-4372-9057-F412A5C00693}"/>
    <cellStyle name="Percent 3 7 7 3 6" xfId="29836" xr:uid="{13959D93-8057-4918-95FF-9C02DD96E9BA}"/>
    <cellStyle name="Percent 3 7 7 4" xfId="8245" xr:uid="{981DA5F6-82F3-491A-9CB1-390A0D9F91A6}"/>
    <cellStyle name="Percent 3 7 7 4 2" xfId="8246" xr:uid="{0928C76D-4380-4609-8920-C55BD1FED7A4}"/>
    <cellStyle name="Percent 3 7 7 4 2 2" xfId="8247" xr:uid="{E086A1EC-344F-47F7-8B6E-E448FE0DDBE5}"/>
    <cellStyle name="Percent 3 7 7 4 2 2 2" xfId="29847" xr:uid="{8E49962C-B675-4DC3-993D-8819F81641A3}"/>
    <cellStyle name="Percent 3 7 7 4 2 3" xfId="29848" xr:uid="{830EA1DD-5FF0-451C-8A19-B2426740A510}"/>
    <cellStyle name="Percent 3 7 7 4 2 4" xfId="29846" xr:uid="{42097653-AB75-4086-A8E1-B99B3E16AD59}"/>
    <cellStyle name="Percent 3 7 7 4 3" xfId="8248" xr:uid="{C545DC66-183E-4C68-9CF0-30493FEF1C8A}"/>
    <cellStyle name="Percent 3 7 7 4 3 2" xfId="8249" xr:uid="{67BEFCA3-D02C-4B21-8D76-99E49D0DF6E8}"/>
    <cellStyle name="Percent 3 7 7 4 3 2 2" xfId="29850" xr:uid="{99B371E4-8386-4645-96A1-55DF377E5277}"/>
    <cellStyle name="Percent 3 7 7 4 3 3" xfId="29851" xr:uid="{60676EB1-D5F7-48D5-B8D5-FE746607276C}"/>
    <cellStyle name="Percent 3 7 7 4 3 4" xfId="29849" xr:uid="{64535017-6440-4D0F-8918-8ABF07F39A02}"/>
    <cellStyle name="Percent 3 7 7 4 4" xfId="8250" xr:uid="{702CCB4F-3D8C-4C7F-BF30-A41B2FA1F27D}"/>
    <cellStyle name="Percent 3 7 7 4 4 2" xfId="29852" xr:uid="{4E51E7FA-4372-423B-AFA1-82A45516FDD2}"/>
    <cellStyle name="Percent 3 7 7 4 5" xfId="29853" xr:uid="{C9A4A105-4BA8-471E-BFE0-29C1A2601CDD}"/>
    <cellStyle name="Percent 3 7 7 4 6" xfId="29845" xr:uid="{77FFE2A1-20CE-4CBC-AED7-435BC2E2C4C9}"/>
    <cellStyle name="Percent 3 7 7 5" xfId="8251" xr:uid="{BA628063-7D84-41CE-8F94-6A118B69BF3A}"/>
    <cellStyle name="Percent 3 7 7 5 2" xfId="8252" xr:uid="{836A2C97-B4DA-43C5-B43C-6324591388B6}"/>
    <cellStyle name="Percent 3 7 7 5 2 2" xfId="8253" xr:uid="{DB04A9CC-CD3B-4684-9698-B95593451C65}"/>
    <cellStyle name="Percent 3 7 7 5 2 2 2" xfId="29856" xr:uid="{6309F35E-775E-481C-A24E-351878E9A7F9}"/>
    <cellStyle name="Percent 3 7 7 5 2 3" xfId="29857" xr:uid="{207CD4F7-6A06-4C3F-907F-F4F7BF8D418F}"/>
    <cellStyle name="Percent 3 7 7 5 2 4" xfId="29855" xr:uid="{0CBC4D04-0179-446C-AECE-B2EB59973454}"/>
    <cellStyle name="Percent 3 7 7 5 3" xfId="8254" xr:uid="{D99D6CEA-8C29-426A-A2B0-E8702389F4F4}"/>
    <cellStyle name="Percent 3 7 7 5 3 2" xfId="8255" xr:uid="{7AD90319-1A8E-4BC5-9BCE-A2364CCE50E3}"/>
    <cellStyle name="Percent 3 7 7 5 3 2 2" xfId="29859" xr:uid="{8305000B-9BC6-45FE-96F8-B883CCBD2F97}"/>
    <cellStyle name="Percent 3 7 7 5 3 3" xfId="29860" xr:uid="{87EE1A48-5D4C-4319-9A70-8F03DB56CB8F}"/>
    <cellStyle name="Percent 3 7 7 5 3 4" xfId="29858" xr:uid="{1559C4A7-6B61-4800-934E-18D4A323C484}"/>
    <cellStyle name="Percent 3 7 7 5 4" xfId="8256" xr:uid="{F0784E50-F8C1-4F9E-8D61-19A9513A25EE}"/>
    <cellStyle name="Percent 3 7 7 5 4 2" xfId="8257" xr:uid="{0EC7CD37-77EC-432C-9F5B-685F8246CF63}"/>
    <cellStyle name="Percent 3 7 7 5 4 2 2" xfId="29862" xr:uid="{B819FA2A-9936-4CB8-99C5-169EC38E1D8F}"/>
    <cellStyle name="Percent 3 7 7 5 4 3" xfId="29863" xr:uid="{826745D5-E5C7-4C43-B4F6-1D968A2C2133}"/>
    <cellStyle name="Percent 3 7 7 5 4 4" xfId="29861" xr:uid="{EFE51893-094F-4866-B284-9CF9F7BE9648}"/>
    <cellStyle name="Percent 3 7 7 5 5" xfId="8258" xr:uid="{EB14B3A7-C236-45FA-85D8-D2596C4E533D}"/>
    <cellStyle name="Percent 3 7 7 5 5 2" xfId="29864" xr:uid="{7B18B6CC-4B0B-4857-93B4-FFF4D95F8296}"/>
    <cellStyle name="Percent 3 7 7 5 6" xfId="29865" xr:uid="{9FF897FD-7855-4EDA-81C5-7CC5B81CB392}"/>
    <cellStyle name="Percent 3 7 7 5 7" xfId="29854" xr:uid="{62306BC9-F5CF-47F3-845F-7D0C5BC5BAE3}"/>
    <cellStyle name="Percent 3 7 7 6" xfId="8259" xr:uid="{996B3303-1BD6-490F-8452-0EF977C4FAD1}"/>
    <cellStyle name="Percent 3 7 7 6 2" xfId="8260" xr:uid="{1796688B-35E2-49D6-B7CA-CD7F9F910FD4}"/>
    <cellStyle name="Percent 3 7 7 6 2 2" xfId="8261" xr:uid="{FA52BDE3-104E-4286-B289-3D4977028F5D}"/>
    <cellStyle name="Percent 3 7 7 6 2 2 2" xfId="29868" xr:uid="{80A73A3A-6C67-46B1-8E5B-B0F1B5CF0D3C}"/>
    <cellStyle name="Percent 3 7 7 6 2 3" xfId="29869" xr:uid="{B5C837D1-0469-4A33-B607-5E236DA60541}"/>
    <cellStyle name="Percent 3 7 7 6 2 4" xfId="29867" xr:uid="{343E9EB0-9AA5-4369-A0AC-0192D6B55FD6}"/>
    <cellStyle name="Percent 3 7 7 6 3" xfId="8262" xr:uid="{4619A14E-D9BC-4700-A4E2-47787F17B4D1}"/>
    <cellStyle name="Percent 3 7 7 6 3 2" xfId="8263" xr:uid="{39AC1628-D8EF-4758-ACEF-9956B162CFAE}"/>
    <cellStyle name="Percent 3 7 7 6 3 2 2" xfId="29871" xr:uid="{DAB340FB-ADD5-4D4D-AE3B-568E3C335F9F}"/>
    <cellStyle name="Percent 3 7 7 6 3 3" xfId="29872" xr:uid="{DBCBC11F-8462-4CE5-8512-90B946438296}"/>
    <cellStyle name="Percent 3 7 7 6 3 4" xfId="29870" xr:uid="{E18AC038-2879-40E5-AA07-2CD7AD8CDB2F}"/>
    <cellStyle name="Percent 3 7 7 6 4" xfId="8264" xr:uid="{EF742F13-0181-40DD-978D-81672EF38C4E}"/>
    <cellStyle name="Percent 3 7 7 6 4 2" xfId="29873" xr:uid="{64E9314A-7AD2-4FE3-A610-06F8D22E32AE}"/>
    <cellStyle name="Percent 3 7 7 6 5" xfId="29874" xr:uid="{3CD124EE-5A54-40ED-B680-42F5B9C0F664}"/>
    <cellStyle name="Percent 3 7 7 6 6" xfId="29866" xr:uid="{2E694F3F-C5AC-46F6-9AD7-FBE3C40E3083}"/>
    <cellStyle name="Percent 3 7 7 7" xfId="8265" xr:uid="{BE8C4A75-ED32-43C8-9257-74F38D3D57BD}"/>
    <cellStyle name="Percent 3 7 7 7 2" xfId="8266" xr:uid="{0B1396C4-B08B-4849-BA5C-184292E4E585}"/>
    <cellStyle name="Percent 3 7 7 7 2 2" xfId="29876" xr:uid="{46B794EF-897D-4769-A7A0-FB1899738214}"/>
    <cellStyle name="Percent 3 7 7 7 3" xfId="29877" xr:uid="{CF6336A0-5851-4C49-A868-D67D32A8A3C8}"/>
    <cellStyle name="Percent 3 7 7 7 4" xfId="29875" xr:uid="{2E1611BE-D813-4D9D-A5E3-F154318097FF}"/>
    <cellStyle name="Percent 3 7 7 8" xfId="8267" xr:uid="{D587DAE5-6AB8-4BB4-A9EA-0297793FFD1D}"/>
    <cellStyle name="Percent 3 7 7 8 2" xfId="8268" xr:uid="{292C1487-7EA1-4CBE-999C-3DCDE6D3ED14}"/>
    <cellStyle name="Percent 3 7 7 8 2 2" xfId="29879" xr:uid="{E8510676-5C68-4230-ABC8-8B38AB413820}"/>
    <cellStyle name="Percent 3 7 7 8 3" xfId="29880" xr:uid="{5113CF7D-CB00-40D7-BBB6-967E040842CA}"/>
    <cellStyle name="Percent 3 7 7 8 4" xfId="29878" xr:uid="{4A267DF7-DD80-44B9-81CC-DCABDFF66D46}"/>
    <cellStyle name="Percent 3 7 7 9" xfId="8269" xr:uid="{0737EC4F-F721-4C2E-B1E7-3E1D8C002601}"/>
    <cellStyle name="Percent 3 7 7 9 2" xfId="8270" xr:uid="{D5E9A002-F754-4A06-8ED6-E31E3B4B51D2}"/>
    <cellStyle name="Percent 3 7 7 9 2 2" xfId="29882" xr:uid="{92769AF9-AF56-446E-BD5A-7F1622646309}"/>
    <cellStyle name="Percent 3 7 7 9 3" xfId="29883" xr:uid="{A7523EDF-448A-4FDD-8FB6-DC7BC329670B}"/>
    <cellStyle name="Percent 3 7 7 9 4" xfId="29881" xr:uid="{3E0086F2-BD3D-45B5-81A4-5C1A56F5A4CE}"/>
    <cellStyle name="Percent 3 7 8" xfId="3073" xr:uid="{16FC250F-4C86-4A8B-A9BC-20BE6FCB4F62}"/>
    <cellStyle name="Percent 3 7 8 10" xfId="8272" xr:uid="{333FF2FB-C85F-4F14-99F4-2EDA7C2569E6}"/>
    <cellStyle name="Percent 3 7 8 10 2" xfId="29885" xr:uid="{F1F0AB58-E6B4-4516-8A6A-DBC1C08C8591}"/>
    <cellStyle name="Percent 3 7 8 11" xfId="8273" xr:uid="{CEBB8604-6C4D-46C5-A5CE-6AE585FB5F3F}"/>
    <cellStyle name="Percent 3 7 8 11 2" xfId="29886" xr:uid="{8A5068E1-132D-47A7-AF56-551208858AEA}"/>
    <cellStyle name="Percent 3 7 8 12" xfId="8271" xr:uid="{759B1244-0EF4-4DAE-9D0E-462B695EC881}"/>
    <cellStyle name="Percent 3 7 8 12 2" xfId="29887" xr:uid="{FE128DC8-04F6-4177-8BB0-84C0F8243C3A}"/>
    <cellStyle name="Percent 3 7 8 13" xfId="29888" xr:uid="{42617B24-167A-4F52-B1B4-5EB26FF50BE4}"/>
    <cellStyle name="Percent 3 7 8 14" xfId="29889" xr:uid="{08708C9A-B3F9-42C9-8468-8C8ABDD50859}"/>
    <cellStyle name="Percent 3 7 8 15" xfId="29890" xr:uid="{0BF49792-A418-463C-99EF-AA9BFBE17159}"/>
    <cellStyle name="Percent 3 7 8 16" xfId="29884" xr:uid="{9111ECF7-A6D6-4B01-ACC1-71D475D252DE}"/>
    <cellStyle name="Percent 3 7 8 2" xfId="8274" xr:uid="{D7BB59C1-7035-4948-857C-ACB2F9EB8D03}"/>
    <cellStyle name="Percent 3 7 8 2 2" xfId="8275" xr:uid="{28FFC293-E576-4A97-AD8F-36160D847358}"/>
    <cellStyle name="Percent 3 7 8 2 2 2" xfId="8276" xr:uid="{029E7AB3-356D-443F-A221-534435FE5178}"/>
    <cellStyle name="Percent 3 7 8 2 2 2 2" xfId="29893" xr:uid="{9F754EDD-43AD-4B8F-B9ED-F0DB2BD0CC28}"/>
    <cellStyle name="Percent 3 7 8 2 2 3" xfId="29894" xr:uid="{49BC0612-66B8-4CDC-BB9F-78FD30DAA54D}"/>
    <cellStyle name="Percent 3 7 8 2 2 4" xfId="29892" xr:uid="{FE4E9723-73B1-49D2-9022-BEC246DA754A}"/>
    <cellStyle name="Percent 3 7 8 2 3" xfId="8277" xr:uid="{CAFC3167-9CC3-4573-89FA-8E83A3166FA5}"/>
    <cellStyle name="Percent 3 7 8 2 3 2" xfId="8278" xr:uid="{E6AC0667-4A23-4A92-A137-73FD5C7A2843}"/>
    <cellStyle name="Percent 3 7 8 2 3 2 2" xfId="29896" xr:uid="{705C2DCF-325E-49C2-94C2-8E0FAE489D4E}"/>
    <cellStyle name="Percent 3 7 8 2 3 3" xfId="29897" xr:uid="{A8EC7D8A-0255-4321-B855-CA7EC123857E}"/>
    <cellStyle name="Percent 3 7 8 2 3 4" xfId="29895" xr:uid="{491AA854-D9DA-4F73-9C64-41CDA34DEC48}"/>
    <cellStyle name="Percent 3 7 8 2 4" xfId="8279" xr:uid="{013DA340-ED58-48B7-A2E5-A7F0D47C637A}"/>
    <cellStyle name="Percent 3 7 8 2 4 2" xfId="29898" xr:uid="{DB272D63-E32B-416D-88B9-5F13D51B8EFE}"/>
    <cellStyle name="Percent 3 7 8 2 5" xfId="8280" xr:uid="{7760F1EF-5FB1-48CB-8A2C-9FB59D163D93}"/>
    <cellStyle name="Percent 3 7 8 2 5 2" xfId="29899" xr:uid="{587373A9-7505-41BB-800F-5BF05BEF3E23}"/>
    <cellStyle name="Percent 3 7 8 2 6" xfId="29900" xr:uid="{848FCD78-AE13-44BF-8E52-62B687B233F3}"/>
    <cellStyle name="Percent 3 7 8 2 7" xfId="29891" xr:uid="{CF609DE4-8B3B-4F61-95D4-FF2328C03C22}"/>
    <cellStyle name="Percent 3 7 8 3" xfId="8281" xr:uid="{EF864432-E096-4661-A2BF-07A90F301332}"/>
    <cellStyle name="Percent 3 7 8 3 2" xfId="8282" xr:uid="{7564C064-37E2-487D-8F37-3D8CB17DE8D6}"/>
    <cellStyle name="Percent 3 7 8 3 2 2" xfId="8283" xr:uid="{DAEABA29-6943-481E-BC4B-4B4094077347}"/>
    <cellStyle name="Percent 3 7 8 3 2 2 2" xfId="29903" xr:uid="{C9EBF846-F9F5-432E-844E-919D0424771A}"/>
    <cellStyle name="Percent 3 7 8 3 2 3" xfId="29904" xr:uid="{CE757542-1751-4735-8CF3-79ED3E8C1F24}"/>
    <cellStyle name="Percent 3 7 8 3 2 4" xfId="29902" xr:uid="{50009862-AA09-4B95-B060-20F35A38288B}"/>
    <cellStyle name="Percent 3 7 8 3 3" xfId="8284" xr:uid="{9117B3E4-0ED5-4ED0-9525-EB87AB310DFA}"/>
    <cellStyle name="Percent 3 7 8 3 3 2" xfId="8285" xr:uid="{BE82B03B-954F-4FF1-BA3D-B1A19BA43A28}"/>
    <cellStyle name="Percent 3 7 8 3 3 2 2" xfId="29906" xr:uid="{4019AF89-89C9-4395-8C99-48DC7CB2F3A0}"/>
    <cellStyle name="Percent 3 7 8 3 3 3" xfId="29907" xr:uid="{0420C4FC-8659-48E4-9940-BB24D56BEAA7}"/>
    <cellStyle name="Percent 3 7 8 3 3 4" xfId="29905" xr:uid="{66BCDCBE-5F9C-4B06-9378-EEB36CE0AE12}"/>
    <cellStyle name="Percent 3 7 8 3 4" xfId="8286" xr:uid="{17DEFE1F-9571-4AB9-8C63-7FF4CDA889EA}"/>
    <cellStyle name="Percent 3 7 8 3 4 2" xfId="29908" xr:uid="{B6142CB1-7A8E-4C6B-9EA9-1810BAE0A072}"/>
    <cellStyle name="Percent 3 7 8 3 5" xfId="29909" xr:uid="{CB0EA88C-C528-463C-9DD0-EDE10CF5B1A0}"/>
    <cellStyle name="Percent 3 7 8 3 6" xfId="29901" xr:uid="{0BB33A6D-96A6-4906-9AC7-81633993E45A}"/>
    <cellStyle name="Percent 3 7 8 4" xfId="8287" xr:uid="{9FD6AA6B-3FBC-40C4-8163-FA172BCF9F39}"/>
    <cellStyle name="Percent 3 7 8 4 2" xfId="8288" xr:uid="{D88AF363-1C70-4239-87A5-74E27B518A30}"/>
    <cellStyle name="Percent 3 7 8 4 2 2" xfId="8289" xr:uid="{D807EFFF-E7CE-4EDE-A82E-991EB0270B57}"/>
    <cellStyle name="Percent 3 7 8 4 2 2 2" xfId="29912" xr:uid="{EB3747FE-34B2-438E-A17C-CD952E7ED193}"/>
    <cellStyle name="Percent 3 7 8 4 2 3" xfId="29913" xr:uid="{D79D7FA4-9915-4CE2-91EE-A5FCC69102B3}"/>
    <cellStyle name="Percent 3 7 8 4 2 4" xfId="29911" xr:uid="{4F613095-36D2-4CD8-8D92-7F49EBFD0C18}"/>
    <cellStyle name="Percent 3 7 8 4 3" xfId="8290" xr:uid="{EDA4C568-695D-43D1-A2BB-CA0AFC7F7BA9}"/>
    <cellStyle name="Percent 3 7 8 4 3 2" xfId="8291" xr:uid="{63B1003B-CDFE-4911-9D9B-408201C432F5}"/>
    <cellStyle name="Percent 3 7 8 4 3 2 2" xfId="29915" xr:uid="{6342CC69-FDD2-4E9B-A093-0B925D27CF15}"/>
    <cellStyle name="Percent 3 7 8 4 3 3" xfId="29916" xr:uid="{0291CA1D-CE33-4CFE-BC95-54D405D37300}"/>
    <cellStyle name="Percent 3 7 8 4 3 4" xfId="29914" xr:uid="{F6A4AC8F-67BE-49A7-BD05-128D5F456D47}"/>
    <cellStyle name="Percent 3 7 8 4 4" xfId="8292" xr:uid="{4FC9A71A-5F94-4A29-843C-02BBDFC103CF}"/>
    <cellStyle name="Percent 3 7 8 4 4 2" xfId="29917" xr:uid="{E1113AB5-31BC-4644-BF55-6A982EBC7CEF}"/>
    <cellStyle name="Percent 3 7 8 4 5" xfId="29918" xr:uid="{44B1347C-EC0B-4A2E-94CC-3ED7C40FEA43}"/>
    <cellStyle name="Percent 3 7 8 4 6" xfId="29910" xr:uid="{849221DA-100B-4E75-9B15-0C42954508FF}"/>
    <cellStyle name="Percent 3 7 8 5" xfId="8293" xr:uid="{6B02B398-0093-4F28-9664-A0638036F888}"/>
    <cellStyle name="Percent 3 7 8 5 2" xfId="8294" xr:uid="{CA8CC494-3701-4905-915C-47F336B0712E}"/>
    <cellStyle name="Percent 3 7 8 5 2 2" xfId="8295" xr:uid="{47C30E79-56BF-4CA8-854D-A2024691AD59}"/>
    <cellStyle name="Percent 3 7 8 5 2 2 2" xfId="29921" xr:uid="{CC9F29B9-2E1F-4CEA-A7BB-151AC2E0E0B8}"/>
    <cellStyle name="Percent 3 7 8 5 2 3" xfId="29922" xr:uid="{D64B69A8-0A67-40A3-870F-927D516E39B5}"/>
    <cellStyle name="Percent 3 7 8 5 2 4" xfId="29920" xr:uid="{15355911-26F2-4176-9EA4-A391B390A9F8}"/>
    <cellStyle name="Percent 3 7 8 5 3" xfId="8296" xr:uid="{4C628AA3-12BE-4BBB-905A-7BC80C69DF16}"/>
    <cellStyle name="Percent 3 7 8 5 3 2" xfId="8297" xr:uid="{180F061E-35C4-4D66-9669-5715CEB5C317}"/>
    <cellStyle name="Percent 3 7 8 5 3 2 2" xfId="29924" xr:uid="{49287A78-24FD-40E8-AE0D-FEB4D5A193B2}"/>
    <cellStyle name="Percent 3 7 8 5 3 3" xfId="29925" xr:uid="{2A06B993-6F44-40AB-BD12-D6668B5F5049}"/>
    <cellStyle name="Percent 3 7 8 5 3 4" xfId="29923" xr:uid="{3E7482D1-394F-4AA8-AB71-160A145F751C}"/>
    <cellStyle name="Percent 3 7 8 5 4" xfId="8298" xr:uid="{3FDBA769-9D42-4AFB-B932-A62EFD37B810}"/>
    <cellStyle name="Percent 3 7 8 5 4 2" xfId="8299" xr:uid="{89374E45-068F-4968-AD12-AF48CDA9DFC5}"/>
    <cellStyle name="Percent 3 7 8 5 4 2 2" xfId="29927" xr:uid="{76E21093-8BF9-4BC5-8079-36839FF65C11}"/>
    <cellStyle name="Percent 3 7 8 5 4 3" xfId="29928" xr:uid="{D101B119-8C3F-4F8B-8B75-5B4670DC2057}"/>
    <cellStyle name="Percent 3 7 8 5 4 4" xfId="29926" xr:uid="{737C1ED7-6202-45D0-B68F-F35C8435A757}"/>
    <cellStyle name="Percent 3 7 8 5 5" xfId="8300" xr:uid="{2C429D84-21D6-4A04-95A0-5722417F2719}"/>
    <cellStyle name="Percent 3 7 8 5 5 2" xfId="29929" xr:uid="{4FA2F6EF-F59D-48F6-A521-BD5791689096}"/>
    <cellStyle name="Percent 3 7 8 5 6" xfId="29930" xr:uid="{7838EA52-4950-42C0-BBB3-78654758D208}"/>
    <cellStyle name="Percent 3 7 8 5 7" xfId="29919" xr:uid="{A3AECF69-FB1A-44D6-9AD9-7ED945D04DAD}"/>
    <cellStyle name="Percent 3 7 8 6" xfId="8301" xr:uid="{79950133-385B-406D-A33E-2428BF240222}"/>
    <cellStyle name="Percent 3 7 8 6 2" xfId="8302" xr:uid="{E9DD6C96-6AEC-4E9F-A4ED-A347D66A5B8D}"/>
    <cellStyle name="Percent 3 7 8 6 2 2" xfId="8303" xr:uid="{F4A393B9-C4D7-4A39-82CB-131D2F810C93}"/>
    <cellStyle name="Percent 3 7 8 6 2 2 2" xfId="29933" xr:uid="{16890505-0710-4278-86F7-C27035958ECD}"/>
    <cellStyle name="Percent 3 7 8 6 2 3" xfId="29934" xr:uid="{C79C6CA0-02DF-4FFE-8FB7-B55288FDC128}"/>
    <cellStyle name="Percent 3 7 8 6 2 4" xfId="29932" xr:uid="{08559FB7-A898-402D-9110-FF04533C4F11}"/>
    <cellStyle name="Percent 3 7 8 6 3" xfId="8304" xr:uid="{1BB1E682-6D7E-4113-A848-01C204CCAA76}"/>
    <cellStyle name="Percent 3 7 8 6 3 2" xfId="8305" xr:uid="{6F1414DE-B7D1-46AB-A20A-94FFADCD239E}"/>
    <cellStyle name="Percent 3 7 8 6 3 2 2" xfId="29936" xr:uid="{8672DD60-7AB3-44B2-97AC-BA0995E11F5C}"/>
    <cellStyle name="Percent 3 7 8 6 3 3" xfId="29937" xr:uid="{512FB919-ACD1-4928-9C73-DF901E797C39}"/>
    <cellStyle name="Percent 3 7 8 6 3 4" xfId="29935" xr:uid="{34C726DD-0B02-4AAF-B149-15FA5B269576}"/>
    <cellStyle name="Percent 3 7 8 6 4" xfId="8306" xr:uid="{8EFE8A06-F0AB-4823-AB74-7AEC5121665C}"/>
    <cellStyle name="Percent 3 7 8 6 4 2" xfId="29938" xr:uid="{56A45394-AF45-43C8-A6C2-AAACFE62F34B}"/>
    <cellStyle name="Percent 3 7 8 6 5" xfId="29939" xr:uid="{E4FBD30D-8DF4-49C5-BC1A-118768FA95FF}"/>
    <cellStyle name="Percent 3 7 8 6 6" xfId="29931" xr:uid="{C2122593-2F6D-4FB0-AD89-E350793B0438}"/>
    <cellStyle name="Percent 3 7 8 7" xfId="8307" xr:uid="{481DE0BD-87E3-47AD-BD2D-C0E195EF4256}"/>
    <cellStyle name="Percent 3 7 8 7 2" xfId="8308" xr:uid="{1ED0A293-006B-4B29-B58C-E871F68F8FA6}"/>
    <cellStyle name="Percent 3 7 8 7 2 2" xfId="29941" xr:uid="{827CD77B-F254-41D5-97C2-A2BD1F61D6F7}"/>
    <cellStyle name="Percent 3 7 8 7 3" xfId="29942" xr:uid="{90297ED7-8B77-4976-B668-F0C7CDAE7FB4}"/>
    <cellStyle name="Percent 3 7 8 7 4" xfId="29940" xr:uid="{B69207FF-C5B2-4A09-B12F-90DFB9C750D8}"/>
    <cellStyle name="Percent 3 7 8 8" xfId="8309" xr:uid="{FD5B275D-1AA1-4C4B-A3E7-145244A0D186}"/>
    <cellStyle name="Percent 3 7 8 8 2" xfId="8310" xr:uid="{9EC393BB-31FA-4A45-A3E7-D96B6978B704}"/>
    <cellStyle name="Percent 3 7 8 8 2 2" xfId="29944" xr:uid="{70268A4F-13A5-4464-995A-8D9025A936D5}"/>
    <cellStyle name="Percent 3 7 8 8 3" xfId="29945" xr:uid="{2E9814D4-7DB0-4841-8D0C-52E0584A972B}"/>
    <cellStyle name="Percent 3 7 8 8 4" xfId="29943" xr:uid="{9081E879-71FB-4E6F-B07C-B83A0305D8EA}"/>
    <cellStyle name="Percent 3 7 8 9" xfId="8311" xr:uid="{CEB142DE-8E15-4B9F-81CD-07CE92F18D45}"/>
    <cellStyle name="Percent 3 7 8 9 2" xfId="8312" xr:uid="{A1FA01C9-79F1-43BD-B464-997FCC6B9914}"/>
    <cellStyle name="Percent 3 7 8 9 2 2" xfId="29947" xr:uid="{1CD4A48D-69A7-4E8F-9907-BCB909BE2744}"/>
    <cellStyle name="Percent 3 7 8 9 3" xfId="29948" xr:uid="{75701443-816F-4B1D-9329-32E4F5F7C4CA}"/>
    <cellStyle name="Percent 3 7 8 9 4" xfId="29946" xr:uid="{D3966B37-4C9F-4819-975D-FBD648F4280B}"/>
    <cellStyle name="Percent 3 7 9" xfId="3074" xr:uid="{8D23381D-DDDE-4A62-8509-E9869C95D383}"/>
    <cellStyle name="Percent 3 7 9 10" xfId="8314" xr:uid="{59FF30BB-BFAC-40C2-8CAF-4274993DB981}"/>
    <cellStyle name="Percent 3 7 9 10 2" xfId="29950" xr:uid="{5DCD548A-A80A-4405-8C79-9E49E110CB90}"/>
    <cellStyle name="Percent 3 7 9 11" xfId="8315" xr:uid="{87372523-6E85-4471-A60B-F28FB342449C}"/>
    <cellStyle name="Percent 3 7 9 11 2" xfId="29951" xr:uid="{F181936B-906D-4AAC-AD8A-2E9599E85E1D}"/>
    <cellStyle name="Percent 3 7 9 12" xfId="8313" xr:uid="{ED24B4CD-C3D4-4156-818A-CA891269F661}"/>
    <cellStyle name="Percent 3 7 9 12 2" xfId="29952" xr:uid="{F91FC557-2113-4109-A39E-00EC37A46BCA}"/>
    <cellStyle name="Percent 3 7 9 13" xfId="29953" xr:uid="{B913BA27-E6E8-4C24-8015-0E2D65A21F2A}"/>
    <cellStyle name="Percent 3 7 9 14" xfId="29954" xr:uid="{079F4383-311B-4CC3-9B85-1FC0582EAF58}"/>
    <cellStyle name="Percent 3 7 9 15" xfId="29955" xr:uid="{C868CB80-A047-4942-828E-E38D013D9097}"/>
    <cellStyle name="Percent 3 7 9 16" xfId="29949" xr:uid="{BC6A9AC0-4C58-4860-BFB7-28B2158B2857}"/>
    <cellStyle name="Percent 3 7 9 2" xfId="8316" xr:uid="{2AF24D36-C2E5-4C09-B02B-12E00AEC8825}"/>
    <cellStyle name="Percent 3 7 9 2 2" xfId="8317" xr:uid="{17657416-6921-4678-8B5A-0AD24B3A47E5}"/>
    <cellStyle name="Percent 3 7 9 2 2 2" xfId="8318" xr:uid="{2D6B17F5-07A6-4D29-A133-BC1B0F47F5C1}"/>
    <cellStyle name="Percent 3 7 9 2 2 2 2" xfId="29958" xr:uid="{ABA53C0E-00EF-419D-A91A-676FC56641DE}"/>
    <cellStyle name="Percent 3 7 9 2 2 3" xfId="29959" xr:uid="{7331D6AF-D7CC-4304-9635-6002AB7C00FF}"/>
    <cellStyle name="Percent 3 7 9 2 2 4" xfId="29957" xr:uid="{FC89197D-8EB8-4A3D-855C-C9D711F33CE1}"/>
    <cellStyle name="Percent 3 7 9 2 3" xfId="8319" xr:uid="{CD92247F-ADA4-4BA4-B5F5-3B40C62B6098}"/>
    <cellStyle name="Percent 3 7 9 2 3 2" xfId="8320" xr:uid="{E8E48A40-BB83-40E7-A382-BBB72FB8BB1D}"/>
    <cellStyle name="Percent 3 7 9 2 3 2 2" xfId="29961" xr:uid="{1C18B316-32CC-4306-8E85-CFD3D299B4E0}"/>
    <cellStyle name="Percent 3 7 9 2 3 3" xfId="29962" xr:uid="{868F7D5C-E96D-4D6A-A441-4FA356CF6FFE}"/>
    <cellStyle name="Percent 3 7 9 2 3 4" xfId="29960" xr:uid="{24E1CF7A-EE2C-4A64-BB11-FEF10E17BCD5}"/>
    <cellStyle name="Percent 3 7 9 2 4" xfId="8321" xr:uid="{E2C0DB9A-5C6E-4F4D-ADA5-F718CEBDC307}"/>
    <cellStyle name="Percent 3 7 9 2 4 2" xfId="29963" xr:uid="{03CBB194-E45A-4ABB-BEC0-FB17B9CAEC53}"/>
    <cellStyle name="Percent 3 7 9 2 5" xfId="8322" xr:uid="{A20770DF-7850-4E1D-BAFB-4310AC604AF4}"/>
    <cellStyle name="Percent 3 7 9 2 5 2" xfId="29964" xr:uid="{47A5A4B9-EB40-4957-A6D3-4AA694797026}"/>
    <cellStyle name="Percent 3 7 9 2 6" xfId="29965" xr:uid="{7B9F85F4-CB85-43CF-9204-190F81A7D847}"/>
    <cellStyle name="Percent 3 7 9 2 7" xfId="29956" xr:uid="{892C26DB-B02E-4904-9239-0BDA1E276CC6}"/>
    <cellStyle name="Percent 3 7 9 3" xfId="8323" xr:uid="{4FC95D9C-BD64-4CFA-8E8E-12860DF99F69}"/>
    <cellStyle name="Percent 3 7 9 3 2" xfId="8324" xr:uid="{AE84F5B6-A915-43BA-B3F0-456905A719E4}"/>
    <cellStyle name="Percent 3 7 9 3 2 2" xfId="8325" xr:uid="{E5866CD1-82E4-4B09-8299-51CC9BC34A60}"/>
    <cellStyle name="Percent 3 7 9 3 2 2 2" xfId="29968" xr:uid="{5527B71D-0949-4AB4-945E-AC37036DE94C}"/>
    <cellStyle name="Percent 3 7 9 3 2 3" xfId="29969" xr:uid="{305C4CCD-EEF7-4631-BA45-7ADDEFE4DE5D}"/>
    <cellStyle name="Percent 3 7 9 3 2 4" xfId="29967" xr:uid="{87F772EA-336A-44B6-B295-7FF8B2B2104C}"/>
    <cellStyle name="Percent 3 7 9 3 3" xfId="8326" xr:uid="{E8711ECC-DA31-4632-A35F-47AB10220D8A}"/>
    <cellStyle name="Percent 3 7 9 3 3 2" xfId="8327" xr:uid="{871125A2-91A7-4266-AC6B-30A2D08E57F7}"/>
    <cellStyle name="Percent 3 7 9 3 3 2 2" xfId="29971" xr:uid="{5AE5C382-B4F4-4924-9C04-AEE4BF34EE52}"/>
    <cellStyle name="Percent 3 7 9 3 3 3" xfId="29972" xr:uid="{61B8D16C-46BC-4DB0-B7FE-44C58E7D57A9}"/>
    <cellStyle name="Percent 3 7 9 3 3 4" xfId="29970" xr:uid="{C6313886-FBA1-45EE-9312-0B2C17B069AE}"/>
    <cellStyle name="Percent 3 7 9 3 4" xfId="8328" xr:uid="{0D8C27F9-07A1-4014-A380-E83789D93B2B}"/>
    <cellStyle name="Percent 3 7 9 3 4 2" xfId="29973" xr:uid="{BC9A0CA0-B9C7-4183-878A-1CB173142A7B}"/>
    <cellStyle name="Percent 3 7 9 3 5" xfId="29974" xr:uid="{D2FDB1D9-F612-492F-90FB-5D6DE3143589}"/>
    <cellStyle name="Percent 3 7 9 3 6" xfId="29966" xr:uid="{C78C01EA-6EFD-4410-9107-5EF7FFD00D3E}"/>
    <cellStyle name="Percent 3 7 9 4" xfId="8329" xr:uid="{F8D289BB-7415-4A07-B606-BCDDC6558ADF}"/>
    <cellStyle name="Percent 3 7 9 4 2" xfId="8330" xr:uid="{E6523EBC-8425-48A5-A9F8-874786336F1D}"/>
    <cellStyle name="Percent 3 7 9 4 2 2" xfId="8331" xr:uid="{DCE0D74F-2211-48AA-890A-5461EA05C908}"/>
    <cellStyle name="Percent 3 7 9 4 2 2 2" xfId="29977" xr:uid="{FE24AA0D-6B88-4348-95E1-2FBCD0956DB5}"/>
    <cellStyle name="Percent 3 7 9 4 2 3" xfId="29978" xr:uid="{6EC14032-6C42-40E4-B056-38AAEE83591C}"/>
    <cellStyle name="Percent 3 7 9 4 2 4" xfId="29976" xr:uid="{37EF631E-A15B-4BAC-8D05-9AE1F9B1F7AA}"/>
    <cellStyle name="Percent 3 7 9 4 3" xfId="8332" xr:uid="{D2E0960D-AB63-4977-A643-DE1ABD5B70D7}"/>
    <cellStyle name="Percent 3 7 9 4 3 2" xfId="8333" xr:uid="{F59AC008-8CE0-4A90-8E90-B438850AE5B5}"/>
    <cellStyle name="Percent 3 7 9 4 3 2 2" xfId="29980" xr:uid="{E80EE8D4-15D8-4475-AABF-5D2A104756EF}"/>
    <cellStyle name="Percent 3 7 9 4 3 3" xfId="29981" xr:uid="{5756D847-5FC4-4DF6-86A2-23617487E5E6}"/>
    <cellStyle name="Percent 3 7 9 4 3 4" xfId="29979" xr:uid="{1DC28288-3965-46DE-B01E-F3941AC6167B}"/>
    <cellStyle name="Percent 3 7 9 4 4" xfId="8334" xr:uid="{E354E249-3949-4DAD-A79D-88636DCB427A}"/>
    <cellStyle name="Percent 3 7 9 4 4 2" xfId="29982" xr:uid="{04D7952F-3AAD-42C0-ABDC-C2B49AB2C12F}"/>
    <cellStyle name="Percent 3 7 9 4 5" xfId="29983" xr:uid="{2599DF7F-DF97-4647-9117-644C2118B610}"/>
    <cellStyle name="Percent 3 7 9 4 6" xfId="29975" xr:uid="{0BD5EC2A-22FE-4F26-9555-D5831F1CE69D}"/>
    <cellStyle name="Percent 3 7 9 5" xfId="8335" xr:uid="{A197B21F-DE9E-417B-B36E-BE6E9F1FBDB5}"/>
    <cellStyle name="Percent 3 7 9 5 2" xfId="8336" xr:uid="{A47F1877-C849-4EA4-B554-86FC2939EFAA}"/>
    <cellStyle name="Percent 3 7 9 5 2 2" xfId="8337" xr:uid="{895332B6-1FD9-47B0-BEA8-B8111EA747E2}"/>
    <cellStyle name="Percent 3 7 9 5 2 2 2" xfId="29986" xr:uid="{8F14EC19-D23F-49F1-A5AC-67DE86AB4F88}"/>
    <cellStyle name="Percent 3 7 9 5 2 3" xfId="29987" xr:uid="{8B86B9D2-A0E6-463E-AAEB-A767F15C9AD5}"/>
    <cellStyle name="Percent 3 7 9 5 2 4" xfId="29985" xr:uid="{793F242C-1D3E-4378-8A52-ED95CDBE004A}"/>
    <cellStyle name="Percent 3 7 9 5 3" xfId="8338" xr:uid="{EF420DD7-1FBE-403D-892A-3872452A2CDA}"/>
    <cellStyle name="Percent 3 7 9 5 3 2" xfId="8339" xr:uid="{F9DBAE76-3958-4B93-98F1-9D5D6925CE88}"/>
    <cellStyle name="Percent 3 7 9 5 3 2 2" xfId="29989" xr:uid="{3E384A09-51C1-4C58-84F6-D0E378ECB30F}"/>
    <cellStyle name="Percent 3 7 9 5 3 3" xfId="29990" xr:uid="{4B21E314-C7AE-475F-8959-A643D8EC5D9D}"/>
    <cellStyle name="Percent 3 7 9 5 3 4" xfId="29988" xr:uid="{2967DB55-AAA8-414F-9CD5-11E916797056}"/>
    <cellStyle name="Percent 3 7 9 5 4" xfId="8340" xr:uid="{FF54150A-81D2-4B4E-B170-7A041E2A519C}"/>
    <cellStyle name="Percent 3 7 9 5 4 2" xfId="8341" xr:uid="{F0C3E640-2126-4349-B0B1-9A973A04B904}"/>
    <cellStyle name="Percent 3 7 9 5 4 2 2" xfId="29992" xr:uid="{C5D851C4-248E-4DF6-AE1A-E75C8308D6B6}"/>
    <cellStyle name="Percent 3 7 9 5 4 3" xfId="29993" xr:uid="{373E28AF-1A4D-499A-9673-257BA8102BB3}"/>
    <cellStyle name="Percent 3 7 9 5 4 4" xfId="29991" xr:uid="{D4CFB3E8-6171-41A6-B1BF-147AE89BCD80}"/>
    <cellStyle name="Percent 3 7 9 5 5" xfId="8342" xr:uid="{944660CB-76AF-475D-AA2A-942F918C511B}"/>
    <cellStyle name="Percent 3 7 9 5 5 2" xfId="29994" xr:uid="{D067F62E-0702-436B-8190-A2CED49A1294}"/>
    <cellStyle name="Percent 3 7 9 5 6" xfId="29995" xr:uid="{EDB6F40B-59BE-40B3-B1AC-3E64A88ED2FB}"/>
    <cellStyle name="Percent 3 7 9 5 7" xfId="29984" xr:uid="{402E420D-F59B-4742-93AD-CE42B8FAD345}"/>
    <cellStyle name="Percent 3 7 9 6" xfId="8343" xr:uid="{F2CD0D71-AAF2-4CE4-8898-34E4CAD66A3D}"/>
    <cellStyle name="Percent 3 7 9 6 2" xfId="8344" xr:uid="{36B6B99D-3640-42C7-9457-12AF9A8375DE}"/>
    <cellStyle name="Percent 3 7 9 6 2 2" xfId="8345" xr:uid="{F3979D88-7D6F-465E-A2CE-6BC30C999807}"/>
    <cellStyle name="Percent 3 7 9 6 2 2 2" xfId="29998" xr:uid="{61347899-A806-4C7E-AD86-984699F5FE25}"/>
    <cellStyle name="Percent 3 7 9 6 2 3" xfId="29999" xr:uid="{E08B783C-FED0-4E0D-A819-735B828C8E8B}"/>
    <cellStyle name="Percent 3 7 9 6 2 4" xfId="29997" xr:uid="{A7B38191-4537-4504-A2CC-1F415704B715}"/>
    <cellStyle name="Percent 3 7 9 6 3" xfId="8346" xr:uid="{8F56492B-F866-4F4D-AF77-78CFDE69A6AC}"/>
    <cellStyle name="Percent 3 7 9 6 3 2" xfId="8347" xr:uid="{A5E565D4-280B-4D53-928C-F23C5B152216}"/>
    <cellStyle name="Percent 3 7 9 6 3 2 2" xfId="30001" xr:uid="{C646FCD5-4922-422F-9DCD-B15342C8A076}"/>
    <cellStyle name="Percent 3 7 9 6 3 3" xfId="30002" xr:uid="{B36BF33C-FCD3-42E0-9925-8E5F820F43FB}"/>
    <cellStyle name="Percent 3 7 9 6 3 4" xfId="30000" xr:uid="{ECF1B75F-C5DB-4336-ADD4-50CB3132EB8A}"/>
    <cellStyle name="Percent 3 7 9 6 4" xfId="8348" xr:uid="{F5E08943-F771-4168-8BC2-873F75775A28}"/>
    <cellStyle name="Percent 3 7 9 6 4 2" xfId="30003" xr:uid="{D8C35E6A-4083-49B0-8EED-F118FDE444F1}"/>
    <cellStyle name="Percent 3 7 9 6 5" xfId="30004" xr:uid="{7D9D3C1E-C683-4A1A-8F61-5D5779D08C52}"/>
    <cellStyle name="Percent 3 7 9 6 6" xfId="29996" xr:uid="{729DADF7-BD8E-4508-B043-B4F98BD7B172}"/>
    <cellStyle name="Percent 3 7 9 7" xfId="8349" xr:uid="{3CEC50A2-8427-4D12-A0A2-8F1C79158A83}"/>
    <cellStyle name="Percent 3 7 9 7 2" xfId="8350" xr:uid="{42E6ED4C-A13E-45C5-9DB4-FDF5BDC84B13}"/>
    <cellStyle name="Percent 3 7 9 7 2 2" xfId="30006" xr:uid="{23224103-64F6-4302-BCF6-99BD6366E5E1}"/>
    <cellStyle name="Percent 3 7 9 7 3" xfId="30007" xr:uid="{C0E063AA-B0AE-40B6-9ABF-D5FC27A04D35}"/>
    <cellStyle name="Percent 3 7 9 7 4" xfId="30005" xr:uid="{02D71F09-08BC-4ECC-BE8F-9568A415CC24}"/>
    <cellStyle name="Percent 3 7 9 8" xfId="8351" xr:uid="{A7F04162-4CBD-4134-AC26-B0CC2DAF5C8B}"/>
    <cellStyle name="Percent 3 7 9 8 2" xfId="8352" xr:uid="{5214582C-595C-4A31-879C-BEB7D459D0A6}"/>
    <cellStyle name="Percent 3 7 9 8 2 2" xfId="30009" xr:uid="{15A123B5-1E7F-4CEB-94B7-96AC1DEB3C3C}"/>
    <cellStyle name="Percent 3 7 9 8 3" xfId="30010" xr:uid="{050BE2D0-2474-4590-9CF4-D19111ED583B}"/>
    <cellStyle name="Percent 3 7 9 8 4" xfId="30008" xr:uid="{E2315BC1-6E45-484C-A4B3-DB84B23C8666}"/>
    <cellStyle name="Percent 3 7 9 9" xfId="8353" xr:uid="{905A386D-A767-4D2C-9952-562E8E1295DB}"/>
    <cellStyle name="Percent 3 7 9 9 2" xfId="8354" xr:uid="{2F64C350-EB48-4AD5-BE57-C1DEDDF4671B}"/>
    <cellStyle name="Percent 3 7 9 9 2 2" xfId="30012" xr:uid="{49589D38-2118-4126-A5D4-8ADF7D8AC958}"/>
    <cellStyle name="Percent 3 7 9 9 3" xfId="30013" xr:uid="{214766A8-1092-43D0-8B46-D8BDF947DDAB}"/>
    <cellStyle name="Percent 3 7 9 9 4" xfId="30011" xr:uid="{4D65CE90-DBA8-40EE-9472-C6B8347BAA05}"/>
    <cellStyle name="Percent 3 8" xfId="3075" xr:uid="{E9D99699-E433-42EF-83E5-CDAFA35DD7CB}"/>
    <cellStyle name="Percent 3 8 10" xfId="3076" xr:uid="{5ED0ADAA-8419-49DD-A962-CE63D446A881}"/>
    <cellStyle name="Percent 3 8 10 10" xfId="8357" xr:uid="{1CBDFC05-05E4-4DC5-8D7B-26C58AD0B699}"/>
    <cellStyle name="Percent 3 8 10 10 2" xfId="30016" xr:uid="{B9CC2D80-4971-4438-B3D3-B1CAF1DB1244}"/>
    <cellStyle name="Percent 3 8 10 11" xfId="8358" xr:uid="{9D491229-7AA3-4A92-A31D-26F23AAD68F4}"/>
    <cellStyle name="Percent 3 8 10 11 2" xfId="30017" xr:uid="{1E1D95A3-3947-4C25-90FF-0227E3472AE4}"/>
    <cellStyle name="Percent 3 8 10 12" xfId="8356" xr:uid="{F9765B4F-63E4-431A-9B28-A0DF0D91CF39}"/>
    <cellStyle name="Percent 3 8 10 12 2" xfId="30018" xr:uid="{3C902031-A458-4C70-B699-37F7C2528874}"/>
    <cellStyle name="Percent 3 8 10 13" xfId="30019" xr:uid="{7F98BEEE-27E1-4FDD-8743-6B8917BF9AE6}"/>
    <cellStyle name="Percent 3 8 10 14" xfId="30020" xr:uid="{7148FBDB-6DD9-478D-9753-AE73DB634584}"/>
    <cellStyle name="Percent 3 8 10 15" xfId="30021" xr:uid="{91F39AB9-E378-40D1-AE4B-D157A4267BC1}"/>
    <cellStyle name="Percent 3 8 10 16" xfId="30015" xr:uid="{EEB9335C-00C0-46D5-83D4-DC6AC6B029F3}"/>
    <cellStyle name="Percent 3 8 10 2" xfId="8359" xr:uid="{3AE1224D-B61B-440C-8E0A-4C8162DACDA3}"/>
    <cellStyle name="Percent 3 8 10 2 2" xfId="8360" xr:uid="{F81609E9-7E3A-4DF2-A466-480E07610FA7}"/>
    <cellStyle name="Percent 3 8 10 2 2 2" xfId="8361" xr:uid="{F1A35AD5-5643-4902-AA6C-96E2E8ABE104}"/>
    <cellStyle name="Percent 3 8 10 2 2 2 2" xfId="30024" xr:uid="{FC2FEEFB-38BF-4682-96F3-2E26B7322A32}"/>
    <cellStyle name="Percent 3 8 10 2 2 3" xfId="30025" xr:uid="{5D319D26-4174-4EC5-AEC6-35021F8BFFFF}"/>
    <cellStyle name="Percent 3 8 10 2 2 4" xfId="30023" xr:uid="{58131515-8A0A-4DC4-8456-FE13C3EEEF1F}"/>
    <cellStyle name="Percent 3 8 10 2 3" xfId="8362" xr:uid="{A64BCD7D-F24B-48F8-8A88-5C3D0660D45B}"/>
    <cellStyle name="Percent 3 8 10 2 3 2" xfId="8363" xr:uid="{F1FDCDBB-8B95-405D-931A-067D50F45086}"/>
    <cellStyle name="Percent 3 8 10 2 3 2 2" xfId="30027" xr:uid="{BBD7F575-AE01-4512-B18B-4117FFED6155}"/>
    <cellStyle name="Percent 3 8 10 2 3 3" xfId="30028" xr:uid="{58836619-419C-4A7E-9F32-B01B135A3C58}"/>
    <cellStyle name="Percent 3 8 10 2 3 4" xfId="30026" xr:uid="{E81827E1-8F49-4043-AB38-538682291488}"/>
    <cellStyle name="Percent 3 8 10 2 4" xfId="8364" xr:uid="{06B5F1F7-5754-4AA8-B982-272B7B5E478C}"/>
    <cellStyle name="Percent 3 8 10 2 4 2" xfId="30029" xr:uid="{97D0E982-19E4-40EF-8770-AA78E493ADC1}"/>
    <cellStyle name="Percent 3 8 10 2 5" xfId="8365" xr:uid="{6E8564DC-455B-4D52-942D-5DC040784EEC}"/>
    <cellStyle name="Percent 3 8 10 2 5 2" xfId="30030" xr:uid="{3A41BC71-A211-4F36-A139-EAB359E2F4BC}"/>
    <cellStyle name="Percent 3 8 10 2 6" xfId="30031" xr:uid="{8CF79337-4513-4B85-921B-42374AB9BE6F}"/>
    <cellStyle name="Percent 3 8 10 2 7" xfId="30022" xr:uid="{87BE1F7F-ECE7-423E-A1B1-B79328AEB732}"/>
    <cellStyle name="Percent 3 8 10 3" xfId="8366" xr:uid="{C84EFF1A-40C3-443F-A191-5598EE49BA68}"/>
    <cellStyle name="Percent 3 8 10 3 2" xfId="8367" xr:uid="{74DC10F1-C481-4F02-A661-581E884E909D}"/>
    <cellStyle name="Percent 3 8 10 3 2 2" xfId="8368" xr:uid="{F79FD620-22AC-449A-9B7A-315994F8E2E5}"/>
    <cellStyle name="Percent 3 8 10 3 2 2 2" xfId="30034" xr:uid="{1739338A-F540-43CF-97D4-C8C6AEF6EF3A}"/>
    <cellStyle name="Percent 3 8 10 3 2 3" xfId="30035" xr:uid="{66B9C2B0-5E27-4CB5-A158-D4166F422C7A}"/>
    <cellStyle name="Percent 3 8 10 3 2 4" xfId="30033" xr:uid="{B151EC12-E633-4309-9C70-AB97EF0199D6}"/>
    <cellStyle name="Percent 3 8 10 3 3" xfId="8369" xr:uid="{F9D42D5C-5A5C-4490-950A-A0E2156639B7}"/>
    <cellStyle name="Percent 3 8 10 3 3 2" xfId="8370" xr:uid="{53202984-379B-4339-A3B8-6A4A4DD61F3E}"/>
    <cellStyle name="Percent 3 8 10 3 3 2 2" xfId="30037" xr:uid="{2C65D483-74DC-404A-8227-E6DD6A48C59D}"/>
    <cellStyle name="Percent 3 8 10 3 3 3" xfId="30038" xr:uid="{8EA5D995-3298-4BE5-AAC8-5A207AE909FF}"/>
    <cellStyle name="Percent 3 8 10 3 3 4" xfId="30036" xr:uid="{DDC96DD9-8F6D-42BF-A79E-A0AA9B2E4E04}"/>
    <cellStyle name="Percent 3 8 10 3 4" xfId="8371" xr:uid="{47494D45-B47F-408C-A371-F7C1C5A10EC5}"/>
    <cellStyle name="Percent 3 8 10 3 4 2" xfId="30039" xr:uid="{15014AA2-E70B-4C7C-A48F-E05A6E3F3DAD}"/>
    <cellStyle name="Percent 3 8 10 3 5" xfId="30040" xr:uid="{8D8C72A2-7134-4208-A8C5-A34922FBCC79}"/>
    <cellStyle name="Percent 3 8 10 3 6" xfId="30032" xr:uid="{CC9D3CF6-B874-4FD8-BFB5-1CE0CA33BDF8}"/>
    <cellStyle name="Percent 3 8 10 4" xfId="8372" xr:uid="{55C40D6D-DBEF-46BE-ADE5-A1088F593727}"/>
    <cellStyle name="Percent 3 8 10 4 2" xfId="8373" xr:uid="{6A54006B-2C7F-4A8C-B942-C47FB2AB6CCE}"/>
    <cellStyle name="Percent 3 8 10 4 2 2" xfId="8374" xr:uid="{12171610-C5D9-4E68-B809-378799E64986}"/>
    <cellStyle name="Percent 3 8 10 4 2 2 2" xfId="30043" xr:uid="{80A27BD7-C658-4B55-88AF-2658E8D5D559}"/>
    <cellStyle name="Percent 3 8 10 4 2 3" xfId="30044" xr:uid="{B0079355-448B-4867-8C00-1DA1375972F7}"/>
    <cellStyle name="Percent 3 8 10 4 2 4" xfId="30042" xr:uid="{6B3044D3-9022-477F-A9CE-1D69B4E6B511}"/>
    <cellStyle name="Percent 3 8 10 4 3" xfId="8375" xr:uid="{0118AE68-2AAF-4818-8754-0DD01D4F47AA}"/>
    <cellStyle name="Percent 3 8 10 4 3 2" xfId="8376" xr:uid="{EE8D3883-E966-419C-97C0-525FEB9C77A6}"/>
    <cellStyle name="Percent 3 8 10 4 3 2 2" xfId="30046" xr:uid="{DA36679F-F1DA-4B94-974C-2A71FA35CF83}"/>
    <cellStyle name="Percent 3 8 10 4 3 3" xfId="30047" xr:uid="{D1D472DD-B4C1-45F5-9F94-8B4D5290C750}"/>
    <cellStyle name="Percent 3 8 10 4 3 4" xfId="30045" xr:uid="{B1083CB4-CBC0-45A7-B86A-7C27D9FAA642}"/>
    <cellStyle name="Percent 3 8 10 4 4" xfId="8377" xr:uid="{5ED913D0-EAE2-4ECC-9E1B-97EBF2CF020C}"/>
    <cellStyle name="Percent 3 8 10 4 4 2" xfId="30048" xr:uid="{E71B7ECC-509D-4952-82F6-4C1CE94A40A5}"/>
    <cellStyle name="Percent 3 8 10 4 5" xfId="30049" xr:uid="{2677327E-A544-4692-B066-151ABCCEC4F5}"/>
    <cellStyle name="Percent 3 8 10 4 6" xfId="30041" xr:uid="{5C47C609-FB03-4933-AB3E-C40E4C915D42}"/>
    <cellStyle name="Percent 3 8 10 5" xfId="8378" xr:uid="{8192B833-CB04-44E6-92B2-7AF7CE9E88DB}"/>
    <cellStyle name="Percent 3 8 10 5 2" xfId="8379" xr:uid="{9463A82E-5686-4EA7-B168-604AF04DBE6E}"/>
    <cellStyle name="Percent 3 8 10 5 2 2" xfId="8380" xr:uid="{E6F9CF2C-FBF5-4D8C-837B-DEC590EE0239}"/>
    <cellStyle name="Percent 3 8 10 5 2 2 2" xfId="30052" xr:uid="{5A6B8FA7-E241-4A4C-BAED-E3F026D7A16F}"/>
    <cellStyle name="Percent 3 8 10 5 2 3" xfId="30053" xr:uid="{40BB3FA7-4A62-48A5-B620-B4BFC054768C}"/>
    <cellStyle name="Percent 3 8 10 5 2 4" xfId="30051" xr:uid="{696B5E06-426F-4882-9C15-23E6BB6F38BF}"/>
    <cellStyle name="Percent 3 8 10 5 3" xfId="8381" xr:uid="{E353B781-AFC7-42D6-9954-677153CDDDC7}"/>
    <cellStyle name="Percent 3 8 10 5 3 2" xfId="8382" xr:uid="{12822574-AACE-4C1A-8B22-1FAF74B3B538}"/>
    <cellStyle name="Percent 3 8 10 5 3 2 2" xfId="30055" xr:uid="{C7EF7AC5-858C-47DA-BE61-C64A22483999}"/>
    <cellStyle name="Percent 3 8 10 5 3 3" xfId="30056" xr:uid="{187C3B5F-1D44-49DD-A955-F23C8970D047}"/>
    <cellStyle name="Percent 3 8 10 5 3 4" xfId="30054" xr:uid="{07051F91-43F4-4B05-A11E-3D92B35A8D0F}"/>
    <cellStyle name="Percent 3 8 10 5 4" xfId="8383" xr:uid="{392DD150-D627-4CA1-AB83-496F94EEA4E4}"/>
    <cellStyle name="Percent 3 8 10 5 4 2" xfId="8384" xr:uid="{39553BB3-63DD-4345-B675-B451619087FE}"/>
    <cellStyle name="Percent 3 8 10 5 4 2 2" xfId="30058" xr:uid="{00B2BB94-64F0-43C3-B1D4-AB0D9ECEB2B6}"/>
    <cellStyle name="Percent 3 8 10 5 4 3" xfId="30059" xr:uid="{E7403ADF-DCE7-4164-8646-1461D58D55E6}"/>
    <cellStyle name="Percent 3 8 10 5 4 4" xfId="30057" xr:uid="{697C2717-1F46-4C51-9C25-CE2180320DFE}"/>
    <cellStyle name="Percent 3 8 10 5 5" xfId="8385" xr:uid="{F3E47DAD-018C-4CD3-9555-3BD0D3588022}"/>
    <cellStyle name="Percent 3 8 10 5 5 2" xfId="30060" xr:uid="{9E2AABDD-CCF4-4B37-94DC-04CE9FA98346}"/>
    <cellStyle name="Percent 3 8 10 5 6" xfId="30061" xr:uid="{FCB60D4E-7248-49CA-A7E9-97F50A4CBE8E}"/>
    <cellStyle name="Percent 3 8 10 5 7" xfId="30050" xr:uid="{657D88DF-D69D-4E28-A933-5C0F7550B8AB}"/>
    <cellStyle name="Percent 3 8 10 6" xfId="8386" xr:uid="{1AA0E78A-F95E-47A4-B341-1F4E6F2F1D13}"/>
    <cellStyle name="Percent 3 8 10 6 2" xfId="8387" xr:uid="{3D1EDCCD-9E8D-4CB4-9218-7A59B19D390B}"/>
    <cellStyle name="Percent 3 8 10 6 2 2" xfId="8388" xr:uid="{90E61F04-B097-4948-A78A-0A6884596DF0}"/>
    <cellStyle name="Percent 3 8 10 6 2 2 2" xfId="30064" xr:uid="{1563977E-792A-4D1B-9554-724991FF342A}"/>
    <cellStyle name="Percent 3 8 10 6 2 3" xfId="30065" xr:uid="{DDD007FD-5439-4901-972D-99D9E3D08649}"/>
    <cellStyle name="Percent 3 8 10 6 2 4" xfId="30063" xr:uid="{6BA67450-4999-47F6-830A-837A70D0CD39}"/>
    <cellStyle name="Percent 3 8 10 6 3" xfId="8389" xr:uid="{FE53A829-27B8-4B17-88D2-5194D6C6D01F}"/>
    <cellStyle name="Percent 3 8 10 6 3 2" xfId="8390" xr:uid="{2581160A-DC69-422E-A940-71C76388DA63}"/>
    <cellStyle name="Percent 3 8 10 6 3 2 2" xfId="30067" xr:uid="{01EA9D29-C7D4-40FB-8589-18B3C58424CD}"/>
    <cellStyle name="Percent 3 8 10 6 3 3" xfId="30068" xr:uid="{F3E0AA05-E4B7-4A0F-B8F5-C98BB53821A0}"/>
    <cellStyle name="Percent 3 8 10 6 3 4" xfId="30066" xr:uid="{90DC78C7-8AC0-4A88-A081-0730D06B8AF2}"/>
    <cellStyle name="Percent 3 8 10 6 4" xfId="8391" xr:uid="{7A1F0A2D-1711-4115-9188-9F66EEF821FA}"/>
    <cellStyle name="Percent 3 8 10 6 4 2" xfId="30069" xr:uid="{E867AA61-EC99-4944-A4F9-55D83F5085D9}"/>
    <cellStyle name="Percent 3 8 10 6 5" xfId="30070" xr:uid="{E79A85D2-5B52-43CE-9D07-4D7476BEA4E9}"/>
    <cellStyle name="Percent 3 8 10 6 6" xfId="30062" xr:uid="{B15F5F11-280A-49D0-8872-3536E7BF38EC}"/>
    <cellStyle name="Percent 3 8 10 7" xfId="8392" xr:uid="{CC8B9EC6-335F-4EFA-8BC5-5676B805CFC7}"/>
    <cellStyle name="Percent 3 8 10 7 2" xfId="8393" xr:uid="{A7FFFB78-4E2E-4337-8280-68BA040AF55E}"/>
    <cellStyle name="Percent 3 8 10 7 2 2" xfId="30072" xr:uid="{24A804F7-A149-47B9-9FD5-2A806DAF74E7}"/>
    <cellStyle name="Percent 3 8 10 7 3" xfId="30073" xr:uid="{4B15AAE4-B90E-4FDA-B217-C9CFA0F4EA3F}"/>
    <cellStyle name="Percent 3 8 10 7 4" xfId="30071" xr:uid="{451D0452-0FCC-43A5-8563-96623D4423A0}"/>
    <cellStyle name="Percent 3 8 10 8" xfId="8394" xr:uid="{3E3899F0-C827-4FF1-B124-39FFA584F4B9}"/>
    <cellStyle name="Percent 3 8 10 8 2" xfId="8395" xr:uid="{ABBEDE95-F5B1-4207-933C-8BBD8044D9DF}"/>
    <cellStyle name="Percent 3 8 10 8 2 2" xfId="30075" xr:uid="{08DFACB2-01B4-4C9D-A022-38B7241A34C0}"/>
    <cellStyle name="Percent 3 8 10 8 3" xfId="30076" xr:uid="{0EBBBDA6-03B1-4223-A3D7-2D6BED457195}"/>
    <cellStyle name="Percent 3 8 10 8 4" xfId="30074" xr:uid="{D3107EEF-6E7B-4C24-B6CE-929138F583F0}"/>
    <cellStyle name="Percent 3 8 10 9" xfId="8396" xr:uid="{63C77778-C825-4E4E-BA4F-F1C0E24184FA}"/>
    <cellStyle name="Percent 3 8 10 9 2" xfId="8397" xr:uid="{7E5B207D-BB0A-4CC6-AEC2-1F59EB218A9A}"/>
    <cellStyle name="Percent 3 8 10 9 2 2" xfId="30078" xr:uid="{5F73CF30-925A-496A-9793-3844684A95E1}"/>
    <cellStyle name="Percent 3 8 10 9 3" xfId="30079" xr:uid="{80D9D8A7-851E-41BC-B92A-B9E88369CEC5}"/>
    <cellStyle name="Percent 3 8 10 9 4" xfId="30077" xr:uid="{34D00867-BB57-4538-8B7C-AF00531948B4}"/>
    <cellStyle name="Percent 3 8 11" xfId="3077" xr:uid="{107BBAC4-48EA-4976-9535-D004AF290D2D}"/>
    <cellStyle name="Percent 3 8 11 10" xfId="8399" xr:uid="{B08C7394-DED4-4273-98F6-03DF210556B5}"/>
    <cellStyle name="Percent 3 8 11 10 2" xfId="30081" xr:uid="{D68E6071-60AB-4658-8DBF-EA5C6C3717C2}"/>
    <cellStyle name="Percent 3 8 11 11" xfId="8400" xr:uid="{144946FF-C85B-47CC-983F-4DDF2ECCD94C}"/>
    <cellStyle name="Percent 3 8 11 11 2" xfId="30082" xr:uid="{569D759D-60A6-41C8-A158-11341E408FFE}"/>
    <cellStyle name="Percent 3 8 11 12" xfId="8398" xr:uid="{AC20B3B2-D213-4D93-B350-7B2FC10C4011}"/>
    <cellStyle name="Percent 3 8 11 12 2" xfId="30083" xr:uid="{DD2A3F19-CC1F-4B03-8E84-EA69C153E65A}"/>
    <cellStyle name="Percent 3 8 11 13" xfId="30084" xr:uid="{74CE274C-5060-4D6B-BD01-7665296110E0}"/>
    <cellStyle name="Percent 3 8 11 14" xfId="30085" xr:uid="{0E30E11A-15DB-4837-BD66-8956296C5561}"/>
    <cellStyle name="Percent 3 8 11 15" xfId="30086" xr:uid="{865DCFCC-AC19-4A34-AF9A-BE377DDF7FB3}"/>
    <cellStyle name="Percent 3 8 11 16" xfId="30080" xr:uid="{BEBE2654-2393-4A90-A228-A76FD9B40DA1}"/>
    <cellStyle name="Percent 3 8 11 2" xfId="8401" xr:uid="{B7CDA76A-0B28-49D6-8F4C-ADE434B5C858}"/>
    <cellStyle name="Percent 3 8 11 2 2" xfId="8402" xr:uid="{0A74706E-29B7-47E2-906E-D1199594EA41}"/>
    <cellStyle name="Percent 3 8 11 2 2 2" xfId="8403" xr:uid="{16167EFC-1E6B-4049-B8D3-6EFD63CB4CFC}"/>
    <cellStyle name="Percent 3 8 11 2 2 2 2" xfId="30089" xr:uid="{4A5F3610-6F2A-45F5-8F36-8FAAF9FAF7A9}"/>
    <cellStyle name="Percent 3 8 11 2 2 3" xfId="30090" xr:uid="{37FFAB5D-CC6E-4F5F-9453-3FF0CE506914}"/>
    <cellStyle name="Percent 3 8 11 2 2 4" xfId="30088" xr:uid="{43E7C0D4-E4ED-4525-866C-63F1FFFEF1DD}"/>
    <cellStyle name="Percent 3 8 11 2 3" xfId="8404" xr:uid="{4FB3FA43-05E8-422E-9637-5028FDB68664}"/>
    <cellStyle name="Percent 3 8 11 2 3 2" xfId="8405" xr:uid="{27FFAB10-5921-4948-81FC-FCFED734FEF0}"/>
    <cellStyle name="Percent 3 8 11 2 3 2 2" xfId="30092" xr:uid="{D995ACDD-804F-4667-80C0-4ABA34563CD6}"/>
    <cellStyle name="Percent 3 8 11 2 3 3" xfId="30093" xr:uid="{1C2460FD-C3B3-4254-89CB-1B1755A67DCC}"/>
    <cellStyle name="Percent 3 8 11 2 3 4" xfId="30091" xr:uid="{F4A55C82-F730-483B-899E-01589A510F26}"/>
    <cellStyle name="Percent 3 8 11 2 4" xfId="8406" xr:uid="{D8B44D74-F328-471C-860C-45638383EC70}"/>
    <cellStyle name="Percent 3 8 11 2 4 2" xfId="30094" xr:uid="{A195D875-A521-4ED7-B1BA-B9ACE7CA95E1}"/>
    <cellStyle name="Percent 3 8 11 2 5" xfId="8407" xr:uid="{62E60F8B-39DC-421A-9598-F9849D328039}"/>
    <cellStyle name="Percent 3 8 11 2 5 2" xfId="30095" xr:uid="{CD42FBD2-ABB8-45D2-AD8C-64FD6EE60115}"/>
    <cellStyle name="Percent 3 8 11 2 6" xfId="30096" xr:uid="{6B21B6CC-34B7-4D58-B952-908264E40F8D}"/>
    <cellStyle name="Percent 3 8 11 2 7" xfId="30087" xr:uid="{7B5C670B-F2D1-4CC4-9424-A576C4F55CF6}"/>
    <cellStyle name="Percent 3 8 11 3" xfId="8408" xr:uid="{77798FB8-7681-4D18-A1BE-F68E79C94927}"/>
    <cellStyle name="Percent 3 8 11 3 2" xfId="8409" xr:uid="{456DBAE3-3DEC-4ED6-87B2-A0EA99336F31}"/>
    <cellStyle name="Percent 3 8 11 3 2 2" xfId="8410" xr:uid="{B1F11EFC-0C2C-4E17-AC81-94858547A307}"/>
    <cellStyle name="Percent 3 8 11 3 2 2 2" xfId="30099" xr:uid="{B0701CF7-C499-4403-AE89-3A0263C77380}"/>
    <cellStyle name="Percent 3 8 11 3 2 3" xfId="30100" xr:uid="{02F368FE-7F7F-4618-8CD8-302A984B0B22}"/>
    <cellStyle name="Percent 3 8 11 3 2 4" xfId="30098" xr:uid="{D799EBFF-2EC9-49AB-926C-F0B2B07E958C}"/>
    <cellStyle name="Percent 3 8 11 3 3" xfId="8411" xr:uid="{DAE645D0-07E7-4F29-92F6-C765019F26F1}"/>
    <cellStyle name="Percent 3 8 11 3 3 2" xfId="8412" xr:uid="{059F07FF-61E6-4330-A4BD-7D0F3C9F736D}"/>
    <cellStyle name="Percent 3 8 11 3 3 2 2" xfId="30102" xr:uid="{0497BC8C-785B-460F-A6BC-BA2B3462E14F}"/>
    <cellStyle name="Percent 3 8 11 3 3 3" xfId="30103" xr:uid="{133890DE-867E-40BF-AEBC-2454D8A3E1F0}"/>
    <cellStyle name="Percent 3 8 11 3 3 4" xfId="30101" xr:uid="{10361D02-1931-4D12-ACA4-CB002A1CD24B}"/>
    <cellStyle name="Percent 3 8 11 3 4" xfId="8413" xr:uid="{E3107256-E901-47CA-B05E-D6A221644CB1}"/>
    <cellStyle name="Percent 3 8 11 3 4 2" xfId="30104" xr:uid="{DE049C8C-178C-4FFE-9C02-BF4B69D2D791}"/>
    <cellStyle name="Percent 3 8 11 3 5" xfId="30105" xr:uid="{D8F38F22-7431-4C29-AA2C-A3AFEDDFE877}"/>
    <cellStyle name="Percent 3 8 11 3 6" xfId="30097" xr:uid="{C47B91F9-2CFE-4C08-9F45-6ECD6D7066DB}"/>
    <cellStyle name="Percent 3 8 11 4" xfId="8414" xr:uid="{6AEA30AB-C895-4EB8-8081-5153D2A7827A}"/>
    <cellStyle name="Percent 3 8 11 4 2" xfId="8415" xr:uid="{17B5716F-43BC-40BC-8663-FA2E22975C81}"/>
    <cellStyle name="Percent 3 8 11 4 2 2" xfId="8416" xr:uid="{2FFA3692-9D79-4042-A0E7-F74BE5522B0F}"/>
    <cellStyle name="Percent 3 8 11 4 2 2 2" xfId="30108" xr:uid="{32A7A66E-7A57-445E-B158-A0D51089355E}"/>
    <cellStyle name="Percent 3 8 11 4 2 3" xfId="30109" xr:uid="{B95236E4-2CEB-428D-BDDD-1C52E64E1315}"/>
    <cellStyle name="Percent 3 8 11 4 2 4" xfId="30107" xr:uid="{0220E772-CD59-4A89-B51F-9F18FE4B661D}"/>
    <cellStyle name="Percent 3 8 11 4 3" xfId="8417" xr:uid="{DB341B3C-1AB7-42BC-AACE-54752B6A1D25}"/>
    <cellStyle name="Percent 3 8 11 4 3 2" xfId="8418" xr:uid="{9F3DAC02-BA7B-425C-A67E-1726EC484462}"/>
    <cellStyle name="Percent 3 8 11 4 3 2 2" xfId="30111" xr:uid="{987B3D81-AD67-402D-9B42-3F78A6A29067}"/>
    <cellStyle name="Percent 3 8 11 4 3 3" xfId="30112" xr:uid="{01E16720-3E7A-48F5-BC15-CB2FCE75E939}"/>
    <cellStyle name="Percent 3 8 11 4 3 4" xfId="30110" xr:uid="{CE8D68F9-1923-4754-BBB6-1C442BA9188B}"/>
    <cellStyle name="Percent 3 8 11 4 4" xfId="8419" xr:uid="{A736C0C7-0123-47D4-BB8D-3023DD713CB0}"/>
    <cellStyle name="Percent 3 8 11 4 4 2" xfId="30113" xr:uid="{BD31D5EA-493D-4DC5-8E11-728A1100C595}"/>
    <cellStyle name="Percent 3 8 11 4 5" xfId="30114" xr:uid="{73AB05B3-D154-423D-A597-76FBAEAF9CCD}"/>
    <cellStyle name="Percent 3 8 11 4 6" xfId="30106" xr:uid="{55F4AA66-B7E7-401E-B198-27E1358DE727}"/>
    <cellStyle name="Percent 3 8 11 5" xfId="8420" xr:uid="{7A4B5ACF-0E10-4A0D-B80E-643B5B110EB3}"/>
    <cellStyle name="Percent 3 8 11 5 2" xfId="8421" xr:uid="{86A4D0BB-E414-4C6E-989A-978D82E4A4B3}"/>
    <cellStyle name="Percent 3 8 11 5 2 2" xfId="8422" xr:uid="{520AC050-137F-4B07-9D2B-A87E822A950C}"/>
    <cellStyle name="Percent 3 8 11 5 2 2 2" xfId="30117" xr:uid="{BD69D85F-E6B0-4846-8C7F-0B22119BFE86}"/>
    <cellStyle name="Percent 3 8 11 5 2 3" xfId="30118" xr:uid="{369E9B59-5365-4365-8182-80FECBE2CAC4}"/>
    <cellStyle name="Percent 3 8 11 5 2 4" xfId="30116" xr:uid="{DC8E6925-F39F-47BE-AC82-087CB77082A7}"/>
    <cellStyle name="Percent 3 8 11 5 3" xfId="8423" xr:uid="{0F47D4AA-36F9-48A4-A43A-908CCB990077}"/>
    <cellStyle name="Percent 3 8 11 5 3 2" xfId="8424" xr:uid="{59AC4935-AFB2-42B1-8824-111CB2BFAFE1}"/>
    <cellStyle name="Percent 3 8 11 5 3 2 2" xfId="30120" xr:uid="{B142DE58-330D-4146-A079-526F3B7DF59B}"/>
    <cellStyle name="Percent 3 8 11 5 3 3" xfId="30121" xr:uid="{CFAD052F-7ED7-44CD-B5EF-ED4788BB8E9A}"/>
    <cellStyle name="Percent 3 8 11 5 3 4" xfId="30119" xr:uid="{62D40CA7-5515-4388-803F-A361ED7DDBF8}"/>
    <cellStyle name="Percent 3 8 11 5 4" xfId="8425" xr:uid="{65348984-395C-4B5F-AB06-E4DFF18599E7}"/>
    <cellStyle name="Percent 3 8 11 5 4 2" xfId="8426" xr:uid="{9ACDBC66-104A-4993-A825-E0ECFE7D9E26}"/>
    <cellStyle name="Percent 3 8 11 5 4 2 2" xfId="30123" xr:uid="{1BCBC275-9E88-4AC4-83E3-E9B20B303FF7}"/>
    <cellStyle name="Percent 3 8 11 5 4 3" xfId="30124" xr:uid="{74506AD7-4D24-46C1-9DEC-1EFF9715D8C5}"/>
    <cellStyle name="Percent 3 8 11 5 4 4" xfId="30122" xr:uid="{F3E16AA1-69FB-40CF-B14C-F88C5B0A884A}"/>
    <cellStyle name="Percent 3 8 11 5 5" xfId="8427" xr:uid="{12E84A64-CEF6-4DFE-844D-1474AFCD9EB2}"/>
    <cellStyle name="Percent 3 8 11 5 5 2" xfId="30125" xr:uid="{26CBE5F8-5E59-47BD-8FDB-D9DC7D658E13}"/>
    <cellStyle name="Percent 3 8 11 5 6" xfId="30126" xr:uid="{5A2091E0-8018-44F6-96C3-7CE6FC50AA0D}"/>
    <cellStyle name="Percent 3 8 11 5 7" xfId="30115" xr:uid="{D501C039-D0ED-4185-8961-E082242FD5DE}"/>
    <cellStyle name="Percent 3 8 11 6" xfId="8428" xr:uid="{7B125032-79E1-43AA-A238-C3B11B5352B8}"/>
    <cellStyle name="Percent 3 8 11 6 2" xfId="8429" xr:uid="{01CD30CE-6CB8-4AE6-B18B-0B441764B496}"/>
    <cellStyle name="Percent 3 8 11 6 2 2" xfId="8430" xr:uid="{9C2D422F-A2DB-42DC-99B2-4454E304475C}"/>
    <cellStyle name="Percent 3 8 11 6 2 2 2" xfId="30129" xr:uid="{0CA21ED4-6C36-4B88-876A-E2CA394423BA}"/>
    <cellStyle name="Percent 3 8 11 6 2 3" xfId="30130" xr:uid="{09F91996-9939-4359-9DB7-911A9F4FEE80}"/>
    <cellStyle name="Percent 3 8 11 6 2 4" xfId="30128" xr:uid="{C9CD77AC-DFCC-4601-93A1-6D803627CC93}"/>
    <cellStyle name="Percent 3 8 11 6 3" xfId="8431" xr:uid="{AFC80EFE-14DF-44EF-BDDC-A146430768A8}"/>
    <cellStyle name="Percent 3 8 11 6 3 2" xfId="8432" xr:uid="{BF3545C9-9F79-4763-9C2D-C5DF2A4EFF0E}"/>
    <cellStyle name="Percent 3 8 11 6 3 2 2" xfId="30132" xr:uid="{3CEDCDE3-0879-4FFD-9DE7-28FFCC8CE99E}"/>
    <cellStyle name="Percent 3 8 11 6 3 3" xfId="30133" xr:uid="{208740BE-3273-40E1-8FA4-9C91A9AC90E6}"/>
    <cellStyle name="Percent 3 8 11 6 3 4" xfId="30131" xr:uid="{8C098764-B016-4075-9799-1CA81E36C09E}"/>
    <cellStyle name="Percent 3 8 11 6 4" xfId="8433" xr:uid="{7948545E-31CC-45DF-9808-3E5C01F12BAF}"/>
    <cellStyle name="Percent 3 8 11 6 4 2" xfId="30134" xr:uid="{6D3CE0A7-1686-4D37-9009-719F92A9E821}"/>
    <cellStyle name="Percent 3 8 11 6 5" xfId="30135" xr:uid="{A30DA101-2C50-4E70-9C3B-223790D4EF1E}"/>
    <cellStyle name="Percent 3 8 11 6 6" xfId="30127" xr:uid="{96534226-1C77-485B-ACC4-07368FB1BC7D}"/>
    <cellStyle name="Percent 3 8 11 7" xfId="8434" xr:uid="{98AC9B64-57D8-4C38-A450-84B0A6E2B18E}"/>
    <cellStyle name="Percent 3 8 11 7 2" xfId="8435" xr:uid="{8CEEB847-A600-4CC6-AC74-BEF3DE926756}"/>
    <cellStyle name="Percent 3 8 11 7 2 2" xfId="30137" xr:uid="{50AF9DCC-9245-4B10-A883-ABE284C67A19}"/>
    <cellStyle name="Percent 3 8 11 7 3" xfId="30138" xr:uid="{FE2E9318-A366-4799-8EAD-3A6C7F0A4D7F}"/>
    <cellStyle name="Percent 3 8 11 7 4" xfId="30136" xr:uid="{D17FD5CB-F2D6-4B09-88C2-5AF75D5D8D65}"/>
    <cellStyle name="Percent 3 8 11 8" xfId="8436" xr:uid="{0F57001D-F373-494F-B677-2F300AE923F1}"/>
    <cellStyle name="Percent 3 8 11 8 2" xfId="8437" xr:uid="{5D372978-4D18-416F-AA5E-56E53EC1F8BF}"/>
    <cellStyle name="Percent 3 8 11 8 2 2" xfId="30140" xr:uid="{13886912-155F-4DC9-856E-5C3833AFD326}"/>
    <cellStyle name="Percent 3 8 11 8 3" xfId="30141" xr:uid="{B57DD711-6931-470C-B539-3B54AF19AF19}"/>
    <cellStyle name="Percent 3 8 11 8 4" xfId="30139" xr:uid="{230A9B8A-AD09-4DE7-90AE-48D1FB3C970E}"/>
    <cellStyle name="Percent 3 8 11 9" xfId="8438" xr:uid="{560B712E-3D69-4EBF-92B7-941A7F755B83}"/>
    <cellStyle name="Percent 3 8 11 9 2" xfId="8439" xr:uid="{99C0EC98-059E-4C75-9959-C1FA652563FF}"/>
    <cellStyle name="Percent 3 8 11 9 2 2" xfId="30143" xr:uid="{2A82E3EC-A142-4C79-A440-26AEA6196CBB}"/>
    <cellStyle name="Percent 3 8 11 9 3" xfId="30144" xr:uid="{C6A71590-3FE7-4752-AE12-911B85D11787}"/>
    <cellStyle name="Percent 3 8 11 9 4" xfId="30142" xr:uid="{620B27C0-7D38-4693-B928-4E2C6479216F}"/>
    <cellStyle name="Percent 3 8 12" xfId="3078" xr:uid="{1CAE3154-13AC-470C-9C62-A1E2E11F745F}"/>
    <cellStyle name="Percent 3 8 12 10" xfId="8441" xr:uid="{8D3C1E9C-5AC4-4727-9BF9-4E6E6C03D65A}"/>
    <cellStyle name="Percent 3 8 12 10 2" xfId="30146" xr:uid="{F88E63E1-8455-47F9-97B2-1D30FCAC1F28}"/>
    <cellStyle name="Percent 3 8 12 11" xfId="8442" xr:uid="{D28C780D-B2B7-4923-B5A2-5ED68FFB3633}"/>
    <cellStyle name="Percent 3 8 12 11 2" xfId="30147" xr:uid="{A7A57666-B373-4AFD-AD74-EB1834BB4738}"/>
    <cellStyle name="Percent 3 8 12 12" xfId="8440" xr:uid="{535785FE-0F0A-4A1F-B443-B227922448EA}"/>
    <cellStyle name="Percent 3 8 12 12 2" xfId="30148" xr:uid="{6A6E29BB-576F-4787-A565-8E2A8CD27AAF}"/>
    <cellStyle name="Percent 3 8 12 13" xfId="30149" xr:uid="{23E0A2BA-27F8-47FB-9720-0830DDCEF02F}"/>
    <cellStyle name="Percent 3 8 12 14" xfId="30150" xr:uid="{8CA33C89-C5DC-4C19-91C5-3B843D070585}"/>
    <cellStyle name="Percent 3 8 12 15" xfId="30151" xr:uid="{C1C35FD0-F103-4178-A79F-2251962EB26C}"/>
    <cellStyle name="Percent 3 8 12 16" xfId="30145" xr:uid="{00BB34F1-2814-458D-A8F1-A6C068BF6FA1}"/>
    <cellStyle name="Percent 3 8 12 2" xfId="8443" xr:uid="{045CF8FC-F411-4BF9-99EC-74BAFC10233C}"/>
    <cellStyle name="Percent 3 8 12 2 2" xfId="8444" xr:uid="{50440A65-271F-45B0-BACA-59E1349665F1}"/>
    <cellStyle name="Percent 3 8 12 2 2 2" xfId="8445" xr:uid="{FBFED0AF-CA21-458B-812B-CB11EA1052AA}"/>
    <cellStyle name="Percent 3 8 12 2 2 2 2" xfId="30154" xr:uid="{058F6CB5-ABC5-4FCF-874A-B00D94947D91}"/>
    <cellStyle name="Percent 3 8 12 2 2 3" xfId="30155" xr:uid="{9D52D8EF-4FF4-42BE-B7BE-A0A6B9ECDE76}"/>
    <cellStyle name="Percent 3 8 12 2 2 4" xfId="30153" xr:uid="{E6D796C2-ABDF-42BF-B4D4-15A0C28C6E20}"/>
    <cellStyle name="Percent 3 8 12 2 3" xfId="8446" xr:uid="{086B1C06-A0DB-469C-8C11-F8E12D9DD32C}"/>
    <cellStyle name="Percent 3 8 12 2 3 2" xfId="8447" xr:uid="{49E6F086-FA4A-484E-95AA-8643634A83AA}"/>
    <cellStyle name="Percent 3 8 12 2 3 2 2" xfId="30157" xr:uid="{4DD993C1-13D4-4F0B-B3EB-CE0FD692CA07}"/>
    <cellStyle name="Percent 3 8 12 2 3 3" xfId="30158" xr:uid="{8E12B8FD-E859-4A54-B645-BC0338D37C43}"/>
    <cellStyle name="Percent 3 8 12 2 3 4" xfId="30156" xr:uid="{E7F2647A-0869-46BE-BA88-BAA84EA0832C}"/>
    <cellStyle name="Percent 3 8 12 2 4" xfId="8448" xr:uid="{649EA960-B489-49A0-AAA4-32482FBEFD24}"/>
    <cellStyle name="Percent 3 8 12 2 4 2" xfId="30159" xr:uid="{76888F05-C3CE-4E37-9E11-5ACC2154DCE0}"/>
    <cellStyle name="Percent 3 8 12 2 5" xfId="8449" xr:uid="{E003E1B3-1917-4233-8A17-1AEE7B90B1A2}"/>
    <cellStyle name="Percent 3 8 12 2 5 2" xfId="30160" xr:uid="{08D189CE-DB60-441C-BD6E-3E012681D837}"/>
    <cellStyle name="Percent 3 8 12 2 6" xfId="30161" xr:uid="{2BDACEE8-4E53-43CD-9370-A56B8C92FCD7}"/>
    <cellStyle name="Percent 3 8 12 2 7" xfId="30152" xr:uid="{7221B934-97B4-483F-B54D-1B19BF2F17E0}"/>
    <cellStyle name="Percent 3 8 12 3" xfId="8450" xr:uid="{AE55FB4E-9C61-4BFE-941A-B8B680C5455C}"/>
    <cellStyle name="Percent 3 8 12 3 2" xfId="8451" xr:uid="{ECDCF535-4B2C-4277-9EA5-43300B59EDD9}"/>
    <cellStyle name="Percent 3 8 12 3 2 2" xfId="8452" xr:uid="{F11D8207-1A43-44A7-8F47-421E82139D7E}"/>
    <cellStyle name="Percent 3 8 12 3 2 2 2" xfId="30164" xr:uid="{ED4A7464-F136-42CA-9647-CB6A298DAE76}"/>
    <cellStyle name="Percent 3 8 12 3 2 3" xfId="30165" xr:uid="{A3DEF0CE-2B52-40DD-8FBB-F45CBCBA1F4D}"/>
    <cellStyle name="Percent 3 8 12 3 2 4" xfId="30163" xr:uid="{BFBBA315-6EC2-47AF-82F2-41D0A1359BFD}"/>
    <cellStyle name="Percent 3 8 12 3 3" xfId="8453" xr:uid="{6FD758F2-9912-4A60-B38A-8C7001B1CC81}"/>
    <cellStyle name="Percent 3 8 12 3 3 2" xfId="8454" xr:uid="{66B6A149-734E-49A7-8759-0583AFBCD727}"/>
    <cellStyle name="Percent 3 8 12 3 3 2 2" xfId="30167" xr:uid="{28C1DD06-D1EE-437D-B371-449FAD5243FE}"/>
    <cellStyle name="Percent 3 8 12 3 3 3" xfId="30168" xr:uid="{80610D33-8248-4F73-A46F-C917FD12BE9C}"/>
    <cellStyle name="Percent 3 8 12 3 3 4" xfId="30166" xr:uid="{ABDCE4AD-0040-46B6-AF34-6961CDF64DB0}"/>
    <cellStyle name="Percent 3 8 12 3 4" xfId="8455" xr:uid="{8A5E16AD-7C55-4588-BA40-BB5CB7680B00}"/>
    <cellStyle name="Percent 3 8 12 3 4 2" xfId="30169" xr:uid="{A28F5F9C-7C21-45A2-9D8F-EFECF7F0FDF6}"/>
    <cellStyle name="Percent 3 8 12 3 5" xfId="30170" xr:uid="{900410BF-B49C-4C4B-825A-53C085D5B18E}"/>
    <cellStyle name="Percent 3 8 12 3 6" xfId="30162" xr:uid="{6CC142CD-794A-45C0-8CAA-178FFF49E3BC}"/>
    <cellStyle name="Percent 3 8 12 4" xfId="8456" xr:uid="{8BF17013-9EB4-4520-970C-3DB6785E5292}"/>
    <cellStyle name="Percent 3 8 12 4 2" xfId="8457" xr:uid="{B41FBEE5-2666-49A2-9999-D7E64FBCB12F}"/>
    <cellStyle name="Percent 3 8 12 4 2 2" xfId="8458" xr:uid="{A35575A5-4926-49E1-9026-1BE82FED64EA}"/>
    <cellStyle name="Percent 3 8 12 4 2 2 2" xfId="30173" xr:uid="{4C719D1C-445D-4179-82C2-AF985002E8F3}"/>
    <cellStyle name="Percent 3 8 12 4 2 3" xfId="30174" xr:uid="{212B3EF1-B2DE-47F8-A889-B6EFC9BDEB4C}"/>
    <cellStyle name="Percent 3 8 12 4 2 4" xfId="30172" xr:uid="{04AF33E1-4196-4095-90B5-E7B01352DEC4}"/>
    <cellStyle name="Percent 3 8 12 4 3" xfId="8459" xr:uid="{5BBF5FDE-2967-48C8-98DA-E9BF3901E160}"/>
    <cellStyle name="Percent 3 8 12 4 3 2" xfId="8460" xr:uid="{9C97BFE5-049D-43AD-BE09-7ADCBE52D7CB}"/>
    <cellStyle name="Percent 3 8 12 4 3 2 2" xfId="30176" xr:uid="{8E92BD1E-7C02-4682-8537-6A567AC6EE9B}"/>
    <cellStyle name="Percent 3 8 12 4 3 3" xfId="30177" xr:uid="{F39CD9E0-A8C9-48C4-92B8-97097356ED9B}"/>
    <cellStyle name="Percent 3 8 12 4 3 4" xfId="30175" xr:uid="{24587CE6-CFB6-4344-8028-77F815A48A7F}"/>
    <cellStyle name="Percent 3 8 12 4 4" xfId="8461" xr:uid="{41E10A18-BE0D-461A-BF1D-368DA91EBCA3}"/>
    <cellStyle name="Percent 3 8 12 4 4 2" xfId="30178" xr:uid="{171B6807-A873-4605-B4C3-8B7BD5DE25AC}"/>
    <cellStyle name="Percent 3 8 12 4 5" xfId="30179" xr:uid="{806DBDE9-35A9-4BD6-B61D-97982206921F}"/>
    <cellStyle name="Percent 3 8 12 4 6" xfId="30171" xr:uid="{DCDF6FC8-9C2D-40E0-8EB7-C0AE58E054B9}"/>
    <cellStyle name="Percent 3 8 12 5" xfId="8462" xr:uid="{AFE88A70-86C4-45CB-AAF8-74EF4279317D}"/>
    <cellStyle name="Percent 3 8 12 5 2" xfId="8463" xr:uid="{576B13AA-340B-4BE6-B200-E408DB67AAAB}"/>
    <cellStyle name="Percent 3 8 12 5 2 2" xfId="8464" xr:uid="{5516779E-DDC8-4A95-A979-2979055E244B}"/>
    <cellStyle name="Percent 3 8 12 5 2 2 2" xfId="30182" xr:uid="{5CB01610-D6B2-45BE-9679-6D20E034767B}"/>
    <cellStyle name="Percent 3 8 12 5 2 3" xfId="30183" xr:uid="{4B111A1E-00E4-42DE-8F2F-8FA7C29097D9}"/>
    <cellStyle name="Percent 3 8 12 5 2 4" xfId="30181" xr:uid="{6F01E831-4CB0-4529-828A-3A3E25A30261}"/>
    <cellStyle name="Percent 3 8 12 5 3" xfId="8465" xr:uid="{CCFF8ABC-1912-4099-BDB9-7127CEDA5190}"/>
    <cellStyle name="Percent 3 8 12 5 3 2" xfId="8466" xr:uid="{7B91BF64-C2C9-44F8-BB0A-00E3E028C611}"/>
    <cellStyle name="Percent 3 8 12 5 3 2 2" xfId="30185" xr:uid="{7D24AD87-B3F8-4A42-A18E-29B097E67F9A}"/>
    <cellStyle name="Percent 3 8 12 5 3 3" xfId="30186" xr:uid="{BABD0DE9-FC62-483A-BF3F-17957857CFB7}"/>
    <cellStyle name="Percent 3 8 12 5 3 4" xfId="30184" xr:uid="{28ECBB5D-85A1-455B-B2B3-0B70F37B2ACA}"/>
    <cellStyle name="Percent 3 8 12 5 4" xfId="8467" xr:uid="{146BE8F7-B897-442F-9F53-FB185653CB92}"/>
    <cellStyle name="Percent 3 8 12 5 4 2" xfId="8468" xr:uid="{B0E993CA-9C8C-4B10-97E6-CA72AE2C16D6}"/>
    <cellStyle name="Percent 3 8 12 5 4 2 2" xfId="30188" xr:uid="{51E3A9EE-E58C-43DC-BABB-D6BE662DED32}"/>
    <cellStyle name="Percent 3 8 12 5 4 3" xfId="30189" xr:uid="{0E162326-8B99-48AD-AB81-DC5B8EEA3805}"/>
    <cellStyle name="Percent 3 8 12 5 4 4" xfId="30187" xr:uid="{05D0BC82-499A-4EB6-BF8D-1E629440CEF3}"/>
    <cellStyle name="Percent 3 8 12 5 5" xfId="8469" xr:uid="{E89C63AC-C8E5-4C08-AB5F-1530FD535642}"/>
    <cellStyle name="Percent 3 8 12 5 5 2" xfId="30190" xr:uid="{5334054C-8A2D-4EE0-860D-0C3B54B601B1}"/>
    <cellStyle name="Percent 3 8 12 5 6" xfId="30191" xr:uid="{F3D845AD-E087-43AF-9E1A-E0DD0AA1D71F}"/>
    <cellStyle name="Percent 3 8 12 5 7" xfId="30180" xr:uid="{47300AE7-7B34-4D36-833D-751CC359BE7B}"/>
    <cellStyle name="Percent 3 8 12 6" xfId="8470" xr:uid="{36E1A333-DF75-4AA1-8F3F-26CA625889F8}"/>
    <cellStyle name="Percent 3 8 12 6 2" xfId="8471" xr:uid="{D83DBB8B-F2B1-421F-820C-0F1C67007246}"/>
    <cellStyle name="Percent 3 8 12 6 2 2" xfId="8472" xr:uid="{A05D0EC0-D041-4A97-90AE-D21D6DDBBEC3}"/>
    <cellStyle name="Percent 3 8 12 6 2 2 2" xfId="30194" xr:uid="{52B0BE4C-61E5-4892-A2DF-66D7C40FE28E}"/>
    <cellStyle name="Percent 3 8 12 6 2 3" xfId="30195" xr:uid="{0DD73742-0C81-49B7-9993-F93026399058}"/>
    <cellStyle name="Percent 3 8 12 6 2 4" xfId="30193" xr:uid="{FFDC4C7F-B669-4D8D-9543-5E96361399ED}"/>
    <cellStyle name="Percent 3 8 12 6 3" xfId="8473" xr:uid="{55AF45CB-2A9C-47EB-9C94-EA61B56112EC}"/>
    <cellStyle name="Percent 3 8 12 6 3 2" xfId="8474" xr:uid="{4491144B-B08C-4599-9E09-A9C88ADA0C98}"/>
    <cellStyle name="Percent 3 8 12 6 3 2 2" xfId="30197" xr:uid="{90ED2D04-A695-4FFF-93D5-D9F7402C7BAB}"/>
    <cellStyle name="Percent 3 8 12 6 3 3" xfId="30198" xr:uid="{D7A24806-FD42-4055-A213-CC38860DDCE4}"/>
    <cellStyle name="Percent 3 8 12 6 3 4" xfId="30196" xr:uid="{46FFFF6E-3D0E-4780-A5E0-B2558DE360A0}"/>
    <cellStyle name="Percent 3 8 12 6 4" xfId="8475" xr:uid="{298238E1-38E2-4A51-8719-226B86389BC2}"/>
    <cellStyle name="Percent 3 8 12 6 4 2" xfId="30199" xr:uid="{6169F32E-6247-4BC9-A62B-521FBEE22DD8}"/>
    <cellStyle name="Percent 3 8 12 6 5" xfId="30200" xr:uid="{5C5762B1-235E-4D11-9CE9-210C1048A605}"/>
    <cellStyle name="Percent 3 8 12 6 6" xfId="30192" xr:uid="{BAA20E84-3CEE-41FE-9FAC-2C0E563C83A8}"/>
    <cellStyle name="Percent 3 8 12 7" xfId="8476" xr:uid="{E32D07A0-91E5-4DB4-8748-EF0B0A1A0881}"/>
    <cellStyle name="Percent 3 8 12 7 2" xfId="8477" xr:uid="{59F4C8BD-3A4E-453E-8D9B-8CFA4C6F0222}"/>
    <cellStyle name="Percent 3 8 12 7 2 2" xfId="30202" xr:uid="{94F4B9B6-5C8B-41E1-A32B-1E09A08BCE62}"/>
    <cellStyle name="Percent 3 8 12 7 3" xfId="30203" xr:uid="{EC36CA37-111C-4E0C-A82F-E154CF81E602}"/>
    <cellStyle name="Percent 3 8 12 7 4" xfId="30201" xr:uid="{A8E87813-4F1A-4C38-8CF0-74929A74B2AD}"/>
    <cellStyle name="Percent 3 8 12 8" xfId="8478" xr:uid="{B71E9A61-A704-45C4-9CA2-9D83FB238744}"/>
    <cellStyle name="Percent 3 8 12 8 2" xfId="8479" xr:uid="{394C02EF-95C4-492A-BF34-956D562C3D76}"/>
    <cellStyle name="Percent 3 8 12 8 2 2" xfId="30205" xr:uid="{14126517-F5F1-4832-A841-BD0EF62395F7}"/>
    <cellStyle name="Percent 3 8 12 8 3" xfId="30206" xr:uid="{14140260-0313-4E6E-87D9-3484CC17E211}"/>
    <cellStyle name="Percent 3 8 12 8 4" xfId="30204" xr:uid="{D1896137-E002-4EAD-9676-0B70E952FD48}"/>
    <cellStyle name="Percent 3 8 12 9" xfId="8480" xr:uid="{25711FBA-B010-45C6-B29D-9EB88C1C00B8}"/>
    <cellStyle name="Percent 3 8 12 9 2" xfId="8481" xr:uid="{B409511F-222B-4EAD-9044-A47A0344CF14}"/>
    <cellStyle name="Percent 3 8 12 9 2 2" xfId="30208" xr:uid="{F9413EE2-94C9-4B24-A58F-9F6CB273CD77}"/>
    <cellStyle name="Percent 3 8 12 9 3" xfId="30209" xr:uid="{5D8FA198-CE75-4DA5-8244-AA282414968E}"/>
    <cellStyle name="Percent 3 8 12 9 4" xfId="30207" xr:uid="{47018467-D894-4B10-82F8-E2EB3C9610DE}"/>
    <cellStyle name="Percent 3 8 13" xfId="3079" xr:uid="{CBB8326C-5DEC-45A8-B1C3-D2AFEC5C3179}"/>
    <cellStyle name="Percent 3 8 13 10" xfId="8483" xr:uid="{30DF735C-5E6B-4CF4-B775-2DCC0BDD9E6D}"/>
    <cellStyle name="Percent 3 8 13 10 2" xfId="30211" xr:uid="{E26FD9B5-71E5-4E6B-A5F3-F982B0B283C0}"/>
    <cellStyle name="Percent 3 8 13 11" xfId="8484" xr:uid="{71D1DB97-3D4B-4087-AF26-C643F6AFCD3F}"/>
    <cellStyle name="Percent 3 8 13 11 2" xfId="30212" xr:uid="{C26CCE00-8A55-4723-934A-DA1C03D4A409}"/>
    <cellStyle name="Percent 3 8 13 12" xfId="8482" xr:uid="{9808A613-40A0-41B5-9C7D-4DF8531BEA86}"/>
    <cellStyle name="Percent 3 8 13 12 2" xfId="30213" xr:uid="{7FA52383-78A0-4DAC-9B04-6DA3F05F68BD}"/>
    <cellStyle name="Percent 3 8 13 13" xfId="30214" xr:uid="{DB04B3D4-F4EE-454B-919C-E1E14E61D749}"/>
    <cellStyle name="Percent 3 8 13 14" xfId="30215" xr:uid="{1323C4EA-C5EC-48BB-AB62-81C40C9E3D5C}"/>
    <cellStyle name="Percent 3 8 13 15" xfId="30216" xr:uid="{457CD299-AD41-4587-A14B-FCC1F2BD0E44}"/>
    <cellStyle name="Percent 3 8 13 16" xfId="30210" xr:uid="{36B1DBBB-64C8-4215-BAFC-9C0EB7B4AB44}"/>
    <cellStyle name="Percent 3 8 13 2" xfId="8485" xr:uid="{0079A16B-252E-4183-990A-B2469C6CAD2F}"/>
    <cellStyle name="Percent 3 8 13 2 2" xfId="8486" xr:uid="{8E263F1C-EB25-46D5-BF83-063F8A556C23}"/>
    <cellStyle name="Percent 3 8 13 2 2 2" xfId="8487" xr:uid="{2226C3F2-7DB8-4E2B-87FC-A9CAE3031956}"/>
    <cellStyle name="Percent 3 8 13 2 2 2 2" xfId="30219" xr:uid="{940F2E5E-F24C-440C-A482-31EB87B53E18}"/>
    <cellStyle name="Percent 3 8 13 2 2 3" xfId="30220" xr:uid="{4509857E-D08E-43A6-9351-B511AE50EE31}"/>
    <cellStyle name="Percent 3 8 13 2 2 4" xfId="30218" xr:uid="{A4A16597-7AA3-4EC0-BE83-595FF3AC2E2B}"/>
    <cellStyle name="Percent 3 8 13 2 3" xfId="8488" xr:uid="{9AA20A4A-341A-4119-B06A-41ECC213A309}"/>
    <cellStyle name="Percent 3 8 13 2 3 2" xfId="8489" xr:uid="{9FB8D52A-B58A-44A1-82A9-E2136C471E50}"/>
    <cellStyle name="Percent 3 8 13 2 3 2 2" xfId="30222" xr:uid="{61D3D09D-AA27-4231-B6B6-9F2D821BDFD4}"/>
    <cellStyle name="Percent 3 8 13 2 3 3" xfId="30223" xr:uid="{0796D361-0037-4055-B296-9223887F16E9}"/>
    <cellStyle name="Percent 3 8 13 2 3 4" xfId="30221" xr:uid="{E965AF62-55DE-4AAA-AE4A-A9553BD0DDF6}"/>
    <cellStyle name="Percent 3 8 13 2 4" xfId="8490" xr:uid="{50ACD670-7475-4708-B34B-3664A0C1F917}"/>
    <cellStyle name="Percent 3 8 13 2 4 2" xfId="30224" xr:uid="{63DDE397-682C-4BAD-88AD-C52933F44094}"/>
    <cellStyle name="Percent 3 8 13 2 5" xfId="8491" xr:uid="{51F94AE4-F3E6-4029-B4C1-4C84E4858F86}"/>
    <cellStyle name="Percent 3 8 13 2 5 2" xfId="30225" xr:uid="{91881AD3-C06A-4626-BA70-B06976581EFA}"/>
    <cellStyle name="Percent 3 8 13 2 6" xfId="30226" xr:uid="{D052C58C-AE6F-4F01-98E9-6712D3A44D31}"/>
    <cellStyle name="Percent 3 8 13 2 7" xfId="30217" xr:uid="{CCEB5BAD-6E3E-4E5A-95EB-A3FEAFDD441F}"/>
    <cellStyle name="Percent 3 8 13 3" xfId="8492" xr:uid="{92F723C2-18B4-4DB1-8E45-AC0712764319}"/>
    <cellStyle name="Percent 3 8 13 3 2" xfId="8493" xr:uid="{B1EF9A7B-B6E0-40C3-8D33-D6A197F5184F}"/>
    <cellStyle name="Percent 3 8 13 3 2 2" xfId="8494" xr:uid="{A5224671-2838-416F-B255-2FA7D4833573}"/>
    <cellStyle name="Percent 3 8 13 3 2 2 2" xfId="30229" xr:uid="{B7E0005C-4E0C-4AC5-BF9E-1AC5F57EBF30}"/>
    <cellStyle name="Percent 3 8 13 3 2 3" xfId="30230" xr:uid="{DF0BB3E7-CEE0-4F65-B99B-2E59560E6A09}"/>
    <cellStyle name="Percent 3 8 13 3 2 4" xfId="30228" xr:uid="{A2CC77DB-88F7-4388-9744-A1F7D5019AFB}"/>
    <cellStyle name="Percent 3 8 13 3 3" xfId="8495" xr:uid="{B76272ED-5AD7-45EE-9D31-BA5DA824FCD9}"/>
    <cellStyle name="Percent 3 8 13 3 3 2" xfId="8496" xr:uid="{A3F9EA3C-BE99-4C20-917D-05B454DEC992}"/>
    <cellStyle name="Percent 3 8 13 3 3 2 2" xfId="30232" xr:uid="{1E8591E2-E615-44E4-8E46-ED5AE725AEBA}"/>
    <cellStyle name="Percent 3 8 13 3 3 3" xfId="30233" xr:uid="{5020E170-ACF7-4A89-A84B-DB449F51E02A}"/>
    <cellStyle name="Percent 3 8 13 3 3 4" xfId="30231" xr:uid="{1BB254FE-845D-4D39-9939-C097A9A05F33}"/>
    <cellStyle name="Percent 3 8 13 3 4" xfId="8497" xr:uid="{52FC26D1-5BEF-496B-9795-C95D4B16D31E}"/>
    <cellStyle name="Percent 3 8 13 3 4 2" xfId="30234" xr:uid="{A0DD0F5A-5CE1-4529-9735-A43572533A7F}"/>
    <cellStyle name="Percent 3 8 13 3 5" xfId="30235" xr:uid="{717B7D79-5266-478C-B57F-46C8B5E4854A}"/>
    <cellStyle name="Percent 3 8 13 3 6" xfId="30227" xr:uid="{6405DB34-9CC0-45AB-893B-955B049924CB}"/>
    <cellStyle name="Percent 3 8 13 4" xfId="8498" xr:uid="{877D437F-C7D6-4144-9100-E9B768621132}"/>
    <cellStyle name="Percent 3 8 13 4 2" xfId="8499" xr:uid="{F2B4E405-898E-4FA6-9BA5-656BDD21F70B}"/>
    <cellStyle name="Percent 3 8 13 4 2 2" xfId="8500" xr:uid="{EB1C8264-BABE-4D0B-BCA6-EDB70018104C}"/>
    <cellStyle name="Percent 3 8 13 4 2 2 2" xfId="30238" xr:uid="{46FECFA8-54E2-4E5D-A771-007A0FB62471}"/>
    <cellStyle name="Percent 3 8 13 4 2 3" xfId="30239" xr:uid="{1B52D91B-1652-4DB5-B0B3-C02131A0BE4A}"/>
    <cellStyle name="Percent 3 8 13 4 2 4" xfId="30237" xr:uid="{2CACFA68-B2E0-43E7-977A-13BBC3DB78F0}"/>
    <cellStyle name="Percent 3 8 13 4 3" xfId="8501" xr:uid="{7878E273-350B-4E4F-A55B-6EF00D98CAB5}"/>
    <cellStyle name="Percent 3 8 13 4 3 2" xfId="8502" xr:uid="{F142946F-BE7B-4753-98DC-58A448571059}"/>
    <cellStyle name="Percent 3 8 13 4 3 2 2" xfId="30241" xr:uid="{C414768A-6EA1-4EAE-BE64-FAC964864A4C}"/>
    <cellStyle name="Percent 3 8 13 4 3 3" xfId="30242" xr:uid="{49634C03-C243-40CA-83DF-2D719FCFC426}"/>
    <cellStyle name="Percent 3 8 13 4 3 4" xfId="30240" xr:uid="{1F92541A-6450-4F11-91AE-05565925B076}"/>
    <cellStyle name="Percent 3 8 13 4 4" xfId="8503" xr:uid="{894108F6-1986-4780-BD39-2D96991AE660}"/>
    <cellStyle name="Percent 3 8 13 4 4 2" xfId="30243" xr:uid="{0BD2D073-E315-4135-ACDA-E3CA69D46332}"/>
    <cellStyle name="Percent 3 8 13 4 5" xfId="30244" xr:uid="{1FCCF0FE-B9BA-4D55-99A0-44FF1923F95B}"/>
    <cellStyle name="Percent 3 8 13 4 6" xfId="30236" xr:uid="{4E35E1A1-7908-425C-939B-1210EA8B4D44}"/>
    <cellStyle name="Percent 3 8 13 5" xfId="8504" xr:uid="{CB732636-8B7C-44D4-A6E8-C0172A90FC1C}"/>
    <cellStyle name="Percent 3 8 13 5 2" xfId="8505" xr:uid="{00285D5E-BFC9-4740-98A0-1A911F0231A7}"/>
    <cellStyle name="Percent 3 8 13 5 2 2" xfId="8506" xr:uid="{83860B8E-CAA8-4675-AC92-EDC3339373EC}"/>
    <cellStyle name="Percent 3 8 13 5 2 2 2" xfId="30247" xr:uid="{43936169-8B74-4905-AD0B-255E99F0930C}"/>
    <cellStyle name="Percent 3 8 13 5 2 3" xfId="30248" xr:uid="{6EAEA7CB-95A8-4754-85AC-EE7699091F6D}"/>
    <cellStyle name="Percent 3 8 13 5 2 4" xfId="30246" xr:uid="{6E779581-8E6B-4B85-A965-330D16BCEBC1}"/>
    <cellStyle name="Percent 3 8 13 5 3" xfId="8507" xr:uid="{218242B1-025E-44AE-B93A-ABE24A01D1DA}"/>
    <cellStyle name="Percent 3 8 13 5 3 2" xfId="8508" xr:uid="{974CD88A-8D98-4406-82F5-9BF2E178B117}"/>
    <cellStyle name="Percent 3 8 13 5 3 2 2" xfId="30250" xr:uid="{7DA1C0A8-85F2-49EC-BEA3-B2B05372A7F1}"/>
    <cellStyle name="Percent 3 8 13 5 3 3" xfId="30251" xr:uid="{0B55D571-01E5-42E7-AFB3-EF4169A106CB}"/>
    <cellStyle name="Percent 3 8 13 5 3 4" xfId="30249" xr:uid="{FCCF3B32-89AF-4206-B883-64EC4199EA75}"/>
    <cellStyle name="Percent 3 8 13 5 4" xfId="8509" xr:uid="{A542D18C-2336-479E-8194-96C507C3264C}"/>
    <cellStyle name="Percent 3 8 13 5 4 2" xfId="8510" xr:uid="{AAA88642-E7D6-405E-979D-6AB6C5D2A9C2}"/>
    <cellStyle name="Percent 3 8 13 5 4 2 2" xfId="30253" xr:uid="{8BF2F25A-A673-4CDE-BB51-112ED4581573}"/>
    <cellStyle name="Percent 3 8 13 5 4 3" xfId="30254" xr:uid="{3B201DB8-AF53-4538-A9C0-71CE4E4DCD67}"/>
    <cellStyle name="Percent 3 8 13 5 4 4" xfId="30252" xr:uid="{EC049480-32A3-4771-9916-ADF25873B83A}"/>
    <cellStyle name="Percent 3 8 13 5 5" xfId="8511" xr:uid="{9E2D8E49-3D58-46C9-B2C2-82BFF2329705}"/>
    <cellStyle name="Percent 3 8 13 5 5 2" xfId="30255" xr:uid="{3C82B3D6-906C-4810-B383-69DFB96AA0AF}"/>
    <cellStyle name="Percent 3 8 13 5 6" xfId="30256" xr:uid="{19107208-1AA9-4E2A-8BC9-360832A4539F}"/>
    <cellStyle name="Percent 3 8 13 5 7" xfId="30245" xr:uid="{76EB78E5-E534-4517-BACA-1E000F459D67}"/>
    <cellStyle name="Percent 3 8 13 6" xfId="8512" xr:uid="{1CCEE2C2-7168-41BF-8C25-24A7AC5B4A0B}"/>
    <cellStyle name="Percent 3 8 13 6 2" xfId="8513" xr:uid="{2105C45F-7D2E-4971-93AE-287D1C2C268B}"/>
    <cellStyle name="Percent 3 8 13 6 2 2" xfId="8514" xr:uid="{24D37DDA-A973-47FA-8A45-5E62DB51924D}"/>
    <cellStyle name="Percent 3 8 13 6 2 2 2" xfId="30259" xr:uid="{31EF92DC-DA72-4CBC-A2AB-25276363B65B}"/>
    <cellStyle name="Percent 3 8 13 6 2 3" xfId="30260" xr:uid="{C402382E-652D-41C5-8559-7E130203BBE2}"/>
    <cellStyle name="Percent 3 8 13 6 2 4" xfId="30258" xr:uid="{95F24E60-82FE-4F4A-9967-0496D7F6258B}"/>
    <cellStyle name="Percent 3 8 13 6 3" xfId="8515" xr:uid="{28A3BF23-90A5-44B1-B382-3CF1CF01A988}"/>
    <cellStyle name="Percent 3 8 13 6 3 2" xfId="8516" xr:uid="{4B622EC4-5154-454E-81AA-CB6A55E1905D}"/>
    <cellStyle name="Percent 3 8 13 6 3 2 2" xfId="30262" xr:uid="{199735E7-67D7-4242-9899-9BDC77CDA5CC}"/>
    <cellStyle name="Percent 3 8 13 6 3 3" xfId="30263" xr:uid="{C01431F8-956B-4D7C-8A66-330528E0DACC}"/>
    <cellStyle name="Percent 3 8 13 6 3 4" xfId="30261" xr:uid="{F6F9CF01-A1B0-4C02-896A-5D8416E0FC4D}"/>
    <cellStyle name="Percent 3 8 13 6 4" xfId="8517" xr:uid="{E6E9A9C9-5DB2-4806-90C0-979D6D86BDB2}"/>
    <cellStyle name="Percent 3 8 13 6 4 2" xfId="30264" xr:uid="{67483781-20E5-4602-9968-2795258E2D81}"/>
    <cellStyle name="Percent 3 8 13 6 5" xfId="30265" xr:uid="{475360D7-B845-4F79-820E-E9DBAB96BA79}"/>
    <cellStyle name="Percent 3 8 13 6 6" xfId="30257" xr:uid="{22D92EA2-05FA-4515-85B6-6B9A9E19CBC1}"/>
    <cellStyle name="Percent 3 8 13 7" xfId="8518" xr:uid="{35FD5A45-491D-45D7-B53E-292C34BCC9BB}"/>
    <cellStyle name="Percent 3 8 13 7 2" xfId="8519" xr:uid="{7C487F8C-376E-4EB5-ADB5-628799A6A508}"/>
    <cellStyle name="Percent 3 8 13 7 2 2" xfId="30267" xr:uid="{2B5D6CE8-CE75-4787-91E9-8457170C0DE1}"/>
    <cellStyle name="Percent 3 8 13 7 3" xfId="30268" xr:uid="{3C3F7DB9-D523-4460-B39D-927CECFF711D}"/>
    <cellStyle name="Percent 3 8 13 7 4" xfId="30266" xr:uid="{1D2468EB-F371-4087-A6B9-FE36CB4513A7}"/>
    <cellStyle name="Percent 3 8 13 8" xfId="8520" xr:uid="{75F86E8D-75EC-4F93-89FA-4AD3598BE879}"/>
    <cellStyle name="Percent 3 8 13 8 2" xfId="8521" xr:uid="{96007A35-4649-4D25-A63A-C97E8FEBF677}"/>
    <cellStyle name="Percent 3 8 13 8 2 2" xfId="30270" xr:uid="{3E18BC19-6731-498F-B14A-92F7683353D0}"/>
    <cellStyle name="Percent 3 8 13 8 3" xfId="30271" xr:uid="{C3AB5B5E-7E61-4728-A2CA-191C26C1A690}"/>
    <cellStyle name="Percent 3 8 13 8 4" xfId="30269" xr:uid="{8E692AF9-89C6-4AAB-A523-4AAE115E6184}"/>
    <cellStyle name="Percent 3 8 13 9" xfId="8522" xr:uid="{053F7B4F-DD59-4FA4-AC84-0A1D2EA2EAFB}"/>
    <cellStyle name="Percent 3 8 13 9 2" xfId="8523" xr:uid="{396E9CB6-B013-4687-B8AF-5E07066C0286}"/>
    <cellStyle name="Percent 3 8 13 9 2 2" xfId="30273" xr:uid="{24C25C52-0F5C-419E-98F9-63381F92C724}"/>
    <cellStyle name="Percent 3 8 13 9 3" xfId="30274" xr:uid="{11D8D94C-8C81-4786-B433-781B385FC463}"/>
    <cellStyle name="Percent 3 8 13 9 4" xfId="30272" xr:uid="{8401CB58-D209-4291-BEF9-CF220676C32A}"/>
    <cellStyle name="Percent 3 8 14" xfId="3080" xr:uid="{2873BE61-0521-487C-ABA0-E3273766F9FE}"/>
    <cellStyle name="Percent 3 8 14 10" xfId="8525" xr:uid="{504DC575-E0A7-421F-9E0F-7138C09EE19C}"/>
    <cellStyle name="Percent 3 8 14 10 2" xfId="30276" xr:uid="{FE8D17CD-FCAE-4F98-90D8-CA845E8CB4C9}"/>
    <cellStyle name="Percent 3 8 14 11" xfId="8526" xr:uid="{5EF93520-D4EA-4BDD-B17B-C6051AD1C50E}"/>
    <cellStyle name="Percent 3 8 14 11 2" xfId="30277" xr:uid="{AF83A109-D2F2-416C-821F-85AE869ABB93}"/>
    <cellStyle name="Percent 3 8 14 12" xfId="8524" xr:uid="{9F0B9C06-5A3C-4E7C-BB8D-0CB51E62EEEB}"/>
    <cellStyle name="Percent 3 8 14 12 2" xfId="30278" xr:uid="{AB0A9E65-4589-4DFE-A5D3-BA3612E8CEAB}"/>
    <cellStyle name="Percent 3 8 14 13" xfId="30279" xr:uid="{054D54DB-84BF-48B0-AD39-A859833D1C7C}"/>
    <cellStyle name="Percent 3 8 14 14" xfId="30280" xr:uid="{FAEBE7EE-1428-42C4-8CAF-2CA28CE6B160}"/>
    <cellStyle name="Percent 3 8 14 15" xfId="30281" xr:uid="{380CEF09-0415-4346-993F-E2DF825EF9E8}"/>
    <cellStyle name="Percent 3 8 14 16" xfId="30275" xr:uid="{BC000D8B-30D5-4756-AB2D-F49C6DA50ADD}"/>
    <cellStyle name="Percent 3 8 14 2" xfId="8527" xr:uid="{B5697EF2-7FE0-4C45-B9A2-2C7760170217}"/>
    <cellStyle name="Percent 3 8 14 2 2" xfId="8528" xr:uid="{215D2E45-E2EC-4428-BBA2-8FD0D9052FE3}"/>
    <cellStyle name="Percent 3 8 14 2 2 2" xfId="8529" xr:uid="{778796FB-16F2-443E-B9E2-7D95DB66D071}"/>
    <cellStyle name="Percent 3 8 14 2 2 2 2" xfId="30284" xr:uid="{FB85B97E-2482-4D46-B580-D2B5FF18CEA1}"/>
    <cellStyle name="Percent 3 8 14 2 2 3" xfId="30285" xr:uid="{380DC169-2610-494B-B8A2-EF4AB6926556}"/>
    <cellStyle name="Percent 3 8 14 2 2 4" xfId="30283" xr:uid="{9E3AAFB3-62C9-4119-86F0-296093B60585}"/>
    <cellStyle name="Percent 3 8 14 2 3" xfId="8530" xr:uid="{2AFBE84D-B0CA-4F7B-BF5F-CFDB5749BAFE}"/>
    <cellStyle name="Percent 3 8 14 2 3 2" xfId="8531" xr:uid="{5BF98F09-2E90-4636-9EE5-F80E076A5154}"/>
    <cellStyle name="Percent 3 8 14 2 3 2 2" xfId="30287" xr:uid="{8B0C5A23-7825-4EA6-BEC6-D1378D37B95B}"/>
    <cellStyle name="Percent 3 8 14 2 3 3" xfId="30288" xr:uid="{6F68996E-ACA3-4602-A45C-56C595AED194}"/>
    <cellStyle name="Percent 3 8 14 2 3 4" xfId="30286" xr:uid="{F7E50AF8-1752-41FB-9164-345F55D6E2A3}"/>
    <cellStyle name="Percent 3 8 14 2 4" xfId="8532" xr:uid="{B1416712-45D3-432D-86F3-3DDF4514073A}"/>
    <cellStyle name="Percent 3 8 14 2 4 2" xfId="30289" xr:uid="{3EBD138D-EC5D-4BA5-B597-87176B6502E0}"/>
    <cellStyle name="Percent 3 8 14 2 5" xfId="8533" xr:uid="{1B3DC014-5963-400D-AD4B-C3CEACFA6B52}"/>
    <cellStyle name="Percent 3 8 14 2 5 2" xfId="30290" xr:uid="{B24D1D9A-25D3-4F9C-88BF-4B5615910402}"/>
    <cellStyle name="Percent 3 8 14 2 6" xfId="30291" xr:uid="{E4150F2E-5AB3-4050-9EAA-2BB7F568D2E5}"/>
    <cellStyle name="Percent 3 8 14 2 7" xfId="30282" xr:uid="{406EE51C-2DC0-4C46-8CAA-B65181D5CCE5}"/>
    <cellStyle name="Percent 3 8 14 3" xfId="8534" xr:uid="{065F0E12-7A4B-434C-8DDE-BFE606BD2644}"/>
    <cellStyle name="Percent 3 8 14 3 2" xfId="8535" xr:uid="{70E0BB62-1A50-4F73-90D2-8D3E5A7FB5D7}"/>
    <cellStyle name="Percent 3 8 14 3 2 2" xfId="8536" xr:uid="{C9DA5087-458B-451E-8A96-1F9DF8A2968A}"/>
    <cellStyle name="Percent 3 8 14 3 2 2 2" xfId="30294" xr:uid="{72FC2F9D-FE47-4382-A436-EA31941F201B}"/>
    <cellStyle name="Percent 3 8 14 3 2 3" xfId="30295" xr:uid="{2CB900D5-F473-4DE2-9B21-1DACFC3A885B}"/>
    <cellStyle name="Percent 3 8 14 3 2 4" xfId="30293" xr:uid="{F08A4CC6-E026-4546-A8B4-3A2810CF327E}"/>
    <cellStyle name="Percent 3 8 14 3 3" xfId="8537" xr:uid="{ED2366D3-4F1A-47B3-84EB-6E8EA248853E}"/>
    <cellStyle name="Percent 3 8 14 3 3 2" xfId="8538" xr:uid="{F5ED7DE9-5CF5-4607-8DBE-76A340162D65}"/>
    <cellStyle name="Percent 3 8 14 3 3 2 2" xfId="30297" xr:uid="{81A08DE8-BE79-4AEE-92C4-762B6EEC54E3}"/>
    <cellStyle name="Percent 3 8 14 3 3 3" xfId="30298" xr:uid="{53D16249-0909-4908-B0E7-80B8DCF50F80}"/>
    <cellStyle name="Percent 3 8 14 3 3 4" xfId="30296" xr:uid="{7C633C13-5938-4BBC-A608-6EDBD0E5AB38}"/>
    <cellStyle name="Percent 3 8 14 3 4" xfId="8539" xr:uid="{3248D123-C853-426F-B781-C5C47572098E}"/>
    <cellStyle name="Percent 3 8 14 3 4 2" xfId="30299" xr:uid="{0FC0C3EC-9086-46AB-A715-9B12AB6F5A17}"/>
    <cellStyle name="Percent 3 8 14 3 5" xfId="30300" xr:uid="{8A42B03A-39D5-4A1E-894E-816952C52B53}"/>
    <cellStyle name="Percent 3 8 14 3 6" xfId="30292" xr:uid="{1E6B325A-0771-4A51-80EB-B66F23BF708F}"/>
    <cellStyle name="Percent 3 8 14 4" xfId="8540" xr:uid="{359C5E39-F82F-4CFA-8F14-B49C23E11E49}"/>
    <cellStyle name="Percent 3 8 14 4 2" xfId="8541" xr:uid="{592279E9-6D23-4EF8-AE65-5ADA1B67AE0E}"/>
    <cellStyle name="Percent 3 8 14 4 2 2" xfId="8542" xr:uid="{03E170DE-6556-46E4-9A80-6241A1C41F32}"/>
    <cellStyle name="Percent 3 8 14 4 2 2 2" xfId="30303" xr:uid="{1B635AD5-8333-4EBB-AA7A-3E4BBE93AA30}"/>
    <cellStyle name="Percent 3 8 14 4 2 3" xfId="30304" xr:uid="{422F1E94-EB41-4E12-9337-0C9D47140441}"/>
    <cellStyle name="Percent 3 8 14 4 2 4" xfId="30302" xr:uid="{197C0372-486B-4507-9036-111449636B97}"/>
    <cellStyle name="Percent 3 8 14 4 3" xfId="8543" xr:uid="{8BA381B6-A951-4423-A718-E09DC0947A62}"/>
    <cellStyle name="Percent 3 8 14 4 3 2" xfId="8544" xr:uid="{916C3979-A339-439E-9AA3-8D44F4B96D93}"/>
    <cellStyle name="Percent 3 8 14 4 3 2 2" xfId="30306" xr:uid="{79FC5DB4-797D-4004-A2DC-D99D7972EE39}"/>
    <cellStyle name="Percent 3 8 14 4 3 3" xfId="30307" xr:uid="{53741ABF-F3FF-4793-B2B6-3D7453AD2EAA}"/>
    <cellStyle name="Percent 3 8 14 4 3 4" xfId="30305" xr:uid="{CF319650-2E3E-4C6E-9E5C-0D58DAD7EB71}"/>
    <cellStyle name="Percent 3 8 14 4 4" xfId="8545" xr:uid="{63DE33EC-559A-4DA8-981A-B82CF975E817}"/>
    <cellStyle name="Percent 3 8 14 4 4 2" xfId="30308" xr:uid="{0DA134EE-5C9E-4E95-9407-D5657D058827}"/>
    <cellStyle name="Percent 3 8 14 4 5" xfId="30309" xr:uid="{06D509BA-D24A-4EDA-964C-77AD5B4184F7}"/>
    <cellStyle name="Percent 3 8 14 4 6" xfId="30301" xr:uid="{3A09E3A3-C388-4300-9D91-25914618812B}"/>
    <cellStyle name="Percent 3 8 14 5" xfId="8546" xr:uid="{087A579A-E515-4553-B06E-66C1AE24931D}"/>
    <cellStyle name="Percent 3 8 14 5 2" xfId="8547" xr:uid="{2080C4FF-6C6D-4203-B3A4-1C87B6E21734}"/>
    <cellStyle name="Percent 3 8 14 5 2 2" xfId="8548" xr:uid="{A9A13A7D-2FD6-426B-B53E-7464CC83CA74}"/>
    <cellStyle name="Percent 3 8 14 5 2 2 2" xfId="30312" xr:uid="{3272D5A9-2929-46BA-B573-2AB2C6338D94}"/>
    <cellStyle name="Percent 3 8 14 5 2 3" xfId="30313" xr:uid="{F73C28C0-2214-4FA3-9719-D09FCF7CEF72}"/>
    <cellStyle name="Percent 3 8 14 5 2 4" xfId="30311" xr:uid="{DCD90BB5-DB5B-403C-8575-0C74E06592E8}"/>
    <cellStyle name="Percent 3 8 14 5 3" xfId="8549" xr:uid="{07F6A228-71B9-4350-92A2-1169C214C440}"/>
    <cellStyle name="Percent 3 8 14 5 3 2" xfId="8550" xr:uid="{7E7289CB-90B8-48E7-871F-ED46A8B7D816}"/>
    <cellStyle name="Percent 3 8 14 5 3 2 2" xfId="30315" xr:uid="{020720FC-314E-412C-8C06-BE19FE9B9222}"/>
    <cellStyle name="Percent 3 8 14 5 3 3" xfId="30316" xr:uid="{C81B3191-C56D-4AAB-B166-9211803045BA}"/>
    <cellStyle name="Percent 3 8 14 5 3 4" xfId="30314" xr:uid="{05A5734B-A8CC-4AFB-92A8-5F60F88C63FA}"/>
    <cellStyle name="Percent 3 8 14 5 4" xfId="8551" xr:uid="{A679BF85-D46E-4387-A6C5-4EA873BCA45F}"/>
    <cellStyle name="Percent 3 8 14 5 4 2" xfId="8552" xr:uid="{118A535F-11E3-4A0A-903D-9E42ED1D6E69}"/>
    <cellStyle name="Percent 3 8 14 5 4 2 2" xfId="30318" xr:uid="{9405167A-948A-4BFF-8258-99648DD83868}"/>
    <cellStyle name="Percent 3 8 14 5 4 3" xfId="30319" xr:uid="{39C5FBCA-C0EC-4985-AE46-0362D3251A23}"/>
    <cellStyle name="Percent 3 8 14 5 4 4" xfId="30317" xr:uid="{37A051CC-3EDB-415D-B758-0B7C1B721BAF}"/>
    <cellStyle name="Percent 3 8 14 5 5" xfId="8553" xr:uid="{F9B34B70-E849-4DA5-B40B-91187A6489CD}"/>
    <cellStyle name="Percent 3 8 14 5 5 2" xfId="30320" xr:uid="{8A7F3E5D-DC29-4837-B4A0-C09B058FCBD9}"/>
    <cellStyle name="Percent 3 8 14 5 6" xfId="30321" xr:uid="{EA4953E3-0130-4110-87BE-F3FD64043E75}"/>
    <cellStyle name="Percent 3 8 14 5 7" xfId="30310" xr:uid="{CDEB1BC6-635F-4B9F-9419-A4604779902B}"/>
    <cellStyle name="Percent 3 8 14 6" xfId="8554" xr:uid="{577E204C-D37A-4291-9215-DD3DF2FBE84E}"/>
    <cellStyle name="Percent 3 8 14 6 2" xfId="8555" xr:uid="{FEE6D9B0-D766-4A07-A275-7C3553EF8A5C}"/>
    <cellStyle name="Percent 3 8 14 6 2 2" xfId="8556" xr:uid="{753E8139-C9A7-4CDB-B5BE-FEC1EB589FC6}"/>
    <cellStyle name="Percent 3 8 14 6 2 2 2" xfId="30324" xr:uid="{28AADAC1-99A6-4ECF-9D58-1D4EE1594203}"/>
    <cellStyle name="Percent 3 8 14 6 2 3" xfId="30325" xr:uid="{44ABE1AA-1470-454D-A6A7-CE693B6C63B8}"/>
    <cellStyle name="Percent 3 8 14 6 2 4" xfId="30323" xr:uid="{205B7403-0139-4C55-98FC-115F79DC4815}"/>
    <cellStyle name="Percent 3 8 14 6 3" xfId="8557" xr:uid="{D616D69A-4127-44F6-954D-4408A7F60AFB}"/>
    <cellStyle name="Percent 3 8 14 6 3 2" xfId="8558" xr:uid="{A65D4D38-54ED-47BA-8489-5DF583A59D28}"/>
    <cellStyle name="Percent 3 8 14 6 3 2 2" xfId="30327" xr:uid="{79BD5B1F-83F8-489D-A3B1-1E2E52B8D338}"/>
    <cellStyle name="Percent 3 8 14 6 3 3" xfId="30328" xr:uid="{8212A1BB-EEC6-45F4-8F19-7F32FCDBFC52}"/>
    <cellStyle name="Percent 3 8 14 6 3 4" xfId="30326" xr:uid="{37C2F596-3291-4A4F-ADA0-279A9F584046}"/>
    <cellStyle name="Percent 3 8 14 6 4" xfId="8559" xr:uid="{501F9314-C0B2-4C69-B59F-8259B7FF2422}"/>
    <cellStyle name="Percent 3 8 14 6 4 2" xfId="30329" xr:uid="{D881E542-D566-48B3-BFDC-627DBCC45C1A}"/>
    <cellStyle name="Percent 3 8 14 6 5" xfId="30330" xr:uid="{35009CFF-82BC-47F7-BFBD-193882B76F25}"/>
    <cellStyle name="Percent 3 8 14 6 6" xfId="30322" xr:uid="{61A63F6F-0BF0-4AF4-8992-C61FA119A961}"/>
    <cellStyle name="Percent 3 8 14 7" xfId="8560" xr:uid="{3FDE5B65-9D57-47A7-AC1A-6CA1B2CBB9C1}"/>
    <cellStyle name="Percent 3 8 14 7 2" xfId="8561" xr:uid="{020E93E2-341A-4608-846F-915A29118CAA}"/>
    <cellStyle name="Percent 3 8 14 7 2 2" xfId="30332" xr:uid="{91C438C5-C446-4525-8516-B89F369D4D54}"/>
    <cellStyle name="Percent 3 8 14 7 3" xfId="30333" xr:uid="{973F506D-28E9-4622-AB9F-8FCB8A492BBF}"/>
    <cellStyle name="Percent 3 8 14 7 4" xfId="30331" xr:uid="{C10F0877-8138-494D-91E6-5F7F5C5F3068}"/>
    <cellStyle name="Percent 3 8 14 8" xfId="8562" xr:uid="{89897694-3543-45D5-BFF2-DE106577EB5C}"/>
    <cellStyle name="Percent 3 8 14 8 2" xfId="8563" xr:uid="{7DB0190A-D923-4117-84A9-5977D5393F38}"/>
    <cellStyle name="Percent 3 8 14 8 2 2" xfId="30335" xr:uid="{5572C873-1797-4B78-917B-5E5E0D20E3EE}"/>
    <cellStyle name="Percent 3 8 14 8 3" xfId="30336" xr:uid="{FC8DEB76-0FD5-45B7-B1CF-4FE8B9385231}"/>
    <cellStyle name="Percent 3 8 14 8 4" xfId="30334" xr:uid="{8A0D1B64-EE1D-4B55-B716-FD8414CAC1FE}"/>
    <cellStyle name="Percent 3 8 14 9" xfId="8564" xr:uid="{3A574702-F446-4446-B881-BCB349CFC17A}"/>
    <cellStyle name="Percent 3 8 14 9 2" xfId="8565" xr:uid="{75716B81-04A3-4985-9E8E-C94C2A5E97B0}"/>
    <cellStyle name="Percent 3 8 14 9 2 2" xfId="30338" xr:uid="{A69EE7B8-7815-4732-A384-E32A3131D3CB}"/>
    <cellStyle name="Percent 3 8 14 9 3" xfId="30339" xr:uid="{DEA54143-66CA-4570-A231-6F54B2A0F93E}"/>
    <cellStyle name="Percent 3 8 14 9 4" xfId="30337" xr:uid="{570FA6D2-F7A6-4615-943B-54A460CF047F}"/>
    <cellStyle name="Percent 3 8 15" xfId="3081" xr:uid="{7CF0CD61-DCF5-4BB1-BB69-9E86D709209A}"/>
    <cellStyle name="Percent 3 8 15 10" xfId="8567" xr:uid="{960E80B4-A1A9-4167-8738-3AD90396820C}"/>
    <cellStyle name="Percent 3 8 15 10 2" xfId="30341" xr:uid="{7FFB39E4-E2CD-4177-B0DF-66A7279358E4}"/>
    <cellStyle name="Percent 3 8 15 11" xfId="8568" xr:uid="{FDACDAEE-9069-4632-B85B-1B8D8793F87E}"/>
    <cellStyle name="Percent 3 8 15 11 2" xfId="30342" xr:uid="{9D56DB5B-16CD-4BE9-A3B7-702A87DFF230}"/>
    <cellStyle name="Percent 3 8 15 12" xfId="8566" xr:uid="{85975931-B2F0-4F0D-BB3F-A9D4FDF1E298}"/>
    <cellStyle name="Percent 3 8 15 12 2" xfId="30343" xr:uid="{DE76E1A6-2D42-416B-871D-BF23FEE9FB11}"/>
    <cellStyle name="Percent 3 8 15 13" xfId="30344" xr:uid="{13A1DCF3-A969-45EB-94F0-84D8109C71B5}"/>
    <cellStyle name="Percent 3 8 15 14" xfId="30345" xr:uid="{FD5C7894-A392-4167-8F78-CE691D4258AC}"/>
    <cellStyle name="Percent 3 8 15 15" xfId="30346" xr:uid="{085D530E-9C0A-419D-844B-816C5D9CB633}"/>
    <cellStyle name="Percent 3 8 15 16" xfId="30340" xr:uid="{A2CEFD42-7494-4A14-BF45-887ADBA1F2F5}"/>
    <cellStyle name="Percent 3 8 15 2" xfId="8569" xr:uid="{F9F60A0B-564E-4538-B25E-3D38F72BC9EB}"/>
    <cellStyle name="Percent 3 8 15 2 2" xfId="8570" xr:uid="{3467C05A-6317-4479-B4F2-B9FEBDFA2883}"/>
    <cellStyle name="Percent 3 8 15 2 2 2" xfId="8571" xr:uid="{113259FD-C6DF-4C4D-A2F6-9F1C81D0903D}"/>
    <cellStyle name="Percent 3 8 15 2 2 2 2" xfId="30349" xr:uid="{C727B2EC-C9E4-415C-9C2A-451E5C93593D}"/>
    <cellStyle name="Percent 3 8 15 2 2 3" xfId="30350" xr:uid="{25F7BDCD-8DF3-4018-A041-7CCDE4142A6D}"/>
    <cellStyle name="Percent 3 8 15 2 2 4" xfId="30348" xr:uid="{1153BE04-3F80-46B2-8974-0E96C79417D4}"/>
    <cellStyle name="Percent 3 8 15 2 3" xfId="8572" xr:uid="{A53C07C8-68D9-47E9-A161-1B38AA338975}"/>
    <cellStyle name="Percent 3 8 15 2 3 2" xfId="8573" xr:uid="{BE091C94-8528-4528-A7D1-2C0DC6F89160}"/>
    <cellStyle name="Percent 3 8 15 2 3 2 2" xfId="30352" xr:uid="{5F3A6393-0498-44D7-9A75-27A453F2B57D}"/>
    <cellStyle name="Percent 3 8 15 2 3 3" xfId="30353" xr:uid="{FD39CC74-20FC-42D2-8F0E-12857D4123E9}"/>
    <cellStyle name="Percent 3 8 15 2 3 4" xfId="30351" xr:uid="{2A0ACE6E-FECF-4CB9-8EA6-B4A0D6C47E1A}"/>
    <cellStyle name="Percent 3 8 15 2 4" xfId="8574" xr:uid="{2ADDF207-A2B4-4666-B9E1-4A37887E6610}"/>
    <cellStyle name="Percent 3 8 15 2 4 2" xfId="30354" xr:uid="{28DF89A3-1AFB-4D56-80B3-52C235AE98D3}"/>
    <cellStyle name="Percent 3 8 15 2 5" xfId="8575" xr:uid="{A5DFC0C8-CEA4-4EAA-A26F-A7AAAC16D3A3}"/>
    <cellStyle name="Percent 3 8 15 2 5 2" xfId="30355" xr:uid="{D51F5621-E02B-4492-8236-005D26F78F02}"/>
    <cellStyle name="Percent 3 8 15 2 6" xfId="30356" xr:uid="{B603E2FC-CC0A-4137-9013-BC020D2EFA04}"/>
    <cellStyle name="Percent 3 8 15 2 7" xfId="30347" xr:uid="{3BD42303-0785-4D2A-A405-5604F0FDB498}"/>
    <cellStyle name="Percent 3 8 15 3" xfId="8576" xr:uid="{1223791D-D54C-4A18-B11A-FE47B0E262CC}"/>
    <cellStyle name="Percent 3 8 15 3 2" xfId="8577" xr:uid="{6A23F973-6C76-4C0A-95EF-3B8117B6CB38}"/>
    <cellStyle name="Percent 3 8 15 3 2 2" xfId="8578" xr:uid="{E587F18A-C056-4DA0-9D4E-5707B109A5DC}"/>
    <cellStyle name="Percent 3 8 15 3 2 2 2" xfId="30359" xr:uid="{436B2347-9AA2-41D1-A1C6-38271DE13C86}"/>
    <cellStyle name="Percent 3 8 15 3 2 3" xfId="30360" xr:uid="{4EF5B399-AFA6-4FE0-B7E2-E54464ABD56D}"/>
    <cellStyle name="Percent 3 8 15 3 2 4" xfId="30358" xr:uid="{D32554B2-0C44-49F8-88F9-2B114A35F654}"/>
    <cellStyle name="Percent 3 8 15 3 3" xfId="8579" xr:uid="{B905D7F7-4006-4CFF-A1C2-5AE04D6A0D32}"/>
    <cellStyle name="Percent 3 8 15 3 3 2" xfId="8580" xr:uid="{8CBE2343-6C01-4A84-8CD1-7A617AA06724}"/>
    <cellStyle name="Percent 3 8 15 3 3 2 2" xfId="30362" xr:uid="{E18CB030-60CD-4FBB-BB65-7E8532B3FDF2}"/>
    <cellStyle name="Percent 3 8 15 3 3 3" xfId="30363" xr:uid="{6C5B0B2C-5EBF-4BCF-9347-873217CA3F6A}"/>
    <cellStyle name="Percent 3 8 15 3 3 4" xfId="30361" xr:uid="{F6B9ECA3-8FAC-4DEF-9D3E-6C367D303611}"/>
    <cellStyle name="Percent 3 8 15 3 4" xfId="8581" xr:uid="{507B0621-E4BF-4CDB-ADF0-6ED668CAF916}"/>
    <cellStyle name="Percent 3 8 15 3 4 2" xfId="30364" xr:uid="{4F6A85EF-DC35-4CF3-86ED-985011B27A5A}"/>
    <cellStyle name="Percent 3 8 15 3 5" xfId="30365" xr:uid="{B38C2C85-6EF1-439C-9208-25A26CA95333}"/>
    <cellStyle name="Percent 3 8 15 3 6" xfId="30357" xr:uid="{F2E990F1-824B-48A7-86CC-79C457F8CAB9}"/>
    <cellStyle name="Percent 3 8 15 4" xfId="8582" xr:uid="{C186C81E-9D9C-477E-A4B8-53F0514D9089}"/>
    <cellStyle name="Percent 3 8 15 4 2" xfId="8583" xr:uid="{9F3EA821-57C1-4164-84D3-AE281E26CD52}"/>
    <cellStyle name="Percent 3 8 15 4 2 2" xfId="8584" xr:uid="{1B74EDC3-D73A-4779-BE4C-1677855DB011}"/>
    <cellStyle name="Percent 3 8 15 4 2 2 2" xfId="30368" xr:uid="{20EFC7B4-0120-41BB-B596-F9684D019BE2}"/>
    <cellStyle name="Percent 3 8 15 4 2 3" xfId="30369" xr:uid="{8C12B2C2-79F6-4424-9694-D90D126E45EB}"/>
    <cellStyle name="Percent 3 8 15 4 2 4" xfId="30367" xr:uid="{0877C6E9-27A2-4AC8-A601-67FD907DFE8D}"/>
    <cellStyle name="Percent 3 8 15 4 3" xfId="8585" xr:uid="{47712A5B-8312-42D9-928F-7D290309E81F}"/>
    <cellStyle name="Percent 3 8 15 4 3 2" xfId="8586" xr:uid="{6E147D6B-46A5-4B5B-A153-FC9E4C8A55F3}"/>
    <cellStyle name="Percent 3 8 15 4 3 2 2" xfId="30371" xr:uid="{819EE017-41EA-4096-B476-2736ED81588B}"/>
    <cellStyle name="Percent 3 8 15 4 3 3" xfId="30372" xr:uid="{AC05C9BE-66F0-45B5-ACA8-9B2EC7CB2B67}"/>
    <cellStyle name="Percent 3 8 15 4 3 4" xfId="30370" xr:uid="{B3B136A5-0CBE-4A19-B735-05D232A5A10C}"/>
    <cellStyle name="Percent 3 8 15 4 4" xfId="8587" xr:uid="{39952FF6-CF1A-4D63-9E00-A88394790EE4}"/>
    <cellStyle name="Percent 3 8 15 4 4 2" xfId="30373" xr:uid="{E9C2C790-DAB0-4097-9D7F-39E0526664DE}"/>
    <cellStyle name="Percent 3 8 15 4 5" xfId="30374" xr:uid="{1B6DE55F-649C-4B49-A8A3-397720A02523}"/>
    <cellStyle name="Percent 3 8 15 4 6" xfId="30366" xr:uid="{5D24A9F6-664A-4A98-A914-1C6531464192}"/>
    <cellStyle name="Percent 3 8 15 5" xfId="8588" xr:uid="{792090B7-369C-4A3D-8B2F-6F66A2BE749F}"/>
    <cellStyle name="Percent 3 8 15 5 2" xfId="8589" xr:uid="{876F24BB-4A78-4D64-9B56-607DCE12D293}"/>
    <cellStyle name="Percent 3 8 15 5 2 2" xfId="8590" xr:uid="{248964E3-EC1E-4494-9ADA-45B78B445889}"/>
    <cellStyle name="Percent 3 8 15 5 2 2 2" xfId="30377" xr:uid="{022EDDB4-0542-452E-B292-9B6834C27495}"/>
    <cellStyle name="Percent 3 8 15 5 2 3" xfId="30378" xr:uid="{669C7616-23AA-4F28-8EAF-43C44F086481}"/>
    <cellStyle name="Percent 3 8 15 5 2 4" xfId="30376" xr:uid="{7F8B39E3-F45E-446C-B785-A89F07996A31}"/>
    <cellStyle name="Percent 3 8 15 5 3" xfId="8591" xr:uid="{854A3521-C734-4CFB-A229-720763AA90DB}"/>
    <cellStyle name="Percent 3 8 15 5 3 2" xfId="8592" xr:uid="{F0C47AB6-F4FC-4A79-92A1-30693DD8DB86}"/>
    <cellStyle name="Percent 3 8 15 5 3 2 2" xfId="30380" xr:uid="{883548F5-202D-4BED-A885-22DA0E4A6185}"/>
    <cellStyle name="Percent 3 8 15 5 3 3" xfId="30381" xr:uid="{06408955-C231-4B33-B564-16F8CEC9EC1C}"/>
    <cellStyle name="Percent 3 8 15 5 3 4" xfId="30379" xr:uid="{FA157249-2C8F-4230-81F0-B7282EF10A36}"/>
    <cellStyle name="Percent 3 8 15 5 4" xfId="8593" xr:uid="{D2FA04BA-DBAA-4243-BE94-CD94CF11DA30}"/>
    <cellStyle name="Percent 3 8 15 5 4 2" xfId="8594" xr:uid="{888129FB-033F-4501-84C7-FE1738C459BA}"/>
    <cellStyle name="Percent 3 8 15 5 4 2 2" xfId="30383" xr:uid="{097E26D1-85E1-4244-8272-4B6A69169561}"/>
    <cellStyle name="Percent 3 8 15 5 4 3" xfId="30384" xr:uid="{6ADD9CFF-7CBB-4CDA-86DE-2F5D6C082C9E}"/>
    <cellStyle name="Percent 3 8 15 5 4 4" xfId="30382" xr:uid="{EB09B5C4-DCEB-467B-B029-73D9C8C33908}"/>
    <cellStyle name="Percent 3 8 15 5 5" xfId="8595" xr:uid="{866DF2CF-27C2-4F5F-ADD6-6315B090BABE}"/>
    <cellStyle name="Percent 3 8 15 5 5 2" xfId="30385" xr:uid="{81AF7169-6254-4A44-8C82-5C1999437221}"/>
    <cellStyle name="Percent 3 8 15 5 6" xfId="30386" xr:uid="{D8E483AD-89C8-4E81-B96C-AFB4875FA9D1}"/>
    <cellStyle name="Percent 3 8 15 5 7" xfId="30375" xr:uid="{9E2D1138-15D1-4D25-8BF5-EF4F1E1BF2C8}"/>
    <cellStyle name="Percent 3 8 15 6" xfId="8596" xr:uid="{3728BD8B-9396-4A92-895D-9D6F84973446}"/>
    <cellStyle name="Percent 3 8 15 6 2" xfId="8597" xr:uid="{8C858FE2-B91C-4BD3-AA0F-6C9C91B08C40}"/>
    <cellStyle name="Percent 3 8 15 6 2 2" xfId="8598" xr:uid="{14400B55-E377-403B-80AD-0997B4C25E51}"/>
    <cellStyle name="Percent 3 8 15 6 2 2 2" xfId="30389" xr:uid="{86F38C91-C7BE-419E-A504-61F862F7B3B2}"/>
    <cellStyle name="Percent 3 8 15 6 2 3" xfId="30390" xr:uid="{CE2C6439-3102-47BE-94E8-111C0F73F65B}"/>
    <cellStyle name="Percent 3 8 15 6 2 4" xfId="30388" xr:uid="{085874E1-489E-4DF5-8001-68E886D248ED}"/>
    <cellStyle name="Percent 3 8 15 6 3" xfId="8599" xr:uid="{F4C40205-C6E0-4DBA-A790-103438378FE7}"/>
    <cellStyle name="Percent 3 8 15 6 3 2" xfId="8600" xr:uid="{1527EAA2-F352-44C2-B709-6C7131E4A7E5}"/>
    <cellStyle name="Percent 3 8 15 6 3 2 2" xfId="30392" xr:uid="{8D75B869-5A3F-4EFA-B107-AA2FE3246161}"/>
    <cellStyle name="Percent 3 8 15 6 3 3" xfId="30393" xr:uid="{ACA7620F-94CB-4EF5-85B7-9E5851A5451B}"/>
    <cellStyle name="Percent 3 8 15 6 3 4" xfId="30391" xr:uid="{35824F64-6638-4487-B06D-DC657A620369}"/>
    <cellStyle name="Percent 3 8 15 6 4" xfId="8601" xr:uid="{63379954-E809-4E91-9419-A8EE346F1898}"/>
    <cellStyle name="Percent 3 8 15 6 4 2" xfId="30394" xr:uid="{965D0EDB-10D0-43F2-9C80-7058F9B74959}"/>
    <cellStyle name="Percent 3 8 15 6 5" xfId="30395" xr:uid="{6BFA2EB7-1E49-44A5-8AAC-FBAF9D6676BA}"/>
    <cellStyle name="Percent 3 8 15 6 6" xfId="30387" xr:uid="{2E61AE5A-0847-45A9-A8FE-77F33DFE93BC}"/>
    <cellStyle name="Percent 3 8 15 7" xfId="8602" xr:uid="{54C3DF50-6B00-48CE-A4F4-F5F0E97B1B7E}"/>
    <cellStyle name="Percent 3 8 15 7 2" xfId="8603" xr:uid="{E5137CB6-26CF-4B0B-BE19-06923E40A2AF}"/>
    <cellStyle name="Percent 3 8 15 7 2 2" xfId="30397" xr:uid="{B52867CD-FB20-46DD-91E6-B752CFEA0E2E}"/>
    <cellStyle name="Percent 3 8 15 7 3" xfId="30398" xr:uid="{07CB71C2-A229-4307-B37A-100AA913A0F0}"/>
    <cellStyle name="Percent 3 8 15 7 4" xfId="30396" xr:uid="{CDA41DA5-2B3B-4A28-8218-6BA6695A5E04}"/>
    <cellStyle name="Percent 3 8 15 8" xfId="8604" xr:uid="{E5628B80-80C7-4773-9861-235CC7D5E81B}"/>
    <cellStyle name="Percent 3 8 15 8 2" xfId="8605" xr:uid="{7822B2B4-A63E-434B-B1EB-6F30D8003521}"/>
    <cellStyle name="Percent 3 8 15 8 2 2" xfId="30400" xr:uid="{0A246F95-A0E9-49EF-AA5F-9BFCDF36D57E}"/>
    <cellStyle name="Percent 3 8 15 8 3" xfId="30401" xr:uid="{65C5BD53-AF5E-484B-B728-1E02E678F8CA}"/>
    <cellStyle name="Percent 3 8 15 8 4" xfId="30399" xr:uid="{C078F22E-C5F4-4F7C-9D5D-0B10EF73E72A}"/>
    <cellStyle name="Percent 3 8 15 9" xfId="8606" xr:uid="{5F07C47E-DBAB-4749-8952-92F59D5B7E12}"/>
    <cellStyle name="Percent 3 8 15 9 2" xfId="8607" xr:uid="{23602D4F-DFB5-4576-8009-24FCC3FCF28B}"/>
    <cellStyle name="Percent 3 8 15 9 2 2" xfId="30403" xr:uid="{23FCCC00-526B-475E-B0F8-C3E30E32B676}"/>
    <cellStyle name="Percent 3 8 15 9 3" xfId="30404" xr:uid="{DAB221A1-63B2-4852-8707-78A16206165B}"/>
    <cellStyle name="Percent 3 8 15 9 4" xfId="30402" xr:uid="{16C9B9D8-BE3A-414D-9B96-5FD98B71E9E4}"/>
    <cellStyle name="Percent 3 8 16" xfId="8608" xr:uid="{B94749E6-6D74-4D2A-AA5E-EE488CB3CE31}"/>
    <cellStyle name="Percent 3 8 16 2" xfId="8609" xr:uid="{63D932A5-9190-4E64-90F8-71DB524BE43F}"/>
    <cellStyle name="Percent 3 8 16 2 2" xfId="8610" xr:uid="{0080EA04-9951-4D2D-9AB3-80876E7E8BD5}"/>
    <cellStyle name="Percent 3 8 16 2 2 2" xfId="30407" xr:uid="{C4F7BF28-1375-472F-91E0-D916FE0769E8}"/>
    <cellStyle name="Percent 3 8 16 2 3" xfId="30408" xr:uid="{F00A47C4-D4DD-42AA-9859-C9C331F4A43E}"/>
    <cellStyle name="Percent 3 8 16 2 4" xfId="30406" xr:uid="{D541530F-07E2-41C3-B511-001C9435F50E}"/>
    <cellStyle name="Percent 3 8 16 3" xfId="8611" xr:uid="{B0FD2F38-1A92-401F-A515-C4E505CA00F8}"/>
    <cellStyle name="Percent 3 8 16 3 2" xfId="8612" xr:uid="{5109E7C5-6B05-48A3-8667-9DF977A87609}"/>
    <cellStyle name="Percent 3 8 16 3 2 2" xfId="30410" xr:uid="{25CC280E-49A7-45D5-BDAD-BF47F03D49E9}"/>
    <cellStyle name="Percent 3 8 16 3 3" xfId="30411" xr:uid="{3B18D27B-7CF3-4468-A8CA-C7F67FDE3DDA}"/>
    <cellStyle name="Percent 3 8 16 3 4" xfId="30409" xr:uid="{CAB0FB1C-89B5-4C1B-8138-BE18E2906710}"/>
    <cellStyle name="Percent 3 8 16 4" xfId="8613" xr:uid="{B65DB8EB-405D-4650-A440-1EA239DEE440}"/>
    <cellStyle name="Percent 3 8 16 4 2" xfId="30412" xr:uid="{1C4234C8-EE65-453E-B3B2-CFFBD418CE55}"/>
    <cellStyle name="Percent 3 8 16 5" xfId="8614" xr:uid="{D3FD0B02-692B-449A-8528-E2F746E72229}"/>
    <cellStyle name="Percent 3 8 16 5 2" xfId="30413" xr:uid="{701F1736-5D98-4239-A0B5-4984BDBCFC65}"/>
    <cellStyle name="Percent 3 8 16 6" xfId="30414" xr:uid="{323582A5-4E38-4818-8F29-3F131B27E1C0}"/>
    <cellStyle name="Percent 3 8 16 7" xfId="30405" xr:uid="{C0CF493C-AD2D-4294-B218-F8BD2CC40E77}"/>
    <cellStyle name="Percent 3 8 17" xfId="8615" xr:uid="{8167F901-6EA9-4CD2-8FDB-718AAE4285C4}"/>
    <cellStyle name="Percent 3 8 17 2" xfId="8616" xr:uid="{D39856DA-E026-441A-917C-11F3121AC443}"/>
    <cellStyle name="Percent 3 8 17 2 2" xfId="8617" xr:uid="{CA1F321A-147A-4943-84A3-0CC71CBE47CA}"/>
    <cellStyle name="Percent 3 8 17 2 2 2" xfId="30417" xr:uid="{B8474E94-190F-45A0-9FBC-A84994179E8B}"/>
    <cellStyle name="Percent 3 8 17 2 3" xfId="30418" xr:uid="{778910A6-9A9D-478F-93B1-CDC9ED9564EB}"/>
    <cellStyle name="Percent 3 8 17 2 4" xfId="30416" xr:uid="{4659014B-8F87-4268-8B66-EBFB92031FD3}"/>
    <cellStyle name="Percent 3 8 17 3" xfId="8618" xr:uid="{936B863E-308B-4A67-A6FE-1836986D3808}"/>
    <cellStyle name="Percent 3 8 17 3 2" xfId="8619" xr:uid="{C33AC2F4-B3FF-4495-B595-ECD4F024AEBC}"/>
    <cellStyle name="Percent 3 8 17 3 2 2" xfId="30420" xr:uid="{CFFC5CD0-443A-4AD0-B1E5-57631DAD2624}"/>
    <cellStyle name="Percent 3 8 17 3 3" xfId="30421" xr:uid="{E42EA278-C76B-4099-B8AA-D0CBDE0C0080}"/>
    <cellStyle name="Percent 3 8 17 3 4" xfId="30419" xr:uid="{37CCB71D-7DB0-4287-8DEB-FA732AB686DB}"/>
    <cellStyle name="Percent 3 8 17 4" xfId="8620" xr:uid="{956F5AE5-066D-45CE-B985-62ED45E4A5D5}"/>
    <cellStyle name="Percent 3 8 17 4 2" xfId="30422" xr:uid="{25E7477A-A2C5-46F7-96D7-E80C22BCEF65}"/>
    <cellStyle name="Percent 3 8 17 5" xfId="30423" xr:uid="{A8EA7334-92AE-49C2-89A4-535BE8B32F38}"/>
    <cellStyle name="Percent 3 8 17 6" xfId="30415" xr:uid="{164E8A56-B8A8-425B-9005-27AD94E9D0D3}"/>
    <cellStyle name="Percent 3 8 18" xfId="8621" xr:uid="{5A06A81F-41CC-470D-A859-B2557DC29A17}"/>
    <cellStyle name="Percent 3 8 18 2" xfId="8622" xr:uid="{2E703B87-74D0-44B0-92F6-B1D4AF9D0F62}"/>
    <cellStyle name="Percent 3 8 18 2 2" xfId="8623" xr:uid="{BDE58E25-2821-4E42-914B-E5A1170D9D30}"/>
    <cellStyle name="Percent 3 8 18 2 2 2" xfId="30426" xr:uid="{C91BB811-618F-425B-96A4-5F594F79BE58}"/>
    <cellStyle name="Percent 3 8 18 2 3" xfId="30427" xr:uid="{E457878B-9E82-4043-BFEE-A5165334EA2A}"/>
    <cellStyle name="Percent 3 8 18 2 4" xfId="30425" xr:uid="{F957B49B-DCCE-49E5-8F12-120A5508403B}"/>
    <cellStyle name="Percent 3 8 18 3" xfId="8624" xr:uid="{31C8BF57-C170-4F23-9273-03A432DBB15D}"/>
    <cellStyle name="Percent 3 8 18 3 2" xfId="8625" xr:uid="{2A7F11DF-8CBA-4C75-A685-DB338168E751}"/>
    <cellStyle name="Percent 3 8 18 3 2 2" xfId="30429" xr:uid="{9AC13C59-C893-4945-A728-00083758EC39}"/>
    <cellStyle name="Percent 3 8 18 3 3" xfId="30430" xr:uid="{61370455-1701-403C-A268-9E117105E389}"/>
    <cellStyle name="Percent 3 8 18 3 4" xfId="30428" xr:uid="{4870EC81-C444-4B78-B594-52A113C34D46}"/>
    <cellStyle name="Percent 3 8 18 4" xfId="8626" xr:uid="{472EB63E-2093-4AEF-BDC8-E2D93F1AEFB9}"/>
    <cellStyle name="Percent 3 8 18 4 2" xfId="30431" xr:uid="{18517615-ED6C-4605-AF90-598D3DEC3639}"/>
    <cellStyle name="Percent 3 8 18 5" xfId="30432" xr:uid="{F16F21BA-E699-4F89-97F0-A9AD2D88E46E}"/>
    <cellStyle name="Percent 3 8 18 6" xfId="30424" xr:uid="{E628B035-63E6-41D4-B8A6-593ADB300A6B}"/>
    <cellStyle name="Percent 3 8 19" xfId="8627" xr:uid="{08B175BA-B7BE-43BF-8270-8487A740969C}"/>
    <cellStyle name="Percent 3 8 19 2" xfId="8628" xr:uid="{63E4DAC8-85AA-4ECD-9BE9-EE51360DCEFF}"/>
    <cellStyle name="Percent 3 8 19 2 2" xfId="8629" xr:uid="{8438C0B2-9456-4F07-9714-131354C96792}"/>
    <cellStyle name="Percent 3 8 19 2 2 2" xfId="30435" xr:uid="{3D8428B2-5220-4292-B1B0-89F283D6964A}"/>
    <cellStyle name="Percent 3 8 19 2 3" xfId="30436" xr:uid="{7EE85E98-ECC7-41E1-A7BE-ED2A3668C29D}"/>
    <cellStyle name="Percent 3 8 19 2 4" xfId="30434" xr:uid="{E8DDA7D7-AE06-4B08-A6E3-99063DBC8043}"/>
    <cellStyle name="Percent 3 8 19 3" xfId="8630" xr:uid="{16EB11C8-E76A-4DBA-BA2A-7F9299FC9A36}"/>
    <cellStyle name="Percent 3 8 19 3 2" xfId="8631" xr:uid="{7A313EA4-5D06-416A-AED7-4C0A96ACF267}"/>
    <cellStyle name="Percent 3 8 19 3 2 2" xfId="30438" xr:uid="{E0C77E50-16BF-4FD9-AC9E-E39B1833600A}"/>
    <cellStyle name="Percent 3 8 19 3 3" xfId="30439" xr:uid="{345E7791-A454-4591-A913-165ED6D52973}"/>
    <cellStyle name="Percent 3 8 19 3 4" xfId="30437" xr:uid="{FE494335-F6E1-483B-9328-62C07B365499}"/>
    <cellStyle name="Percent 3 8 19 4" xfId="8632" xr:uid="{30D126E2-E2B5-447F-AF2D-ED64B26FE644}"/>
    <cellStyle name="Percent 3 8 19 4 2" xfId="8633" xr:uid="{1DE39B87-FBBB-4526-AA69-106694D94B00}"/>
    <cellStyle name="Percent 3 8 19 4 2 2" xfId="30441" xr:uid="{2FD17C37-D548-47A8-A6D4-E6BB4914D8CF}"/>
    <cellStyle name="Percent 3 8 19 4 3" xfId="30442" xr:uid="{E3C0A32E-5CC9-4319-BCE5-B89A1C58E41D}"/>
    <cellStyle name="Percent 3 8 19 4 4" xfId="30440" xr:uid="{63DC14AE-3C2F-4C83-A0DE-2102099EA9E5}"/>
    <cellStyle name="Percent 3 8 19 5" xfId="8634" xr:uid="{2A0F6E69-1383-4CF4-BEFA-3DEFE7859418}"/>
    <cellStyle name="Percent 3 8 19 5 2" xfId="30443" xr:uid="{3705A3DD-3F35-45D6-9CB9-1CF56E15BD05}"/>
    <cellStyle name="Percent 3 8 19 6" xfId="30444" xr:uid="{995EF894-CE9C-48B9-B867-BCB47F4E4ABF}"/>
    <cellStyle name="Percent 3 8 19 7" xfId="30433" xr:uid="{8E6281D1-C33D-4885-9938-D3C8E0FB1314}"/>
    <cellStyle name="Percent 3 8 2" xfId="3082" xr:uid="{7A9040BB-82E8-4669-9D04-619D2E39460E}"/>
    <cellStyle name="Percent 3 8 2 10" xfId="8636" xr:uid="{4606113A-DCC0-4829-A7EC-56371D3F8FC0}"/>
    <cellStyle name="Percent 3 8 2 10 2" xfId="30446" xr:uid="{C1643C5B-3455-413B-8975-9D16D34BBA16}"/>
    <cellStyle name="Percent 3 8 2 11" xfId="8637" xr:uid="{B4E101CC-BA89-4ECC-9E24-71007E79F4F4}"/>
    <cellStyle name="Percent 3 8 2 11 2" xfId="30447" xr:uid="{988F6898-8727-49E0-A624-8BACCCCB9A73}"/>
    <cellStyle name="Percent 3 8 2 12" xfId="8635" xr:uid="{CF246CA1-8E2D-4CBC-9E6C-0FCBFECC9186}"/>
    <cellStyle name="Percent 3 8 2 12 2" xfId="30448" xr:uid="{EE4F340D-2A30-435B-8B72-3A5A2C249B79}"/>
    <cellStyle name="Percent 3 8 2 13" xfId="30449" xr:uid="{9EB9E213-D6D7-48E4-832D-BE1257622C1D}"/>
    <cellStyle name="Percent 3 8 2 14" xfId="30450" xr:uid="{1FC919A1-DDF8-49DA-AB5D-8CCFD79BD098}"/>
    <cellStyle name="Percent 3 8 2 15" xfId="30451" xr:uid="{F4DCCF78-4DE2-442E-A4AF-0E2DE8EDF98C}"/>
    <cellStyle name="Percent 3 8 2 16" xfId="30445" xr:uid="{2B570398-1D0D-49D2-9602-BF00817F4B22}"/>
    <cellStyle name="Percent 3 8 2 2" xfId="8638" xr:uid="{F900712B-B044-498A-9179-E0E45753104D}"/>
    <cellStyle name="Percent 3 8 2 2 2" xfId="8639" xr:uid="{D5F4626F-3CE2-49C6-A7FD-068285A1F479}"/>
    <cellStyle name="Percent 3 8 2 2 2 2" xfId="8640" xr:uid="{6436FE8A-7F9C-4FE5-8955-5A79CCC71531}"/>
    <cellStyle name="Percent 3 8 2 2 2 2 2" xfId="30454" xr:uid="{E95D9C17-DF4B-47E5-BDB1-BA1DB8F28DE6}"/>
    <cellStyle name="Percent 3 8 2 2 2 3" xfId="30455" xr:uid="{A4093A55-B95C-4FC6-9DBF-18381158D32C}"/>
    <cellStyle name="Percent 3 8 2 2 2 4" xfId="30453" xr:uid="{6DC7B60F-FD14-4FDF-92D6-BD9080A5D898}"/>
    <cellStyle name="Percent 3 8 2 2 3" xfId="8641" xr:uid="{3AD68FF8-0527-4B10-B712-CCD1F2D41D93}"/>
    <cellStyle name="Percent 3 8 2 2 3 2" xfId="8642" xr:uid="{1EF92E3F-5E2F-4708-AE71-DD803C5C1CF8}"/>
    <cellStyle name="Percent 3 8 2 2 3 2 2" xfId="30457" xr:uid="{507ECD9A-79CE-48ED-B892-9092BA2990F9}"/>
    <cellStyle name="Percent 3 8 2 2 3 3" xfId="30458" xr:uid="{ABB8389D-E3EA-477D-89B5-418B17D6412C}"/>
    <cellStyle name="Percent 3 8 2 2 3 4" xfId="30456" xr:uid="{615B29F1-3CFE-4865-800A-833AB9CE5E46}"/>
    <cellStyle name="Percent 3 8 2 2 4" xfId="8643" xr:uid="{1470C617-94A9-49E3-B9BC-7B1F15B26727}"/>
    <cellStyle name="Percent 3 8 2 2 4 2" xfId="30459" xr:uid="{1701A2B1-E132-4F89-8309-177490448DB6}"/>
    <cellStyle name="Percent 3 8 2 2 5" xfId="8644" xr:uid="{1C308FE8-1BDE-4DD3-B8E3-F48412BAB218}"/>
    <cellStyle name="Percent 3 8 2 2 5 2" xfId="30460" xr:uid="{2BB8C193-7D26-4CE5-AB14-088C39986AFB}"/>
    <cellStyle name="Percent 3 8 2 2 6" xfId="30461" xr:uid="{69F2F74A-1416-4970-BA0D-5DD7E6C07F4E}"/>
    <cellStyle name="Percent 3 8 2 2 7" xfId="30452" xr:uid="{1C42FDC6-1D4C-406C-A644-9810B42E3C97}"/>
    <cellStyle name="Percent 3 8 2 3" xfId="8645" xr:uid="{A0EE0DF4-B365-40BF-A9A3-038160281274}"/>
    <cellStyle name="Percent 3 8 2 3 2" xfId="8646" xr:uid="{A41C52C6-76A5-4217-A36D-17099738EFB8}"/>
    <cellStyle name="Percent 3 8 2 3 2 2" xfId="8647" xr:uid="{72B47ADF-C00B-489C-82F5-3399DC30AE7F}"/>
    <cellStyle name="Percent 3 8 2 3 2 2 2" xfId="30464" xr:uid="{8C1D293B-057E-44B6-B93A-C6635338C67B}"/>
    <cellStyle name="Percent 3 8 2 3 2 3" xfId="30465" xr:uid="{E501B09E-976F-4CF8-BAE1-9ABEAEB92037}"/>
    <cellStyle name="Percent 3 8 2 3 2 4" xfId="30463" xr:uid="{DA058CC4-1832-497C-93BC-4F9D39EFFC51}"/>
    <cellStyle name="Percent 3 8 2 3 3" xfId="8648" xr:uid="{BF076FE8-B751-4664-8252-92344A73F964}"/>
    <cellStyle name="Percent 3 8 2 3 3 2" xfId="8649" xr:uid="{6C497E64-1995-4422-83EE-C93BE40C5A51}"/>
    <cellStyle name="Percent 3 8 2 3 3 2 2" xfId="30467" xr:uid="{6365D049-4FEE-4F03-95D8-3B8A7CA09703}"/>
    <cellStyle name="Percent 3 8 2 3 3 3" xfId="30468" xr:uid="{7219C515-0B1D-48F3-BB7D-66D02F76149C}"/>
    <cellStyle name="Percent 3 8 2 3 3 4" xfId="30466" xr:uid="{FCACE0CD-66B7-4F74-A7AA-A738D7C82CBC}"/>
    <cellStyle name="Percent 3 8 2 3 4" xfId="8650" xr:uid="{9F5A61E5-6E7E-4F8D-A2F0-1A55F45B8D8D}"/>
    <cellStyle name="Percent 3 8 2 3 4 2" xfId="30469" xr:uid="{D76AB2F2-9666-45A9-83DA-1DCEBE529F3C}"/>
    <cellStyle name="Percent 3 8 2 3 5" xfId="30470" xr:uid="{F89AEA76-BC51-4F2E-9B4A-04491073A501}"/>
    <cellStyle name="Percent 3 8 2 3 6" xfId="30462" xr:uid="{EC7D42E1-066E-43E2-89A8-3B6BA41BC070}"/>
    <cellStyle name="Percent 3 8 2 4" xfId="8651" xr:uid="{DED39747-E070-459D-AFC8-8A3BC14E35B3}"/>
    <cellStyle name="Percent 3 8 2 4 2" xfId="8652" xr:uid="{6E97CFE9-6ECC-4BDE-889A-D5233581A7CC}"/>
    <cellStyle name="Percent 3 8 2 4 2 2" xfId="8653" xr:uid="{D5BDB034-5733-4A24-A9FF-386B947C7807}"/>
    <cellStyle name="Percent 3 8 2 4 2 2 2" xfId="30473" xr:uid="{89AD5EDE-18C6-47FC-ABA7-A8153B22977A}"/>
    <cellStyle name="Percent 3 8 2 4 2 3" xfId="30474" xr:uid="{59E4A740-8F87-47DE-BDA2-8581C98856EB}"/>
    <cellStyle name="Percent 3 8 2 4 2 4" xfId="30472" xr:uid="{6289C4E9-F8EF-40D0-8815-C3B1D283A623}"/>
    <cellStyle name="Percent 3 8 2 4 3" xfId="8654" xr:uid="{AE0FB684-40C0-471E-95DF-82A17F76F563}"/>
    <cellStyle name="Percent 3 8 2 4 3 2" xfId="8655" xr:uid="{8DAAABDA-96CA-435B-872E-1B27A65B4F21}"/>
    <cellStyle name="Percent 3 8 2 4 3 2 2" xfId="30476" xr:uid="{864DCE75-3725-488A-87E6-F37F2C0A83F8}"/>
    <cellStyle name="Percent 3 8 2 4 3 3" xfId="30477" xr:uid="{FDA1323F-AD9D-4C31-AE47-16DC9809C67A}"/>
    <cellStyle name="Percent 3 8 2 4 3 4" xfId="30475" xr:uid="{707BBC34-5CD3-4300-8F0E-6C13FA17A3B1}"/>
    <cellStyle name="Percent 3 8 2 4 4" xfId="8656" xr:uid="{AB2F9494-1D69-4EE9-A9E9-A0CEB0E44BC9}"/>
    <cellStyle name="Percent 3 8 2 4 4 2" xfId="30478" xr:uid="{67B3E553-81F3-4ED1-B1FA-6D54FD642B8F}"/>
    <cellStyle name="Percent 3 8 2 4 5" xfId="30479" xr:uid="{6D54AF08-52E7-403F-BAB5-536168796365}"/>
    <cellStyle name="Percent 3 8 2 4 6" xfId="30471" xr:uid="{0FBB4C45-C46D-4787-956C-834EC9E305EB}"/>
    <cellStyle name="Percent 3 8 2 5" xfId="8657" xr:uid="{1A0F7081-D7B6-4B9C-A58A-A364313E85C5}"/>
    <cellStyle name="Percent 3 8 2 5 2" xfId="8658" xr:uid="{BB689A25-B7D3-4A4A-AB07-B8A73B75EED2}"/>
    <cellStyle name="Percent 3 8 2 5 2 2" xfId="8659" xr:uid="{971D62C0-6742-4109-8BA0-9863A3B6778F}"/>
    <cellStyle name="Percent 3 8 2 5 2 2 2" xfId="30482" xr:uid="{D52CEA80-0026-4EA1-B749-D42CD6C143A8}"/>
    <cellStyle name="Percent 3 8 2 5 2 3" xfId="30483" xr:uid="{426DD7EC-AAE6-4177-8F4F-EB4514E568AF}"/>
    <cellStyle name="Percent 3 8 2 5 2 4" xfId="30481" xr:uid="{5CEE5C22-E5AA-4E3D-A01B-0E2DB8DE564C}"/>
    <cellStyle name="Percent 3 8 2 5 3" xfId="8660" xr:uid="{B24442A8-FD5B-420A-80C3-9935556FAEB1}"/>
    <cellStyle name="Percent 3 8 2 5 3 2" xfId="8661" xr:uid="{1928DF00-F5FA-49FF-BFB9-DC1F81867464}"/>
    <cellStyle name="Percent 3 8 2 5 3 2 2" xfId="30485" xr:uid="{1D9171AC-98AB-4DBE-88B9-1AC5EC184899}"/>
    <cellStyle name="Percent 3 8 2 5 3 3" xfId="30486" xr:uid="{209675A0-F595-49C8-9441-88556B036517}"/>
    <cellStyle name="Percent 3 8 2 5 3 4" xfId="30484" xr:uid="{A678B80E-3E81-4407-9EA1-4946B1AE215D}"/>
    <cellStyle name="Percent 3 8 2 5 4" xfId="8662" xr:uid="{74DD58BC-5F7B-41A5-9D44-1372192D878B}"/>
    <cellStyle name="Percent 3 8 2 5 4 2" xfId="8663" xr:uid="{3395F7BD-9A04-4C74-9A6C-784616F1E5D8}"/>
    <cellStyle name="Percent 3 8 2 5 4 2 2" xfId="30488" xr:uid="{477C901D-0103-4075-AF32-861C595B75A3}"/>
    <cellStyle name="Percent 3 8 2 5 4 3" xfId="30489" xr:uid="{1C7D4EB8-0FEB-462E-B16E-3B4E6E520928}"/>
    <cellStyle name="Percent 3 8 2 5 4 4" xfId="30487" xr:uid="{37525C68-6B5E-40D0-98C8-D5DEAE295AB2}"/>
    <cellStyle name="Percent 3 8 2 5 5" xfId="8664" xr:uid="{FFAD2815-287A-4E59-AA94-DBED777EC886}"/>
    <cellStyle name="Percent 3 8 2 5 5 2" xfId="30490" xr:uid="{E58C04D2-8AD2-447E-BCE5-E745E980CE10}"/>
    <cellStyle name="Percent 3 8 2 5 6" xfId="30491" xr:uid="{31D7C757-A245-4E95-8B55-51B278A53F66}"/>
    <cellStyle name="Percent 3 8 2 5 7" xfId="30480" xr:uid="{CC002734-10FE-47E6-9C23-2123FD93B4CA}"/>
    <cellStyle name="Percent 3 8 2 6" xfId="8665" xr:uid="{B82F9EE4-07A3-44A1-AC86-23736C2B176E}"/>
    <cellStyle name="Percent 3 8 2 6 2" xfId="8666" xr:uid="{3B811D8D-6237-4F9F-A8A3-1E126EBC441C}"/>
    <cellStyle name="Percent 3 8 2 6 2 2" xfId="8667" xr:uid="{3A1C9244-571F-4125-BFFD-1F7FA7BDD2B4}"/>
    <cellStyle name="Percent 3 8 2 6 2 2 2" xfId="30494" xr:uid="{B2B83A52-FB3E-4BB2-9874-BC0B3FF115B7}"/>
    <cellStyle name="Percent 3 8 2 6 2 3" xfId="30495" xr:uid="{9F3C75A6-5281-45F8-9F39-C3F43C497AA2}"/>
    <cellStyle name="Percent 3 8 2 6 2 4" xfId="30493" xr:uid="{38A4ED4A-755F-4F35-8EB8-286B9CB9D45A}"/>
    <cellStyle name="Percent 3 8 2 6 3" xfId="8668" xr:uid="{479A9281-1113-4ED9-8415-D10B965E2864}"/>
    <cellStyle name="Percent 3 8 2 6 3 2" xfId="8669" xr:uid="{69942109-FCA2-4982-B3E5-950CDE4ABB53}"/>
    <cellStyle name="Percent 3 8 2 6 3 2 2" xfId="30497" xr:uid="{D10C53F2-405F-4EA8-B8EF-1675BFB3A737}"/>
    <cellStyle name="Percent 3 8 2 6 3 3" xfId="30498" xr:uid="{5AF517C6-C9B2-4C07-843A-713F70658862}"/>
    <cellStyle name="Percent 3 8 2 6 3 4" xfId="30496" xr:uid="{718CAA02-1E23-4079-99C2-5BC6EE5F63E3}"/>
    <cellStyle name="Percent 3 8 2 6 4" xfId="8670" xr:uid="{2C234BB3-7986-4BF7-87EC-62E94E256663}"/>
    <cellStyle name="Percent 3 8 2 6 4 2" xfId="30499" xr:uid="{2CF64F33-7687-405B-9283-D00C41C9DE69}"/>
    <cellStyle name="Percent 3 8 2 6 5" xfId="30500" xr:uid="{A42BF5F3-0B63-4717-B2C3-698CCEB35533}"/>
    <cellStyle name="Percent 3 8 2 6 6" xfId="30492" xr:uid="{842E44DA-6D78-4EDC-9A27-916E7D19DAC2}"/>
    <cellStyle name="Percent 3 8 2 7" xfId="8671" xr:uid="{1C1E6F0D-6042-4A3A-A4C0-8E61796CAB5D}"/>
    <cellStyle name="Percent 3 8 2 7 2" xfId="8672" xr:uid="{05872474-46F5-4A90-B5DF-6B581C8CA116}"/>
    <cellStyle name="Percent 3 8 2 7 2 2" xfId="30502" xr:uid="{A15FDAE1-F560-41C5-8E9E-415FE0F6AC68}"/>
    <cellStyle name="Percent 3 8 2 7 3" xfId="30503" xr:uid="{DB37E0E5-9DDD-4418-84B1-39C709285F54}"/>
    <cellStyle name="Percent 3 8 2 7 4" xfId="30501" xr:uid="{693DD7F5-5D18-447B-84A3-4400D3E7B3FD}"/>
    <cellStyle name="Percent 3 8 2 8" xfId="8673" xr:uid="{D94EB5A9-72EB-4E5C-B3B2-DD7707922A1C}"/>
    <cellStyle name="Percent 3 8 2 8 2" xfId="8674" xr:uid="{9A5F089A-DEC8-4EB8-B171-3CDA7F2BE36E}"/>
    <cellStyle name="Percent 3 8 2 8 2 2" xfId="30505" xr:uid="{9023E268-2025-4BDF-907B-6AE30E4CFC1B}"/>
    <cellStyle name="Percent 3 8 2 8 3" xfId="30506" xr:uid="{96FCAE98-25D3-4269-BB6D-04D0113E3F3A}"/>
    <cellStyle name="Percent 3 8 2 8 4" xfId="30504" xr:uid="{7E937434-7A04-4BC5-B3BA-4B55DD01EA9C}"/>
    <cellStyle name="Percent 3 8 2 9" xfId="8675" xr:uid="{A4D5ECB1-BFD7-4C98-A4E0-D5C41256C10A}"/>
    <cellStyle name="Percent 3 8 2 9 2" xfId="8676" xr:uid="{46FB36B6-8C45-4FD2-9EB5-AEA62F3C77B2}"/>
    <cellStyle name="Percent 3 8 2 9 2 2" xfId="30508" xr:uid="{52687CE3-0C18-4BC1-91C2-705D0D024E66}"/>
    <cellStyle name="Percent 3 8 2 9 3" xfId="30509" xr:uid="{065EFEDC-89A0-4EC2-A555-B81F1F5F9D76}"/>
    <cellStyle name="Percent 3 8 2 9 4" xfId="30507" xr:uid="{597F9E9B-EE99-4B56-8ECE-99BB47059EF8}"/>
    <cellStyle name="Percent 3 8 20" xfId="8677" xr:uid="{11C050B9-808C-4457-90CC-43A158480E9E}"/>
    <cellStyle name="Percent 3 8 20 2" xfId="8678" xr:uid="{40FDE01E-50D4-4E58-81FD-57EB7E8CC977}"/>
    <cellStyle name="Percent 3 8 20 2 2" xfId="8679" xr:uid="{FB5C1D20-7ADC-4DEB-A409-F5E727718E72}"/>
    <cellStyle name="Percent 3 8 20 2 2 2" xfId="30512" xr:uid="{F7D18C2F-5221-4B58-A62B-583FE56B5E87}"/>
    <cellStyle name="Percent 3 8 20 2 3" xfId="30513" xr:uid="{CA5DF709-158B-49EF-9132-10C2EFB9B692}"/>
    <cellStyle name="Percent 3 8 20 2 4" xfId="30511" xr:uid="{6A55397C-2FFC-46E1-8F1E-E108ABC8680F}"/>
    <cellStyle name="Percent 3 8 20 3" xfId="8680" xr:uid="{6B0FD018-2007-4B2D-9845-3BD4704BB412}"/>
    <cellStyle name="Percent 3 8 20 3 2" xfId="8681" xr:uid="{630D8898-44EF-49AA-AECF-75FCC5320B7D}"/>
    <cellStyle name="Percent 3 8 20 3 2 2" xfId="30515" xr:uid="{A756B04D-70E3-4456-909A-18A3393FF7B2}"/>
    <cellStyle name="Percent 3 8 20 3 3" xfId="30516" xr:uid="{94BCE1E6-579A-42D1-BD5D-02D014734900}"/>
    <cellStyle name="Percent 3 8 20 3 4" xfId="30514" xr:uid="{6FE0DD3F-C72B-4B6B-A254-8956755672BE}"/>
    <cellStyle name="Percent 3 8 20 4" xfId="8682" xr:uid="{847FD389-14C6-420D-BD7E-0B7485DD33D0}"/>
    <cellStyle name="Percent 3 8 20 4 2" xfId="30517" xr:uid="{87030BBA-13E3-4D2F-842D-80C9E38F7C7B}"/>
    <cellStyle name="Percent 3 8 20 5" xfId="30518" xr:uid="{A048BB4A-0F23-4F14-BE69-D1E6C9A94011}"/>
    <cellStyle name="Percent 3 8 20 6" xfId="30510" xr:uid="{BCC27929-400E-4BB2-882C-E133C428E083}"/>
    <cellStyle name="Percent 3 8 21" xfId="8683" xr:uid="{C001A63E-3764-4879-B766-AD03BBAF93A5}"/>
    <cellStyle name="Percent 3 8 21 2" xfId="8684" xr:uid="{C37D7D42-CCEE-4C43-A5F0-D1F9690C1DAE}"/>
    <cellStyle name="Percent 3 8 21 2 2" xfId="30520" xr:uid="{965AE065-E9F8-4310-B821-BAC6F35DCE8E}"/>
    <cellStyle name="Percent 3 8 21 3" xfId="30521" xr:uid="{0BC2AF1D-5363-4EBF-96A2-59578039C27C}"/>
    <cellStyle name="Percent 3 8 21 4" xfId="30519" xr:uid="{F2D8B7E9-6122-4401-954E-150B33097978}"/>
    <cellStyle name="Percent 3 8 22" xfId="8685" xr:uid="{FED5C2E9-5511-44C1-8B11-30913F28C1E4}"/>
    <cellStyle name="Percent 3 8 22 2" xfId="8686" xr:uid="{12398B82-9A5B-4DAE-BA83-AC020984E2E2}"/>
    <cellStyle name="Percent 3 8 22 2 2" xfId="30523" xr:uid="{505C0704-B30B-4F83-87CD-91CA85AA7DBC}"/>
    <cellStyle name="Percent 3 8 22 3" xfId="30524" xr:uid="{31321880-69CC-47B4-B5D4-EA8B9626460A}"/>
    <cellStyle name="Percent 3 8 22 4" xfId="30522" xr:uid="{E10F3FB5-406E-4D1A-AE23-422F712369DA}"/>
    <cellStyle name="Percent 3 8 23" xfId="8687" xr:uid="{2B73ACCF-B510-4635-B117-DF71D50771CA}"/>
    <cellStyle name="Percent 3 8 23 2" xfId="8688" xr:uid="{FA4443C6-0CDC-45BE-990C-57D56CDCFA00}"/>
    <cellStyle name="Percent 3 8 23 2 2" xfId="30526" xr:uid="{B313ADE1-9C2D-4D2B-8CC8-8D30E5937AFD}"/>
    <cellStyle name="Percent 3 8 23 3" xfId="30527" xr:uid="{F90D3BE9-6795-4329-BF06-1DCAA157B239}"/>
    <cellStyle name="Percent 3 8 23 4" xfId="30525" xr:uid="{BC64A728-B3E7-42C5-8FB5-D5C9A11EB837}"/>
    <cellStyle name="Percent 3 8 24" xfId="8689" xr:uid="{BBD0B7DF-3E42-4B8C-BEE5-89A95D088EAC}"/>
    <cellStyle name="Percent 3 8 24 2" xfId="30528" xr:uid="{F335F0C7-F694-45AC-81E2-16B2AD9ACB71}"/>
    <cellStyle name="Percent 3 8 25" xfId="8690" xr:uid="{FC34F7E5-DEC1-4E13-8F6C-71B4C19CCF15}"/>
    <cellStyle name="Percent 3 8 25 2" xfId="30529" xr:uid="{FA57138E-E637-4EAE-9D28-9E73C62D1E02}"/>
    <cellStyle name="Percent 3 8 26" xfId="8355" xr:uid="{1F254D8A-0679-4F85-90D3-CD8C8C7C1806}"/>
    <cellStyle name="Percent 3 8 26 2" xfId="30530" xr:uid="{8A4BBD17-C046-40E8-8018-8B823715C9F7}"/>
    <cellStyle name="Percent 3 8 27" xfId="30531" xr:uid="{47C79290-D5FB-49C5-85FE-73A4F3B76495}"/>
    <cellStyle name="Percent 3 8 28" xfId="30532" xr:uid="{BE895F8C-FE2C-4A37-BD5C-35063FC40B0F}"/>
    <cellStyle name="Percent 3 8 29" xfId="30533" xr:uid="{72380299-E74C-407F-B5E1-39835E0F6297}"/>
    <cellStyle name="Percent 3 8 3" xfId="3083" xr:uid="{977FAC7D-9418-483B-A7AD-1996ABFE87C0}"/>
    <cellStyle name="Percent 3 8 3 10" xfId="8692" xr:uid="{A0C857F2-D1EC-4465-A63E-6607B7C83C8C}"/>
    <cellStyle name="Percent 3 8 3 10 2" xfId="30535" xr:uid="{51FC89E0-98B3-4A47-9640-7EB0625F12B6}"/>
    <cellStyle name="Percent 3 8 3 11" xfId="8693" xr:uid="{E8159101-7DFA-4221-861D-64160A13DE78}"/>
    <cellStyle name="Percent 3 8 3 11 2" xfId="30536" xr:uid="{15AA0FEB-E8F8-4D6E-ABF9-2038ED95D6B0}"/>
    <cellStyle name="Percent 3 8 3 12" xfId="8691" xr:uid="{CEAA7BA5-B899-41A7-BDFA-CFC9DED95A40}"/>
    <cellStyle name="Percent 3 8 3 12 2" xfId="30537" xr:uid="{16936D8E-9B90-4C6B-A17A-166B2E493DA0}"/>
    <cellStyle name="Percent 3 8 3 13" xfId="30538" xr:uid="{DA6055B7-7150-475F-A009-914CDEF10185}"/>
    <cellStyle name="Percent 3 8 3 14" xfId="30539" xr:uid="{C62AE839-DCE6-4AF7-A669-68C276A32CBB}"/>
    <cellStyle name="Percent 3 8 3 15" xfId="30540" xr:uid="{CE46210B-727E-483B-88CF-E49840ECCEBE}"/>
    <cellStyle name="Percent 3 8 3 16" xfId="30534" xr:uid="{D2C15EA4-6325-4B67-B8BC-2E3C603957CC}"/>
    <cellStyle name="Percent 3 8 3 2" xfId="8694" xr:uid="{3072A569-3B92-4C49-B2A8-6E9C19F2D028}"/>
    <cellStyle name="Percent 3 8 3 2 2" xfId="8695" xr:uid="{3D60C458-5DDF-49D1-AC9E-2AD116676E18}"/>
    <cellStyle name="Percent 3 8 3 2 2 2" xfId="8696" xr:uid="{1B418B4E-FB45-4FDB-9692-FD94E5BEBDEF}"/>
    <cellStyle name="Percent 3 8 3 2 2 2 2" xfId="30543" xr:uid="{4C0C8490-5BCD-459D-BA7E-BFD21F7B9A9F}"/>
    <cellStyle name="Percent 3 8 3 2 2 3" xfId="30544" xr:uid="{36611789-6053-442B-A585-6D58CA70DF7D}"/>
    <cellStyle name="Percent 3 8 3 2 2 4" xfId="30542" xr:uid="{4593A452-E7DA-483B-9210-1A78B6B2685E}"/>
    <cellStyle name="Percent 3 8 3 2 3" xfId="8697" xr:uid="{4808D25F-DF2C-41A7-8AE2-BACE930B4006}"/>
    <cellStyle name="Percent 3 8 3 2 3 2" xfId="8698" xr:uid="{9FF5E739-058B-475C-9323-C5943A343DAB}"/>
    <cellStyle name="Percent 3 8 3 2 3 2 2" xfId="30546" xr:uid="{6B76B505-BC35-46C1-B0EA-E145C16D1403}"/>
    <cellStyle name="Percent 3 8 3 2 3 3" xfId="30547" xr:uid="{8F8E033E-B5CF-48C7-A9F6-2364C7B1947B}"/>
    <cellStyle name="Percent 3 8 3 2 3 4" xfId="30545" xr:uid="{9D729226-7E7E-45B0-A704-BCD83677976A}"/>
    <cellStyle name="Percent 3 8 3 2 4" xfId="8699" xr:uid="{72C2FD76-F64F-451F-AC1F-C3D46514F267}"/>
    <cellStyle name="Percent 3 8 3 2 4 2" xfId="30548" xr:uid="{1F99AD99-49A4-4E94-8157-A6D0E7BF0832}"/>
    <cellStyle name="Percent 3 8 3 2 5" xfId="8700" xr:uid="{4B0819B3-F07A-4CC5-B715-50AA16AA71C8}"/>
    <cellStyle name="Percent 3 8 3 2 5 2" xfId="30549" xr:uid="{1EC01997-C2A9-4B60-83A4-B00A861A366E}"/>
    <cellStyle name="Percent 3 8 3 2 6" xfId="30550" xr:uid="{20E73CF4-5156-4A5E-A180-0B9A11F3C2F0}"/>
    <cellStyle name="Percent 3 8 3 2 7" xfId="30541" xr:uid="{24471B1D-35FB-4183-9BC0-48FD2DBAD7C4}"/>
    <cellStyle name="Percent 3 8 3 3" xfId="8701" xr:uid="{AEE40A24-EBC4-41D7-8FC4-C26349269ECE}"/>
    <cellStyle name="Percent 3 8 3 3 2" xfId="8702" xr:uid="{C779949D-E97B-44E7-971E-533B462DAD2D}"/>
    <cellStyle name="Percent 3 8 3 3 2 2" xfId="8703" xr:uid="{C5C71A7E-1E2B-403B-BD5D-A01397466692}"/>
    <cellStyle name="Percent 3 8 3 3 2 2 2" xfId="30553" xr:uid="{CF268A67-9B2E-43D6-866D-78D9CEC766FF}"/>
    <cellStyle name="Percent 3 8 3 3 2 3" xfId="30554" xr:uid="{232F666A-6D84-42AD-B4AE-5705E9FD27BC}"/>
    <cellStyle name="Percent 3 8 3 3 2 4" xfId="30552" xr:uid="{7B4387DF-3FAA-465C-B771-A7D6D6EC665F}"/>
    <cellStyle name="Percent 3 8 3 3 3" xfId="8704" xr:uid="{74021D00-D2AF-4D1E-8EB6-700F790D60FB}"/>
    <cellStyle name="Percent 3 8 3 3 3 2" xfId="8705" xr:uid="{5141E56A-34EE-45A1-B20A-0AFE654F7D35}"/>
    <cellStyle name="Percent 3 8 3 3 3 2 2" xfId="30556" xr:uid="{968FB82F-B6ED-4976-8862-F027AC2C9918}"/>
    <cellStyle name="Percent 3 8 3 3 3 3" xfId="30557" xr:uid="{48EB4ED3-85C9-4A54-A0DC-0B381D3D8459}"/>
    <cellStyle name="Percent 3 8 3 3 3 4" xfId="30555" xr:uid="{D2C33F25-ABCA-44CE-AF02-F17E09313438}"/>
    <cellStyle name="Percent 3 8 3 3 4" xfId="8706" xr:uid="{CF0AB152-B55F-47F2-B46B-4775AEC87A19}"/>
    <cellStyle name="Percent 3 8 3 3 4 2" xfId="30558" xr:uid="{9EF0B43C-7F38-48EF-827C-EDCD75FDA243}"/>
    <cellStyle name="Percent 3 8 3 3 5" xfId="30559" xr:uid="{9AD0396B-26DE-49BC-A8B4-76497C5D9E6B}"/>
    <cellStyle name="Percent 3 8 3 3 6" xfId="30551" xr:uid="{58BBD238-4860-4DE4-A8A0-6ABB53E6C612}"/>
    <cellStyle name="Percent 3 8 3 4" xfId="8707" xr:uid="{F2B4CBA9-3930-4739-BAF4-025D9B6E52A5}"/>
    <cellStyle name="Percent 3 8 3 4 2" xfId="8708" xr:uid="{550DEA15-AFDF-4011-86E1-C137D5BC303E}"/>
    <cellStyle name="Percent 3 8 3 4 2 2" xfId="8709" xr:uid="{80B3A39A-1C77-4F47-BE64-C12DED823178}"/>
    <cellStyle name="Percent 3 8 3 4 2 2 2" xfId="30562" xr:uid="{26302FC8-1193-431D-8796-FD53F00715C2}"/>
    <cellStyle name="Percent 3 8 3 4 2 3" xfId="30563" xr:uid="{6E5FBABD-2F5C-4625-A92C-C839EE5F14F4}"/>
    <cellStyle name="Percent 3 8 3 4 2 4" xfId="30561" xr:uid="{E355771D-94B7-4F43-93DE-5D148464F692}"/>
    <cellStyle name="Percent 3 8 3 4 3" xfId="8710" xr:uid="{C7549123-9B10-4912-A883-A644827207CE}"/>
    <cellStyle name="Percent 3 8 3 4 3 2" xfId="8711" xr:uid="{241A19A0-8073-4CF7-A767-1E9B610A581F}"/>
    <cellStyle name="Percent 3 8 3 4 3 2 2" xfId="30565" xr:uid="{8B12B7BD-25A6-45F7-8672-1708C09B1E8A}"/>
    <cellStyle name="Percent 3 8 3 4 3 3" xfId="30566" xr:uid="{F8F54517-35DB-4F9E-AE5D-D7EA01108129}"/>
    <cellStyle name="Percent 3 8 3 4 3 4" xfId="30564" xr:uid="{225FD4C1-9195-4ED1-AF7E-DDC47DB399A7}"/>
    <cellStyle name="Percent 3 8 3 4 4" xfId="8712" xr:uid="{05D4D381-6763-48AE-BEB9-0152BF1F0916}"/>
    <cellStyle name="Percent 3 8 3 4 4 2" xfId="30567" xr:uid="{CA025407-11B3-44BB-9738-7A98D8B96A94}"/>
    <cellStyle name="Percent 3 8 3 4 5" xfId="30568" xr:uid="{F8361155-A211-4FFF-BCE3-1292D1E8EA68}"/>
    <cellStyle name="Percent 3 8 3 4 6" xfId="30560" xr:uid="{6F7346AD-9270-4756-AEB7-B07A9C4426FA}"/>
    <cellStyle name="Percent 3 8 3 5" xfId="8713" xr:uid="{D333CFDF-B6EC-473A-848D-E56100137342}"/>
    <cellStyle name="Percent 3 8 3 5 2" xfId="8714" xr:uid="{F3B141D9-6BF8-4300-840F-0E8A38ED8B64}"/>
    <cellStyle name="Percent 3 8 3 5 2 2" xfId="8715" xr:uid="{55BA4CF4-B914-44CB-86AA-AEE48E38838A}"/>
    <cellStyle name="Percent 3 8 3 5 2 2 2" xfId="30571" xr:uid="{F3915D5D-F38C-4E96-BAAF-6A3D6DFB8779}"/>
    <cellStyle name="Percent 3 8 3 5 2 3" xfId="30572" xr:uid="{2B78C27E-3BAD-4E88-8EDF-37E93B46AAC0}"/>
    <cellStyle name="Percent 3 8 3 5 2 4" xfId="30570" xr:uid="{068C2CCC-C3A9-4D5D-B971-50905AE80DED}"/>
    <cellStyle name="Percent 3 8 3 5 3" xfId="8716" xr:uid="{B8A429A8-43F8-4497-858B-D2164BC18278}"/>
    <cellStyle name="Percent 3 8 3 5 3 2" xfId="8717" xr:uid="{F1A65605-EFD7-4F86-AF9D-BD23577A957C}"/>
    <cellStyle name="Percent 3 8 3 5 3 2 2" xfId="30574" xr:uid="{BA4639B9-0161-45D4-9376-62E691309B97}"/>
    <cellStyle name="Percent 3 8 3 5 3 3" xfId="30575" xr:uid="{813437D7-A5C9-4006-9EF6-0BC2B1D6F253}"/>
    <cellStyle name="Percent 3 8 3 5 3 4" xfId="30573" xr:uid="{C74B75D8-1F90-4A9D-B40B-1008B5EA3E41}"/>
    <cellStyle name="Percent 3 8 3 5 4" xfId="8718" xr:uid="{66223E0F-2F9F-494A-B13E-F6881A6D780F}"/>
    <cellStyle name="Percent 3 8 3 5 4 2" xfId="8719" xr:uid="{CF7A9F22-0BB8-4C39-AD0D-D26033ED745F}"/>
    <cellStyle name="Percent 3 8 3 5 4 2 2" xfId="30577" xr:uid="{A1F70EF7-7EE5-43B7-B15B-0E563C17C1EE}"/>
    <cellStyle name="Percent 3 8 3 5 4 3" xfId="30578" xr:uid="{BE4A2C28-5FB1-413D-B376-333727E3D19E}"/>
    <cellStyle name="Percent 3 8 3 5 4 4" xfId="30576" xr:uid="{CE85E960-A53A-4331-8E9E-2363F26D8618}"/>
    <cellStyle name="Percent 3 8 3 5 5" xfId="8720" xr:uid="{5C440B21-E5C2-416A-A6A8-1A3586594EAA}"/>
    <cellStyle name="Percent 3 8 3 5 5 2" xfId="30579" xr:uid="{75742859-F628-47E3-ADBD-3B99171706EA}"/>
    <cellStyle name="Percent 3 8 3 5 6" xfId="30580" xr:uid="{29F85710-F1CE-4CAD-9B7A-CA8CC1A39F54}"/>
    <cellStyle name="Percent 3 8 3 5 7" xfId="30569" xr:uid="{3258D746-1F1E-4D5E-9929-87ECE6149A6B}"/>
    <cellStyle name="Percent 3 8 3 6" xfId="8721" xr:uid="{E7C175C6-B576-410A-A496-7FCAC82E279B}"/>
    <cellStyle name="Percent 3 8 3 6 2" xfId="8722" xr:uid="{F59B0001-B99C-4941-AF6E-62599C7C1F65}"/>
    <cellStyle name="Percent 3 8 3 6 2 2" xfId="8723" xr:uid="{4BA6A1C0-609C-4911-A83E-8DEF0DB76793}"/>
    <cellStyle name="Percent 3 8 3 6 2 2 2" xfId="30583" xr:uid="{2D9B41B4-7E33-430A-99C1-5AA5617817E6}"/>
    <cellStyle name="Percent 3 8 3 6 2 3" xfId="30584" xr:uid="{040AC512-7907-41A8-9AC8-2D7F6F7F8CF2}"/>
    <cellStyle name="Percent 3 8 3 6 2 4" xfId="30582" xr:uid="{316E07F1-7123-4136-8758-4EA7A94A73C2}"/>
    <cellStyle name="Percent 3 8 3 6 3" xfId="8724" xr:uid="{2AA8B7B6-7DF9-4638-A0E2-DA56D90320DC}"/>
    <cellStyle name="Percent 3 8 3 6 3 2" xfId="8725" xr:uid="{C43C8A15-8B87-455E-94D7-2FA8B76A8E8E}"/>
    <cellStyle name="Percent 3 8 3 6 3 2 2" xfId="30586" xr:uid="{B2B85B96-4B85-4281-9928-16599AB63CBA}"/>
    <cellStyle name="Percent 3 8 3 6 3 3" xfId="30587" xr:uid="{FC0748FE-E199-468B-9CB3-3184EF96A680}"/>
    <cellStyle name="Percent 3 8 3 6 3 4" xfId="30585" xr:uid="{83E433A3-24BC-457C-B2A1-37C11FFC1FB0}"/>
    <cellStyle name="Percent 3 8 3 6 4" xfId="8726" xr:uid="{385C5A1F-10E7-4B6D-B122-6FFA681348E8}"/>
    <cellStyle name="Percent 3 8 3 6 4 2" xfId="30588" xr:uid="{75A362DD-1A21-44DE-B5A2-F0097E563003}"/>
    <cellStyle name="Percent 3 8 3 6 5" xfId="30589" xr:uid="{71A443CC-F8A6-4565-8C77-02AD7B3240E0}"/>
    <cellStyle name="Percent 3 8 3 6 6" xfId="30581" xr:uid="{7320AB27-C9F9-4D4E-AC5A-EFF97FC1692E}"/>
    <cellStyle name="Percent 3 8 3 7" xfId="8727" xr:uid="{A1BADEA8-7B62-408C-A026-7F7FF1851752}"/>
    <cellStyle name="Percent 3 8 3 7 2" xfId="8728" xr:uid="{9DB923E0-6A8F-4A36-BA4C-09977868E25D}"/>
    <cellStyle name="Percent 3 8 3 7 2 2" xfId="30591" xr:uid="{59FF7FB4-BC1B-4434-879A-AB64F21F348B}"/>
    <cellStyle name="Percent 3 8 3 7 3" xfId="30592" xr:uid="{03EA85CA-6ADC-4872-B542-575878B12F97}"/>
    <cellStyle name="Percent 3 8 3 7 4" xfId="30590" xr:uid="{3BB19394-5B7A-4BA2-ABEB-D6492949F974}"/>
    <cellStyle name="Percent 3 8 3 8" xfId="8729" xr:uid="{F6D1B19B-949F-452C-9F63-31475E9586E8}"/>
    <cellStyle name="Percent 3 8 3 8 2" xfId="8730" xr:uid="{54ABA57F-D25D-416B-9A19-E23876D59F31}"/>
    <cellStyle name="Percent 3 8 3 8 2 2" xfId="30594" xr:uid="{23574D0B-E249-44DF-871B-DF361776FEF0}"/>
    <cellStyle name="Percent 3 8 3 8 3" xfId="30595" xr:uid="{CF0C4788-FFDE-4A6E-B323-C55C7F299395}"/>
    <cellStyle name="Percent 3 8 3 8 4" xfId="30593" xr:uid="{9DB5A9F8-EDD8-4DDD-8F3F-962B08479A24}"/>
    <cellStyle name="Percent 3 8 3 9" xfId="8731" xr:uid="{F28ABC2F-2397-4182-A5A6-5B19D162B763}"/>
    <cellStyle name="Percent 3 8 3 9 2" xfId="8732" xr:uid="{53FC07E3-7B97-46ED-A2C1-DC6EFBA8A537}"/>
    <cellStyle name="Percent 3 8 3 9 2 2" xfId="30597" xr:uid="{E44252C5-644C-4E5B-AFF0-15C3A6A3F2DD}"/>
    <cellStyle name="Percent 3 8 3 9 3" xfId="30598" xr:uid="{A3A21562-0C7E-4488-AD2A-2DEE28052381}"/>
    <cellStyle name="Percent 3 8 3 9 4" xfId="30596" xr:uid="{B88A1A2F-4B71-46E3-BAC1-5BB1E00DA2CB}"/>
    <cellStyle name="Percent 3 8 30" xfId="30014" xr:uid="{C3134F76-6B26-4E0E-8E5A-1EB1BB17141A}"/>
    <cellStyle name="Percent 3 8 4" xfId="3084" xr:uid="{62A9AC13-4E85-47AB-9C42-A0E5B3BA8573}"/>
    <cellStyle name="Percent 3 8 4 10" xfId="8734" xr:uid="{22E0A398-0279-4374-8349-EF037293EAA3}"/>
    <cellStyle name="Percent 3 8 4 10 2" xfId="30600" xr:uid="{EF5D1F42-A7A2-432B-A436-38496FBEC853}"/>
    <cellStyle name="Percent 3 8 4 11" xfId="8735" xr:uid="{FF0199DD-7C2B-4D6D-A3F5-33BDC52F2866}"/>
    <cellStyle name="Percent 3 8 4 11 2" xfId="30601" xr:uid="{9E41469F-46B6-4A17-AF88-07C257DEC84E}"/>
    <cellStyle name="Percent 3 8 4 12" xfId="8733" xr:uid="{A456DC76-EFEC-4FE2-9638-DD35E3816AA8}"/>
    <cellStyle name="Percent 3 8 4 12 2" xfId="30602" xr:uid="{D78B528D-CD35-4B9C-B9E9-5EBB3B613B29}"/>
    <cellStyle name="Percent 3 8 4 13" xfId="30603" xr:uid="{70993889-DF87-444A-951F-6625773496A3}"/>
    <cellStyle name="Percent 3 8 4 14" xfId="30604" xr:uid="{BDDCBF08-4EFC-41AE-987D-189C03864DDB}"/>
    <cellStyle name="Percent 3 8 4 15" xfId="30605" xr:uid="{5FEBEAD3-8112-47D8-ADF0-11EA5C1C4E73}"/>
    <cellStyle name="Percent 3 8 4 16" xfId="30599" xr:uid="{7145D068-402E-4CE1-A49E-2FBF437CCD7D}"/>
    <cellStyle name="Percent 3 8 4 2" xfId="8736" xr:uid="{C3A49DDA-D853-4BC1-A027-8C42D80D6A7A}"/>
    <cellStyle name="Percent 3 8 4 2 2" xfId="8737" xr:uid="{B52C0C4E-87A6-413F-A88A-F7FAE0025606}"/>
    <cellStyle name="Percent 3 8 4 2 2 2" xfId="8738" xr:uid="{CB8103F0-5411-4744-A1CC-EF2DF5683AF1}"/>
    <cellStyle name="Percent 3 8 4 2 2 2 2" xfId="30608" xr:uid="{1C4884B7-41C3-4835-B2F6-20D7B13C5D1A}"/>
    <cellStyle name="Percent 3 8 4 2 2 3" xfId="30609" xr:uid="{3035FA9F-7408-4EEF-95D4-2B59F72991EA}"/>
    <cellStyle name="Percent 3 8 4 2 2 4" xfId="30607" xr:uid="{D9BF8A97-D14A-406E-8819-EF5286038BC7}"/>
    <cellStyle name="Percent 3 8 4 2 3" xfId="8739" xr:uid="{FA3F3630-33F4-4285-AF6A-6C885E7EBEEF}"/>
    <cellStyle name="Percent 3 8 4 2 3 2" xfId="8740" xr:uid="{CD0F9E32-2C75-4515-9A26-BD3E8F801DCF}"/>
    <cellStyle name="Percent 3 8 4 2 3 2 2" xfId="30611" xr:uid="{1B6A4C06-E133-443B-BF3B-5A66D424A401}"/>
    <cellStyle name="Percent 3 8 4 2 3 3" xfId="30612" xr:uid="{A31336D9-9D51-4497-87AB-ABDB2CC6441F}"/>
    <cellStyle name="Percent 3 8 4 2 3 4" xfId="30610" xr:uid="{77F56B34-2DEE-411B-8A0B-D6D83FD2C095}"/>
    <cellStyle name="Percent 3 8 4 2 4" xfId="8741" xr:uid="{A74032EB-F611-4D6C-B8EE-ABF1CE3BEE8E}"/>
    <cellStyle name="Percent 3 8 4 2 4 2" xfId="30613" xr:uid="{C21CB4D4-FEA0-4D0F-95CD-49B90BB3E700}"/>
    <cellStyle name="Percent 3 8 4 2 5" xfId="8742" xr:uid="{2F6E4C48-4EFE-4413-B188-22BA309B4EA9}"/>
    <cellStyle name="Percent 3 8 4 2 5 2" xfId="30614" xr:uid="{BDC3A8CF-E376-47A0-9176-0C069A709F26}"/>
    <cellStyle name="Percent 3 8 4 2 6" xfId="30615" xr:uid="{A24BBF97-A7D8-452C-B898-4A56B925BA0B}"/>
    <cellStyle name="Percent 3 8 4 2 7" xfId="30606" xr:uid="{08E7A21E-C177-4F5E-9CAC-123E3FA93181}"/>
    <cellStyle name="Percent 3 8 4 3" xfId="8743" xr:uid="{71E298AE-294A-4397-989B-E7DD59BE78FD}"/>
    <cellStyle name="Percent 3 8 4 3 2" xfId="8744" xr:uid="{882C6B01-1396-49F5-A221-FDFA4591C518}"/>
    <cellStyle name="Percent 3 8 4 3 2 2" xfId="8745" xr:uid="{F737E6C4-0F5F-45E5-B2F3-1D30E20EDE77}"/>
    <cellStyle name="Percent 3 8 4 3 2 2 2" xfId="30618" xr:uid="{87AC1669-715B-4569-B04B-DF490459E399}"/>
    <cellStyle name="Percent 3 8 4 3 2 3" xfId="30619" xr:uid="{E4ED14C4-1F91-4E2D-9EA0-A87EAAD757FE}"/>
    <cellStyle name="Percent 3 8 4 3 2 4" xfId="30617" xr:uid="{4C4E52D3-0CC3-4A37-BFC1-804E1F4DF297}"/>
    <cellStyle name="Percent 3 8 4 3 3" xfId="8746" xr:uid="{28C03171-89B6-4AD0-94AA-D6AA25D8551A}"/>
    <cellStyle name="Percent 3 8 4 3 3 2" xfId="8747" xr:uid="{82272F6E-0831-4F90-B32C-A9EB09F085EB}"/>
    <cellStyle name="Percent 3 8 4 3 3 2 2" xfId="30621" xr:uid="{2B94B4F4-5AAD-4139-9A3A-BAB3EF953278}"/>
    <cellStyle name="Percent 3 8 4 3 3 3" xfId="30622" xr:uid="{FD3EB1DC-C6BE-49B8-ABB3-C9C6601E757D}"/>
    <cellStyle name="Percent 3 8 4 3 3 4" xfId="30620" xr:uid="{33D072EE-F78C-44DB-80FC-FD18B4363086}"/>
    <cellStyle name="Percent 3 8 4 3 4" xfId="8748" xr:uid="{3D90F34D-2D9E-4A93-92B6-1AD8FC75F964}"/>
    <cellStyle name="Percent 3 8 4 3 4 2" xfId="30623" xr:uid="{48A1A7C6-192F-4371-8F2D-DE4A2EC96C03}"/>
    <cellStyle name="Percent 3 8 4 3 5" xfId="30624" xr:uid="{D19B08C5-7F0A-4D3F-83BB-081701680AFC}"/>
    <cellStyle name="Percent 3 8 4 3 6" xfId="30616" xr:uid="{13AE6BE9-65D3-41BC-8E0B-EEDB8D1F3CAD}"/>
    <cellStyle name="Percent 3 8 4 4" xfId="8749" xr:uid="{7FFD81C6-CA46-40BF-9630-1EEC0D5E4517}"/>
    <cellStyle name="Percent 3 8 4 4 2" xfId="8750" xr:uid="{D7866AF3-EE0F-4508-8B12-082CDF83A973}"/>
    <cellStyle name="Percent 3 8 4 4 2 2" xfId="8751" xr:uid="{EA29D8E1-90AD-4004-86F3-001F2705D0DC}"/>
    <cellStyle name="Percent 3 8 4 4 2 2 2" xfId="30627" xr:uid="{308DE106-5934-4DB0-B876-4483DBB63588}"/>
    <cellStyle name="Percent 3 8 4 4 2 3" xfId="30628" xr:uid="{6479BB67-7B3B-458B-90D8-826178253F3B}"/>
    <cellStyle name="Percent 3 8 4 4 2 4" xfId="30626" xr:uid="{78F5CCCC-EC17-408D-AACC-00C62769050D}"/>
    <cellStyle name="Percent 3 8 4 4 3" xfId="8752" xr:uid="{77FEF496-028C-47C1-9DDC-CFFB3A5D160A}"/>
    <cellStyle name="Percent 3 8 4 4 3 2" xfId="8753" xr:uid="{4C4B1F8B-D02D-45D7-9746-54CB9BF4245F}"/>
    <cellStyle name="Percent 3 8 4 4 3 2 2" xfId="30630" xr:uid="{1C947DCD-4B4A-4EC5-AD6F-BD3EE376E17D}"/>
    <cellStyle name="Percent 3 8 4 4 3 3" xfId="30631" xr:uid="{58F73125-4CFC-4A35-B77F-7BC8C7B6DA03}"/>
    <cellStyle name="Percent 3 8 4 4 3 4" xfId="30629" xr:uid="{465FC7BB-4E53-4A6B-9021-CEEBE7985FE6}"/>
    <cellStyle name="Percent 3 8 4 4 4" xfId="8754" xr:uid="{AB8C9EE0-2308-4C6A-8C40-5A59D743192D}"/>
    <cellStyle name="Percent 3 8 4 4 4 2" xfId="30632" xr:uid="{7081B3AD-1891-4355-93A3-F93E913D61A6}"/>
    <cellStyle name="Percent 3 8 4 4 5" xfId="30633" xr:uid="{D967A138-5F0E-4B1F-98E9-0CAD23F6A523}"/>
    <cellStyle name="Percent 3 8 4 4 6" xfId="30625" xr:uid="{E105FB00-56AD-43B0-A1A2-42B11BDC7938}"/>
    <cellStyle name="Percent 3 8 4 5" xfId="8755" xr:uid="{AC69850E-EBF7-4525-A619-657CD02662E3}"/>
    <cellStyle name="Percent 3 8 4 5 2" xfId="8756" xr:uid="{059C0A3B-BC54-4761-9F97-DEF0140A29D5}"/>
    <cellStyle name="Percent 3 8 4 5 2 2" xfId="8757" xr:uid="{618463D9-8FFD-45B9-BEAF-2D9BDAC3D99A}"/>
    <cellStyle name="Percent 3 8 4 5 2 2 2" xfId="30636" xr:uid="{9BFE974D-76B6-4E24-87A9-752DAC50C87A}"/>
    <cellStyle name="Percent 3 8 4 5 2 3" xfId="30637" xr:uid="{B75FCDB7-7368-4037-80AE-2E5FA5C72057}"/>
    <cellStyle name="Percent 3 8 4 5 2 4" xfId="30635" xr:uid="{5E5FC6AC-FC18-46E7-A3C5-1FA738DA8BC5}"/>
    <cellStyle name="Percent 3 8 4 5 3" xfId="8758" xr:uid="{DD943152-E556-443E-BE1E-2651CF18AEAD}"/>
    <cellStyle name="Percent 3 8 4 5 3 2" xfId="8759" xr:uid="{BA1F4CDD-2560-40D0-91D6-F0F9BE87E63A}"/>
    <cellStyle name="Percent 3 8 4 5 3 2 2" xfId="30639" xr:uid="{18D9B790-8D1B-4D21-90E0-F8EC860EB532}"/>
    <cellStyle name="Percent 3 8 4 5 3 3" xfId="30640" xr:uid="{2557FF96-B900-499C-A272-05F283DB5806}"/>
    <cellStyle name="Percent 3 8 4 5 3 4" xfId="30638" xr:uid="{B0C287F0-2242-4BD3-BD61-BE7341C350F4}"/>
    <cellStyle name="Percent 3 8 4 5 4" xfId="8760" xr:uid="{FCF8B463-E430-4964-8ED2-97ADD1D73188}"/>
    <cellStyle name="Percent 3 8 4 5 4 2" xfId="8761" xr:uid="{C215845C-0D14-4BB2-9D0B-D02E2620F25D}"/>
    <cellStyle name="Percent 3 8 4 5 4 2 2" xfId="30642" xr:uid="{96262DBE-B36D-4358-A6E7-962FAFA8E16C}"/>
    <cellStyle name="Percent 3 8 4 5 4 3" xfId="30643" xr:uid="{A4731B6C-A05C-4675-B787-8FE143E1C699}"/>
    <cellStyle name="Percent 3 8 4 5 4 4" xfId="30641" xr:uid="{287DF523-4584-422F-881A-9ECADECEAB21}"/>
    <cellStyle name="Percent 3 8 4 5 5" xfId="8762" xr:uid="{B2F970BA-69EE-489B-A35F-C64C33EE134B}"/>
    <cellStyle name="Percent 3 8 4 5 5 2" xfId="30644" xr:uid="{DE7396BB-F35C-4349-8984-2B56272C3820}"/>
    <cellStyle name="Percent 3 8 4 5 6" xfId="30645" xr:uid="{F14C8887-6022-4282-9B56-95363F465C5D}"/>
    <cellStyle name="Percent 3 8 4 5 7" xfId="30634" xr:uid="{E235FCF3-AA29-4622-A8CA-ADC87B50EE69}"/>
    <cellStyle name="Percent 3 8 4 6" xfId="8763" xr:uid="{0C238505-51AD-41F1-987C-4EA5AC295FC2}"/>
    <cellStyle name="Percent 3 8 4 6 2" xfId="8764" xr:uid="{8437EE29-7A3A-4FCA-9447-1E8C601C3891}"/>
    <cellStyle name="Percent 3 8 4 6 2 2" xfId="8765" xr:uid="{4F96DA04-6A63-4776-BF00-5A66528B167D}"/>
    <cellStyle name="Percent 3 8 4 6 2 2 2" xfId="30648" xr:uid="{D2C9157C-60F1-4779-AB88-3CC0E7EA33B0}"/>
    <cellStyle name="Percent 3 8 4 6 2 3" xfId="30649" xr:uid="{D4841A57-DFE5-4876-9FFC-E1D685CB30F9}"/>
    <cellStyle name="Percent 3 8 4 6 2 4" xfId="30647" xr:uid="{14A4BD80-F5C4-49D0-BC8B-BF9C2DDABB61}"/>
    <cellStyle name="Percent 3 8 4 6 3" xfId="8766" xr:uid="{6F948A00-11D5-49EC-849A-375DC1484120}"/>
    <cellStyle name="Percent 3 8 4 6 3 2" xfId="8767" xr:uid="{34FFBBCB-E349-47E3-ACB5-99DE83C8AC7F}"/>
    <cellStyle name="Percent 3 8 4 6 3 2 2" xfId="30651" xr:uid="{4BCE1698-D450-4821-A4DE-DC2AD59E5252}"/>
    <cellStyle name="Percent 3 8 4 6 3 3" xfId="30652" xr:uid="{04E7AC6E-8C9B-48D2-B473-E84AC8C77D4A}"/>
    <cellStyle name="Percent 3 8 4 6 3 4" xfId="30650" xr:uid="{9A5A3752-4481-432A-981E-CF259BB7EC20}"/>
    <cellStyle name="Percent 3 8 4 6 4" xfId="8768" xr:uid="{D4D1544A-B65E-45D0-AC25-FC70CD1B2F44}"/>
    <cellStyle name="Percent 3 8 4 6 4 2" xfId="30653" xr:uid="{8CA574FB-A924-462C-9AAB-87A61D4A6D12}"/>
    <cellStyle name="Percent 3 8 4 6 5" xfId="30654" xr:uid="{6769785A-688E-4B3F-A876-27525943638F}"/>
    <cellStyle name="Percent 3 8 4 6 6" xfId="30646" xr:uid="{8BFEBF54-8E9A-4FB6-9729-1EB8BB3AF7CD}"/>
    <cellStyle name="Percent 3 8 4 7" xfId="8769" xr:uid="{5F1C9366-5EDB-4C55-815C-BF64019C2BF8}"/>
    <cellStyle name="Percent 3 8 4 7 2" xfId="8770" xr:uid="{DF9B9755-8E18-4131-A469-84EE05527EDA}"/>
    <cellStyle name="Percent 3 8 4 7 2 2" xfId="30656" xr:uid="{10391F85-9C29-438E-BB8A-60375D603B54}"/>
    <cellStyle name="Percent 3 8 4 7 3" xfId="30657" xr:uid="{3914C66E-A73F-4D52-86FC-72FE8E325037}"/>
    <cellStyle name="Percent 3 8 4 7 4" xfId="30655" xr:uid="{104C5189-CCF4-4AA3-9909-D18488AABAF8}"/>
    <cellStyle name="Percent 3 8 4 8" xfId="8771" xr:uid="{3DCF060F-139B-494F-BB7A-8F9B5320B174}"/>
    <cellStyle name="Percent 3 8 4 8 2" xfId="8772" xr:uid="{1FF2FC32-C2D0-4DA4-B78C-DBB9AFAED1C7}"/>
    <cellStyle name="Percent 3 8 4 8 2 2" xfId="30659" xr:uid="{E106AFD9-0804-45A7-BC5E-FE062A1B373E}"/>
    <cellStyle name="Percent 3 8 4 8 3" xfId="30660" xr:uid="{047D131B-1919-4852-9F79-5170AD4642E0}"/>
    <cellStyle name="Percent 3 8 4 8 4" xfId="30658" xr:uid="{4DE4C268-28C9-43E6-9B9A-5628870F8832}"/>
    <cellStyle name="Percent 3 8 4 9" xfId="8773" xr:uid="{5980B048-EAC2-4E2F-B3C0-949A31631A00}"/>
    <cellStyle name="Percent 3 8 4 9 2" xfId="8774" xr:uid="{45EE861A-848A-47E0-A85D-6E7E57DB1590}"/>
    <cellStyle name="Percent 3 8 4 9 2 2" xfId="30662" xr:uid="{78319AD4-8B5D-4CEC-8A5F-778AB52D0FA3}"/>
    <cellStyle name="Percent 3 8 4 9 3" xfId="30663" xr:uid="{3DED80D2-ED71-4DD8-985F-0C1E0E45127B}"/>
    <cellStyle name="Percent 3 8 4 9 4" xfId="30661" xr:uid="{6154C173-3ADD-4E13-A397-EAB3CFE3E2DD}"/>
    <cellStyle name="Percent 3 8 5" xfId="3085" xr:uid="{0416BE35-4FF1-4D6A-BB1F-E83954FCBBEE}"/>
    <cellStyle name="Percent 3 8 5 10" xfId="8776" xr:uid="{17D08E9D-F8DF-494D-B4A7-8B171784D8B1}"/>
    <cellStyle name="Percent 3 8 5 10 2" xfId="30665" xr:uid="{0CB79208-C772-4E49-A0E8-5BAD53E265B6}"/>
    <cellStyle name="Percent 3 8 5 11" xfId="8777" xr:uid="{D275714E-709F-4E09-973E-B1ECC03DE0A4}"/>
    <cellStyle name="Percent 3 8 5 11 2" xfId="30666" xr:uid="{5F975897-66A7-4FF9-844C-6D1F89CB540A}"/>
    <cellStyle name="Percent 3 8 5 12" xfId="8775" xr:uid="{12ACA821-3560-47FA-AD9D-E6CD1A1F696C}"/>
    <cellStyle name="Percent 3 8 5 12 2" xfId="30667" xr:uid="{0D0D5E4D-CB15-4EAE-89BB-CB04360D8EB4}"/>
    <cellStyle name="Percent 3 8 5 13" xfId="30668" xr:uid="{7BADFD56-60EA-49EB-A19A-6AD2E4FD973A}"/>
    <cellStyle name="Percent 3 8 5 14" xfId="30669" xr:uid="{1ACA96AC-5F29-4CF2-AA92-41073F3C5EBF}"/>
    <cellStyle name="Percent 3 8 5 15" xfId="30670" xr:uid="{1A8EEDCD-92DD-42B4-B02D-974231D8468F}"/>
    <cellStyle name="Percent 3 8 5 16" xfId="30664" xr:uid="{DCB648AC-B4DB-448E-B4B6-BFEFCA234E49}"/>
    <cellStyle name="Percent 3 8 5 2" xfId="8778" xr:uid="{888C79CB-4AC8-425C-B65A-D09E29DEB3DA}"/>
    <cellStyle name="Percent 3 8 5 2 2" xfId="8779" xr:uid="{70D1686B-5038-457D-9AEB-2C07B366C147}"/>
    <cellStyle name="Percent 3 8 5 2 2 2" xfId="8780" xr:uid="{80D0E198-B25D-4B69-A983-669D80B346B2}"/>
    <cellStyle name="Percent 3 8 5 2 2 2 2" xfId="30673" xr:uid="{179E8B8E-3962-452A-AC9A-A67A015B301F}"/>
    <cellStyle name="Percent 3 8 5 2 2 3" xfId="30674" xr:uid="{19E8487B-6348-43C2-810D-33474881D01A}"/>
    <cellStyle name="Percent 3 8 5 2 2 4" xfId="30672" xr:uid="{79A22A69-D867-44B7-B084-DEB1FF72D343}"/>
    <cellStyle name="Percent 3 8 5 2 3" xfId="8781" xr:uid="{C01A9CB0-4DBC-46B8-886F-9BBF65254751}"/>
    <cellStyle name="Percent 3 8 5 2 3 2" xfId="8782" xr:uid="{31129B8B-C530-4407-BFE3-6DD85DEA9AB1}"/>
    <cellStyle name="Percent 3 8 5 2 3 2 2" xfId="30676" xr:uid="{AFF07151-2CF6-4CAF-8E74-B49DECFD9C32}"/>
    <cellStyle name="Percent 3 8 5 2 3 3" xfId="30677" xr:uid="{265951FB-ED7C-4E2E-8C0A-534AEB73512A}"/>
    <cellStyle name="Percent 3 8 5 2 3 4" xfId="30675" xr:uid="{C5EF5DEE-066C-4998-BEF5-DA5CAF7EA415}"/>
    <cellStyle name="Percent 3 8 5 2 4" xfId="8783" xr:uid="{EABD93EC-3777-4889-AB7C-0AD433599C9C}"/>
    <cellStyle name="Percent 3 8 5 2 4 2" xfId="30678" xr:uid="{D89E8E25-5E4F-477E-B003-6390CBEF3598}"/>
    <cellStyle name="Percent 3 8 5 2 5" xfId="8784" xr:uid="{5C934D9B-4547-4EC9-B8C1-9C121E221082}"/>
    <cellStyle name="Percent 3 8 5 2 5 2" xfId="30679" xr:uid="{F36EF07B-90FD-4139-8C14-51805CF17E58}"/>
    <cellStyle name="Percent 3 8 5 2 6" xfId="30680" xr:uid="{40013B88-C45B-4D33-AEEC-1D37E145E6E8}"/>
    <cellStyle name="Percent 3 8 5 2 7" xfId="30671" xr:uid="{69199468-8D60-4762-855D-9546B0D3CB43}"/>
    <cellStyle name="Percent 3 8 5 3" xfId="8785" xr:uid="{5A6F00D8-0484-4448-97FF-189F6CF0EE9F}"/>
    <cellStyle name="Percent 3 8 5 3 2" xfId="8786" xr:uid="{4387F6BD-77FD-458A-993A-8A7BFC500D0E}"/>
    <cellStyle name="Percent 3 8 5 3 2 2" xfId="8787" xr:uid="{F2B93F98-4A27-469B-8A5E-12945D62AD14}"/>
    <cellStyle name="Percent 3 8 5 3 2 2 2" xfId="30683" xr:uid="{DC41F27E-F6D0-40E6-80B8-FFE44782DBFA}"/>
    <cellStyle name="Percent 3 8 5 3 2 3" xfId="30684" xr:uid="{D198ED68-5AB3-4DAD-A5E4-EE952C082832}"/>
    <cellStyle name="Percent 3 8 5 3 2 4" xfId="30682" xr:uid="{FB51133D-AD68-4BA7-BD93-FFEACEE1C956}"/>
    <cellStyle name="Percent 3 8 5 3 3" xfId="8788" xr:uid="{4155D7B8-DAFB-474C-9A51-8BC619A192A1}"/>
    <cellStyle name="Percent 3 8 5 3 3 2" xfId="8789" xr:uid="{38032628-5145-475F-B005-779E5AF9FB11}"/>
    <cellStyle name="Percent 3 8 5 3 3 2 2" xfId="30686" xr:uid="{6AC46A97-E5B6-4727-BEB4-EE8B427959AF}"/>
    <cellStyle name="Percent 3 8 5 3 3 3" xfId="30687" xr:uid="{92DC3ED9-8F65-4059-9FA3-8911D770E524}"/>
    <cellStyle name="Percent 3 8 5 3 3 4" xfId="30685" xr:uid="{D43EDBFF-C606-44A0-ADEA-F4491DD19F17}"/>
    <cellStyle name="Percent 3 8 5 3 4" xfId="8790" xr:uid="{92297229-70F2-4ACC-ACB8-FBDBA7C63188}"/>
    <cellStyle name="Percent 3 8 5 3 4 2" xfId="30688" xr:uid="{41F6E28D-048C-48C6-A4C8-CEB9441E9243}"/>
    <cellStyle name="Percent 3 8 5 3 5" xfId="30689" xr:uid="{700364A0-2C7B-43F4-BADE-05A97C5EE515}"/>
    <cellStyle name="Percent 3 8 5 3 6" xfId="30681" xr:uid="{078547FC-D217-4095-8554-B6CE6B71B289}"/>
    <cellStyle name="Percent 3 8 5 4" xfId="8791" xr:uid="{F8769D28-3F02-49A8-8366-1A4D5070EA95}"/>
    <cellStyle name="Percent 3 8 5 4 2" xfId="8792" xr:uid="{6222C835-7D44-4C42-8213-31814EDD80D3}"/>
    <cellStyle name="Percent 3 8 5 4 2 2" xfId="8793" xr:uid="{B9999591-D572-4B5D-8CC5-E5DB82790802}"/>
    <cellStyle name="Percent 3 8 5 4 2 2 2" xfId="30692" xr:uid="{05718E1E-4896-43D1-B054-AF4FE0C16DF0}"/>
    <cellStyle name="Percent 3 8 5 4 2 3" xfId="30693" xr:uid="{2D607EDB-FF44-449B-A5FC-13CB476ED305}"/>
    <cellStyle name="Percent 3 8 5 4 2 4" xfId="30691" xr:uid="{6CF06123-894F-4E9C-A601-66CA0569A56D}"/>
    <cellStyle name="Percent 3 8 5 4 3" xfId="8794" xr:uid="{56AFA347-96C1-49D6-9F41-A6583BB8877F}"/>
    <cellStyle name="Percent 3 8 5 4 3 2" xfId="8795" xr:uid="{CD86E1FC-59DA-47F6-AFE9-FCFA31B69483}"/>
    <cellStyle name="Percent 3 8 5 4 3 2 2" xfId="30695" xr:uid="{0E72E4E4-95D9-4C60-85A9-B645B3A88225}"/>
    <cellStyle name="Percent 3 8 5 4 3 3" xfId="30696" xr:uid="{B327D6B6-9ADD-47DF-9E35-9D9ADF23C816}"/>
    <cellStyle name="Percent 3 8 5 4 3 4" xfId="30694" xr:uid="{47688B72-EE7F-4423-87A0-AA79C8C74FDC}"/>
    <cellStyle name="Percent 3 8 5 4 4" xfId="8796" xr:uid="{CAAF6ACF-B8C2-43D8-902F-C08295A72399}"/>
    <cellStyle name="Percent 3 8 5 4 4 2" xfId="30697" xr:uid="{F8820AD2-378F-42D8-9F82-DFFDE708C3E0}"/>
    <cellStyle name="Percent 3 8 5 4 5" xfId="30698" xr:uid="{62533302-DF0A-4067-B7EA-EA9FFB43FE77}"/>
    <cellStyle name="Percent 3 8 5 4 6" xfId="30690" xr:uid="{32485765-675F-4553-83B1-1E16BAB369BB}"/>
    <cellStyle name="Percent 3 8 5 5" xfId="8797" xr:uid="{C590376A-C1B6-4F72-B885-58190CD6DC5F}"/>
    <cellStyle name="Percent 3 8 5 5 2" xfId="8798" xr:uid="{A11324B5-B135-4A48-9EB7-7519E2C6BC6D}"/>
    <cellStyle name="Percent 3 8 5 5 2 2" xfId="8799" xr:uid="{A2914A97-79FA-4C4C-9896-4C1B82903AB4}"/>
    <cellStyle name="Percent 3 8 5 5 2 2 2" xfId="30701" xr:uid="{B2324B75-6016-4F98-A69D-F1CB68414A18}"/>
    <cellStyle name="Percent 3 8 5 5 2 3" xfId="30702" xr:uid="{0FB354EB-36EA-4273-A865-93D5B80568B9}"/>
    <cellStyle name="Percent 3 8 5 5 2 4" xfId="30700" xr:uid="{D01AACB6-3423-4775-AEEE-4A3F6D80F5E1}"/>
    <cellStyle name="Percent 3 8 5 5 3" xfId="8800" xr:uid="{1114EE8A-129C-499C-8BDE-7A55657DC927}"/>
    <cellStyle name="Percent 3 8 5 5 3 2" xfId="8801" xr:uid="{325D9EA8-E9DC-4D0B-B2D3-AEBA6A6AEDDF}"/>
    <cellStyle name="Percent 3 8 5 5 3 2 2" xfId="30704" xr:uid="{F616CCCA-745E-43DC-9D2B-F4F98822A7FD}"/>
    <cellStyle name="Percent 3 8 5 5 3 3" xfId="30705" xr:uid="{1A903E5A-E828-4586-9129-FC0519F51672}"/>
    <cellStyle name="Percent 3 8 5 5 3 4" xfId="30703" xr:uid="{A20293F8-73F4-4696-B28A-0341324E4A61}"/>
    <cellStyle name="Percent 3 8 5 5 4" xfId="8802" xr:uid="{2FFA4F86-A7ED-4BBD-9A8B-AE232E4867FD}"/>
    <cellStyle name="Percent 3 8 5 5 4 2" xfId="8803" xr:uid="{A5A07E4B-36D9-42E0-8925-BC54F8D8288A}"/>
    <cellStyle name="Percent 3 8 5 5 4 2 2" xfId="30707" xr:uid="{B46FCFDD-8089-4B6E-AE3E-66B8B2335B99}"/>
    <cellStyle name="Percent 3 8 5 5 4 3" xfId="30708" xr:uid="{F7D1BEB8-5FAB-405F-9710-DE5A31B2E068}"/>
    <cellStyle name="Percent 3 8 5 5 4 4" xfId="30706" xr:uid="{05E43710-2FCF-4A17-B623-52E3704D5130}"/>
    <cellStyle name="Percent 3 8 5 5 5" xfId="8804" xr:uid="{B32A160F-91CC-4835-85C2-ECD8B9E37A16}"/>
    <cellStyle name="Percent 3 8 5 5 5 2" xfId="30709" xr:uid="{D8395C23-E9E1-48AE-B292-7E7A8B99B6DC}"/>
    <cellStyle name="Percent 3 8 5 5 6" xfId="30710" xr:uid="{6FE8B5B9-039C-41AF-9ACB-F6AADC83831A}"/>
    <cellStyle name="Percent 3 8 5 5 7" xfId="30699" xr:uid="{657A0856-5548-4CB8-9E8E-92A3C5D825F4}"/>
    <cellStyle name="Percent 3 8 5 6" xfId="8805" xr:uid="{8A51D9FD-76A4-4CC5-A2A2-BFEB4A7A7B6D}"/>
    <cellStyle name="Percent 3 8 5 6 2" xfId="8806" xr:uid="{DBEAE062-CE82-4E1A-9340-3E742C6DAD59}"/>
    <cellStyle name="Percent 3 8 5 6 2 2" xfId="8807" xr:uid="{2D289510-9D40-44E8-A179-E636172F8DBA}"/>
    <cellStyle name="Percent 3 8 5 6 2 2 2" xfId="30713" xr:uid="{B914E2AB-D3FD-43A9-ABD1-A4402D873474}"/>
    <cellStyle name="Percent 3 8 5 6 2 3" xfId="30714" xr:uid="{5C4D779D-7889-4126-8249-C871948DAC93}"/>
    <cellStyle name="Percent 3 8 5 6 2 4" xfId="30712" xr:uid="{014D1AD1-3EFC-47F4-966D-8DF3638A5F66}"/>
    <cellStyle name="Percent 3 8 5 6 3" xfId="8808" xr:uid="{6C164258-15BE-4366-8E6F-6AC8E23C7F08}"/>
    <cellStyle name="Percent 3 8 5 6 3 2" xfId="8809" xr:uid="{DD839022-60F9-48C9-8160-795C4F9C1251}"/>
    <cellStyle name="Percent 3 8 5 6 3 2 2" xfId="30716" xr:uid="{65FD9788-1B8B-40D9-BE36-FBFC3AC9E526}"/>
    <cellStyle name="Percent 3 8 5 6 3 3" xfId="30717" xr:uid="{64B03916-2CD1-45E8-B547-4748C6CA07B3}"/>
    <cellStyle name="Percent 3 8 5 6 3 4" xfId="30715" xr:uid="{79246549-B0B1-4781-9689-B39C0C736F20}"/>
    <cellStyle name="Percent 3 8 5 6 4" xfId="8810" xr:uid="{2C02F4E5-DB5C-4CC3-93C3-BE65E4B60EF7}"/>
    <cellStyle name="Percent 3 8 5 6 4 2" xfId="30718" xr:uid="{5CF897D4-B27B-4A64-BA57-C3E7DE637E00}"/>
    <cellStyle name="Percent 3 8 5 6 5" xfId="30719" xr:uid="{DBFF54C1-C859-4D25-A088-6401D3FB06E2}"/>
    <cellStyle name="Percent 3 8 5 6 6" xfId="30711" xr:uid="{5CF64EBF-6B48-46E6-B53D-BE9BDDD9BB9C}"/>
    <cellStyle name="Percent 3 8 5 7" xfId="8811" xr:uid="{6687F585-83D8-499F-88EA-84365C470CA4}"/>
    <cellStyle name="Percent 3 8 5 7 2" xfId="8812" xr:uid="{E7E1C3E0-0E9C-4462-B28E-3CCE2F06491A}"/>
    <cellStyle name="Percent 3 8 5 7 2 2" xfId="30721" xr:uid="{06C7587F-2275-428D-A7D7-4D1A3168F7D4}"/>
    <cellStyle name="Percent 3 8 5 7 3" xfId="30722" xr:uid="{A69BFBBC-5A0B-4910-A7F0-C267CCE83840}"/>
    <cellStyle name="Percent 3 8 5 7 4" xfId="30720" xr:uid="{8150B70D-A7FF-4C3C-A7EA-3CA3DFB62BBC}"/>
    <cellStyle name="Percent 3 8 5 8" xfId="8813" xr:uid="{D4AA8361-D2AE-4820-9627-CF7AD6E52181}"/>
    <cellStyle name="Percent 3 8 5 8 2" xfId="8814" xr:uid="{5D846C11-5FB9-4299-993F-1B11FE6DABBC}"/>
    <cellStyle name="Percent 3 8 5 8 2 2" xfId="30724" xr:uid="{D3AD2F5A-121C-47A6-8492-6E7D3360796D}"/>
    <cellStyle name="Percent 3 8 5 8 3" xfId="30725" xr:uid="{D75D7F4D-28F8-452D-8E59-70AC939B5076}"/>
    <cellStyle name="Percent 3 8 5 8 4" xfId="30723" xr:uid="{72ED08AE-46F1-4210-BBC5-CCF927E4B51F}"/>
    <cellStyle name="Percent 3 8 5 9" xfId="8815" xr:uid="{D8E4BE26-CBF9-4653-B1B3-433ABCFC4649}"/>
    <cellStyle name="Percent 3 8 5 9 2" xfId="8816" xr:uid="{81BC0962-5D25-4661-888E-DEC5947B4998}"/>
    <cellStyle name="Percent 3 8 5 9 2 2" xfId="30727" xr:uid="{E85E82ED-48BF-475B-80C1-58227BF86972}"/>
    <cellStyle name="Percent 3 8 5 9 3" xfId="30728" xr:uid="{B2192AAA-0C7A-4E81-BC8F-9F39D6C16940}"/>
    <cellStyle name="Percent 3 8 5 9 4" xfId="30726" xr:uid="{D5914035-7C40-4FCD-977E-1E4AB6A47F18}"/>
    <cellStyle name="Percent 3 8 6" xfId="3086" xr:uid="{CC7502FB-F4FF-4080-8135-8697C298050C}"/>
    <cellStyle name="Percent 3 8 6 10" xfId="8818" xr:uid="{488F6CBF-3F3F-4EA1-BD1D-E5BFE21AE492}"/>
    <cellStyle name="Percent 3 8 6 10 2" xfId="30730" xr:uid="{D286B79F-7CE6-4E96-B3E8-6E5834EA1DB8}"/>
    <cellStyle name="Percent 3 8 6 11" xfId="8819" xr:uid="{13977744-0E03-4314-9AFE-401AF72D30CE}"/>
    <cellStyle name="Percent 3 8 6 11 2" xfId="30731" xr:uid="{5AC460CF-1777-4A1C-A7AC-AD2FDEF3143E}"/>
    <cellStyle name="Percent 3 8 6 12" xfId="8817" xr:uid="{E7539611-97B3-4B84-B472-8968270AF1B4}"/>
    <cellStyle name="Percent 3 8 6 12 2" xfId="30732" xr:uid="{D31D48FB-8F3C-41E2-8833-273321C61E56}"/>
    <cellStyle name="Percent 3 8 6 13" xfId="30733" xr:uid="{768FFE3D-4535-4AF3-9753-D142A85A096B}"/>
    <cellStyle name="Percent 3 8 6 14" xfId="30734" xr:uid="{1A22F91B-E257-4F9B-8493-A3EC9270134C}"/>
    <cellStyle name="Percent 3 8 6 15" xfId="30735" xr:uid="{BD09BBC4-C3AB-4AE0-8CEA-BE036D00B0AC}"/>
    <cellStyle name="Percent 3 8 6 16" xfId="30729" xr:uid="{DBB5CB51-54E4-4BD1-8D70-A1A73F13F6F5}"/>
    <cellStyle name="Percent 3 8 6 2" xfId="8820" xr:uid="{6193334A-BE3D-4347-9266-42B6B040EF03}"/>
    <cellStyle name="Percent 3 8 6 2 2" xfId="8821" xr:uid="{4CF71EEE-B0B2-4568-ADC6-09F06D109892}"/>
    <cellStyle name="Percent 3 8 6 2 2 2" xfId="8822" xr:uid="{6EB7C3B7-2FA4-41DE-9B00-93A197A9C9ED}"/>
    <cellStyle name="Percent 3 8 6 2 2 2 2" xfId="30738" xr:uid="{1666D03E-2E7E-4145-8519-6C4324343697}"/>
    <cellStyle name="Percent 3 8 6 2 2 3" xfId="30739" xr:uid="{14771ED4-9349-426D-B868-FB9BEA602BB4}"/>
    <cellStyle name="Percent 3 8 6 2 2 4" xfId="30737" xr:uid="{A32958B1-2BF1-4CEA-9691-A2535481FE7B}"/>
    <cellStyle name="Percent 3 8 6 2 3" xfId="8823" xr:uid="{C361487F-DCAA-427C-9BCF-DEBF9292B340}"/>
    <cellStyle name="Percent 3 8 6 2 3 2" xfId="8824" xr:uid="{08F397F9-4610-415D-BEFA-750C74169E38}"/>
    <cellStyle name="Percent 3 8 6 2 3 2 2" xfId="30741" xr:uid="{50B1A68E-F7D6-42F6-B9D1-58316F24D20B}"/>
    <cellStyle name="Percent 3 8 6 2 3 3" xfId="30742" xr:uid="{508A734B-3C0A-47BE-9DEF-4F6152DF4DC4}"/>
    <cellStyle name="Percent 3 8 6 2 3 4" xfId="30740" xr:uid="{13BCAC6E-AA7C-4BC8-83A3-BEE70C11ACF9}"/>
    <cellStyle name="Percent 3 8 6 2 4" xfId="8825" xr:uid="{7F423EE5-A12C-49D1-B73C-32E4F9935AC0}"/>
    <cellStyle name="Percent 3 8 6 2 4 2" xfId="30743" xr:uid="{4EAFEAEA-AB0B-474D-936E-9C7672138D12}"/>
    <cellStyle name="Percent 3 8 6 2 5" xfId="8826" xr:uid="{E2C16D9B-9C8B-468A-80CE-F1FCA812B4BD}"/>
    <cellStyle name="Percent 3 8 6 2 5 2" xfId="30744" xr:uid="{D88F098B-A2E9-46E0-93F3-5061F2799A02}"/>
    <cellStyle name="Percent 3 8 6 2 6" xfId="30745" xr:uid="{9107C6FF-5850-4BB3-AE52-57B83874BEC8}"/>
    <cellStyle name="Percent 3 8 6 2 7" xfId="30736" xr:uid="{FD917424-74C1-4D23-8F19-6F2ECC655570}"/>
    <cellStyle name="Percent 3 8 6 3" xfId="8827" xr:uid="{7408038E-A765-4383-90EC-77905652A6C8}"/>
    <cellStyle name="Percent 3 8 6 3 2" xfId="8828" xr:uid="{BBB4AE69-1624-4765-A1D0-942620A85CED}"/>
    <cellStyle name="Percent 3 8 6 3 2 2" xfId="8829" xr:uid="{776FA5C7-3835-4FF9-90B2-AB1E8BFB3CCD}"/>
    <cellStyle name="Percent 3 8 6 3 2 2 2" xfId="30748" xr:uid="{F9A41F20-ABC4-4E69-8195-417036201705}"/>
    <cellStyle name="Percent 3 8 6 3 2 3" xfId="30749" xr:uid="{53C8A160-CCA7-4AB1-A062-10AD958279D1}"/>
    <cellStyle name="Percent 3 8 6 3 2 4" xfId="30747" xr:uid="{EFE8497D-08AD-46DC-8F92-E6086BDE98DD}"/>
    <cellStyle name="Percent 3 8 6 3 3" xfId="8830" xr:uid="{FFD9665B-BCFF-4CC9-8B09-FB2178B95820}"/>
    <cellStyle name="Percent 3 8 6 3 3 2" xfId="8831" xr:uid="{9B8C11A0-D0DB-4D37-B535-4312DA25B70F}"/>
    <cellStyle name="Percent 3 8 6 3 3 2 2" xfId="30751" xr:uid="{25DE9534-882A-45DB-AD2E-878655DC304E}"/>
    <cellStyle name="Percent 3 8 6 3 3 3" xfId="30752" xr:uid="{30C8CDCC-ED34-4E57-8EEB-F898B598853D}"/>
    <cellStyle name="Percent 3 8 6 3 3 4" xfId="30750" xr:uid="{78524A65-6943-42B6-9C68-48E745982F06}"/>
    <cellStyle name="Percent 3 8 6 3 4" xfId="8832" xr:uid="{2A1ADF4F-A8DB-47E8-8FF1-4B5CC87DD7F8}"/>
    <cellStyle name="Percent 3 8 6 3 4 2" xfId="30753" xr:uid="{AE138353-8536-4AE5-8039-AEE7A56F2D3A}"/>
    <cellStyle name="Percent 3 8 6 3 5" xfId="30754" xr:uid="{4A4B1A13-E518-4F47-8E6A-76DEE7AC9D29}"/>
    <cellStyle name="Percent 3 8 6 3 6" xfId="30746" xr:uid="{8EFD7926-800B-48DD-8352-C0D4A70CC7D6}"/>
    <cellStyle name="Percent 3 8 6 4" xfId="8833" xr:uid="{D6204B71-A9C3-4002-AAD7-F99496D85B27}"/>
    <cellStyle name="Percent 3 8 6 4 2" xfId="8834" xr:uid="{415C28D0-F0CA-42A5-82FD-B941A900C25D}"/>
    <cellStyle name="Percent 3 8 6 4 2 2" xfId="8835" xr:uid="{921D3D78-B1CA-4154-ACE8-0D236E9636F0}"/>
    <cellStyle name="Percent 3 8 6 4 2 2 2" xfId="30757" xr:uid="{F535C297-DA38-469D-9E57-E9A606ABB4B4}"/>
    <cellStyle name="Percent 3 8 6 4 2 3" xfId="30758" xr:uid="{49FFB1E7-91A8-4E9A-9AC6-183E2C8AD32A}"/>
    <cellStyle name="Percent 3 8 6 4 2 4" xfId="30756" xr:uid="{DE8311DC-396A-4BF1-8341-2E1CCD602663}"/>
    <cellStyle name="Percent 3 8 6 4 3" xfId="8836" xr:uid="{4FF551DA-17B3-4093-B5FA-8AB655478F41}"/>
    <cellStyle name="Percent 3 8 6 4 3 2" xfId="8837" xr:uid="{35F37F0A-5101-43EA-9C39-586D14CA0F46}"/>
    <cellStyle name="Percent 3 8 6 4 3 2 2" xfId="30760" xr:uid="{CA89CE72-3E93-47C0-B3A5-0E63AB5A176B}"/>
    <cellStyle name="Percent 3 8 6 4 3 3" xfId="30761" xr:uid="{F299E0B5-22BE-4765-BE0F-74DF5CA9A58B}"/>
    <cellStyle name="Percent 3 8 6 4 3 4" xfId="30759" xr:uid="{9F6B8593-C8E1-4D34-929F-C9D484802008}"/>
    <cellStyle name="Percent 3 8 6 4 4" xfId="8838" xr:uid="{8E7900B3-F53B-4F1A-A8BB-7A17F65BB925}"/>
    <cellStyle name="Percent 3 8 6 4 4 2" xfId="30762" xr:uid="{857CF319-2213-4BE9-AB2F-2A19C3B35E00}"/>
    <cellStyle name="Percent 3 8 6 4 5" xfId="30763" xr:uid="{ACBE3749-4773-4586-89B6-7B0F742D64DD}"/>
    <cellStyle name="Percent 3 8 6 4 6" xfId="30755" xr:uid="{0754C620-E6C1-4EA9-BAA5-1979A80AD09E}"/>
    <cellStyle name="Percent 3 8 6 5" xfId="8839" xr:uid="{67EB6DE5-7220-486F-A0B2-0F04B06EBF36}"/>
    <cellStyle name="Percent 3 8 6 5 2" xfId="8840" xr:uid="{83B8B32F-78F3-43E7-A745-34C5EC95520D}"/>
    <cellStyle name="Percent 3 8 6 5 2 2" xfId="8841" xr:uid="{AB777189-DBB9-442B-AE31-A3D2F33C24D3}"/>
    <cellStyle name="Percent 3 8 6 5 2 2 2" xfId="30766" xr:uid="{BF31DA76-904E-4142-B6F7-8D00F9980D86}"/>
    <cellStyle name="Percent 3 8 6 5 2 3" xfId="30767" xr:uid="{1745DAE3-7D04-4797-8117-DBB99AEF38CB}"/>
    <cellStyle name="Percent 3 8 6 5 2 4" xfId="30765" xr:uid="{5DF194F6-E5AD-4F0C-B2D2-B7D467F60587}"/>
    <cellStyle name="Percent 3 8 6 5 3" xfId="8842" xr:uid="{3B247E1E-C5C1-4017-82C1-B2FBCA6573D8}"/>
    <cellStyle name="Percent 3 8 6 5 3 2" xfId="8843" xr:uid="{F5A15E88-CCAB-4E59-90FC-33D33B6D0716}"/>
    <cellStyle name="Percent 3 8 6 5 3 2 2" xfId="30769" xr:uid="{DE130D24-B7DE-4593-BD59-B9D02A4ADD02}"/>
    <cellStyle name="Percent 3 8 6 5 3 3" xfId="30770" xr:uid="{2882C382-7BB5-4B80-9991-FF7CD426AA4B}"/>
    <cellStyle name="Percent 3 8 6 5 3 4" xfId="30768" xr:uid="{841C7F38-A79B-4DC3-8971-6B0336417E7E}"/>
    <cellStyle name="Percent 3 8 6 5 4" xfId="8844" xr:uid="{5868B7E8-2E56-4089-BF49-BAF1AF444BF7}"/>
    <cellStyle name="Percent 3 8 6 5 4 2" xfId="8845" xr:uid="{48412C18-16CF-434E-8893-C892BF4EF515}"/>
    <cellStyle name="Percent 3 8 6 5 4 2 2" xfId="30772" xr:uid="{7242059F-C3E9-40A6-B86B-FFAA9C4310A4}"/>
    <cellStyle name="Percent 3 8 6 5 4 3" xfId="30773" xr:uid="{1D57D090-FBC0-405F-91D9-441FE87EB551}"/>
    <cellStyle name="Percent 3 8 6 5 4 4" xfId="30771" xr:uid="{A8288DC4-7803-4810-90DF-8E9DEE04A17D}"/>
    <cellStyle name="Percent 3 8 6 5 5" xfId="8846" xr:uid="{ED9A4A79-16EC-4541-BE85-780A2EBEF4BA}"/>
    <cellStyle name="Percent 3 8 6 5 5 2" xfId="30774" xr:uid="{3CD7118B-E141-4073-B398-0FCB54617B59}"/>
    <cellStyle name="Percent 3 8 6 5 6" xfId="30775" xr:uid="{FD3ADB61-8C89-442C-8999-8B13FD3D6BCA}"/>
    <cellStyle name="Percent 3 8 6 5 7" xfId="30764" xr:uid="{8EB97BD2-145D-404F-BE75-D23A964B39B8}"/>
    <cellStyle name="Percent 3 8 6 6" xfId="8847" xr:uid="{AFFDFFB7-31AE-4BD7-A6A4-706A0F447DB2}"/>
    <cellStyle name="Percent 3 8 6 6 2" xfId="8848" xr:uid="{28648133-065B-4CBA-ACC5-A7ACDB85B807}"/>
    <cellStyle name="Percent 3 8 6 6 2 2" xfId="8849" xr:uid="{E0D6B808-59B9-4DC6-AF4C-4F53BA106B97}"/>
    <cellStyle name="Percent 3 8 6 6 2 2 2" xfId="30778" xr:uid="{EA7AB22F-3044-4D8B-AFA4-ED29D41D109A}"/>
    <cellStyle name="Percent 3 8 6 6 2 3" xfId="30779" xr:uid="{CABA34B1-0428-4A6A-8339-8F42310BD933}"/>
    <cellStyle name="Percent 3 8 6 6 2 4" xfId="30777" xr:uid="{4382C8D5-37C0-49ED-9029-098CDFE3F81A}"/>
    <cellStyle name="Percent 3 8 6 6 3" xfId="8850" xr:uid="{CA18C993-CCA4-4C43-87D9-81F77DF9E0FC}"/>
    <cellStyle name="Percent 3 8 6 6 3 2" xfId="8851" xr:uid="{6D746FE8-BF6D-4986-B789-AE340CBD9029}"/>
    <cellStyle name="Percent 3 8 6 6 3 2 2" xfId="30781" xr:uid="{EE30D030-8FAA-4399-AA88-9EAB91F9D4BF}"/>
    <cellStyle name="Percent 3 8 6 6 3 3" xfId="30782" xr:uid="{67F4C0D5-5897-45B5-A75B-7BC383FC02BC}"/>
    <cellStyle name="Percent 3 8 6 6 3 4" xfId="30780" xr:uid="{412D5C69-4300-4D96-A48A-5430532D9235}"/>
    <cellStyle name="Percent 3 8 6 6 4" xfId="8852" xr:uid="{ECA7F83C-6C56-46E4-883C-B2F9CB68E617}"/>
    <cellStyle name="Percent 3 8 6 6 4 2" xfId="30783" xr:uid="{A5D8AB24-EDF6-4EBD-80EC-1BA60F47BB35}"/>
    <cellStyle name="Percent 3 8 6 6 5" xfId="30784" xr:uid="{22557DE5-F7B0-4DCB-B1B6-C74479031A03}"/>
    <cellStyle name="Percent 3 8 6 6 6" xfId="30776" xr:uid="{A5955794-FE18-48A2-854B-2897B7453C7E}"/>
    <cellStyle name="Percent 3 8 6 7" xfId="8853" xr:uid="{7F5DFE5A-A445-414E-9978-E89FA602E21D}"/>
    <cellStyle name="Percent 3 8 6 7 2" xfId="8854" xr:uid="{A2E35D18-40F6-4D1D-889B-61F1A2AF005B}"/>
    <cellStyle name="Percent 3 8 6 7 2 2" xfId="30786" xr:uid="{F1DD4D72-A368-453F-9184-5CE1BDB862D9}"/>
    <cellStyle name="Percent 3 8 6 7 3" xfId="30787" xr:uid="{BDA22D4A-746A-43EE-83BA-0915C48EDE12}"/>
    <cellStyle name="Percent 3 8 6 7 4" xfId="30785" xr:uid="{1FFA1EF5-9B49-4B91-BAD6-B2CBF0A63D8A}"/>
    <cellStyle name="Percent 3 8 6 8" xfId="8855" xr:uid="{A5DE6DE6-4F15-4F0F-BA10-046F39DE67F2}"/>
    <cellStyle name="Percent 3 8 6 8 2" xfId="8856" xr:uid="{55967804-E816-476F-AD07-7EE14E37D501}"/>
    <cellStyle name="Percent 3 8 6 8 2 2" xfId="30789" xr:uid="{F7BFE78A-037E-4107-AC3F-CDB959B2E291}"/>
    <cellStyle name="Percent 3 8 6 8 3" xfId="30790" xr:uid="{D3DE2043-AAEC-4B38-A7C2-0B10A299093B}"/>
    <cellStyle name="Percent 3 8 6 8 4" xfId="30788" xr:uid="{050B3631-D74E-4166-8751-006D45F515D3}"/>
    <cellStyle name="Percent 3 8 6 9" xfId="8857" xr:uid="{9951B339-6521-423D-BA12-BF800B109D04}"/>
    <cellStyle name="Percent 3 8 6 9 2" xfId="8858" xr:uid="{5C7F8F40-9AAD-496F-8EC1-FCB753F72773}"/>
    <cellStyle name="Percent 3 8 6 9 2 2" xfId="30792" xr:uid="{413A3A0B-FF9B-4AC0-979A-C0DC8EBD6719}"/>
    <cellStyle name="Percent 3 8 6 9 3" xfId="30793" xr:uid="{9585CC00-E178-48D1-9F9D-2EC8D8CF066F}"/>
    <cellStyle name="Percent 3 8 6 9 4" xfId="30791" xr:uid="{508E7A12-0E3B-4A42-8AE9-B62861E7735B}"/>
    <cellStyle name="Percent 3 8 7" xfId="3087" xr:uid="{E2E9D595-F151-4383-A77E-40E24E93D1A6}"/>
    <cellStyle name="Percent 3 8 7 10" xfId="8860" xr:uid="{ED042D6A-6B64-4C49-A158-3757F13F7CE1}"/>
    <cellStyle name="Percent 3 8 7 10 2" xfId="30795" xr:uid="{7E061F62-821D-4AA9-9DEC-7BA5604CE3D3}"/>
    <cellStyle name="Percent 3 8 7 11" xfId="8861" xr:uid="{45A3682F-2433-4169-8B3B-C8A8F7C07273}"/>
    <cellStyle name="Percent 3 8 7 11 2" xfId="30796" xr:uid="{82C25541-D7AE-4696-91F1-94F99A9CE0B4}"/>
    <cellStyle name="Percent 3 8 7 12" xfId="8859" xr:uid="{1DC0271C-93B5-4A61-BFE5-D54A70CF2AEA}"/>
    <cellStyle name="Percent 3 8 7 12 2" xfId="30797" xr:uid="{02787395-9685-40E4-8D22-8715E674C98B}"/>
    <cellStyle name="Percent 3 8 7 13" xfId="30798" xr:uid="{6B1224DF-CBF1-4FB2-A1F2-D27185CA77FB}"/>
    <cellStyle name="Percent 3 8 7 14" xfId="30799" xr:uid="{C17353A7-6223-4E2C-A434-CB90588EA31E}"/>
    <cellStyle name="Percent 3 8 7 15" xfId="30800" xr:uid="{6F3EDECB-F3B4-403D-81EC-CCEEC5FB866B}"/>
    <cellStyle name="Percent 3 8 7 16" xfId="30794" xr:uid="{6E6B7B6A-8EEA-4C29-AED2-4A54BE7C2E11}"/>
    <cellStyle name="Percent 3 8 7 2" xfId="8862" xr:uid="{0C3FE99E-4EB9-4875-9A63-82497F7F3FC6}"/>
    <cellStyle name="Percent 3 8 7 2 2" xfId="8863" xr:uid="{883545BB-5B41-43F9-87BF-7C1B33595C46}"/>
    <cellStyle name="Percent 3 8 7 2 2 2" xfId="8864" xr:uid="{2755AD70-3F89-41CA-8BD4-2B137E7C45F2}"/>
    <cellStyle name="Percent 3 8 7 2 2 2 2" xfId="30803" xr:uid="{532B9863-A636-49AE-8DC1-29E8FD634E99}"/>
    <cellStyle name="Percent 3 8 7 2 2 3" xfId="30804" xr:uid="{F8A4047B-9E72-4FEB-82B6-7A37AD711DF6}"/>
    <cellStyle name="Percent 3 8 7 2 2 4" xfId="30802" xr:uid="{83306690-25CA-4FE6-9CB9-349067860A2D}"/>
    <cellStyle name="Percent 3 8 7 2 3" xfId="8865" xr:uid="{1DA17194-3D3B-4434-BDFF-2D545E7F5977}"/>
    <cellStyle name="Percent 3 8 7 2 3 2" xfId="8866" xr:uid="{A4EF0327-EAB3-4552-A5FC-6C4DE2CEFE4E}"/>
    <cellStyle name="Percent 3 8 7 2 3 2 2" xfId="30806" xr:uid="{4B26F4BD-CE00-4C35-90D2-F9C2F3DD001A}"/>
    <cellStyle name="Percent 3 8 7 2 3 3" xfId="30807" xr:uid="{A36CDB13-C1F6-409B-A74C-20CB0EE733C0}"/>
    <cellStyle name="Percent 3 8 7 2 3 4" xfId="30805" xr:uid="{2385CC09-2654-4AF9-8421-61B024374DAE}"/>
    <cellStyle name="Percent 3 8 7 2 4" xfId="8867" xr:uid="{243406CC-29C4-4A8B-B457-DA5BA0D1BD6D}"/>
    <cellStyle name="Percent 3 8 7 2 4 2" xfId="30808" xr:uid="{6952E8A9-6E72-4834-A6DE-875FE2CC5077}"/>
    <cellStyle name="Percent 3 8 7 2 5" xfId="8868" xr:uid="{7B063F86-006B-4475-A3C7-108181D0F1F3}"/>
    <cellStyle name="Percent 3 8 7 2 5 2" xfId="30809" xr:uid="{EA2AC48E-13B9-4EEB-BA4F-886F2F4B46E9}"/>
    <cellStyle name="Percent 3 8 7 2 6" xfId="30810" xr:uid="{B9177723-D2B8-4191-AC8D-E339F7E701C1}"/>
    <cellStyle name="Percent 3 8 7 2 7" xfId="30801" xr:uid="{8C6AD698-2FFB-46DF-8842-2E0A8FFE7103}"/>
    <cellStyle name="Percent 3 8 7 3" xfId="8869" xr:uid="{58AF3E64-A0DB-4996-A766-C12F7FABE210}"/>
    <cellStyle name="Percent 3 8 7 3 2" xfId="8870" xr:uid="{13888743-1E47-4BC4-8BAC-CAE9243C6189}"/>
    <cellStyle name="Percent 3 8 7 3 2 2" xfId="8871" xr:uid="{36F671AE-789C-4486-B811-A98914661CD3}"/>
    <cellStyle name="Percent 3 8 7 3 2 2 2" xfId="30813" xr:uid="{73C1298A-A2DE-41C0-932B-13CCBAA500D0}"/>
    <cellStyle name="Percent 3 8 7 3 2 3" xfId="30814" xr:uid="{B8DF5199-46C2-47BC-9A86-2A6576CB9045}"/>
    <cellStyle name="Percent 3 8 7 3 2 4" xfId="30812" xr:uid="{4F9D3D7C-C40D-42B2-B405-9A524C40927F}"/>
    <cellStyle name="Percent 3 8 7 3 3" xfId="8872" xr:uid="{926AD6B6-E2CD-4834-905C-678A5FA5B60A}"/>
    <cellStyle name="Percent 3 8 7 3 3 2" xfId="8873" xr:uid="{9836DCC2-8DF6-4EF4-9E80-C3D553C04273}"/>
    <cellStyle name="Percent 3 8 7 3 3 2 2" xfId="30816" xr:uid="{E9B9E26C-5D59-43A6-87F1-4B2368551358}"/>
    <cellStyle name="Percent 3 8 7 3 3 3" xfId="30817" xr:uid="{FBEB9634-2847-4AB5-8D43-5E262C5D7404}"/>
    <cellStyle name="Percent 3 8 7 3 3 4" xfId="30815" xr:uid="{58ADEA1D-AAB3-4872-B340-A5FB95BD9F13}"/>
    <cellStyle name="Percent 3 8 7 3 4" xfId="8874" xr:uid="{FDFF8703-A9B5-4DEE-AF66-7AD1DCA2AF13}"/>
    <cellStyle name="Percent 3 8 7 3 4 2" xfId="30818" xr:uid="{E2EE9A05-C9BC-412C-87CD-56BA630FD659}"/>
    <cellStyle name="Percent 3 8 7 3 5" xfId="30819" xr:uid="{AACA44D2-2BA3-4D9F-A3BF-D5CB4A19AAA4}"/>
    <cellStyle name="Percent 3 8 7 3 6" xfId="30811" xr:uid="{5CF6A77E-BE57-4B22-826F-174BA3A48115}"/>
    <cellStyle name="Percent 3 8 7 4" xfId="8875" xr:uid="{2764F001-AA7E-4689-BE07-C8CB5A859917}"/>
    <cellStyle name="Percent 3 8 7 4 2" xfId="8876" xr:uid="{A4789040-D2C2-4004-9457-28AC25550818}"/>
    <cellStyle name="Percent 3 8 7 4 2 2" xfId="8877" xr:uid="{E51559CF-CFD9-4886-9FCC-E9F6C462716C}"/>
    <cellStyle name="Percent 3 8 7 4 2 2 2" xfId="30822" xr:uid="{27B838BD-2D10-4776-9582-03AE5F1FCC36}"/>
    <cellStyle name="Percent 3 8 7 4 2 3" xfId="30823" xr:uid="{7B7B61F1-B3A5-433B-86DF-6B9733C2AC66}"/>
    <cellStyle name="Percent 3 8 7 4 2 4" xfId="30821" xr:uid="{D1AB9382-3D25-47BF-93CA-87B0155FAC9A}"/>
    <cellStyle name="Percent 3 8 7 4 3" xfId="8878" xr:uid="{31967DC0-B7B0-492D-94DF-6E78D97A1BD6}"/>
    <cellStyle name="Percent 3 8 7 4 3 2" xfId="8879" xr:uid="{ED88E7E7-01BA-49A9-80AE-6B6593385948}"/>
    <cellStyle name="Percent 3 8 7 4 3 2 2" xfId="30825" xr:uid="{F0C13D9F-BE1D-420F-BE78-BB1C3CA86DFB}"/>
    <cellStyle name="Percent 3 8 7 4 3 3" xfId="30826" xr:uid="{333E4219-CE88-49B6-87CA-2D5A1EFB8609}"/>
    <cellStyle name="Percent 3 8 7 4 3 4" xfId="30824" xr:uid="{A4772CB8-9EEF-4094-AF2C-4BDB3C70F2FA}"/>
    <cellStyle name="Percent 3 8 7 4 4" xfId="8880" xr:uid="{50B6579C-CA8C-4D37-AFD8-32901F080A59}"/>
    <cellStyle name="Percent 3 8 7 4 4 2" xfId="30827" xr:uid="{406DC4B5-6CC0-4BAC-B984-7D86895A4D90}"/>
    <cellStyle name="Percent 3 8 7 4 5" xfId="30828" xr:uid="{85926C90-FEB1-405D-8FB4-7506B51CBFE9}"/>
    <cellStyle name="Percent 3 8 7 4 6" xfId="30820" xr:uid="{293F843F-5964-466F-98F1-EA5EAD21FD84}"/>
    <cellStyle name="Percent 3 8 7 5" xfId="8881" xr:uid="{503A21CC-173A-4162-871A-977532736778}"/>
    <cellStyle name="Percent 3 8 7 5 2" xfId="8882" xr:uid="{50B7BCCF-C3DE-40F5-80C9-99D5B85F007F}"/>
    <cellStyle name="Percent 3 8 7 5 2 2" xfId="8883" xr:uid="{ABA76B8E-0E6A-4C71-84A0-8E77ADA1376D}"/>
    <cellStyle name="Percent 3 8 7 5 2 2 2" xfId="30831" xr:uid="{84C5472F-0CE9-4631-B13F-3FE907D2F470}"/>
    <cellStyle name="Percent 3 8 7 5 2 3" xfId="30832" xr:uid="{D1B5FE27-6CD2-4B72-A987-8183E1A2A40A}"/>
    <cellStyle name="Percent 3 8 7 5 2 4" xfId="30830" xr:uid="{7FAACD4D-F5A7-4D67-A440-B6C81E1A54F1}"/>
    <cellStyle name="Percent 3 8 7 5 3" xfId="8884" xr:uid="{2508713D-28BA-4105-BCAB-3E7D0A91E881}"/>
    <cellStyle name="Percent 3 8 7 5 3 2" xfId="8885" xr:uid="{B4CFDC38-5660-4800-9419-D91B695B70AC}"/>
    <cellStyle name="Percent 3 8 7 5 3 2 2" xfId="30834" xr:uid="{BB3BE561-83E2-4DE8-BF4F-95A27D38FC07}"/>
    <cellStyle name="Percent 3 8 7 5 3 3" xfId="30835" xr:uid="{0F6C22A0-B62F-4326-9F12-CF91A169E8D9}"/>
    <cellStyle name="Percent 3 8 7 5 3 4" xfId="30833" xr:uid="{E50C26E8-77B0-4298-9C81-B1F5B1D40FC8}"/>
    <cellStyle name="Percent 3 8 7 5 4" xfId="8886" xr:uid="{B77BAC01-6D59-4659-8EA1-7B8E415E4070}"/>
    <cellStyle name="Percent 3 8 7 5 4 2" xfId="8887" xr:uid="{3EBC32CF-B7BC-47E3-960A-DDC0AED84C7B}"/>
    <cellStyle name="Percent 3 8 7 5 4 2 2" xfId="30837" xr:uid="{1F1A000C-5513-43F2-B626-E9368E28C9E0}"/>
    <cellStyle name="Percent 3 8 7 5 4 3" xfId="30838" xr:uid="{CD89B7EB-E65B-4BA0-B6AA-38350C612E16}"/>
    <cellStyle name="Percent 3 8 7 5 4 4" xfId="30836" xr:uid="{C092B9E2-A9E4-4006-A4B5-74B425664859}"/>
    <cellStyle name="Percent 3 8 7 5 5" xfId="8888" xr:uid="{C6246194-EE8D-4E20-A02C-44B56DFE13E7}"/>
    <cellStyle name="Percent 3 8 7 5 5 2" xfId="30839" xr:uid="{08BD6B67-DC4A-4F01-A163-1F7FD5EF182A}"/>
    <cellStyle name="Percent 3 8 7 5 6" xfId="30840" xr:uid="{A485DDFA-8070-43F9-BD17-7B5FDE75325C}"/>
    <cellStyle name="Percent 3 8 7 5 7" xfId="30829" xr:uid="{5E8CB3CA-6715-4DBB-BDC8-7EA1105159C3}"/>
    <cellStyle name="Percent 3 8 7 6" xfId="8889" xr:uid="{E5240B38-6E4D-4302-A38C-4B1D4EE5B3F1}"/>
    <cellStyle name="Percent 3 8 7 6 2" xfId="8890" xr:uid="{BA2279FE-5176-443C-9560-CFBA4D693D19}"/>
    <cellStyle name="Percent 3 8 7 6 2 2" xfId="8891" xr:uid="{9A871940-0EC0-4512-8E9B-21902BC52683}"/>
    <cellStyle name="Percent 3 8 7 6 2 2 2" xfId="30843" xr:uid="{4A7A42B4-0BB7-49A7-AD77-8907E972286D}"/>
    <cellStyle name="Percent 3 8 7 6 2 3" xfId="30844" xr:uid="{80A0350C-CBCF-43D6-A2DC-599410E10E6C}"/>
    <cellStyle name="Percent 3 8 7 6 2 4" xfId="30842" xr:uid="{3769C469-B83A-4307-ABA2-FB289433AA8D}"/>
    <cellStyle name="Percent 3 8 7 6 3" xfId="8892" xr:uid="{42DB61F0-9825-44F1-8389-A587843073AB}"/>
    <cellStyle name="Percent 3 8 7 6 3 2" xfId="8893" xr:uid="{30DAE931-7FF8-49D0-B966-1F02C9F27519}"/>
    <cellStyle name="Percent 3 8 7 6 3 2 2" xfId="30846" xr:uid="{0F4FE37F-8619-4E76-87C3-33CE95129F5F}"/>
    <cellStyle name="Percent 3 8 7 6 3 3" xfId="30847" xr:uid="{4029F5E7-0563-4E40-8F1E-0D376DAF4893}"/>
    <cellStyle name="Percent 3 8 7 6 3 4" xfId="30845" xr:uid="{148EF8C4-DAEC-4B9B-9020-A2B46237B325}"/>
    <cellStyle name="Percent 3 8 7 6 4" xfId="8894" xr:uid="{5BDDBBD3-19B8-4A93-BEFC-969E0144CF9E}"/>
    <cellStyle name="Percent 3 8 7 6 4 2" xfId="30848" xr:uid="{0A937060-EC47-4B3A-827C-968DD1B47181}"/>
    <cellStyle name="Percent 3 8 7 6 5" xfId="30849" xr:uid="{8CA385AE-7A7C-4656-973F-4717D7508C47}"/>
    <cellStyle name="Percent 3 8 7 6 6" xfId="30841" xr:uid="{21B43587-E64A-43EC-A086-074D4D7B44E1}"/>
    <cellStyle name="Percent 3 8 7 7" xfId="8895" xr:uid="{7A63C597-8932-4FF4-99A7-BA6EC129DCA8}"/>
    <cellStyle name="Percent 3 8 7 7 2" xfId="8896" xr:uid="{C830D437-9F2C-43A5-B7C2-12D5B8247C71}"/>
    <cellStyle name="Percent 3 8 7 7 2 2" xfId="30851" xr:uid="{403082B4-5E28-4C04-BB71-7625AEE89879}"/>
    <cellStyle name="Percent 3 8 7 7 3" xfId="30852" xr:uid="{731E3D12-B8AD-45A7-84CF-7A7A1790164A}"/>
    <cellStyle name="Percent 3 8 7 7 4" xfId="30850" xr:uid="{5E7F5E36-59DA-45FD-93E6-8B633A1FC846}"/>
    <cellStyle name="Percent 3 8 7 8" xfId="8897" xr:uid="{D8A28EFA-E392-473D-BAE0-9F9A1CC370E7}"/>
    <cellStyle name="Percent 3 8 7 8 2" xfId="8898" xr:uid="{40178BDF-8231-49FE-92EE-3ABBEB6F506A}"/>
    <cellStyle name="Percent 3 8 7 8 2 2" xfId="30854" xr:uid="{F6263ADD-6E74-41D1-91D4-412B618F292A}"/>
    <cellStyle name="Percent 3 8 7 8 3" xfId="30855" xr:uid="{F5542584-F824-49C9-A4F3-2045763872AF}"/>
    <cellStyle name="Percent 3 8 7 8 4" xfId="30853" xr:uid="{1C2BF082-341B-49C2-A185-C04636BB24E2}"/>
    <cellStyle name="Percent 3 8 7 9" xfId="8899" xr:uid="{F3A97F01-03AB-4DA8-A2C6-CD31287CD993}"/>
    <cellStyle name="Percent 3 8 7 9 2" xfId="8900" xr:uid="{D137E854-3094-4C45-ADFF-E0B09B7EA7C1}"/>
    <cellStyle name="Percent 3 8 7 9 2 2" xfId="30857" xr:uid="{D696D77A-4260-4137-B3E2-2BFBA1AA8FDB}"/>
    <cellStyle name="Percent 3 8 7 9 3" xfId="30858" xr:uid="{3813B7E3-35B2-4C8A-8133-C8ECF7191320}"/>
    <cellStyle name="Percent 3 8 7 9 4" xfId="30856" xr:uid="{BE619181-FDA3-4E8B-AB5C-95CCDA04B7A8}"/>
    <cellStyle name="Percent 3 8 8" xfId="3088" xr:uid="{83702474-8192-47B9-A50A-7F74C88E13D8}"/>
    <cellStyle name="Percent 3 8 8 10" xfId="8902" xr:uid="{DAEE5848-D37A-4A20-B29E-668907B51AFA}"/>
    <cellStyle name="Percent 3 8 8 10 2" xfId="30860" xr:uid="{A52DA5F3-7BE6-4B67-98E9-5BFF7B6FD781}"/>
    <cellStyle name="Percent 3 8 8 11" xfId="8903" xr:uid="{3E343C37-5510-478B-8065-235D0890027C}"/>
    <cellStyle name="Percent 3 8 8 11 2" xfId="30861" xr:uid="{EFFAFED1-D13E-4253-A154-646CCD576FDB}"/>
    <cellStyle name="Percent 3 8 8 12" xfId="8901" xr:uid="{FB0EFD70-BDA8-4451-87EA-87E6403BB9F5}"/>
    <cellStyle name="Percent 3 8 8 12 2" xfId="30862" xr:uid="{DD36341B-381B-4CB9-BFC8-B52522186A42}"/>
    <cellStyle name="Percent 3 8 8 13" xfId="30863" xr:uid="{FAE87147-D834-4C54-B074-A2CE0C092D84}"/>
    <cellStyle name="Percent 3 8 8 14" xfId="30864" xr:uid="{143993B6-D09C-49A7-B673-43AEC953A45F}"/>
    <cellStyle name="Percent 3 8 8 15" xfId="30865" xr:uid="{17465554-CBE4-48E6-BFA8-4543F36ED7ED}"/>
    <cellStyle name="Percent 3 8 8 16" xfId="30859" xr:uid="{A973BB4D-4876-41AA-9F04-7DB739DEDCF6}"/>
    <cellStyle name="Percent 3 8 8 2" xfId="8904" xr:uid="{8446DDE1-E8EC-408E-96EC-80969EB781B6}"/>
    <cellStyle name="Percent 3 8 8 2 2" xfId="8905" xr:uid="{1CD83344-59EC-4B25-9742-906C5084DBDD}"/>
    <cellStyle name="Percent 3 8 8 2 2 2" xfId="8906" xr:uid="{43BA50BE-6EEE-4DED-89C8-2141AA30B9F5}"/>
    <cellStyle name="Percent 3 8 8 2 2 2 2" xfId="30868" xr:uid="{6E8892AE-AD97-4501-ADCC-8E48649025AC}"/>
    <cellStyle name="Percent 3 8 8 2 2 3" xfId="30869" xr:uid="{3FD5EA19-E143-44CC-867C-76B5FDC7C57F}"/>
    <cellStyle name="Percent 3 8 8 2 2 4" xfId="30867" xr:uid="{99C9742C-8E39-40EE-A485-391BAF4EACEC}"/>
    <cellStyle name="Percent 3 8 8 2 3" xfId="8907" xr:uid="{02D7EE18-EC09-45E0-A911-F15D7F7DE64F}"/>
    <cellStyle name="Percent 3 8 8 2 3 2" xfId="8908" xr:uid="{4E7EE8E2-B0A8-454F-9E19-1562B8D8D5CB}"/>
    <cellStyle name="Percent 3 8 8 2 3 2 2" xfId="30871" xr:uid="{8F123CF5-6C68-4E98-AD2D-CC7814750186}"/>
    <cellStyle name="Percent 3 8 8 2 3 3" xfId="30872" xr:uid="{19D40219-5DC4-43EC-A766-BAA1D547D0BF}"/>
    <cellStyle name="Percent 3 8 8 2 3 4" xfId="30870" xr:uid="{F4CC18EB-08E1-47D7-9D34-EFE542D7D2FF}"/>
    <cellStyle name="Percent 3 8 8 2 4" xfId="8909" xr:uid="{998FF079-A78D-4E5B-9394-AACEBC54FFD8}"/>
    <cellStyle name="Percent 3 8 8 2 4 2" xfId="30873" xr:uid="{7608E58B-3A3F-48A5-9E57-12795718A7CF}"/>
    <cellStyle name="Percent 3 8 8 2 5" xfId="8910" xr:uid="{5083EA10-6CE1-4449-95A3-3C63FCF42002}"/>
    <cellStyle name="Percent 3 8 8 2 5 2" xfId="30874" xr:uid="{3121482A-30B6-4E31-AF37-3B902AE03925}"/>
    <cellStyle name="Percent 3 8 8 2 6" xfId="30875" xr:uid="{5467EDB7-C71B-4E5A-BA08-81C49799FDDF}"/>
    <cellStyle name="Percent 3 8 8 2 7" xfId="30866" xr:uid="{FBB3B4AB-4298-41CD-905C-1346882542FD}"/>
    <cellStyle name="Percent 3 8 8 3" xfId="8911" xr:uid="{E404E7AF-CA82-4E2E-8965-530D3A292DB4}"/>
    <cellStyle name="Percent 3 8 8 3 2" xfId="8912" xr:uid="{18B3B860-C7C9-47B0-B99A-9C84C6125897}"/>
    <cellStyle name="Percent 3 8 8 3 2 2" xfId="8913" xr:uid="{11D91F2E-BDEA-4487-9C9C-C4DAE4CB4883}"/>
    <cellStyle name="Percent 3 8 8 3 2 2 2" xfId="30878" xr:uid="{0BFBF6C5-1FC0-49A6-88DE-4227B105C0D0}"/>
    <cellStyle name="Percent 3 8 8 3 2 3" xfId="30879" xr:uid="{989B2C7A-D53D-4F23-A0A3-26B6B341B188}"/>
    <cellStyle name="Percent 3 8 8 3 2 4" xfId="30877" xr:uid="{5BE0A200-F521-4A70-8DA3-1367EA5F008F}"/>
    <cellStyle name="Percent 3 8 8 3 3" xfId="8914" xr:uid="{F59586EF-9677-4CE5-9BAD-E5D48C10E91F}"/>
    <cellStyle name="Percent 3 8 8 3 3 2" xfId="8915" xr:uid="{701AEDE6-3C81-40E0-93EF-63FE4D89ED73}"/>
    <cellStyle name="Percent 3 8 8 3 3 2 2" xfId="30881" xr:uid="{11CB38FA-B7DF-4EC5-AC82-F3172E31BB02}"/>
    <cellStyle name="Percent 3 8 8 3 3 3" xfId="30882" xr:uid="{85861173-987C-4974-A1ED-94A8D76691CF}"/>
    <cellStyle name="Percent 3 8 8 3 3 4" xfId="30880" xr:uid="{0718DC8D-063D-4A3B-A29B-A5F35BB8931A}"/>
    <cellStyle name="Percent 3 8 8 3 4" xfId="8916" xr:uid="{42109A18-CF79-468D-8CD0-1FA2914B6C56}"/>
    <cellStyle name="Percent 3 8 8 3 4 2" xfId="30883" xr:uid="{D8B9FF5B-4580-4989-84E8-897098073F4F}"/>
    <cellStyle name="Percent 3 8 8 3 5" xfId="30884" xr:uid="{7CDC9F92-D4A1-4707-92F9-0D885B8BCE89}"/>
    <cellStyle name="Percent 3 8 8 3 6" xfId="30876" xr:uid="{FFEB3540-D5D6-4CBC-A6F5-2A5E4D762C5A}"/>
    <cellStyle name="Percent 3 8 8 4" xfId="8917" xr:uid="{D7DC92EB-DF22-4B54-B632-FB345BDE2DD4}"/>
    <cellStyle name="Percent 3 8 8 4 2" xfId="8918" xr:uid="{216F77AE-9928-40C3-B2AB-2CFE1663C202}"/>
    <cellStyle name="Percent 3 8 8 4 2 2" xfId="8919" xr:uid="{4DD48076-8FFA-417F-A3EE-EE934A7C9367}"/>
    <cellStyle name="Percent 3 8 8 4 2 2 2" xfId="30887" xr:uid="{612B9F36-37B9-41CF-8925-1EA2FFAA3EA7}"/>
    <cellStyle name="Percent 3 8 8 4 2 3" xfId="30888" xr:uid="{8E7FDA52-3411-4A57-92CD-3D286AAD7402}"/>
    <cellStyle name="Percent 3 8 8 4 2 4" xfId="30886" xr:uid="{C6ED4BCC-1117-4B4F-8A86-C7965311A721}"/>
    <cellStyle name="Percent 3 8 8 4 3" xfId="8920" xr:uid="{1D3C5B17-738E-47B6-B999-7EEC011D092F}"/>
    <cellStyle name="Percent 3 8 8 4 3 2" xfId="8921" xr:uid="{F0794386-CB8D-4481-9454-112C99F86403}"/>
    <cellStyle name="Percent 3 8 8 4 3 2 2" xfId="30890" xr:uid="{39D13BD5-F4E9-4373-A85C-F435E0D2758E}"/>
    <cellStyle name="Percent 3 8 8 4 3 3" xfId="30891" xr:uid="{63DB1B4F-9787-42B3-8647-742E9612FD05}"/>
    <cellStyle name="Percent 3 8 8 4 3 4" xfId="30889" xr:uid="{A24867C0-591B-48FA-B19F-8DB18977D263}"/>
    <cellStyle name="Percent 3 8 8 4 4" xfId="8922" xr:uid="{88AC7987-C0FA-4B81-9C56-9BEDDEE68EB6}"/>
    <cellStyle name="Percent 3 8 8 4 4 2" xfId="30892" xr:uid="{4BF2465A-EA8D-4120-8AD1-F85C606C87A7}"/>
    <cellStyle name="Percent 3 8 8 4 5" xfId="30893" xr:uid="{2DCD2EB5-3DA0-40E5-81BF-9B21DC68EAB5}"/>
    <cellStyle name="Percent 3 8 8 4 6" xfId="30885" xr:uid="{A4421B8D-5D10-455A-A5AC-9C910B717501}"/>
    <cellStyle name="Percent 3 8 8 5" xfId="8923" xr:uid="{3EFD5930-5AA2-4FAE-8B9A-008840129E5C}"/>
    <cellStyle name="Percent 3 8 8 5 2" xfId="8924" xr:uid="{7F9D93C8-8013-4EFF-8FBA-AD7F41B0658F}"/>
    <cellStyle name="Percent 3 8 8 5 2 2" xfId="8925" xr:uid="{A7F71E03-B3AB-4F3E-8709-1C23E1E31112}"/>
    <cellStyle name="Percent 3 8 8 5 2 2 2" xfId="30896" xr:uid="{D8BF7D84-DFC9-421F-BD20-D83403C56449}"/>
    <cellStyle name="Percent 3 8 8 5 2 3" xfId="30897" xr:uid="{72DCF31D-6A0E-4B71-B837-04222DF36F16}"/>
    <cellStyle name="Percent 3 8 8 5 2 4" xfId="30895" xr:uid="{EA572739-C6A0-4EB9-9BFF-B16293F5E80D}"/>
    <cellStyle name="Percent 3 8 8 5 3" xfId="8926" xr:uid="{927A8130-4B30-4645-8456-EB8FEB2A795C}"/>
    <cellStyle name="Percent 3 8 8 5 3 2" xfId="8927" xr:uid="{CE5596A0-8B61-48B1-B6E9-155D2236818F}"/>
    <cellStyle name="Percent 3 8 8 5 3 2 2" xfId="30899" xr:uid="{AB51B5BA-F427-4BA0-A09D-5642DD764ACE}"/>
    <cellStyle name="Percent 3 8 8 5 3 3" xfId="30900" xr:uid="{ED1403B5-323C-4599-82CA-BFB61149F8CD}"/>
    <cellStyle name="Percent 3 8 8 5 3 4" xfId="30898" xr:uid="{9905ECD8-8B23-48E4-982D-243B8EA8FE3A}"/>
    <cellStyle name="Percent 3 8 8 5 4" xfId="8928" xr:uid="{A4F99B60-7F9B-46CC-B8A6-15999A2548D7}"/>
    <cellStyle name="Percent 3 8 8 5 4 2" xfId="8929" xr:uid="{A5947C9A-E44A-4244-B2E9-C178EE8CA7C5}"/>
    <cellStyle name="Percent 3 8 8 5 4 2 2" xfId="30902" xr:uid="{8B100A45-71BD-4FD8-BC48-DB6EE390C2BF}"/>
    <cellStyle name="Percent 3 8 8 5 4 3" xfId="30903" xr:uid="{9FD7F33B-BE5E-492B-9A20-B72FFE68E952}"/>
    <cellStyle name="Percent 3 8 8 5 4 4" xfId="30901" xr:uid="{7B2C9886-8082-4E6C-9CAE-D79409C27224}"/>
    <cellStyle name="Percent 3 8 8 5 5" xfId="8930" xr:uid="{980581A7-AA2F-4620-A164-44A6B8346C45}"/>
    <cellStyle name="Percent 3 8 8 5 5 2" xfId="30904" xr:uid="{B1DD6D78-FE95-4A40-94E2-DA4675BA17B8}"/>
    <cellStyle name="Percent 3 8 8 5 6" xfId="30905" xr:uid="{56ED6BF8-6E78-4138-BEE0-CED911E0BCA1}"/>
    <cellStyle name="Percent 3 8 8 5 7" xfId="30894" xr:uid="{4D63F23B-B966-4856-B71E-E01750AB3E9F}"/>
    <cellStyle name="Percent 3 8 8 6" xfId="8931" xr:uid="{CEC411CA-4B6B-4385-B46C-0ABE6B02791F}"/>
    <cellStyle name="Percent 3 8 8 6 2" xfId="8932" xr:uid="{B3F5038D-2B81-4178-B01A-CD9268D7EC25}"/>
    <cellStyle name="Percent 3 8 8 6 2 2" xfId="8933" xr:uid="{D29DF3B3-92FE-4611-9AB8-BF62E4E02860}"/>
    <cellStyle name="Percent 3 8 8 6 2 2 2" xfId="30908" xr:uid="{9FC3542D-D02B-4EC0-9662-B5C186615707}"/>
    <cellStyle name="Percent 3 8 8 6 2 3" xfId="30909" xr:uid="{64B046EB-E3A8-4E54-B61B-951C2A66DE99}"/>
    <cellStyle name="Percent 3 8 8 6 2 4" xfId="30907" xr:uid="{58595C00-F6DA-4ADC-B692-FCCF55E9C9E7}"/>
    <cellStyle name="Percent 3 8 8 6 3" xfId="8934" xr:uid="{8017DE6E-48E3-4ED4-BCF5-D60D44B943E6}"/>
    <cellStyle name="Percent 3 8 8 6 3 2" xfId="8935" xr:uid="{31E3FCB0-3F5F-435D-8B08-B0E41C082FD3}"/>
    <cellStyle name="Percent 3 8 8 6 3 2 2" xfId="30911" xr:uid="{D4A3640B-E5B4-4901-ADFF-F9C9455769C5}"/>
    <cellStyle name="Percent 3 8 8 6 3 3" xfId="30912" xr:uid="{A5D430C2-B01D-49DF-B2F0-D0B62E0368D3}"/>
    <cellStyle name="Percent 3 8 8 6 3 4" xfId="30910" xr:uid="{5C8617D3-5A6F-45BF-BC04-D5B3B3346C5A}"/>
    <cellStyle name="Percent 3 8 8 6 4" xfId="8936" xr:uid="{EF66F52D-F17C-479B-9117-DA64E81E272D}"/>
    <cellStyle name="Percent 3 8 8 6 4 2" xfId="30913" xr:uid="{18FB3F06-5339-400E-9565-4998BDD41970}"/>
    <cellStyle name="Percent 3 8 8 6 5" xfId="30914" xr:uid="{DBA75F0E-E08A-4C4A-8033-CE5C8BBE3E6A}"/>
    <cellStyle name="Percent 3 8 8 6 6" xfId="30906" xr:uid="{31FE2005-5CDE-4B8F-8F81-2B6B998A4231}"/>
    <cellStyle name="Percent 3 8 8 7" xfId="8937" xr:uid="{16CF0D04-9884-4480-8B43-741CFF7E52B9}"/>
    <cellStyle name="Percent 3 8 8 7 2" xfId="8938" xr:uid="{BE498F2B-9726-4BEA-B9DC-AAF78666152A}"/>
    <cellStyle name="Percent 3 8 8 7 2 2" xfId="30916" xr:uid="{5925A354-F8A9-4D16-836D-865902506C5B}"/>
    <cellStyle name="Percent 3 8 8 7 3" xfId="30917" xr:uid="{54310264-52FD-4B82-9C6F-B919325062BC}"/>
    <cellStyle name="Percent 3 8 8 7 4" xfId="30915" xr:uid="{07779CB9-4DDF-4196-A180-744A326FD04E}"/>
    <cellStyle name="Percent 3 8 8 8" xfId="8939" xr:uid="{71EEFA62-6019-4CD4-920E-F36B6DFC451B}"/>
    <cellStyle name="Percent 3 8 8 8 2" xfId="8940" xr:uid="{3544A39D-6D50-4A06-8700-F94640F40949}"/>
    <cellStyle name="Percent 3 8 8 8 2 2" xfId="30919" xr:uid="{7BE85E9C-7355-4792-A392-3800570CA841}"/>
    <cellStyle name="Percent 3 8 8 8 3" xfId="30920" xr:uid="{3E7E1104-8643-4B48-865B-6EA27D5436CE}"/>
    <cellStyle name="Percent 3 8 8 8 4" xfId="30918" xr:uid="{FAAAC73E-A9AB-46CC-B718-E93D38D20D14}"/>
    <cellStyle name="Percent 3 8 8 9" xfId="8941" xr:uid="{E5280139-8679-4830-A124-0B961448B2DB}"/>
    <cellStyle name="Percent 3 8 8 9 2" xfId="8942" xr:uid="{08B7A54D-F373-4F86-895F-9384FFEBB21B}"/>
    <cellStyle name="Percent 3 8 8 9 2 2" xfId="30922" xr:uid="{9C15D6BB-9BA9-4AD7-AB3C-454A07B5420A}"/>
    <cellStyle name="Percent 3 8 8 9 3" xfId="30923" xr:uid="{3BE108C8-988A-4B6A-AEDE-1C2814A7DCA8}"/>
    <cellStyle name="Percent 3 8 8 9 4" xfId="30921" xr:uid="{6C05D7E1-5551-47CD-A393-9BF82FAE5F97}"/>
    <cellStyle name="Percent 3 8 9" xfId="3089" xr:uid="{8ABF4FB9-0126-4BEC-89F0-277FE869D093}"/>
    <cellStyle name="Percent 3 8 9 10" xfId="8944" xr:uid="{00E39EE5-3660-493E-A46B-D6BC2CD81444}"/>
    <cellStyle name="Percent 3 8 9 10 2" xfId="30925" xr:uid="{83880E2D-8556-49DA-BC9C-AA39639FF32D}"/>
    <cellStyle name="Percent 3 8 9 11" xfId="8945" xr:uid="{DC1CFB65-027F-47D7-97B7-3FE4F2139FBA}"/>
    <cellStyle name="Percent 3 8 9 11 2" xfId="30926" xr:uid="{89FACCE3-0276-4F82-82F2-8DE7F04152CC}"/>
    <cellStyle name="Percent 3 8 9 12" xfId="8943" xr:uid="{82526F32-6DE6-4E12-920D-ED761D09179B}"/>
    <cellStyle name="Percent 3 8 9 12 2" xfId="30927" xr:uid="{968039E6-B26E-4BAA-99BB-34918560F527}"/>
    <cellStyle name="Percent 3 8 9 13" xfId="30928" xr:uid="{27390A27-6260-4FF6-96CA-ABDB86000C81}"/>
    <cellStyle name="Percent 3 8 9 14" xfId="30929" xr:uid="{D862E033-B357-4D4F-BBFE-8AADC6C86492}"/>
    <cellStyle name="Percent 3 8 9 15" xfId="30930" xr:uid="{FBD93143-C6E9-4DBF-837B-1DDEF9592E3A}"/>
    <cellStyle name="Percent 3 8 9 16" xfId="30924" xr:uid="{BD20FF63-20A2-47C0-B360-5522492D2979}"/>
    <cellStyle name="Percent 3 8 9 2" xfId="8946" xr:uid="{88FD84B6-DF2D-467F-AC6C-FEAEBF6056B4}"/>
    <cellStyle name="Percent 3 8 9 2 2" xfId="8947" xr:uid="{4D7E2BD9-DE1A-4381-A159-C2238E3DCB24}"/>
    <cellStyle name="Percent 3 8 9 2 2 2" xfId="8948" xr:uid="{98A32A82-E6AA-4D3A-9B8B-72F0E88154A1}"/>
    <cellStyle name="Percent 3 8 9 2 2 2 2" xfId="30933" xr:uid="{E510A1C2-6DB3-4F40-8923-C54A81FF23B3}"/>
    <cellStyle name="Percent 3 8 9 2 2 3" xfId="30934" xr:uid="{8F686A27-2C06-4E60-8669-BC3AFC7465A6}"/>
    <cellStyle name="Percent 3 8 9 2 2 4" xfId="30932" xr:uid="{51C7002E-A18E-4AF1-A076-24C1EF79E919}"/>
    <cellStyle name="Percent 3 8 9 2 3" xfId="8949" xr:uid="{3EBCBB8A-25A3-43D6-BFAD-0E4C71976C87}"/>
    <cellStyle name="Percent 3 8 9 2 3 2" xfId="8950" xr:uid="{EE3F5D70-1682-41B9-BC16-FCB5D06D8905}"/>
    <cellStyle name="Percent 3 8 9 2 3 2 2" xfId="30936" xr:uid="{DA050A61-3DFB-478A-9948-A781CB505473}"/>
    <cellStyle name="Percent 3 8 9 2 3 3" xfId="30937" xr:uid="{628B7363-57F5-4D13-B9E1-B5EF71565C1C}"/>
    <cellStyle name="Percent 3 8 9 2 3 4" xfId="30935" xr:uid="{0AD30C6F-119F-498A-BCC1-EFC516E9CD6E}"/>
    <cellStyle name="Percent 3 8 9 2 4" xfId="8951" xr:uid="{FA0F7503-FC9A-4DF3-A4B8-F780A81BB5DF}"/>
    <cellStyle name="Percent 3 8 9 2 4 2" xfId="30938" xr:uid="{D3C5C6AE-005B-4AE1-8F0B-91B2DA4051B9}"/>
    <cellStyle name="Percent 3 8 9 2 5" xfId="8952" xr:uid="{7AE733CF-4876-4AC5-8354-886F48B19D71}"/>
    <cellStyle name="Percent 3 8 9 2 5 2" xfId="30939" xr:uid="{552D874F-B823-4A7E-864A-5FEF31735C31}"/>
    <cellStyle name="Percent 3 8 9 2 6" xfId="30940" xr:uid="{0DDA3468-6A2E-42D7-9921-46D1B8FF8E48}"/>
    <cellStyle name="Percent 3 8 9 2 7" xfId="30931" xr:uid="{8EDE0C91-8D12-4B56-AD13-19C8EC8F702D}"/>
    <cellStyle name="Percent 3 8 9 3" xfId="8953" xr:uid="{41653CF8-18BA-4DCB-8FC7-F6B7CDE89874}"/>
    <cellStyle name="Percent 3 8 9 3 2" xfId="8954" xr:uid="{B516B271-3CF8-408D-90B1-EDCBF670424E}"/>
    <cellStyle name="Percent 3 8 9 3 2 2" xfId="8955" xr:uid="{93199B95-6B61-4FFA-A335-23F98142DF42}"/>
    <cellStyle name="Percent 3 8 9 3 2 2 2" xfId="30943" xr:uid="{B9936CA1-2425-437E-9D82-7A87C0E9EB5C}"/>
    <cellStyle name="Percent 3 8 9 3 2 3" xfId="30944" xr:uid="{6F67B7A3-6B1E-4B36-A0ED-7FCD2515801C}"/>
    <cellStyle name="Percent 3 8 9 3 2 4" xfId="30942" xr:uid="{01FB1BB3-F21D-4B14-9B18-D90255EF20B8}"/>
    <cellStyle name="Percent 3 8 9 3 3" xfId="8956" xr:uid="{ED59E60C-F985-4293-B740-D1C056E1630C}"/>
    <cellStyle name="Percent 3 8 9 3 3 2" xfId="8957" xr:uid="{E8646014-5025-4EF1-83AB-F04EADA01CC9}"/>
    <cellStyle name="Percent 3 8 9 3 3 2 2" xfId="30946" xr:uid="{DD349BC7-2FC3-40B8-8DF8-E95F82A535A3}"/>
    <cellStyle name="Percent 3 8 9 3 3 3" xfId="30947" xr:uid="{340994B7-5D4E-4541-A626-BD464AE16FD7}"/>
    <cellStyle name="Percent 3 8 9 3 3 4" xfId="30945" xr:uid="{B56517F4-9CD8-48B3-A80B-5B1B2E74031E}"/>
    <cellStyle name="Percent 3 8 9 3 4" xfId="8958" xr:uid="{7AD5AA2E-1E72-4804-A04A-17ADBBE408F0}"/>
    <cellStyle name="Percent 3 8 9 3 4 2" xfId="30948" xr:uid="{041FAAA8-6A5E-4707-9E82-AA456EACE3A3}"/>
    <cellStyle name="Percent 3 8 9 3 5" xfId="30949" xr:uid="{5E9CF185-60C3-4A6A-BD0B-F0FB8B3EC057}"/>
    <cellStyle name="Percent 3 8 9 3 6" xfId="30941" xr:uid="{09802F20-2F20-4629-8564-66E565D248BE}"/>
    <cellStyle name="Percent 3 8 9 4" xfId="8959" xr:uid="{E5429628-09D4-4B4B-8BA8-D824B5D841F7}"/>
    <cellStyle name="Percent 3 8 9 4 2" xfId="8960" xr:uid="{FDD9D43A-2249-46A9-A30A-AF0DC32F48E2}"/>
    <cellStyle name="Percent 3 8 9 4 2 2" xfId="8961" xr:uid="{D20864E4-50C2-4E0A-9C12-1FE01EE0BC29}"/>
    <cellStyle name="Percent 3 8 9 4 2 2 2" xfId="30952" xr:uid="{85D93378-0CE7-42EA-A12B-F7ECD479E92C}"/>
    <cellStyle name="Percent 3 8 9 4 2 3" xfId="30953" xr:uid="{B87FF7B2-E3C7-4051-8ED2-E084FD9BEEE7}"/>
    <cellStyle name="Percent 3 8 9 4 2 4" xfId="30951" xr:uid="{8E34C645-A815-4A90-80F9-78FBC0D1D57B}"/>
    <cellStyle name="Percent 3 8 9 4 3" xfId="8962" xr:uid="{85648619-64CD-4CDC-930D-AA701F0AD5DC}"/>
    <cellStyle name="Percent 3 8 9 4 3 2" xfId="8963" xr:uid="{8802D623-9837-4603-88D7-06F5C6A3F178}"/>
    <cellStyle name="Percent 3 8 9 4 3 2 2" xfId="30955" xr:uid="{5C70DE05-566C-4A9D-A369-092CF6749FC2}"/>
    <cellStyle name="Percent 3 8 9 4 3 3" xfId="30956" xr:uid="{6BCEA3FD-1139-4ED6-A1FF-091A8FCF0841}"/>
    <cellStyle name="Percent 3 8 9 4 3 4" xfId="30954" xr:uid="{03A8E5C9-6919-48F0-A00A-3335C4065721}"/>
    <cellStyle name="Percent 3 8 9 4 4" xfId="8964" xr:uid="{91867EB2-EEC3-4C8D-9B32-4CDA92901DBA}"/>
    <cellStyle name="Percent 3 8 9 4 4 2" xfId="30957" xr:uid="{1E1C5E2A-806D-4DE2-A867-C50CC0758CA4}"/>
    <cellStyle name="Percent 3 8 9 4 5" xfId="30958" xr:uid="{6C0B57DD-E784-4DAF-84FA-E14DB9E02A33}"/>
    <cellStyle name="Percent 3 8 9 4 6" xfId="30950" xr:uid="{5782275C-E92C-4366-9DF0-E3F7F04880ED}"/>
    <cellStyle name="Percent 3 8 9 5" xfId="8965" xr:uid="{12ECA497-5501-419B-A818-639A0FB89861}"/>
    <cellStyle name="Percent 3 8 9 5 2" xfId="8966" xr:uid="{DD74AF9B-D6A4-4E54-A429-6F2E7D4197C9}"/>
    <cellStyle name="Percent 3 8 9 5 2 2" xfId="8967" xr:uid="{19FBB82D-53AD-426D-BE73-A338D8834E78}"/>
    <cellStyle name="Percent 3 8 9 5 2 2 2" xfId="30961" xr:uid="{ED6D041D-230D-4819-8F57-08AFC64C5458}"/>
    <cellStyle name="Percent 3 8 9 5 2 3" xfId="30962" xr:uid="{2711FF3E-675C-4770-9123-5506288D104B}"/>
    <cellStyle name="Percent 3 8 9 5 2 4" xfId="30960" xr:uid="{4E0AA755-2744-481A-93F2-AA2A8E2B4F27}"/>
    <cellStyle name="Percent 3 8 9 5 3" xfId="8968" xr:uid="{E26201A3-CF9C-4C91-ACB8-D6088906FA79}"/>
    <cellStyle name="Percent 3 8 9 5 3 2" xfId="8969" xr:uid="{A3909B73-BD13-4A7F-9253-81B59F9882BB}"/>
    <cellStyle name="Percent 3 8 9 5 3 2 2" xfId="30964" xr:uid="{CE0C848B-6F61-424C-AA60-F0B3BA4F7D0D}"/>
    <cellStyle name="Percent 3 8 9 5 3 3" xfId="30965" xr:uid="{75185D63-D329-490A-8013-A8BE54357F44}"/>
    <cellStyle name="Percent 3 8 9 5 3 4" xfId="30963" xr:uid="{57279F0A-45B7-4F9E-B95B-3D0466FA149C}"/>
    <cellStyle name="Percent 3 8 9 5 4" xfId="8970" xr:uid="{0E3266C6-FA94-4700-8280-97704FFBFB75}"/>
    <cellStyle name="Percent 3 8 9 5 4 2" xfId="8971" xr:uid="{45123802-627F-489C-9C84-A19B23025D98}"/>
    <cellStyle name="Percent 3 8 9 5 4 2 2" xfId="30967" xr:uid="{A57D3701-D303-4097-B4EF-6907B33EA2D1}"/>
    <cellStyle name="Percent 3 8 9 5 4 3" xfId="30968" xr:uid="{31E75CAB-E987-45AE-BCE1-8D22FE822222}"/>
    <cellStyle name="Percent 3 8 9 5 4 4" xfId="30966" xr:uid="{7F2FBF79-6836-4B9D-9E80-F1E20E6F8F4B}"/>
    <cellStyle name="Percent 3 8 9 5 5" xfId="8972" xr:uid="{0A7EB420-E63F-436E-A24A-EA0FF9B5EF6B}"/>
    <cellStyle name="Percent 3 8 9 5 5 2" xfId="30969" xr:uid="{F10F88F5-4707-4AE5-9DE6-0A0F5BFC65BD}"/>
    <cellStyle name="Percent 3 8 9 5 6" xfId="30970" xr:uid="{39F9225C-02F1-4168-8A74-B04A0D8531B5}"/>
    <cellStyle name="Percent 3 8 9 5 7" xfId="30959" xr:uid="{A5E9860E-B60F-4F67-867A-56398A2AFE53}"/>
    <cellStyle name="Percent 3 8 9 6" xfId="8973" xr:uid="{EFCE8124-BF54-4FD1-8BAE-FD0C3252D972}"/>
    <cellStyle name="Percent 3 8 9 6 2" xfId="8974" xr:uid="{383612F8-98C2-4FC2-9BCE-9549196579D7}"/>
    <cellStyle name="Percent 3 8 9 6 2 2" xfId="8975" xr:uid="{9D6FCBA1-F3E6-4C74-BE33-D491D0155253}"/>
    <cellStyle name="Percent 3 8 9 6 2 2 2" xfId="30973" xr:uid="{7C466DA6-3313-4189-B88F-F1526C4A87BA}"/>
    <cellStyle name="Percent 3 8 9 6 2 3" xfId="30974" xr:uid="{49A3C2D6-83D7-464F-B47B-7D120571E13B}"/>
    <cellStyle name="Percent 3 8 9 6 2 4" xfId="30972" xr:uid="{EEC40026-3BB4-4532-BD6E-33F11F01CC08}"/>
    <cellStyle name="Percent 3 8 9 6 3" xfId="8976" xr:uid="{A32F1A98-1C33-490D-B59B-D56FBB5A5B71}"/>
    <cellStyle name="Percent 3 8 9 6 3 2" xfId="8977" xr:uid="{A2976F38-FC7A-4EFC-B4D3-4A50CB50B56B}"/>
    <cellStyle name="Percent 3 8 9 6 3 2 2" xfId="30976" xr:uid="{25208C3A-BFC7-4D6B-B9C8-05A83CD9CAA2}"/>
    <cellStyle name="Percent 3 8 9 6 3 3" xfId="30977" xr:uid="{4E9493B7-0963-4326-B716-8791C987F325}"/>
    <cellStyle name="Percent 3 8 9 6 3 4" xfId="30975" xr:uid="{B2D0F38C-52E1-4473-B35D-0C5BA258152E}"/>
    <cellStyle name="Percent 3 8 9 6 4" xfId="8978" xr:uid="{11B51A9F-1D5D-4624-A30C-081926B29221}"/>
    <cellStyle name="Percent 3 8 9 6 4 2" xfId="30978" xr:uid="{6E22CEE7-9496-49DE-95EA-AA181E87E626}"/>
    <cellStyle name="Percent 3 8 9 6 5" xfId="30979" xr:uid="{C21A8C56-2952-46BC-A1E9-8F36278B467E}"/>
    <cellStyle name="Percent 3 8 9 6 6" xfId="30971" xr:uid="{858C1A6B-BEF9-43DE-B43F-9EA92AC4F067}"/>
    <cellStyle name="Percent 3 8 9 7" xfId="8979" xr:uid="{7228BB7F-A01C-4D37-AB60-3E16E1274164}"/>
    <cellStyle name="Percent 3 8 9 7 2" xfId="8980" xr:uid="{33AE73AC-0048-4D49-A101-8CCBC52D5B63}"/>
    <cellStyle name="Percent 3 8 9 7 2 2" xfId="30981" xr:uid="{AC913124-4E40-41F2-A85E-761029B2A52E}"/>
    <cellStyle name="Percent 3 8 9 7 3" xfId="30982" xr:uid="{1ABBC7CC-35FA-4921-92EA-704A56EBB2E1}"/>
    <cellStyle name="Percent 3 8 9 7 4" xfId="30980" xr:uid="{1266731C-79DD-4214-B175-3DE8EB680746}"/>
    <cellStyle name="Percent 3 8 9 8" xfId="8981" xr:uid="{79AD8D50-60A7-4876-92DE-76149824C2B9}"/>
    <cellStyle name="Percent 3 8 9 8 2" xfId="8982" xr:uid="{E92E2078-5230-4CC2-81E2-261B5AF97F80}"/>
    <cellStyle name="Percent 3 8 9 8 2 2" xfId="30984" xr:uid="{E9CE8F6E-6F45-4829-B373-F6DEE9F8CD19}"/>
    <cellStyle name="Percent 3 8 9 8 3" xfId="30985" xr:uid="{D1130DD9-E1C7-45BC-9C74-2BD6EED18E23}"/>
    <cellStyle name="Percent 3 8 9 8 4" xfId="30983" xr:uid="{CA3A06D8-E9E3-4D8E-8E70-A3496238FCC5}"/>
    <cellStyle name="Percent 3 8 9 9" xfId="8983" xr:uid="{FEEC39F3-0E35-4A4D-ABDB-E81920D01386}"/>
    <cellStyle name="Percent 3 8 9 9 2" xfId="8984" xr:uid="{3ABE297E-9DEA-4F66-8A9C-C0EBA280F859}"/>
    <cellStyle name="Percent 3 8 9 9 2 2" xfId="30987" xr:uid="{A8AA19E8-7846-4F6E-8EFC-C138902D3088}"/>
    <cellStyle name="Percent 3 8 9 9 3" xfId="30988" xr:uid="{4C628985-B8D0-4640-A25E-972B2CE83778}"/>
    <cellStyle name="Percent 3 8 9 9 4" xfId="30986" xr:uid="{B0F99B40-AFAA-4C75-A2C9-60970EBE5EF0}"/>
    <cellStyle name="Percent 3 9" xfId="3090" xr:uid="{025451EC-7D27-4618-975F-417A42D8174A}"/>
    <cellStyle name="Percent 3 9 10" xfId="3091" xr:uid="{B148BDFF-9AF2-4989-9155-74F6CDCA146A}"/>
    <cellStyle name="Percent 3 9 10 10" xfId="8987" xr:uid="{1B2B81F3-AC2E-4242-B5EA-EBB36992C9AD}"/>
    <cellStyle name="Percent 3 9 10 10 2" xfId="30991" xr:uid="{FB52BD86-405F-4DFA-BAD5-F2B998E5276B}"/>
    <cellStyle name="Percent 3 9 10 11" xfId="8988" xr:uid="{4C25B10D-1CBD-4050-9096-82A16BF631CF}"/>
    <cellStyle name="Percent 3 9 10 11 2" xfId="30992" xr:uid="{A0102B5F-016A-4A21-84A8-637F728E6A99}"/>
    <cellStyle name="Percent 3 9 10 12" xfId="8986" xr:uid="{F1518F15-8D59-4D13-8446-500A019BD82B}"/>
    <cellStyle name="Percent 3 9 10 12 2" xfId="30993" xr:uid="{B843A466-C3D0-4765-B498-2CB9B2A9D20E}"/>
    <cellStyle name="Percent 3 9 10 13" xfId="30994" xr:uid="{D832B997-39E3-4C4D-9F9C-8C23E11F456F}"/>
    <cellStyle name="Percent 3 9 10 14" xfId="30995" xr:uid="{9639EAD6-D135-478B-8904-E450CCA7A23F}"/>
    <cellStyle name="Percent 3 9 10 15" xfId="30996" xr:uid="{C830AC09-CEDD-4943-ABC1-FEEF52BD632B}"/>
    <cellStyle name="Percent 3 9 10 16" xfId="30990" xr:uid="{AF822215-68BA-465E-9528-8E59A129DC31}"/>
    <cellStyle name="Percent 3 9 10 2" xfId="8989" xr:uid="{96AE616D-C7FF-4A62-8B7F-BF2432123601}"/>
    <cellStyle name="Percent 3 9 10 2 2" xfId="8990" xr:uid="{CE04E48F-9D15-4633-BD98-97D7A6959C5C}"/>
    <cellStyle name="Percent 3 9 10 2 2 2" xfId="8991" xr:uid="{EA6174E1-67F5-4C4A-9F1A-A6048369B871}"/>
    <cellStyle name="Percent 3 9 10 2 2 2 2" xfId="30999" xr:uid="{B549FCE8-AFE0-488E-8578-10310AF9F77E}"/>
    <cellStyle name="Percent 3 9 10 2 2 3" xfId="31000" xr:uid="{08EFFF17-8407-413F-B92A-41DA6773B698}"/>
    <cellStyle name="Percent 3 9 10 2 2 4" xfId="30998" xr:uid="{A2EBA88A-BD3D-4708-BAC2-9D9D1382FC3C}"/>
    <cellStyle name="Percent 3 9 10 2 3" xfId="8992" xr:uid="{D61496D6-AAF5-43C1-8D9E-505E6B1B0F59}"/>
    <cellStyle name="Percent 3 9 10 2 3 2" xfId="8993" xr:uid="{C456BFC7-1964-40AB-B7D5-5706CC11D00C}"/>
    <cellStyle name="Percent 3 9 10 2 3 2 2" xfId="31002" xr:uid="{D8FA40F7-D214-437A-820D-E1BC2B5149EA}"/>
    <cellStyle name="Percent 3 9 10 2 3 3" xfId="31003" xr:uid="{98055524-E327-4793-AFD8-162E607A18FA}"/>
    <cellStyle name="Percent 3 9 10 2 3 4" xfId="31001" xr:uid="{129D33A6-B8C2-4C7C-A8C8-EA1D5224A9AF}"/>
    <cellStyle name="Percent 3 9 10 2 4" xfId="8994" xr:uid="{26C3ADBA-AAB5-4C79-AB23-526C634F81F2}"/>
    <cellStyle name="Percent 3 9 10 2 4 2" xfId="31004" xr:uid="{C694DFEE-029D-4AA4-AA01-BBB5F9E39E02}"/>
    <cellStyle name="Percent 3 9 10 2 5" xfId="8995" xr:uid="{90F78B9A-E4CC-4AE4-BB93-340BC78B0080}"/>
    <cellStyle name="Percent 3 9 10 2 5 2" xfId="31005" xr:uid="{161C67F0-00B3-4FA0-B67C-6331E9D21FD7}"/>
    <cellStyle name="Percent 3 9 10 2 6" xfId="31006" xr:uid="{A67D8DEC-4DDA-416B-802C-D0CBF6C915DC}"/>
    <cellStyle name="Percent 3 9 10 2 7" xfId="30997" xr:uid="{F92F8498-3869-49E8-A5CF-45BBE607F1A8}"/>
    <cellStyle name="Percent 3 9 10 3" xfId="8996" xr:uid="{24DB2E71-9EF4-4CEE-9117-BC9A2C8C76B4}"/>
    <cellStyle name="Percent 3 9 10 3 2" xfId="8997" xr:uid="{D3559E01-E435-4F0E-95F3-295B535BBC6D}"/>
    <cellStyle name="Percent 3 9 10 3 2 2" xfId="8998" xr:uid="{554F7B0B-353F-4A4B-B867-AC82C21CF65C}"/>
    <cellStyle name="Percent 3 9 10 3 2 2 2" xfId="31009" xr:uid="{37D8E7B3-FB34-4157-9891-CC23B8FF158D}"/>
    <cellStyle name="Percent 3 9 10 3 2 3" xfId="31010" xr:uid="{CFCF40B6-BD83-4E0F-9FA6-E4DF141852C3}"/>
    <cellStyle name="Percent 3 9 10 3 2 4" xfId="31008" xr:uid="{79703226-D1C1-49F9-B3B1-49E9FC8977B0}"/>
    <cellStyle name="Percent 3 9 10 3 3" xfId="8999" xr:uid="{E5B405C3-7917-42CB-AA89-CCB6568E3AA3}"/>
    <cellStyle name="Percent 3 9 10 3 3 2" xfId="9000" xr:uid="{0FC1DD3A-CDE1-42AA-9281-6ABFD80F88E0}"/>
    <cellStyle name="Percent 3 9 10 3 3 2 2" xfId="31012" xr:uid="{D13393D0-3EBC-4396-A2E0-CC5753D3FF51}"/>
    <cellStyle name="Percent 3 9 10 3 3 3" xfId="31013" xr:uid="{4D6E39A5-96C5-472A-9A4B-D927F52E4173}"/>
    <cellStyle name="Percent 3 9 10 3 3 4" xfId="31011" xr:uid="{E6C6B736-9819-4AAF-B287-5FFF4000C6FF}"/>
    <cellStyle name="Percent 3 9 10 3 4" xfId="9001" xr:uid="{B67236FC-993F-4822-B125-6FBFABFC2D5C}"/>
    <cellStyle name="Percent 3 9 10 3 4 2" xfId="31014" xr:uid="{CEB72307-1608-43CE-9A61-15448BD816C3}"/>
    <cellStyle name="Percent 3 9 10 3 5" xfId="31015" xr:uid="{E57ABF96-77C3-4B8F-892B-BF6080070BC7}"/>
    <cellStyle name="Percent 3 9 10 3 6" xfId="31007" xr:uid="{7750F198-EED5-4394-A552-504715774493}"/>
    <cellStyle name="Percent 3 9 10 4" xfId="9002" xr:uid="{524238C4-D111-4336-ADC7-2909B2292C66}"/>
    <cellStyle name="Percent 3 9 10 4 2" xfId="9003" xr:uid="{7E56C9A8-FAF6-453D-9123-32379B76A70B}"/>
    <cellStyle name="Percent 3 9 10 4 2 2" xfId="9004" xr:uid="{663B0FCE-94A1-49A4-B241-B42524BC81FF}"/>
    <cellStyle name="Percent 3 9 10 4 2 2 2" xfId="31018" xr:uid="{0C528F5B-ECE8-4563-8925-39B30610D491}"/>
    <cellStyle name="Percent 3 9 10 4 2 3" xfId="31019" xr:uid="{F6D45F91-B9C7-45C3-9315-0FA4507F5137}"/>
    <cellStyle name="Percent 3 9 10 4 2 4" xfId="31017" xr:uid="{A34DA512-CF9F-4456-A037-7C13CE2B44DE}"/>
    <cellStyle name="Percent 3 9 10 4 3" xfId="9005" xr:uid="{8E0A5C44-BBB1-4F5A-9FE5-C2506A9F42C1}"/>
    <cellStyle name="Percent 3 9 10 4 3 2" xfId="9006" xr:uid="{5F33530A-6357-4CB3-8F48-15852BDA1FB5}"/>
    <cellStyle name="Percent 3 9 10 4 3 2 2" xfId="31021" xr:uid="{A8FC6549-F97D-4474-B01D-F3B8D1654B7B}"/>
    <cellStyle name="Percent 3 9 10 4 3 3" xfId="31022" xr:uid="{60234B11-6A70-4A69-AF54-8FEC6A448501}"/>
    <cellStyle name="Percent 3 9 10 4 3 4" xfId="31020" xr:uid="{195ADA5A-405C-4468-ADAB-98B948E7257E}"/>
    <cellStyle name="Percent 3 9 10 4 4" xfId="9007" xr:uid="{05D9CDC9-1D09-4AC7-AB8E-ECFCF8D9DD30}"/>
    <cellStyle name="Percent 3 9 10 4 4 2" xfId="31023" xr:uid="{C50B1E0B-8DEF-4B7A-9E06-FE756E5723B2}"/>
    <cellStyle name="Percent 3 9 10 4 5" xfId="31024" xr:uid="{E0C2E23B-BA63-4339-BD77-E2A3D62EAFBF}"/>
    <cellStyle name="Percent 3 9 10 4 6" xfId="31016" xr:uid="{FE1206E7-2624-4545-B1CD-1B7E2BDA325B}"/>
    <cellStyle name="Percent 3 9 10 5" xfId="9008" xr:uid="{6CA38483-6A11-4F49-A007-1C404BD418ED}"/>
    <cellStyle name="Percent 3 9 10 5 2" xfId="9009" xr:uid="{855CAB01-49CF-4BB1-88CB-BC3CDA5D2ABB}"/>
    <cellStyle name="Percent 3 9 10 5 2 2" xfId="9010" xr:uid="{8D4FA7C2-293D-47BE-93C6-E41430DFB612}"/>
    <cellStyle name="Percent 3 9 10 5 2 2 2" xfId="31027" xr:uid="{20797FBA-696C-47CE-87EC-2B57E4A15DE3}"/>
    <cellStyle name="Percent 3 9 10 5 2 3" xfId="31028" xr:uid="{3E9C8F6B-FC78-4518-87A4-87086D255F8E}"/>
    <cellStyle name="Percent 3 9 10 5 2 4" xfId="31026" xr:uid="{03E4FF0D-9D98-4326-9267-CE58871CBCA9}"/>
    <cellStyle name="Percent 3 9 10 5 3" xfId="9011" xr:uid="{A7991859-E8A6-45DD-AD26-71F12A9C01C1}"/>
    <cellStyle name="Percent 3 9 10 5 3 2" xfId="9012" xr:uid="{5DCA1748-87C8-491F-A199-DD662002EF5C}"/>
    <cellStyle name="Percent 3 9 10 5 3 2 2" xfId="31030" xr:uid="{19165023-B26B-4FF3-B62F-4B3148A66AED}"/>
    <cellStyle name="Percent 3 9 10 5 3 3" xfId="31031" xr:uid="{2D020BE0-9FCE-4C3C-B7F8-B1F0F476D58D}"/>
    <cellStyle name="Percent 3 9 10 5 3 4" xfId="31029" xr:uid="{8A80789A-166F-4824-9F1E-BABD3D955EB1}"/>
    <cellStyle name="Percent 3 9 10 5 4" xfId="9013" xr:uid="{00B14833-FED5-4CDC-86A9-2D0B8D661C8B}"/>
    <cellStyle name="Percent 3 9 10 5 4 2" xfId="9014" xr:uid="{6E3FE2F3-1627-48A4-B921-5C176868C090}"/>
    <cellStyle name="Percent 3 9 10 5 4 2 2" xfId="31033" xr:uid="{8564ED63-C16E-4BA6-99ED-1535B7C0062C}"/>
    <cellStyle name="Percent 3 9 10 5 4 3" xfId="31034" xr:uid="{4AFCC0EE-94E7-41B0-B993-367FD1167F34}"/>
    <cellStyle name="Percent 3 9 10 5 4 4" xfId="31032" xr:uid="{C9493098-16A6-4722-92F3-9EECB36B8F3E}"/>
    <cellStyle name="Percent 3 9 10 5 5" xfId="9015" xr:uid="{2B2E992B-4E4D-4D57-BEC9-48E7B7967FA2}"/>
    <cellStyle name="Percent 3 9 10 5 5 2" xfId="31035" xr:uid="{88FD2553-A9A4-476D-926E-3803923A991D}"/>
    <cellStyle name="Percent 3 9 10 5 6" xfId="31036" xr:uid="{34A5736C-53AF-4B84-9F21-091E8DCBCBE5}"/>
    <cellStyle name="Percent 3 9 10 5 7" xfId="31025" xr:uid="{226E4C8C-8B5D-449B-8DF4-0CC19FDA823B}"/>
    <cellStyle name="Percent 3 9 10 6" xfId="9016" xr:uid="{2DA70290-DD6B-45DD-A309-ADAA0BE5226E}"/>
    <cellStyle name="Percent 3 9 10 6 2" xfId="9017" xr:uid="{B72A4544-DC99-4253-9456-3DAA11FA078C}"/>
    <cellStyle name="Percent 3 9 10 6 2 2" xfId="9018" xr:uid="{4AF21347-DF91-410B-ABA2-82F42A1F0658}"/>
    <cellStyle name="Percent 3 9 10 6 2 2 2" xfId="31039" xr:uid="{2B678D05-0805-4CD6-A0A0-5EA34655564A}"/>
    <cellStyle name="Percent 3 9 10 6 2 3" xfId="31040" xr:uid="{794B5546-FA9F-473A-B2F2-640305C86C1B}"/>
    <cellStyle name="Percent 3 9 10 6 2 4" xfId="31038" xr:uid="{A22F9D7E-6ADA-4B8D-8375-212A8851C3B3}"/>
    <cellStyle name="Percent 3 9 10 6 3" xfId="9019" xr:uid="{9CE4355B-46A4-4DFB-8602-207A688DD34E}"/>
    <cellStyle name="Percent 3 9 10 6 3 2" xfId="9020" xr:uid="{012D191B-5D32-43A6-8D21-AEF4E2B9939E}"/>
    <cellStyle name="Percent 3 9 10 6 3 2 2" xfId="31042" xr:uid="{1B3ED61D-4541-414E-8ECA-EEF9376525FD}"/>
    <cellStyle name="Percent 3 9 10 6 3 3" xfId="31043" xr:uid="{B758E400-0B5E-4FAB-93F5-DF84D575EBFE}"/>
    <cellStyle name="Percent 3 9 10 6 3 4" xfId="31041" xr:uid="{906398DF-7F96-4A78-85F7-E7314A163924}"/>
    <cellStyle name="Percent 3 9 10 6 4" xfId="9021" xr:uid="{66C6F4B3-3B93-46AE-B741-EA9A89A28562}"/>
    <cellStyle name="Percent 3 9 10 6 4 2" xfId="31044" xr:uid="{078DE041-46BF-427A-91DF-61D7676F18F7}"/>
    <cellStyle name="Percent 3 9 10 6 5" xfId="31045" xr:uid="{8C96768B-11D4-4ABA-9397-F8747B61A972}"/>
    <cellStyle name="Percent 3 9 10 6 6" xfId="31037" xr:uid="{19513A52-8AE7-4939-9B63-E9B6A934CEBC}"/>
    <cellStyle name="Percent 3 9 10 7" xfId="9022" xr:uid="{BC85C52F-1330-4920-B418-F8C2D890DB2B}"/>
    <cellStyle name="Percent 3 9 10 7 2" xfId="9023" xr:uid="{FC2054E1-267E-4354-B657-D85DAB401897}"/>
    <cellStyle name="Percent 3 9 10 7 2 2" xfId="31047" xr:uid="{F52143D8-17B0-4AD7-8B4B-DF02D1F21692}"/>
    <cellStyle name="Percent 3 9 10 7 3" xfId="31048" xr:uid="{382E5BE8-2BD3-44A0-9BC7-82B528F06982}"/>
    <cellStyle name="Percent 3 9 10 7 4" xfId="31046" xr:uid="{2C906222-C907-48FA-99CB-052AEF7534FB}"/>
    <cellStyle name="Percent 3 9 10 8" xfId="9024" xr:uid="{F3321A33-3FE8-40D6-A801-F1B49D4852D4}"/>
    <cellStyle name="Percent 3 9 10 8 2" xfId="9025" xr:uid="{BAF247F6-F87F-401A-8546-22BB8C2BE6B7}"/>
    <cellStyle name="Percent 3 9 10 8 2 2" xfId="31050" xr:uid="{E0F9990B-6012-4F96-9FA5-39611E1094FC}"/>
    <cellStyle name="Percent 3 9 10 8 3" xfId="31051" xr:uid="{6C028A0F-443B-4D89-A967-22D1CCBCEDC7}"/>
    <cellStyle name="Percent 3 9 10 8 4" xfId="31049" xr:uid="{AB98CD6D-70EB-4F24-B991-E3EC1FCF9F65}"/>
    <cellStyle name="Percent 3 9 10 9" xfId="9026" xr:uid="{55D259FD-CB9F-4430-AA25-2A2F7DC25771}"/>
    <cellStyle name="Percent 3 9 10 9 2" xfId="9027" xr:uid="{44BC91A7-3446-4617-A167-A859F82CEA03}"/>
    <cellStyle name="Percent 3 9 10 9 2 2" xfId="31053" xr:uid="{C230C1B3-BC10-4CEC-AC93-41418878D25E}"/>
    <cellStyle name="Percent 3 9 10 9 3" xfId="31054" xr:uid="{80E2EA58-F553-4C15-9AA7-6D07FD6457AD}"/>
    <cellStyle name="Percent 3 9 10 9 4" xfId="31052" xr:uid="{73641715-485C-4924-BE7A-698FB2D6AFFA}"/>
    <cellStyle name="Percent 3 9 11" xfId="3092" xr:uid="{EA81DC16-12CC-4B74-B1A6-0D1574796698}"/>
    <cellStyle name="Percent 3 9 11 10" xfId="9029" xr:uid="{713C6E4E-82CA-4159-897E-0FFA8D2D9140}"/>
    <cellStyle name="Percent 3 9 11 10 2" xfId="31056" xr:uid="{00E23F55-4A11-4B00-B3D6-02B8C88DA82E}"/>
    <cellStyle name="Percent 3 9 11 11" xfId="9030" xr:uid="{3AFD43A6-674F-4616-BAC0-357EF88471AB}"/>
    <cellStyle name="Percent 3 9 11 11 2" xfId="31057" xr:uid="{A575D4C6-0B22-4656-A247-0BBEA06EC581}"/>
    <cellStyle name="Percent 3 9 11 12" xfId="9028" xr:uid="{90040FE3-6961-4BF1-8F5A-C767EF0DE178}"/>
    <cellStyle name="Percent 3 9 11 12 2" xfId="31058" xr:uid="{7FEB3BB7-FE06-4297-85C6-51A2F4E599CB}"/>
    <cellStyle name="Percent 3 9 11 13" xfId="31059" xr:uid="{1F6D61F1-F008-4E77-8433-00C3423D410E}"/>
    <cellStyle name="Percent 3 9 11 14" xfId="31060" xr:uid="{9DB18FCD-9602-4C13-9F01-378A1210EAF9}"/>
    <cellStyle name="Percent 3 9 11 15" xfId="31061" xr:uid="{099620ED-0502-4D81-9237-68A31228B3CD}"/>
    <cellStyle name="Percent 3 9 11 16" xfId="31055" xr:uid="{4E4DC37A-B9B6-4FF7-93B6-3713E40E544E}"/>
    <cellStyle name="Percent 3 9 11 2" xfId="9031" xr:uid="{3EA9EAF4-EBCB-4AEE-B9A2-36E205E922E7}"/>
    <cellStyle name="Percent 3 9 11 2 2" xfId="9032" xr:uid="{70246A0A-BAD9-46CC-8D3A-AE608C750BED}"/>
    <cellStyle name="Percent 3 9 11 2 2 2" xfId="9033" xr:uid="{3DB57B34-F367-4171-932A-B96831C5ECB1}"/>
    <cellStyle name="Percent 3 9 11 2 2 2 2" xfId="31064" xr:uid="{23F3A4B7-62CE-4D5F-A6DE-9F1B88812431}"/>
    <cellStyle name="Percent 3 9 11 2 2 3" xfId="31065" xr:uid="{3777CA48-1172-4706-81C0-1E87E6F25FA7}"/>
    <cellStyle name="Percent 3 9 11 2 2 4" xfId="31063" xr:uid="{7583147F-C703-40D6-9055-78BBD9881C5F}"/>
    <cellStyle name="Percent 3 9 11 2 3" xfId="9034" xr:uid="{4A4E5E03-7C21-49CC-B5B5-AFBFF263BCFD}"/>
    <cellStyle name="Percent 3 9 11 2 3 2" xfId="9035" xr:uid="{C6C76F68-A804-47AD-9DBE-0015E1D974B2}"/>
    <cellStyle name="Percent 3 9 11 2 3 2 2" xfId="31067" xr:uid="{ED37685D-97F4-4037-BC28-4F4FECD9A60C}"/>
    <cellStyle name="Percent 3 9 11 2 3 3" xfId="31068" xr:uid="{150E52C4-57B9-4A69-8D76-CFA89A8694C0}"/>
    <cellStyle name="Percent 3 9 11 2 3 4" xfId="31066" xr:uid="{B9C576E7-6B83-43CD-AB36-058BD8332CF0}"/>
    <cellStyle name="Percent 3 9 11 2 4" xfId="9036" xr:uid="{5D1B594D-260C-46C8-A600-AA026FB5F6D0}"/>
    <cellStyle name="Percent 3 9 11 2 4 2" xfId="31069" xr:uid="{8A3FE756-B2A7-4DC1-A1B1-E0D5EDDAAC43}"/>
    <cellStyle name="Percent 3 9 11 2 5" xfId="9037" xr:uid="{AEBD103E-6DB8-40F8-809C-B2D226B27F2D}"/>
    <cellStyle name="Percent 3 9 11 2 5 2" xfId="31070" xr:uid="{09B6BA98-EEC4-44FD-9850-5771F0940D0D}"/>
    <cellStyle name="Percent 3 9 11 2 6" xfId="31071" xr:uid="{BA7F32D3-577F-4737-A016-EF1F10AC8236}"/>
    <cellStyle name="Percent 3 9 11 2 7" xfId="31062" xr:uid="{E70D2A06-7466-4E6A-977E-8FF84D883F2D}"/>
    <cellStyle name="Percent 3 9 11 3" xfId="9038" xr:uid="{4B1929A4-CC6D-4216-9C6F-CA318E8E3758}"/>
    <cellStyle name="Percent 3 9 11 3 2" xfId="9039" xr:uid="{67378A9C-0FC0-41C6-B304-25DDD3860831}"/>
    <cellStyle name="Percent 3 9 11 3 2 2" xfId="9040" xr:uid="{3804DD86-0155-46C8-9D63-12169F69DD3B}"/>
    <cellStyle name="Percent 3 9 11 3 2 2 2" xfId="31074" xr:uid="{B4021319-CAED-47C3-A73F-2B43214FE017}"/>
    <cellStyle name="Percent 3 9 11 3 2 3" xfId="31075" xr:uid="{BED9643F-B5D4-4D7D-8D77-3DFF68311D97}"/>
    <cellStyle name="Percent 3 9 11 3 2 4" xfId="31073" xr:uid="{653DE375-FEE1-4902-A928-2C9508B63E9B}"/>
    <cellStyle name="Percent 3 9 11 3 3" xfId="9041" xr:uid="{7C5070C0-0C74-4BCC-AAB2-EDE331E35A94}"/>
    <cellStyle name="Percent 3 9 11 3 3 2" xfId="9042" xr:uid="{03184466-2473-4B16-972D-325F83376639}"/>
    <cellStyle name="Percent 3 9 11 3 3 2 2" xfId="31077" xr:uid="{F9500347-557E-4382-89FF-8B4EBEC8E891}"/>
    <cellStyle name="Percent 3 9 11 3 3 3" xfId="31078" xr:uid="{1D89A3A4-1866-49E4-8280-BA912B73B82F}"/>
    <cellStyle name="Percent 3 9 11 3 3 4" xfId="31076" xr:uid="{5AA4939B-8C06-4F74-9451-8315E9ACA375}"/>
    <cellStyle name="Percent 3 9 11 3 4" xfId="9043" xr:uid="{EA888B21-FC3A-4779-BCA2-C4C805ECF4E5}"/>
    <cellStyle name="Percent 3 9 11 3 4 2" xfId="31079" xr:uid="{7BCACB27-DB49-417E-AE21-CA20EBF75D5B}"/>
    <cellStyle name="Percent 3 9 11 3 5" xfId="31080" xr:uid="{FF44EE93-A75B-4116-942E-A885D8A7611E}"/>
    <cellStyle name="Percent 3 9 11 3 6" xfId="31072" xr:uid="{B95DADCC-7969-495A-BB62-927949D5D618}"/>
    <cellStyle name="Percent 3 9 11 4" xfId="9044" xr:uid="{274EDFE1-F4E2-4FEC-87B2-3385076837B1}"/>
    <cellStyle name="Percent 3 9 11 4 2" xfId="9045" xr:uid="{74965B5F-675C-48A4-84AF-FF740D4CD917}"/>
    <cellStyle name="Percent 3 9 11 4 2 2" xfId="9046" xr:uid="{84D1BBF6-52D4-4C46-A7E2-D54BCBB2B9B8}"/>
    <cellStyle name="Percent 3 9 11 4 2 2 2" xfId="31083" xr:uid="{D001E8C1-827B-43C2-8E1C-1DA7B9C35E8C}"/>
    <cellStyle name="Percent 3 9 11 4 2 3" xfId="31084" xr:uid="{CFACA761-9528-4166-AAF5-FD962C85193D}"/>
    <cellStyle name="Percent 3 9 11 4 2 4" xfId="31082" xr:uid="{CFC76138-1CE0-4633-A102-4FD0BA67645B}"/>
    <cellStyle name="Percent 3 9 11 4 3" xfId="9047" xr:uid="{BC138601-5994-4DCC-8780-006382681E5D}"/>
    <cellStyle name="Percent 3 9 11 4 3 2" xfId="9048" xr:uid="{2A066867-CF77-496E-A165-D2668C93CC18}"/>
    <cellStyle name="Percent 3 9 11 4 3 2 2" xfId="31086" xr:uid="{CE6783BB-0974-460C-B995-9D0F4C4C5AFA}"/>
    <cellStyle name="Percent 3 9 11 4 3 3" xfId="31087" xr:uid="{B3875F7A-5F88-4E52-AC2E-5AEC52403243}"/>
    <cellStyle name="Percent 3 9 11 4 3 4" xfId="31085" xr:uid="{927818F1-9444-4524-A895-DA8A93CFBCA3}"/>
    <cellStyle name="Percent 3 9 11 4 4" xfId="9049" xr:uid="{2459FE83-A638-4577-9D02-3EB37F466EC5}"/>
    <cellStyle name="Percent 3 9 11 4 4 2" xfId="31088" xr:uid="{E365923E-9912-460D-83F4-2C5DCB0C3E7C}"/>
    <cellStyle name="Percent 3 9 11 4 5" xfId="31089" xr:uid="{DDA8762C-BF03-4B40-B631-A5757145D934}"/>
    <cellStyle name="Percent 3 9 11 4 6" xfId="31081" xr:uid="{ED0257D2-980B-48F7-9BC1-E11D171D0E41}"/>
    <cellStyle name="Percent 3 9 11 5" xfId="9050" xr:uid="{5A2B850C-B67B-4F34-AF86-756FC6B775BB}"/>
    <cellStyle name="Percent 3 9 11 5 2" xfId="9051" xr:uid="{A8581D37-1A15-4F65-9BBB-5549B8B76EC2}"/>
    <cellStyle name="Percent 3 9 11 5 2 2" xfId="9052" xr:uid="{6E1705DA-55BE-4199-9E3E-710F25FDBD77}"/>
    <cellStyle name="Percent 3 9 11 5 2 2 2" xfId="31092" xr:uid="{FEACF69D-3128-412A-AC21-AD36D2BB3748}"/>
    <cellStyle name="Percent 3 9 11 5 2 3" xfId="31093" xr:uid="{DF8B7F68-0DC6-4789-8E09-B6EEFA2C13A9}"/>
    <cellStyle name="Percent 3 9 11 5 2 4" xfId="31091" xr:uid="{0318CB5F-4D1A-4BBA-A939-F5CA800EF97E}"/>
    <cellStyle name="Percent 3 9 11 5 3" xfId="9053" xr:uid="{89541BF6-801C-47B4-BE6E-9D3E68F0ABFB}"/>
    <cellStyle name="Percent 3 9 11 5 3 2" xfId="9054" xr:uid="{0C52DA0B-851F-4BAF-9B32-BF22D96227C0}"/>
    <cellStyle name="Percent 3 9 11 5 3 2 2" xfId="31095" xr:uid="{A24FB0D3-83C5-4C05-B44C-416DE7A490D6}"/>
    <cellStyle name="Percent 3 9 11 5 3 3" xfId="31096" xr:uid="{0BF1F26C-51DC-469E-8F9D-55DC2FD58FC4}"/>
    <cellStyle name="Percent 3 9 11 5 3 4" xfId="31094" xr:uid="{767C83E4-0BF1-4A63-BCC8-D1C6DE2F8F6B}"/>
    <cellStyle name="Percent 3 9 11 5 4" xfId="9055" xr:uid="{43791F84-D10D-4F4B-A654-E1E16CF1EFCC}"/>
    <cellStyle name="Percent 3 9 11 5 4 2" xfId="9056" xr:uid="{3D1A177B-1B30-454F-B86F-8081E0117C22}"/>
    <cellStyle name="Percent 3 9 11 5 4 2 2" xfId="31098" xr:uid="{41D90C34-6F80-4ADE-AE19-6BA1319F58DB}"/>
    <cellStyle name="Percent 3 9 11 5 4 3" xfId="31099" xr:uid="{C283231E-F2AF-4A94-ABA7-646DF1336237}"/>
    <cellStyle name="Percent 3 9 11 5 4 4" xfId="31097" xr:uid="{2C1A32A0-2644-4A87-A78D-BD2C8FCF055D}"/>
    <cellStyle name="Percent 3 9 11 5 5" xfId="9057" xr:uid="{0CE21249-6D5D-4802-AA5D-88C82B5D4319}"/>
    <cellStyle name="Percent 3 9 11 5 5 2" xfId="31100" xr:uid="{26D5E979-D902-44F5-9CDC-F2ED3C5E2976}"/>
    <cellStyle name="Percent 3 9 11 5 6" xfId="31101" xr:uid="{9D9BA284-98D2-44BD-BF16-273308A6B00C}"/>
    <cellStyle name="Percent 3 9 11 5 7" xfId="31090" xr:uid="{3D9EDDD2-A5CD-42DD-92DA-3796348469AF}"/>
    <cellStyle name="Percent 3 9 11 6" xfId="9058" xr:uid="{1F95A81F-2A50-4A95-A9FA-A6129EA962A7}"/>
    <cellStyle name="Percent 3 9 11 6 2" xfId="9059" xr:uid="{4F0592D7-E226-4893-B4EE-9B4A58FD4B58}"/>
    <cellStyle name="Percent 3 9 11 6 2 2" xfId="9060" xr:uid="{8EFA3C23-DD4A-4FF8-9159-D067CCECB720}"/>
    <cellStyle name="Percent 3 9 11 6 2 2 2" xfId="31104" xr:uid="{38CC5169-F2F9-41B0-97A8-A49DADF2FB76}"/>
    <cellStyle name="Percent 3 9 11 6 2 3" xfId="31105" xr:uid="{C8D02BE4-BD6D-444E-83C9-C474702E1654}"/>
    <cellStyle name="Percent 3 9 11 6 2 4" xfId="31103" xr:uid="{F9E16624-AA93-4B32-ABDE-F98E5A973333}"/>
    <cellStyle name="Percent 3 9 11 6 3" xfId="9061" xr:uid="{70DFCEE3-377F-48CF-80B3-49CE057DF851}"/>
    <cellStyle name="Percent 3 9 11 6 3 2" xfId="9062" xr:uid="{464840BD-BA21-4100-8B9A-3CC2FDC7DBBA}"/>
    <cellStyle name="Percent 3 9 11 6 3 2 2" xfId="31107" xr:uid="{402F8838-34DD-4DB4-8A75-173565CDFD0A}"/>
    <cellStyle name="Percent 3 9 11 6 3 3" xfId="31108" xr:uid="{5A1E5F9D-9A33-4DAC-9024-8041A3F8ED9F}"/>
    <cellStyle name="Percent 3 9 11 6 3 4" xfId="31106" xr:uid="{66DE52E1-5FEC-4669-BE0E-07815C567F3F}"/>
    <cellStyle name="Percent 3 9 11 6 4" xfId="9063" xr:uid="{036921E9-4CBC-4F55-9A2D-DB6B68DA6D2F}"/>
    <cellStyle name="Percent 3 9 11 6 4 2" xfId="31109" xr:uid="{3F8CE17E-090D-40EF-B322-8054FA0E1FEF}"/>
    <cellStyle name="Percent 3 9 11 6 5" xfId="31110" xr:uid="{48B7DDC5-DF99-4952-9849-170D3765E252}"/>
    <cellStyle name="Percent 3 9 11 6 6" xfId="31102" xr:uid="{90460A3B-A605-4EA0-82B5-B41B547B5814}"/>
    <cellStyle name="Percent 3 9 11 7" xfId="9064" xr:uid="{B7CE40EB-D1C5-4ABB-BC64-AB80093D305D}"/>
    <cellStyle name="Percent 3 9 11 7 2" xfId="9065" xr:uid="{5AFD9569-68C8-4B45-B472-EED259C9C8A9}"/>
    <cellStyle name="Percent 3 9 11 7 2 2" xfId="31112" xr:uid="{97A86E18-CE94-427D-BF09-20C119A30563}"/>
    <cellStyle name="Percent 3 9 11 7 3" xfId="31113" xr:uid="{9BF338F2-6DD9-457D-BB16-F1FE51EF306D}"/>
    <cellStyle name="Percent 3 9 11 7 4" xfId="31111" xr:uid="{604D05F1-66A6-41A9-9202-B83CA339D991}"/>
    <cellStyle name="Percent 3 9 11 8" xfId="9066" xr:uid="{A6795C55-472B-4DF0-9A49-08677B2EA876}"/>
    <cellStyle name="Percent 3 9 11 8 2" xfId="9067" xr:uid="{A1E16BE5-00DC-4003-9087-84C88AFEAA04}"/>
    <cellStyle name="Percent 3 9 11 8 2 2" xfId="31115" xr:uid="{26710A4E-5314-4C82-AF4E-EEDA4EA28676}"/>
    <cellStyle name="Percent 3 9 11 8 3" xfId="31116" xr:uid="{B4338D41-2A1D-433D-8A56-234CC239EE41}"/>
    <cellStyle name="Percent 3 9 11 8 4" xfId="31114" xr:uid="{E09B5CED-FBDE-4C78-8F34-B07C0935692E}"/>
    <cellStyle name="Percent 3 9 11 9" xfId="9068" xr:uid="{A943FBDE-874E-4A60-B504-72A40C0C2F45}"/>
    <cellStyle name="Percent 3 9 11 9 2" xfId="9069" xr:uid="{FE63BA86-A0A6-41BF-B939-404E6F5F8EEB}"/>
    <cellStyle name="Percent 3 9 11 9 2 2" xfId="31118" xr:uid="{566A656B-40A9-48C1-8CBB-FCAA3533D001}"/>
    <cellStyle name="Percent 3 9 11 9 3" xfId="31119" xr:uid="{D8F9A483-EE28-4544-B858-F131CC48466A}"/>
    <cellStyle name="Percent 3 9 11 9 4" xfId="31117" xr:uid="{4F086CC6-547B-409B-90B3-CD5D1091AD29}"/>
    <cellStyle name="Percent 3 9 12" xfId="3093" xr:uid="{3BAEE07B-7FD5-4501-A191-EFBC8AB67345}"/>
    <cellStyle name="Percent 3 9 12 10" xfId="9071" xr:uid="{F5843B30-F42B-4DE7-8B56-984341EC9681}"/>
    <cellStyle name="Percent 3 9 12 10 2" xfId="31121" xr:uid="{D57F275A-CF78-4B33-8120-B2332491D7EB}"/>
    <cellStyle name="Percent 3 9 12 11" xfId="9072" xr:uid="{6958C383-0F91-4BAE-AD27-CA6B2979511F}"/>
    <cellStyle name="Percent 3 9 12 11 2" xfId="31122" xr:uid="{6799E58E-6C8C-4AE0-9431-19C3492A4F3B}"/>
    <cellStyle name="Percent 3 9 12 12" xfId="9070" xr:uid="{B5194476-8799-42E9-B8A3-5D607A52AF6A}"/>
    <cellStyle name="Percent 3 9 12 12 2" xfId="31123" xr:uid="{12F0ED7C-3790-4A39-9235-98C3C13EDEF3}"/>
    <cellStyle name="Percent 3 9 12 13" xfId="31124" xr:uid="{ED3D2FF0-60A1-4567-9148-9E339D126FB5}"/>
    <cellStyle name="Percent 3 9 12 14" xfId="31125" xr:uid="{194E4246-8411-42D5-A2A0-F403C1B900C3}"/>
    <cellStyle name="Percent 3 9 12 15" xfId="31126" xr:uid="{24B7007A-9FD4-4D90-B1FE-403EFF197A91}"/>
    <cellStyle name="Percent 3 9 12 16" xfId="31120" xr:uid="{DEBDF8C2-FC85-4107-81C0-2CFBFD09E608}"/>
    <cellStyle name="Percent 3 9 12 2" xfId="9073" xr:uid="{8112B08B-BD6C-4B44-8611-A5F16C8A8CF5}"/>
    <cellStyle name="Percent 3 9 12 2 2" xfId="9074" xr:uid="{1EE7E4C9-B04F-4E1C-BD19-CFBDB241A3D0}"/>
    <cellStyle name="Percent 3 9 12 2 2 2" xfId="9075" xr:uid="{522BCCC6-9222-4044-AD85-E1F07653E748}"/>
    <cellStyle name="Percent 3 9 12 2 2 2 2" xfId="31129" xr:uid="{923B6828-AACC-4C29-B844-8F7A46BE4C5C}"/>
    <cellStyle name="Percent 3 9 12 2 2 3" xfId="31130" xr:uid="{05BA2759-9F56-47C6-988D-67F59EABF00F}"/>
    <cellStyle name="Percent 3 9 12 2 2 4" xfId="31128" xr:uid="{9B047D10-BBBF-439B-8B26-9122D65BE531}"/>
    <cellStyle name="Percent 3 9 12 2 3" xfId="9076" xr:uid="{58948103-488A-44CE-A4A6-BEE6587CCA92}"/>
    <cellStyle name="Percent 3 9 12 2 3 2" xfId="9077" xr:uid="{1C277E76-B0B0-4886-B0B1-BE2136129AE2}"/>
    <cellStyle name="Percent 3 9 12 2 3 2 2" xfId="31132" xr:uid="{999C5450-4BBD-4644-AE64-1364EE727274}"/>
    <cellStyle name="Percent 3 9 12 2 3 3" xfId="31133" xr:uid="{E490999D-105D-439D-A358-8A24375F407D}"/>
    <cellStyle name="Percent 3 9 12 2 3 4" xfId="31131" xr:uid="{F5F8FF43-4B2B-42AB-958B-32135E52AB45}"/>
    <cellStyle name="Percent 3 9 12 2 4" xfId="9078" xr:uid="{9844C27C-95EF-4F01-9048-3FFA316B85F5}"/>
    <cellStyle name="Percent 3 9 12 2 4 2" xfId="31134" xr:uid="{F4C6B199-83C2-4989-B2C7-C7124B714CF4}"/>
    <cellStyle name="Percent 3 9 12 2 5" xfId="9079" xr:uid="{64513DBB-65BB-4611-9CC2-50C5D6D075FE}"/>
    <cellStyle name="Percent 3 9 12 2 5 2" xfId="31135" xr:uid="{C13FE487-D80C-4E4D-A082-AC5BE6715F49}"/>
    <cellStyle name="Percent 3 9 12 2 6" xfId="31136" xr:uid="{C2B807FE-2F17-4FFB-B8C6-636A559F18D4}"/>
    <cellStyle name="Percent 3 9 12 2 7" xfId="31127" xr:uid="{168BE2F7-7E9C-450E-9A86-AE2F0A6676F6}"/>
    <cellStyle name="Percent 3 9 12 3" xfId="9080" xr:uid="{25D039E9-0649-4F0F-9D0B-C997149E7F26}"/>
    <cellStyle name="Percent 3 9 12 3 2" xfId="9081" xr:uid="{584DFA78-9752-4A0E-AAA0-2165A1B5F5F0}"/>
    <cellStyle name="Percent 3 9 12 3 2 2" xfId="9082" xr:uid="{EDAC6F46-4DDF-49E5-8052-CFA3017D70C7}"/>
    <cellStyle name="Percent 3 9 12 3 2 2 2" xfId="31139" xr:uid="{AEF6E07F-1078-46BB-9A48-B6155CD30B25}"/>
    <cellStyle name="Percent 3 9 12 3 2 3" xfId="31140" xr:uid="{602CF921-7892-40A2-A11C-FCD18D90D7C1}"/>
    <cellStyle name="Percent 3 9 12 3 2 4" xfId="31138" xr:uid="{E0BA2A1E-2385-4863-A1A4-EC1B605BC6F4}"/>
    <cellStyle name="Percent 3 9 12 3 3" xfId="9083" xr:uid="{BFF101B5-298E-4493-B710-14DE3DA357AC}"/>
    <cellStyle name="Percent 3 9 12 3 3 2" xfId="9084" xr:uid="{9E030BDE-131F-4601-9E36-0487776BB76E}"/>
    <cellStyle name="Percent 3 9 12 3 3 2 2" xfId="31142" xr:uid="{564AC3D8-1605-4F85-9DD2-BA3BD1E71F16}"/>
    <cellStyle name="Percent 3 9 12 3 3 3" xfId="31143" xr:uid="{9663BE3E-38B6-4653-A9BB-10A76176F12E}"/>
    <cellStyle name="Percent 3 9 12 3 3 4" xfId="31141" xr:uid="{56D3CD8E-F2B7-41CA-966F-F7EDCF3C9246}"/>
    <cellStyle name="Percent 3 9 12 3 4" xfId="9085" xr:uid="{91E7596D-70F1-44BE-A0A0-78790542C9C0}"/>
    <cellStyle name="Percent 3 9 12 3 4 2" xfId="31144" xr:uid="{63FBE541-56E4-4A93-97B7-22F97D24D944}"/>
    <cellStyle name="Percent 3 9 12 3 5" xfId="31145" xr:uid="{6199B3C7-935F-4BAE-9F77-1BDF1EDCFA6E}"/>
    <cellStyle name="Percent 3 9 12 3 6" xfId="31137" xr:uid="{FAF68858-C057-4D85-A932-635FB695AAAD}"/>
    <cellStyle name="Percent 3 9 12 4" xfId="9086" xr:uid="{18EEBC23-112F-4EB8-A158-8E0D6F03640F}"/>
    <cellStyle name="Percent 3 9 12 4 2" xfId="9087" xr:uid="{22F49F58-00EF-49FD-B2F6-CFBDAD673EAB}"/>
    <cellStyle name="Percent 3 9 12 4 2 2" xfId="9088" xr:uid="{77B9F3BA-E43F-43F3-ABFC-622DE6E25DFA}"/>
    <cellStyle name="Percent 3 9 12 4 2 2 2" xfId="31148" xr:uid="{F5A112F2-2A27-4E19-9DDC-D6338B73197A}"/>
    <cellStyle name="Percent 3 9 12 4 2 3" xfId="31149" xr:uid="{EF68CE03-3348-4A97-BCC0-77AF81AC97A8}"/>
    <cellStyle name="Percent 3 9 12 4 2 4" xfId="31147" xr:uid="{1A1BF75B-CB19-4BB5-B52D-9BB5DA4AD9DC}"/>
    <cellStyle name="Percent 3 9 12 4 3" xfId="9089" xr:uid="{F6357A40-43E6-4563-9BC7-F18DEC11CD05}"/>
    <cellStyle name="Percent 3 9 12 4 3 2" xfId="9090" xr:uid="{DF291F30-E433-4BE4-99B3-3760FABBF52A}"/>
    <cellStyle name="Percent 3 9 12 4 3 2 2" xfId="31151" xr:uid="{4DD7BE70-1952-4025-BBBA-ED8B180E21F1}"/>
    <cellStyle name="Percent 3 9 12 4 3 3" xfId="31152" xr:uid="{8AD14B92-FE91-4BC2-AE9B-7B420D8D6AD5}"/>
    <cellStyle name="Percent 3 9 12 4 3 4" xfId="31150" xr:uid="{CC9122CB-FACF-40D8-A5A9-8EBFC220C6B3}"/>
    <cellStyle name="Percent 3 9 12 4 4" xfId="9091" xr:uid="{7BBA4856-CBAA-4B00-938D-312114C3693A}"/>
    <cellStyle name="Percent 3 9 12 4 4 2" xfId="31153" xr:uid="{0410F70C-9270-4EC5-978D-1161AFACFB74}"/>
    <cellStyle name="Percent 3 9 12 4 5" xfId="31154" xr:uid="{C82EE632-6A00-4045-BFB8-5E87D452DB6A}"/>
    <cellStyle name="Percent 3 9 12 4 6" xfId="31146" xr:uid="{C0F5A144-AD11-4CE3-8945-E486AFD5B882}"/>
    <cellStyle name="Percent 3 9 12 5" xfId="9092" xr:uid="{49746217-556B-416F-8CCF-9363AB393DDF}"/>
    <cellStyle name="Percent 3 9 12 5 2" xfId="9093" xr:uid="{A7E59052-031F-4E98-9C1E-378DE0581D9B}"/>
    <cellStyle name="Percent 3 9 12 5 2 2" xfId="9094" xr:uid="{BB0D1A50-C421-4363-BA84-F3301C2FDB2A}"/>
    <cellStyle name="Percent 3 9 12 5 2 2 2" xfId="31157" xr:uid="{B0A7D444-1226-4181-AFC7-CCD0C5551CA3}"/>
    <cellStyle name="Percent 3 9 12 5 2 3" xfId="31158" xr:uid="{0F3EC3CC-0075-4FE7-9243-BE46A4B2F7DD}"/>
    <cellStyle name="Percent 3 9 12 5 2 4" xfId="31156" xr:uid="{5D993EF7-D5DF-4E0D-8385-982FF0C699A3}"/>
    <cellStyle name="Percent 3 9 12 5 3" xfId="9095" xr:uid="{4DE16B63-4FD8-47F7-A515-98AD36AE48B5}"/>
    <cellStyle name="Percent 3 9 12 5 3 2" xfId="9096" xr:uid="{E76AAAD8-2FF3-48C8-819F-F2D2B70673A6}"/>
    <cellStyle name="Percent 3 9 12 5 3 2 2" xfId="31160" xr:uid="{5BDD8006-113B-40E8-AB17-22416C663BCC}"/>
    <cellStyle name="Percent 3 9 12 5 3 3" xfId="31161" xr:uid="{B5D1582C-A3E3-44D5-95FF-BAC377C34598}"/>
    <cellStyle name="Percent 3 9 12 5 3 4" xfId="31159" xr:uid="{E8F9E092-7A56-4FFE-8374-56F4F6A922F0}"/>
    <cellStyle name="Percent 3 9 12 5 4" xfId="9097" xr:uid="{2990892F-D867-42FE-8457-4177CBF42C97}"/>
    <cellStyle name="Percent 3 9 12 5 4 2" xfId="9098" xr:uid="{134BE74E-1F7F-4B1E-85CC-548CDD9511D2}"/>
    <cellStyle name="Percent 3 9 12 5 4 2 2" xfId="31163" xr:uid="{AF2DB9B0-C118-419B-98B6-114AC0248F24}"/>
    <cellStyle name="Percent 3 9 12 5 4 3" xfId="31164" xr:uid="{0E043F81-485C-4A9A-8ECD-2ED567773C2D}"/>
    <cellStyle name="Percent 3 9 12 5 4 4" xfId="31162" xr:uid="{2EEAEC77-81E0-466C-A079-CF2605E46E9F}"/>
    <cellStyle name="Percent 3 9 12 5 5" xfId="9099" xr:uid="{AB04F219-46D4-4F92-9185-209CEE84ACA5}"/>
    <cellStyle name="Percent 3 9 12 5 5 2" xfId="31165" xr:uid="{42A70406-FA74-4B16-8C59-00A8B81B9DA7}"/>
    <cellStyle name="Percent 3 9 12 5 6" xfId="31166" xr:uid="{BC980868-3FFE-4434-9D3D-571EB60BCF70}"/>
    <cellStyle name="Percent 3 9 12 5 7" xfId="31155" xr:uid="{0F2D3310-EAF5-43D5-8019-4F3FF8E65632}"/>
    <cellStyle name="Percent 3 9 12 6" xfId="9100" xr:uid="{9BC1B1CD-F0AA-44AB-99CD-18552B58D967}"/>
    <cellStyle name="Percent 3 9 12 6 2" xfId="9101" xr:uid="{F1B3A634-F0EB-496D-A2BC-2476A722AA31}"/>
    <cellStyle name="Percent 3 9 12 6 2 2" xfId="9102" xr:uid="{50B810F6-A147-485D-A78D-02D338F24073}"/>
    <cellStyle name="Percent 3 9 12 6 2 2 2" xfId="31169" xr:uid="{CD86512A-9542-4BF9-A760-B121D945113E}"/>
    <cellStyle name="Percent 3 9 12 6 2 3" xfId="31170" xr:uid="{EBD79B8C-8CAC-4AD5-AE91-C396C17C1842}"/>
    <cellStyle name="Percent 3 9 12 6 2 4" xfId="31168" xr:uid="{C2857D25-1CBC-4CAF-8535-1B38E7128355}"/>
    <cellStyle name="Percent 3 9 12 6 3" xfId="9103" xr:uid="{E8223C57-503E-4971-A5F4-21CA5111AAA6}"/>
    <cellStyle name="Percent 3 9 12 6 3 2" xfId="9104" xr:uid="{EB4CD198-E35E-4FE6-B2A7-A9E8998E34E3}"/>
    <cellStyle name="Percent 3 9 12 6 3 2 2" xfId="31172" xr:uid="{8059E98F-9E02-4FE1-9EF3-6FEE0634747C}"/>
    <cellStyle name="Percent 3 9 12 6 3 3" xfId="31173" xr:uid="{1D36C618-BABB-48D4-90A6-2E042C0147B3}"/>
    <cellStyle name="Percent 3 9 12 6 3 4" xfId="31171" xr:uid="{F6C16EDB-E400-4B1B-B19E-72DA284FEBC5}"/>
    <cellStyle name="Percent 3 9 12 6 4" xfId="9105" xr:uid="{BD34369C-620E-4696-9C3B-41CB2FB32DF3}"/>
    <cellStyle name="Percent 3 9 12 6 4 2" xfId="31174" xr:uid="{DC0BAF18-69FB-4741-91B9-E070A2665943}"/>
    <cellStyle name="Percent 3 9 12 6 5" xfId="31175" xr:uid="{CE1DC3A5-EFFB-4B53-8645-A85AA53BA49B}"/>
    <cellStyle name="Percent 3 9 12 6 6" xfId="31167" xr:uid="{990EA71C-8286-49C7-AB0C-D895ECFB5193}"/>
    <cellStyle name="Percent 3 9 12 7" xfId="9106" xr:uid="{D1557EA1-28B5-47AD-9C09-35B21E66EAC4}"/>
    <cellStyle name="Percent 3 9 12 7 2" xfId="9107" xr:uid="{983BC9EF-649F-434A-B7B4-CF8BE377A839}"/>
    <cellStyle name="Percent 3 9 12 7 2 2" xfId="31177" xr:uid="{8F7C5379-E913-4E01-9569-B66114B43741}"/>
    <cellStyle name="Percent 3 9 12 7 3" xfId="31178" xr:uid="{4FCB1696-A3B0-4D15-8CD1-3AC513DCE42A}"/>
    <cellStyle name="Percent 3 9 12 7 4" xfId="31176" xr:uid="{1AF4D470-DB13-4B3A-9274-982B487E748B}"/>
    <cellStyle name="Percent 3 9 12 8" xfId="9108" xr:uid="{5588B5E6-15EE-4F97-9465-E7E3EEB2FB9B}"/>
    <cellStyle name="Percent 3 9 12 8 2" xfId="9109" xr:uid="{6576A851-5022-4041-873F-2165AC8A4680}"/>
    <cellStyle name="Percent 3 9 12 8 2 2" xfId="31180" xr:uid="{2B3242E2-FA67-4A2E-A609-E8093F7DB035}"/>
    <cellStyle name="Percent 3 9 12 8 3" xfId="31181" xr:uid="{CB7D08C7-6E6F-4AB5-B01D-B2DFE705737B}"/>
    <cellStyle name="Percent 3 9 12 8 4" xfId="31179" xr:uid="{EF496B26-807D-4400-B84B-C8C00A472031}"/>
    <cellStyle name="Percent 3 9 12 9" xfId="9110" xr:uid="{1F7FA184-4505-44A9-AFD7-F6F2ED72D644}"/>
    <cellStyle name="Percent 3 9 12 9 2" xfId="9111" xr:uid="{F7A3CF2B-9588-4BEC-B9E8-B6035E968302}"/>
    <cellStyle name="Percent 3 9 12 9 2 2" xfId="31183" xr:uid="{88C73B1A-6CCE-48D1-9DF2-8DAC4456180A}"/>
    <cellStyle name="Percent 3 9 12 9 3" xfId="31184" xr:uid="{BB401918-B213-4ED6-A932-1E8D8ADC3AE3}"/>
    <cellStyle name="Percent 3 9 12 9 4" xfId="31182" xr:uid="{41BFC06A-78A8-4826-ADE7-683565894F29}"/>
    <cellStyle name="Percent 3 9 13" xfId="3094" xr:uid="{123F3226-11D5-477B-BB0D-CE150C7BD111}"/>
    <cellStyle name="Percent 3 9 13 10" xfId="9113" xr:uid="{7080152C-8CB2-42AB-9440-FFB3D045E3E8}"/>
    <cellStyle name="Percent 3 9 13 10 2" xfId="31186" xr:uid="{9A3FDC16-88BE-4587-9B88-BD8C366B50DE}"/>
    <cellStyle name="Percent 3 9 13 11" xfId="9114" xr:uid="{F013189E-86FA-479C-8D22-4EC63D985CAA}"/>
    <cellStyle name="Percent 3 9 13 11 2" xfId="31187" xr:uid="{C28CF98C-D655-4380-AC1A-51AE92B2AE9A}"/>
    <cellStyle name="Percent 3 9 13 12" xfId="9112" xr:uid="{2B592D21-74D8-4948-913D-12A0212CCF3D}"/>
    <cellStyle name="Percent 3 9 13 12 2" xfId="31188" xr:uid="{FEDEADB1-E729-40BA-A13F-9C56855D9C14}"/>
    <cellStyle name="Percent 3 9 13 13" xfId="31189" xr:uid="{EB6278D5-4159-4EC4-A20D-8D8087761426}"/>
    <cellStyle name="Percent 3 9 13 14" xfId="31190" xr:uid="{B8CDD9F0-4B05-43CA-BF9F-EE76EDD94C3F}"/>
    <cellStyle name="Percent 3 9 13 15" xfId="31191" xr:uid="{1DE231AE-1861-40BC-8EEE-411F36759932}"/>
    <cellStyle name="Percent 3 9 13 16" xfId="31185" xr:uid="{8C1326DD-7E9F-433B-B559-12FDBD8EBC97}"/>
    <cellStyle name="Percent 3 9 13 2" xfId="9115" xr:uid="{FC5CB46E-6D1F-4645-8243-D37929926DB3}"/>
    <cellStyle name="Percent 3 9 13 2 2" xfId="9116" xr:uid="{D1950437-E640-4152-A60D-D4018D96F3EB}"/>
    <cellStyle name="Percent 3 9 13 2 2 2" xfId="9117" xr:uid="{8F8F9802-A597-4CCE-A1E4-EB314CBAB19A}"/>
    <cellStyle name="Percent 3 9 13 2 2 2 2" xfId="31194" xr:uid="{2389C027-F96F-4FFC-9B90-6B2700A12044}"/>
    <cellStyle name="Percent 3 9 13 2 2 3" xfId="31195" xr:uid="{29A48079-1E18-4629-A055-4436CD4A7D20}"/>
    <cellStyle name="Percent 3 9 13 2 2 4" xfId="31193" xr:uid="{B0CF5DE7-0C28-479C-B8E5-2C05657F4F76}"/>
    <cellStyle name="Percent 3 9 13 2 3" xfId="9118" xr:uid="{B1915235-0C98-4878-BF1F-D6FC7EAEF643}"/>
    <cellStyle name="Percent 3 9 13 2 3 2" xfId="9119" xr:uid="{D344D96F-437D-4704-8E2F-4C44AE47FB43}"/>
    <cellStyle name="Percent 3 9 13 2 3 2 2" xfId="31197" xr:uid="{AC93B66E-D3B1-44C2-8614-89AF5F432AAB}"/>
    <cellStyle name="Percent 3 9 13 2 3 3" xfId="31198" xr:uid="{E35BC808-B333-468D-815D-E18BCE2B7602}"/>
    <cellStyle name="Percent 3 9 13 2 3 4" xfId="31196" xr:uid="{31B54B06-0059-46E3-83C0-67E5D497D3F2}"/>
    <cellStyle name="Percent 3 9 13 2 4" xfId="9120" xr:uid="{A816709B-4124-44EE-9F81-92AA92C3BB06}"/>
    <cellStyle name="Percent 3 9 13 2 4 2" xfId="31199" xr:uid="{543F2712-44D0-42DE-8BB7-02F37793FC66}"/>
    <cellStyle name="Percent 3 9 13 2 5" xfId="9121" xr:uid="{E0839C3C-A10D-449E-B2B8-752317733A75}"/>
    <cellStyle name="Percent 3 9 13 2 5 2" xfId="31200" xr:uid="{22F768D5-EEDF-46FD-B877-454C9F1C3CC3}"/>
    <cellStyle name="Percent 3 9 13 2 6" xfId="31201" xr:uid="{C8CC33E6-1DC4-4236-96FD-DDA2A1AED58E}"/>
    <cellStyle name="Percent 3 9 13 2 7" xfId="31192" xr:uid="{3FAC6B52-54E4-4D72-8762-D10AF57ECBE9}"/>
    <cellStyle name="Percent 3 9 13 3" xfId="9122" xr:uid="{1AAF2359-235F-4469-A3E8-E10A7AF10C74}"/>
    <cellStyle name="Percent 3 9 13 3 2" xfId="9123" xr:uid="{49BB0D2D-D2F0-4B92-9ECE-05562A834E96}"/>
    <cellStyle name="Percent 3 9 13 3 2 2" xfId="9124" xr:uid="{EC71D1C7-E9CF-4CD9-8F7B-1B1BA48A165A}"/>
    <cellStyle name="Percent 3 9 13 3 2 2 2" xfId="31204" xr:uid="{ADC0056B-9E12-4A64-9B88-03A1E2EE8A4E}"/>
    <cellStyle name="Percent 3 9 13 3 2 3" xfId="31205" xr:uid="{4BCE4984-9457-4B05-9D25-16B84C0A374B}"/>
    <cellStyle name="Percent 3 9 13 3 2 4" xfId="31203" xr:uid="{7ECCD5BD-9FCF-4B16-8916-3AD16186B833}"/>
    <cellStyle name="Percent 3 9 13 3 3" xfId="9125" xr:uid="{EE6855CC-A177-4396-A25E-8F8C6E0408D2}"/>
    <cellStyle name="Percent 3 9 13 3 3 2" xfId="9126" xr:uid="{51F33986-D652-48BD-BB8D-1D6F70A06D1C}"/>
    <cellStyle name="Percent 3 9 13 3 3 2 2" xfId="31207" xr:uid="{46202A93-2FBF-42A6-91CE-5DF0E8DBDF11}"/>
    <cellStyle name="Percent 3 9 13 3 3 3" xfId="31208" xr:uid="{BB9F3DF9-8867-4196-BB07-C114FDAF313B}"/>
    <cellStyle name="Percent 3 9 13 3 3 4" xfId="31206" xr:uid="{B5FE18F8-FEC4-4652-9DE6-E6AEFDE4815C}"/>
    <cellStyle name="Percent 3 9 13 3 4" xfId="9127" xr:uid="{79363E2D-BBB9-482E-B786-A085C801E227}"/>
    <cellStyle name="Percent 3 9 13 3 4 2" xfId="31209" xr:uid="{BD6451A8-1AD7-439A-98DB-662F6D41C1EC}"/>
    <cellStyle name="Percent 3 9 13 3 5" xfId="31210" xr:uid="{B4A45B01-474D-45E9-AE95-C55F79FAFED1}"/>
    <cellStyle name="Percent 3 9 13 3 6" xfId="31202" xr:uid="{32A7E8A5-D187-43B0-8E7E-8AAFAF2A78BE}"/>
    <cellStyle name="Percent 3 9 13 4" xfId="9128" xr:uid="{45900249-FF3B-41AF-855D-E628C0F6A137}"/>
    <cellStyle name="Percent 3 9 13 4 2" xfId="9129" xr:uid="{E4D29D30-73D7-4F2F-BDE5-1D7843C302B1}"/>
    <cellStyle name="Percent 3 9 13 4 2 2" xfId="9130" xr:uid="{AF855192-345E-4D46-8A5F-5A7D2C9EE191}"/>
    <cellStyle name="Percent 3 9 13 4 2 2 2" xfId="31213" xr:uid="{66C8162F-DB14-4418-8380-FA63F21C3150}"/>
    <cellStyle name="Percent 3 9 13 4 2 3" xfId="31214" xr:uid="{CD6CBFA9-3AAB-49D2-852F-30B8BE7A5F94}"/>
    <cellStyle name="Percent 3 9 13 4 2 4" xfId="31212" xr:uid="{56BF4DDC-3F51-4824-A6CB-E5EA17C137A7}"/>
    <cellStyle name="Percent 3 9 13 4 3" xfId="9131" xr:uid="{7C189332-F19C-4E37-8DB1-AC2225DF2A91}"/>
    <cellStyle name="Percent 3 9 13 4 3 2" xfId="9132" xr:uid="{CF626A89-41A5-476E-BB07-18C9D35AB9F8}"/>
    <cellStyle name="Percent 3 9 13 4 3 2 2" xfId="31216" xr:uid="{AE3408D6-7BED-491D-831C-479891540F5C}"/>
    <cellStyle name="Percent 3 9 13 4 3 3" xfId="31217" xr:uid="{F8BA3344-3140-4732-9442-DB98EC9B8918}"/>
    <cellStyle name="Percent 3 9 13 4 3 4" xfId="31215" xr:uid="{55957B95-6D0C-457C-9CC5-94A7E4A2669C}"/>
    <cellStyle name="Percent 3 9 13 4 4" xfId="9133" xr:uid="{1CC3FEC1-DCFE-4DE5-A31B-D25A651947C0}"/>
    <cellStyle name="Percent 3 9 13 4 4 2" xfId="31218" xr:uid="{4C35A5D8-742B-48EA-BA38-FE027E4CB959}"/>
    <cellStyle name="Percent 3 9 13 4 5" xfId="31219" xr:uid="{D11F97D4-4684-4F50-9012-8C9FFA64E4B0}"/>
    <cellStyle name="Percent 3 9 13 4 6" xfId="31211" xr:uid="{92BB8556-C322-4F8E-AB16-1B18A42322DE}"/>
    <cellStyle name="Percent 3 9 13 5" xfId="9134" xr:uid="{21194662-935B-4B7C-A200-694BE6BBF08C}"/>
    <cellStyle name="Percent 3 9 13 5 2" xfId="9135" xr:uid="{43E81E50-C2BF-4119-92E2-5BD0FC4B4F2D}"/>
    <cellStyle name="Percent 3 9 13 5 2 2" xfId="9136" xr:uid="{DC622D5A-4A2D-46BE-9B14-9031908F03BF}"/>
    <cellStyle name="Percent 3 9 13 5 2 2 2" xfId="31222" xr:uid="{DB4B724F-3C10-4D48-A179-D6DD93CC44C3}"/>
    <cellStyle name="Percent 3 9 13 5 2 3" xfId="31223" xr:uid="{C727891D-BD29-46DD-8447-6A2B2FC7590B}"/>
    <cellStyle name="Percent 3 9 13 5 2 4" xfId="31221" xr:uid="{A088EE8D-1287-4783-B262-07F5C93504FD}"/>
    <cellStyle name="Percent 3 9 13 5 3" xfId="9137" xr:uid="{B03838A4-80E1-4313-A56F-46A1D23F98DB}"/>
    <cellStyle name="Percent 3 9 13 5 3 2" xfId="9138" xr:uid="{9F849B6F-70F5-4A66-9E7F-C38B0922BF71}"/>
    <cellStyle name="Percent 3 9 13 5 3 2 2" xfId="31225" xr:uid="{7EFAE48A-BBF0-480F-A1D5-618F44739007}"/>
    <cellStyle name="Percent 3 9 13 5 3 3" xfId="31226" xr:uid="{D373B728-C57F-48D6-8AD3-399AC6401AAB}"/>
    <cellStyle name="Percent 3 9 13 5 3 4" xfId="31224" xr:uid="{46DAE4BA-9B5B-4DAE-8CC1-0A139DC2A756}"/>
    <cellStyle name="Percent 3 9 13 5 4" xfId="9139" xr:uid="{5D923081-2BB1-47D8-BFC5-BD814ADAE877}"/>
    <cellStyle name="Percent 3 9 13 5 4 2" xfId="9140" xr:uid="{597AE8A5-FBDC-4EEF-9A17-2C613038A560}"/>
    <cellStyle name="Percent 3 9 13 5 4 2 2" xfId="31228" xr:uid="{D2B805A3-6F56-4BEC-9086-5C12E75802E9}"/>
    <cellStyle name="Percent 3 9 13 5 4 3" xfId="31229" xr:uid="{B53625B3-1147-4302-9314-A432F76E2D77}"/>
    <cellStyle name="Percent 3 9 13 5 4 4" xfId="31227" xr:uid="{5633FAF6-22CD-45C1-A554-E12EC4CC60AD}"/>
    <cellStyle name="Percent 3 9 13 5 5" xfId="9141" xr:uid="{41AF04AF-2A8F-4B2F-AB11-B18EC6271F52}"/>
    <cellStyle name="Percent 3 9 13 5 5 2" xfId="31230" xr:uid="{F3EB48B2-8AE4-4562-A6D7-B768967AB0D7}"/>
    <cellStyle name="Percent 3 9 13 5 6" xfId="31231" xr:uid="{334B01CE-145B-4B70-B348-2156F4B2C301}"/>
    <cellStyle name="Percent 3 9 13 5 7" xfId="31220" xr:uid="{56703D15-7288-4737-ABA2-FDE608DCDC04}"/>
    <cellStyle name="Percent 3 9 13 6" xfId="9142" xr:uid="{DD980A41-82DC-4A0D-AC21-C6CED5C9836F}"/>
    <cellStyle name="Percent 3 9 13 6 2" xfId="9143" xr:uid="{3491FAB5-779C-4A3C-9F4A-2D678F39FBB7}"/>
    <cellStyle name="Percent 3 9 13 6 2 2" xfId="9144" xr:uid="{6BEE623C-3292-4211-BD0A-C1A522A26372}"/>
    <cellStyle name="Percent 3 9 13 6 2 2 2" xfId="31234" xr:uid="{FCF81734-82BF-4697-9EED-0C9437FF4A52}"/>
    <cellStyle name="Percent 3 9 13 6 2 3" xfId="31235" xr:uid="{37002D30-7735-4AC9-A9C5-23503FC10D45}"/>
    <cellStyle name="Percent 3 9 13 6 2 4" xfId="31233" xr:uid="{4B7E4F10-E38A-403A-BEAF-86C55D7660F9}"/>
    <cellStyle name="Percent 3 9 13 6 3" xfId="9145" xr:uid="{7848CF75-E0D9-4907-B4B2-371C32BE13BE}"/>
    <cellStyle name="Percent 3 9 13 6 3 2" xfId="9146" xr:uid="{3D2C2691-B808-4134-B97A-5CE4B41EF253}"/>
    <cellStyle name="Percent 3 9 13 6 3 2 2" xfId="31237" xr:uid="{7512D3D4-B47A-44EF-97CD-7985CA876DA6}"/>
    <cellStyle name="Percent 3 9 13 6 3 3" xfId="31238" xr:uid="{81C99FE7-EA1A-4DF2-BF33-31A21DB1BBE9}"/>
    <cellStyle name="Percent 3 9 13 6 3 4" xfId="31236" xr:uid="{99D795A9-5030-4158-8C23-809D45F6CA4C}"/>
    <cellStyle name="Percent 3 9 13 6 4" xfId="9147" xr:uid="{031B554E-985E-4ABD-A9B5-5F1C8B6501D5}"/>
    <cellStyle name="Percent 3 9 13 6 4 2" xfId="31239" xr:uid="{4C708E30-FDDC-4172-A84B-C5B1D1A89984}"/>
    <cellStyle name="Percent 3 9 13 6 5" xfId="31240" xr:uid="{BEBD7DC5-4F46-4F0B-8C0E-0F79C79E4FE5}"/>
    <cellStyle name="Percent 3 9 13 6 6" xfId="31232" xr:uid="{0233F236-F9AB-451B-B937-A2B6001C8605}"/>
    <cellStyle name="Percent 3 9 13 7" xfId="9148" xr:uid="{45169405-D295-4DE6-9C16-2713C4A61D61}"/>
    <cellStyle name="Percent 3 9 13 7 2" xfId="9149" xr:uid="{84401A00-E442-4B1E-9A40-F881DDBF8F71}"/>
    <cellStyle name="Percent 3 9 13 7 2 2" xfId="31242" xr:uid="{5B9F50EE-7AE5-4056-9C06-A0F3ED004112}"/>
    <cellStyle name="Percent 3 9 13 7 3" xfId="31243" xr:uid="{4EA4F149-6A5B-4CEA-95AD-2E8A7352E361}"/>
    <cellStyle name="Percent 3 9 13 7 4" xfId="31241" xr:uid="{02552DC7-B121-439B-AFBE-4F16653D2767}"/>
    <cellStyle name="Percent 3 9 13 8" xfId="9150" xr:uid="{9CB2D1F1-60E8-4DB4-A279-C095F87126A8}"/>
    <cellStyle name="Percent 3 9 13 8 2" xfId="9151" xr:uid="{C98F2A0A-DB64-46B4-946F-AF334421DCF7}"/>
    <cellStyle name="Percent 3 9 13 8 2 2" xfId="31245" xr:uid="{FA4DBCB8-FE39-4CAE-947A-44D9F2BF7BC4}"/>
    <cellStyle name="Percent 3 9 13 8 3" xfId="31246" xr:uid="{EF838296-F07C-4386-8A23-9E2A94D1232E}"/>
    <cellStyle name="Percent 3 9 13 8 4" xfId="31244" xr:uid="{37BE464E-AA29-44BF-B6C5-E21C91BDB644}"/>
    <cellStyle name="Percent 3 9 13 9" xfId="9152" xr:uid="{FE05B64E-052D-4A54-9795-93D0A49380DD}"/>
    <cellStyle name="Percent 3 9 13 9 2" xfId="9153" xr:uid="{EF772611-AB34-4789-8896-8E3DCCE2479B}"/>
    <cellStyle name="Percent 3 9 13 9 2 2" xfId="31248" xr:uid="{5294ACF1-1A35-4AEB-984B-3DFE804FD9B3}"/>
    <cellStyle name="Percent 3 9 13 9 3" xfId="31249" xr:uid="{DF97CF36-07A3-4CAD-BD27-4F0D90BFFDF1}"/>
    <cellStyle name="Percent 3 9 13 9 4" xfId="31247" xr:uid="{4E6FC5C1-91EA-40E3-BF17-C3B61004B8EC}"/>
    <cellStyle name="Percent 3 9 14" xfId="3095" xr:uid="{FE5E006E-1358-4084-8E1D-7ACA034EED4A}"/>
    <cellStyle name="Percent 3 9 14 10" xfId="9155" xr:uid="{DE05308A-C2CB-400F-90F2-1C880F409FC9}"/>
    <cellStyle name="Percent 3 9 14 10 2" xfId="31251" xr:uid="{C77A1CC0-1390-48BC-89F5-21DC12692284}"/>
    <cellStyle name="Percent 3 9 14 11" xfId="9156" xr:uid="{4420E707-5868-4C8F-9435-3115F9263140}"/>
    <cellStyle name="Percent 3 9 14 11 2" xfId="31252" xr:uid="{98F8A710-5FF0-43E1-B22C-0BE0A5F50D71}"/>
    <cellStyle name="Percent 3 9 14 12" xfId="9154" xr:uid="{38BF24CA-28C6-4A05-9076-445E9D4FD433}"/>
    <cellStyle name="Percent 3 9 14 12 2" xfId="31253" xr:uid="{9C2405EB-FF2B-4ADB-B4DF-0FF1933C78B7}"/>
    <cellStyle name="Percent 3 9 14 13" xfId="31254" xr:uid="{DF8B966F-28B6-4469-8DB1-3E376DCE16DE}"/>
    <cellStyle name="Percent 3 9 14 14" xfId="31255" xr:uid="{28509F84-A60E-4FD6-997A-33881BC230A1}"/>
    <cellStyle name="Percent 3 9 14 15" xfId="31256" xr:uid="{18B3F840-C14A-4897-B1C3-42DEBA0F6003}"/>
    <cellStyle name="Percent 3 9 14 16" xfId="31250" xr:uid="{28D0D7FA-F978-4C99-85F9-E0CF349D5278}"/>
    <cellStyle name="Percent 3 9 14 2" xfId="9157" xr:uid="{C50D1F68-25A3-410D-981D-4C473170E660}"/>
    <cellStyle name="Percent 3 9 14 2 2" xfId="9158" xr:uid="{FBC73801-5F86-4D32-8E6D-F65AC0C73557}"/>
    <cellStyle name="Percent 3 9 14 2 2 2" xfId="9159" xr:uid="{E51336EE-1F23-4A26-9345-E059EC38E7EB}"/>
    <cellStyle name="Percent 3 9 14 2 2 2 2" xfId="31259" xr:uid="{0EA39E3D-DC2B-43AF-8C74-FAB98F9CD296}"/>
    <cellStyle name="Percent 3 9 14 2 2 3" xfId="31260" xr:uid="{53C290A9-BA39-472C-A97C-4FAA077007E9}"/>
    <cellStyle name="Percent 3 9 14 2 2 4" xfId="31258" xr:uid="{0845C4C6-CC04-4283-8019-3B61BDEDB961}"/>
    <cellStyle name="Percent 3 9 14 2 3" xfId="9160" xr:uid="{55179E28-FF25-4063-81D9-6DE83D449825}"/>
    <cellStyle name="Percent 3 9 14 2 3 2" xfId="9161" xr:uid="{B85E2A74-FE2A-41FC-A9E4-1D19FAD9CCEF}"/>
    <cellStyle name="Percent 3 9 14 2 3 2 2" xfId="31262" xr:uid="{D12D5EA4-E2D2-4EB1-BA3B-5D026594CEC2}"/>
    <cellStyle name="Percent 3 9 14 2 3 3" xfId="31263" xr:uid="{42857323-3B45-4E7B-9EE6-4CDA885F3095}"/>
    <cellStyle name="Percent 3 9 14 2 3 4" xfId="31261" xr:uid="{8AB6AE8B-530A-4801-B5BC-9ED9E45D608D}"/>
    <cellStyle name="Percent 3 9 14 2 4" xfId="9162" xr:uid="{16AC46C6-58AD-4234-9BEE-BFFECEC266CA}"/>
    <cellStyle name="Percent 3 9 14 2 4 2" xfId="31264" xr:uid="{F6C8CA6E-0F37-46EE-BC57-A66484F31194}"/>
    <cellStyle name="Percent 3 9 14 2 5" xfId="9163" xr:uid="{6C64ACFB-BAE6-41CB-8FD3-8E76F7D72CD7}"/>
    <cellStyle name="Percent 3 9 14 2 5 2" xfId="31265" xr:uid="{F2AFC370-CEFC-435C-BF23-00BA3FBFE76B}"/>
    <cellStyle name="Percent 3 9 14 2 6" xfId="31266" xr:uid="{2C826CA3-6D67-40C8-995B-AD1F6F24DD5C}"/>
    <cellStyle name="Percent 3 9 14 2 7" xfId="31257" xr:uid="{056064D4-A60D-4460-848E-25D08DE8618E}"/>
    <cellStyle name="Percent 3 9 14 3" xfId="9164" xr:uid="{9392E402-52A3-4D33-ABB3-5D6D7E21FC26}"/>
    <cellStyle name="Percent 3 9 14 3 2" xfId="9165" xr:uid="{F6BBBAE1-CAD8-42D4-93E6-BCB6A7760F5C}"/>
    <cellStyle name="Percent 3 9 14 3 2 2" xfId="9166" xr:uid="{98DF4D13-D8AF-4518-9DDD-0BFC90B35FDB}"/>
    <cellStyle name="Percent 3 9 14 3 2 2 2" xfId="31269" xr:uid="{5F94709C-FCD2-4DB3-8D33-65F69CFAF38C}"/>
    <cellStyle name="Percent 3 9 14 3 2 3" xfId="31270" xr:uid="{4930F900-5A34-49E0-9D70-6B0D2BE86BA9}"/>
    <cellStyle name="Percent 3 9 14 3 2 4" xfId="31268" xr:uid="{A6FA6695-1DA3-4D9D-9B39-D8DB994B4F81}"/>
    <cellStyle name="Percent 3 9 14 3 3" xfId="9167" xr:uid="{9EFF7BE6-AFA4-4293-B304-4965A8C13D78}"/>
    <cellStyle name="Percent 3 9 14 3 3 2" xfId="9168" xr:uid="{7AFEC405-CDC2-4FDC-8F49-48A20D39EB88}"/>
    <cellStyle name="Percent 3 9 14 3 3 2 2" xfId="31272" xr:uid="{201BC83A-1D2D-4E22-8DA0-2DCB69692660}"/>
    <cellStyle name="Percent 3 9 14 3 3 3" xfId="31273" xr:uid="{405860F6-F72B-4C62-9C53-81075D981C55}"/>
    <cellStyle name="Percent 3 9 14 3 3 4" xfId="31271" xr:uid="{44EC3916-F08D-4940-92A8-EE8D3F241CCF}"/>
    <cellStyle name="Percent 3 9 14 3 4" xfId="9169" xr:uid="{DE02C31F-54D7-4D94-BBCA-22967B7C3E4D}"/>
    <cellStyle name="Percent 3 9 14 3 4 2" xfId="31274" xr:uid="{96A19660-2386-43DB-B251-B1C2AD7B70E9}"/>
    <cellStyle name="Percent 3 9 14 3 5" xfId="31275" xr:uid="{1276BF51-5EC5-4C75-BEF4-2243EE4B29A2}"/>
    <cellStyle name="Percent 3 9 14 3 6" xfId="31267" xr:uid="{3CD512D8-A5E0-482B-B646-59C886299929}"/>
    <cellStyle name="Percent 3 9 14 4" xfId="9170" xr:uid="{F75D044E-A0D7-4858-A4CF-44D5CC6E5F87}"/>
    <cellStyle name="Percent 3 9 14 4 2" xfId="9171" xr:uid="{CED3D87D-8494-4AC0-8CDA-9BCED5C68432}"/>
    <cellStyle name="Percent 3 9 14 4 2 2" xfId="9172" xr:uid="{381F6184-482A-4EEE-B1E7-0ED057D381BD}"/>
    <cellStyle name="Percent 3 9 14 4 2 2 2" xfId="31278" xr:uid="{A3F9C3A4-4515-4F8D-80C4-BDECD95B303D}"/>
    <cellStyle name="Percent 3 9 14 4 2 3" xfId="31279" xr:uid="{9E38AF61-7738-4E8A-961C-3DD6DFE122E6}"/>
    <cellStyle name="Percent 3 9 14 4 2 4" xfId="31277" xr:uid="{7649E3C2-7B72-4B9E-A361-442C62ED9921}"/>
    <cellStyle name="Percent 3 9 14 4 3" xfId="9173" xr:uid="{07530611-C664-41C6-9BBC-3CC622F5A4A3}"/>
    <cellStyle name="Percent 3 9 14 4 3 2" xfId="9174" xr:uid="{ED568C6F-CE5B-4CA1-B3DC-1B0876FCB342}"/>
    <cellStyle name="Percent 3 9 14 4 3 2 2" xfId="31281" xr:uid="{019F0F41-0177-4F90-BE9A-233090F63EA1}"/>
    <cellStyle name="Percent 3 9 14 4 3 3" xfId="31282" xr:uid="{99A027D6-3E34-45D8-B725-AEC43EEDE0D2}"/>
    <cellStyle name="Percent 3 9 14 4 3 4" xfId="31280" xr:uid="{45E94EE4-9249-4FD3-B68D-4C1BA1043126}"/>
    <cellStyle name="Percent 3 9 14 4 4" xfId="9175" xr:uid="{8FFDC199-06CF-4DA9-A608-54B90B9DB898}"/>
    <cellStyle name="Percent 3 9 14 4 4 2" xfId="31283" xr:uid="{B1ECC6DE-34FF-4D6E-A0AC-621435F8549C}"/>
    <cellStyle name="Percent 3 9 14 4 5" xfId="31284" xr:uid="{1D5C5227-FF00-42C9-B96E-CD8648C2733B}"/>
    <cellStyle name="Percent 3 9 14 4 6" xfId="31276" xr:uid="{5BEF4B98-2CB1-471C-A185-EF107974A343}"/>
    <cellStyle name="Percent 3 9 14 5" xfId="9176" xr:uid="{5BA12C50-BEFA-4645-AAE9-4D9C754358E9}"/>
    <cellStyle name="Percent 3 9 14 5 2" xfId="9177" xr:uid="{B2A343BC-BCDA-4EC9-987C-7055CDDC5F29}"/>
    <cellStyle name="Percent 3 9 14 5 2 2" xfId="9178" xr:uid="{E61C30D4-E68D-4BE7-AC2A-ADF76AA9D1BB}"/>
    <cellStyle name="Percent 3 9 14 5 2 2 2" xfId="31287" xr:uid="{1A3FD2F0-ECC8-48DC-B830-49C12D6B353A}"/>
    <cellStyle name="Percent 3 9 14 5 2 3" xfId="31288" xr:uid="{D22C36B0-CB25-42E0-99B4-4018E4725DB4}"/>
    <cellStyle name="Percent 3 9 14 5 2 4" xfId="31286" xr:uid="{5BE33AF1-CA4D-426E-B8FF-7E06369593B0}"/>
    <cellStyle name="Percent 3 9 14 5 3" xfId="9179" xr:uid="{5C0C8C5E-AFA5-435D-82CC-A0B782022A5F}"/>
    <cellStyle name="Percent 3 9 14 5 3 2" xfId="9180" xr:uid="{11ED1670-48FC-428E-85C1-D8C6E6F3236C}"/>
    <cellStyle name="Percent 3 9 14 5 3 2 2" xfId="31290" xr:uid="{AD81B1FA-7E5A-4D09-B1FB-B2EE624CC8B5}"/>
    <cellStyle name="Percent 3 9 14 5 3 3" xfId="31291" xr:uid="{7E8B36F6-382D-4DD1-8219-7FEAF74941BF}"/>
    <cellStyle name="Percent 3 9 14 5 3 4" xfId="31289" xr:uid="{A36B35BD-E7DF-4B4B-BF70-B1108B29323B}"/>
    <cellStyle name="Percent 3 9 14 5 4" xfId="9181" xr:uid="{B64EFE8A-D88C-4A43-91B9-1FD1D5C114F4}"/>
    <cellStyle name="Percent 3 9 14 5 4 2" xfId="9182" xr:uid="{69056C11-C00C-4ED6-8A9C-25737CA6BD3F}"/>
    <cellStyle name="Percent 3 9 14 5 4 2 2" xfId="31293" xr:uid="{7EC71738-0B23-4142-B813-BD1050CB9C8C}"/>
    <cellStyle name="Percent 3 9 14 5 4 3" xfId="31294" xr:uid="{66F3695A-4FF4-4672-B9FD-DAEB52A299C0}"/>
    <cellStyle name="Percent 3 9 14 5 4 4" xfId="31292" xr:uid="{E0DC037D-D669-492B-83DC-D2E899DD3BB8}"/>
    <cellStyle name="Percent 3 9 14 5 5" xfId="9183" xr:uid="{21E4EB02-A4CB-4A53-AFF8-A5A448A25368}"/>
    <cellStyle name="Percent 3 9 14 5 5 2" xfId="31295" xr:uid="{A090C101-EB9F-4C7A-BF19-1FA1EC5EA2C8}"/>
    <cellStyle name="Percent 3 9 14 5 6" xfId="31296" xr:uid="{A5C6E349-8B40-4941-9F3D-4237BBAB7F23}"/>
    <cellStyle name="Percent 3 9 14 5 7" xfId="31285" xr:uid="{4D7CAF70-EBAD-4DCD-BB72-53055CFA6A19}"/>
    <cellStyle name="Percent 3 9 14 6" xfId="9184" xr:uid="{5A06CA27-4C9A-4905-A7EE-544964AE4334}"/>
    <cellStyle name="Percent 3 9 14 6 2" xfId="9185" xr:uid="{043E71C5-AF82-45D6-A225-EE77D0C03C7D}"/>
    <cellStyle name="Percent 3 9 14 6 2 2" xfId="9186" xr:uid="{2B1F9DB4-33CF-4580-A3D2-0B970D242F8F}"/>
    <cellStyle name="Percent 3 9 14 6 2 2 2" xfId="31299" xr:uid="{F5E40ECD-B0EE-4345-AA9A-6F4012370C56}"/>
    <cellStyle name="Percent 3 9 14 6 2 3" xfId="31300" xr:uid="{B258C54D-88FE-431D-84C7-2B8A2D853370}"/>
    <cellStyle name="Percent 3 9 14 6 2 4" xfId="31298" xr:uid="{75254EE1-BF97-424B-B247-923ADD6623E0}"/>
    <cellStyle name="Percent 3 9 14 6 3" xfId="9187" xr:uid="{121888E5-486E-4202-ABA9-81DC0631269E}"/>
    <cellStyle name="Percent 3 9 14 6 3 2" xfId="9188" xr:uid="{EEC4A0B9-80D4-448A-B191-E0D76CF62BC5}"/>
    <cellStyle name="Percent 3 9 14 6 3 2 2" xfId="31302" xr:uid="{B3E855F1-1580-472C-B92F-BC657FC2F5C2}"/>
    <cellStyle name="Percent 3 9 14 6 3 3" xfId="31303" xr:uid="{90FDF400-2E72-44C4-8ACC-690A57C22BDB}"/>
    <cellStyle name="Percent 3 9 14 6 3 4" xfId="31301" xr:uid="{8BEF76B1-70A5-4064-B781-77331182405A}"/>
    <cellStyle name="Percent 3 9 14 6 4" xfId="9189" xr:uid="{A82063BA-7C41-4B08-8662-6E0C566142A6}"/>
    <cellStyle name="Percent 3 9 14 6 4 2" xfId="31304" xr:uid="{13A0F0FC-FB2A-4568-B54F-5E70F10361F5}"/>
    <cellStyle name="Percent 3 9 14 6 5" xfId="31305" xr:uid="{4A4C6E24-5D6C-4E57-B7AC-DAB53A895D53}"/>
    <cellStyle name="Percent 3 9 14 6 6" xfId="31297" xr:uid="{C5FE66A9-DDA1-4D02-A3CA-5984394FBDD8}"/>
    <cellStyle name="Percent 3 9 14 7" xfId="9190" xr:uid="{8B6F8AB4-3C59-4B2A-9B0B-F7B0BE87F454}"/>
    <cellStyle name="Percent 3 9 14 7 2" xfId="9191" xr:uid="{0E7CFC0F-8EF9-497A-8CA8-48C864DE3514}"/>
    <cellStyle name="Percent 3 9 14 7 2 2" xfId="31307" xr:uid="{7D4E2C68-C408-4A83-9D87-999625BC8054}"/>
    <cellStyle name="Percent 3 9 14 7 3" xfId="31308" xr:uid="{746B2A9F-E23F-4D3A-97EA-93F93D14434D}"/>
    <cellStyle name="Percent 3 9 14 7 4" xfId="31306" xr:uid="{A5938C75-D31F-476D-8950-DE38DB0E019E}"/>
    <cellStyle name="Percent 3 9 14 8" xfId="9192" xr:uid="{EECF22D8-6520-46B8-8582-B26EB990A12A}"/>
    <cellStyle name="Percent 3 9 14 8 2" xfId="9193" xr:uid="{1BA2614C-8D5D-4DE6-91DB-D8FD1E55B43E}"/>
    <cellStyle name="Percent 3 9 14 8 2 2" xfId="31310" xr:uid="{B3464E60-4EA3-4A37-862D-DD03F610390F}"/>
    <cellStyle name="Percent 3 9 14 8 3" xfId="31311" xr:uid="{6FCEA1EA-04EC-473E-A2CF-07B025CD7A66}"/>
    <cellStyle name="Percent 3 9 14 8 4" xfId="31309" xr:uid="{327533B6-A7F1-439B-B2BF-0086A7AA2CCA}"/>
    <cellStyle name="Percent 3 9 14 9" xfId="9194" xr:uid="{7010CBFE-861C-4C6A-BE7B-9F10FB0C18D2}"/>
    <cellStyle name="Percent 3 9 14 9 2" xfId="9195" xr:uid="{F0087272-494B-4497-B123-2B58701C57B1}"/>
    <cellStyle name="Percent 3 9 14 9 2 2" xfId="31313" xr:uid="{B020DC3A-1B30-4D05-8952-0C0AC6A82031}"/>
    <cellStyle name="Percent 3 9 14 9 3" xfId="31314" xr:uid="{1C96D4E4-EBED-4174-83E5-5C8DD969F123}"/>
    <cellStyle name="Percent 3 9 14 9 4" xfId="31312" xr:uid="{F2C7DB94-C8EE-4E8E-99C6-62077176784D}"/>
    <cellStyle name="Percent 3 9 15" xfId="3096" xr:uid="{35AEC549-E88A-4B3A-93C8-8A88716ADFDB}"/>
    <cellStyle name="Percent 3 9 15 10" xfId="9197" xr:uid="{9F5D1B67-C3E6-4A89-A303-10CD1DB97A17}"/>
    <cellStyle name="Percent 3 9 15 10 2" xfId="31316" xr:uid="{12DD5C66-B693-4D76-ACFC-53872D80AA24}"/>
    <cellStyle name="Percent 3 9 15 11" xfId="9198" xr:uid="{082CCAC9-7B7F-4833-9F49-5999118CE23C}"/>
    <cellStyle name="Percent 3 9 15 11 2" xfId="31317" xr:uid="{16C77940-2FD2-4A49-8632-5BC0FD27ADAA}"/>
    <cellStyle name="Percent 3 9 15 12" xfId="9196" xr:uid="{5E28A711-3FEF-4CF8-ACEC-2C7C01FE9FFF}"/>
    <cellStyle name="Percent 3 9 15 12 2" xfId="31318" xr:uid="{5FB7541C-7828-4B87-94FE-8C0EC1DE8C1B}"/>
    <cellStyle name="Percent 3 9 15 13" xfId="31319" xr:uid="{98675828-9B58-4B16-9853-C4D35F0416F5}"/>
    <cellStyle name="Percent 3 9 15 14" xfId="31320" xr:uid="{AA42947C-6C73-4FA2-B452-C4A5EB0E7F06}"/>
    <cellStyle name="Percent 3 9 15 15" xfId="31321" xr:uid="{63E54B27-C205-412C-9C57-CC41C2F7A58F}"/>
    <cellStyle name="Percent 3 9 15 16" xfId="31315" xr:uid="{CC11C0CB-E2EF-4FAF-9120-55F677C58BAB}"/>
    <cellStyle name="Percent 3 9 15 2" xfId="9199" xr:uid="{F8D9BB04-7277-46D7-A865-3CC47A234636}"/>
    <cellStyle name="Percent 3 9 15 2 2" xfId="9200" xr:uid="{5A877595-4236-43F1-8FA8-074BD170B48A}"/>
    <cellStyle name="Percent 3 9 15 2 2 2" xfId="9201" xr:uid="{0FC3BFD6-2EC1-4DEA-A613-9973B8E0B868}"/>
    <cellStyle name="Percent 3 9 15 2 2 2 2" xfId="31324" xr:uid="{FC7C6454-1816-4B72-B592-5C80F360E3F9}"/>
    <cellStyle name="Percent 3 9 15 2 2 3" xfId="31325" xr:uid="{AC6C6867-B0C4-40B9-AC2A-6B7820721CEB}"/>
    <cellStyle name="Percent 3 9 15 2 2 4" xfId="31323" xr:uid="{ACB60E35-53A7-4D73-AE56-F65961683101}"/>
    <cellStyle name="Percent 3 9 15 2 3" xfId="9202" xr:uid="{2EC9B93C-43BA-4AC7-92AD-BCF6A9F41823}"/>
    <cellStyle name="Percent 3 9 15 2 3 2" xfId="9203" xr:uid="{4CAE5D36-6FFB-49FF-8754-4E014309C5A5}"/>
    <cellStyle name="Percent 3 9 15 2 3 2 2" xfId="31327" xr:uid="{0B202D98-4ADC-4F37-985C-3CB32F66BE4F}"/>
    <cellStyle name="Percent 3 9 15 2 3 3" xfId="31328" xr:uid="{4402C6AF-29AA-40CB-B4BB-8E615BD64C76}"/>
    <cellStyle name="Percent 3 9 15 2 3 4" xfId="31326" xr:uid="{12A15F5E-0EFF-4596-9CAE-AAEF662AF008}"/>
    <cellStyle name="Percent 3 9 15 2 4" xfId="9204" xr:uid="{8C73CBBC-F0AE-45EF-A87A-5321ED3EB7FB}"/>
    <cellStyle name="Percent 3 9 15 2 4 2" xfId="31329" xr:uid="{F3EBF7B0-14EF-438D-BA8E-C6B98F6275F2}"/>
    <cellStyle name="Percent 3 9 15 2 5" xfId="9205" xr:uid="{284C80B6-A91F-49BB-8C9C-39F84C67A1F8}"/>
    <cellStyle name="Percent 3 9 15 2 5 2" xfId="31330" xr:uid="{32797225-0FF9-4ACE-93F0-627FD770A0A8}"/>
    <cellStyle name="Percent 3 9 15 2 6" xfId="31331" xr:uid="{634BCAA3-D750-4D7F-BF52-B5D91662015E}"/>
    <cellStyle name="Percent 3 9 15 2 7" xfId="31322" xr:uid="{4C07FD0C-27D4-4053-B859-109FF6A60EF8}"/>
    <cellStyle name="Percent 3 9 15 3" xfId="9206" xr:uid="{6039F91B-E2A2-464F-A70B-EE87615DAAD8}"/>
    <cellStyle name="Percent 3 9 15 3 2" xfId="9207" xr:uid="{0D64D52D-8E25-46F8-A2E4-1B9B1AD8B260}"/>
    <cellStyle name="Percent 3 9 15 3 2 2" xfId="9208" xr:uid="{99613965-385A-45E0-AA16-E6EA017A4015}"/>
    <cellStyle name="Percent 3 9 15 3 2 2 2" xfId="31334" xr:uid="{541EC714-B349-4E37-BB9A-64EA00D8E251}"/>
    <cellStyle name="Percent 3 9 15 3 2 3" xfId="31335" xr:uid="{3B3BFD97-7230-4DE9-AB93-113F6A8135C1}"/>
    <cellStyle name="Percent 3 9 15 3 2 4" xfId="31333" xr:uid="{8D7B274F-6875-43C3-AD79-895CEF2F161E}"/>
    <cellStyle name="Percent 3 9 15 3 3" xfId="9209" xr:uid="{FE03F6AF-A12D-4FA5-8FB9-136E91294036}"/>
    <cellStyle name="Percent 3 9 15 3 3 2" xfId="9210" xr:uid="{D40B8957-D968-4693-B15E-32B3424E999A}"/>
    <cellStyle name="Percent 3 9 15 3 3 2 2" xfId="31337" xr:uid="{76E4D431-2F9C-4B0D-B766-38B6E492336B}"/>
    <cellStyle name="Percent 3 9 15 3 3 3" xfId="31338" xr:uid="{F55CF0C3-E740-4B79-9768-EE6D9683BCE2}"/>
    <cellStyle name="Percent 3 9 15 3 3 4" xfId="31336" xr:uid="{E5D79CB3-D578-4329-9250-F520E5EE5999}"/>
    <cellStyle name="Percent 3 9 15 3 4" xfId="9211" xr:uid="{979FF283-287E-4B05-AFE8-BFD204F878C6}"/>
    <cellStyle name="Percent 3 9 15 3 4 2" xfId="31339" xr:uid="{53386655-CA81-44B7-8923-C0C477F3163E}"/>
    <cellStyle name="Percent 3 9 15 3 5" xfId="31340" xr:uid="{F7058A9D-2B42-44B7-A96E-08D2C16CCF89}"/>
    <cellStyle name="Percent 3 9 15 3 6" xfId="31332" xr:uid="{0FCB592A-3FF8-43DD-923B-E0299F677138}"/>
    <cellStyle name="Percent 3 9 15 4" xfId="9212" xr:uid="{97924A8B-A073-4ABB-B168-F3278D8F0E09}"/>
    <cellStyle name="Percent 3 9 15 4 2" xfId="9213" xr:uid="{8184D364-0368-4AE2-AEF4-0007FC480D2D}"/>
    <cellStyle name="Percent 3 9 15 4 2 2" xfId="9214" xr:uid="{774D2A4B-97CF-4193-B3DA-82B8ABC89561}"/>
    <cellStyle name="Percent 3 9 15 4 2 2 2" xfId="31343" xr:uid="{15EC0840-2609-4E4A-8F17-5E1686E513C2}"/>
    <cellStyle name="Percent 3 9 15 4 2 3" xfId="31344" xr:uid="{4C230C20-3270-4D6A-8BF3-9D32F362C660}"/>
    <cellStyle name="Percent 3 9 15 4 2 4" xfId="31342" xr:uid="{7B35FDEB-57B9-49A6-A3D5-6773E7D37B0C}"/>
    <cellStyle name="Percent 3 9 15 4 3" xfId="9215" xr:uid="{7810FC87-E0D9-4788-9D9B-06F08E1C8420}"/>
    <cellStyle name="Percent 3 9 15 4 3 2" xfId="9216" xr:uid="{CC49CC54-935E-44E4-89DE-FD2092D01620}"/>
    <cellStyle name="Percent 3 9 15 4 3 2 2" xfId="31346" xr:uid="{34DB48E5-D09E-44E6-B9E8-319AD3334FD2}"/>
    <cellStyle name="Percent 3 9 15 4 3 3" xfId="31347" xr:uid="{052E37EB-0200-4B62-B949-0BFFC6818B57}"/>
    <cellStyle name="Percent 3 9 15 4 3 4" xfId="31345" xr:uid="{5402183A-6A60-41DC-BFBC-AEB3FC31FC68}"/>
    <cellStyle name="Percent 3 9 15 4 4" xfId="9217" xr:uid="{7191B9FB-EC5E-4D81-8685-017CADBF9722}"/>
    <cellStyle name="Percent 3 9 15 4 4 2" xfId="31348" xr:uid="{EA1176FB-3519-4E60-9653-AE446CC4F6DE}"/>
    <cellStyle name="Percent 3 9 15 4 5" xfId="31349" xr:uid="{9789A200-517D-494A-A931-D38EEF415F91}"/>
    <cellStyle name="Percent 3 9 15 4 6" xfId="31341" xr:uid="{79D721CE-2D99-4401-ACDA-23FA07C52457}"/>
    <cellStyle name="Percent 3 9 15 5" xfId="9218" xr:uid="{D0E5A5B8-2811-40DC-80A3-53193EB4DF0E}"/>
    <cellStyle name="Percent 3 9 15 5 2" xfId="9219" xr:uid="{84E1B87D-BF0A-4326-B74B-FA03D063AE68}"/>
    <cellStyle name="Percent 3 9 15 5 2 2" xfId="9220" xr:uid="{24CA2A3D-698B-4BF8-BA5C-FF9BEB260B04}"/>
    <cellStyle name="Percent 3 9 15 5 2 2 2" xfId="31352" xr:uid="{3A18F44B-8CE9-4A35-8C11-AD66017256E2}"/>
    <cellStyle name="Percent 3 9 15 5 2 3" xfId="31353" xr:uid="{09ABB0CF-1FEF-4600-B74C-776F9D78BC32}"/>
    <cellStyle name="Percent 3 9 15 5 2 4" xfId="31351" xr:uid="{1A883F94-023D-4C8D-A750-760E113B6965}"/>
    <cellStyle name="Percent 3 9 15 5 3" xfId="9221" xr:uid="{98CD29D3-D415-4FD5-B01F-80A2DF4797DC}"/>
    <cellStyle name="Percent 3 9 15 5 3 2" xfId="9222" xr:uid="{C7A1673F-5887-4DA8-92AB-21F05410E6A7}"/>
    <cellStyle name="Percent 3 9 15 5 3 2 2" xfId="31355" xr:uid="{93C69982-172B-4857-8061-48FA42BF65A4}"/>
    <cellStyle name="Percent 3 9 15 5 3 3" xfId="31356" xr:uid="{F9A371BE-D34A-47AE-948B-00DA0B4E5026}"/>
    <cellStyle name="Percent 3 9 15 5 3 4" xfId="31354" xr:uid="{EE3B7F99-7E26-432D-A380-A39C569759BA}"/>
    <cellStyle name="Percent 3 9 15 5 4" xfId="9223" xr:uid="{EB0FEE5F-3765-48FD-82F1-5BB053A75A8D}"/>
    <cellStyle name="Percent 3 9 15 5 4 2" xfId="9224" xr:uid="{BDF574A8-801C-472D-93E0-17C017A4233F}"/>
    <cellStyle name="Percent 3 9 15 5 4 2 2" xfId="31358" xr:uid="{7E562C7D-6D61-4C76-9809-5EC91B43797E}"/>
    <cellStyle name="Percent 3 9 15 5 4 3" xfId="31359" xr:uid="{2AA8E735-55D1-4F7F-B8D9-237D907E4951}"/>
    <cellStyle name="Percent 3 9 15 5 4 4" xfId="31357" xr:uid="{E6467212-EC80-4D7B-B2BA-59A013A73933}"/>
    <cellStyle name="Percent 3 9 15 5 5" xfId="9225" xr:uid="{D6EE31E9-CFDA-4441-8626-D1662A47F48D}"/>
    <cellStyle name="Percent 3 9 15 5 5 2" xfId="31360" xr:uid="{D7364112-2DA4-47B0-B3E9-EF03A7D2D99D}"/>
    <cellStyle name="Percent 3 9 15 5 6" xfId="31361" xr:uid="{DF2B4121-6A98-4F37-82BD-299FD061652A}"/>
    <cellStyle name="Percent 3 9 15 5 7" xfId="31350" xr:uid="{2419E3C8-C25F-4C19-9BC8-E5D5A594D978}"/>
    <cellStyle name="Percent 3 9 15 6" xfId="9226" xr:uid="{29A76A53-2E8B-4DC2-AF3B-16230A8F3D6F}"/>
    <cellStyle name="Percent 3 9 15 6 2" xfId="9227" xr:uid="{DF7FAAF2-F78D-4624-81E9-16A3C5BFC1F4}"/>
    <cellStyle name="Percent 3 9 15 6 2 2" xfId="9228" xr:uid="{0C320C50-9492-4FE5-A1FE-5301EF25F821}"/>
    <cellStyle name="Percent 3 9 15 6 2 2 2" xfId="31364" xr:uid="{15EFEA1D-8D8C-444E-9A9C-68C5A650744E}"/>
    <cellStyle name="Percent 3 9 15 6 2 3" xfId="31365" xr:uid="{643959E6-1218-4E81-A953-17C123EAD38F}"/>
    <cellStyle name="Percent 3 9 15 6 2 4" xfId="31363" xr:uid="{6BFB0210-EC77-4D15-9CA7-A0F19AC30FE3}"/>
    <cellStyle name="Percent 3 9 15 6 3" xfId="9229" xr:uid="{6C52DB1A-1A44-4474-AA60-98AA562A397C}"/>
    <cellStyle name="Percent 3 9 15 6 3 2" xfId="9230" xr:uid="{2C6546B6-5778-481F-9729-6AAC3E432393}"/>
    <cellStyle name="Percent 3 9 15 6 3 2 2" xfId="31367" xr:uid="{5175F86A-8A1D-42C2-8228-A57B38E59952}"/>
    <cellStyle name="Percent 3 9 15 6 3 3" xfId="31368" xr:uid="{BEAEDC9F-F853-4F86-8049-829BE3551371}"/>
    <cellStyle name="Percent 3 9 15 6 3 4" xfId="31366" xr:uid="{81BE1278-9593-4DD7-959F-BC36E3C0E3F3}"/>
    <cellStyle name="Percent 3 9 15 6 4" xfId="9231" xr:uid="{312FD7ED-1BB0-4C6D-B707-F38047203501}"/>
    <cellStyle name="Percent 3 9 15 6 4 2" xfId="31369" xr:uid="{6AEC6E5D-0AF7-4949-A7B1-FC45F38AEBE0}"/>
    <cellStyle name="Percent 3 9 15 6 5" xfId="31370" xr:uid="{63F475C1-F6C2-49B1-BB54-55B9222B53AF}"/>
    <cellStyle name="Percent 3 9 15 6 6" xfId="31362" xr:uid="{CAA4AF96-F487-4823-BC57-422370F7F6CC}"/>
    <cellStyle name="Percent 3 9 15 7" xfId="9232" xr:uid="{2632E910-E7D6-498C-A972-A359F4FB7184}"/>
    <cellStyle name="Percent 3 9 15 7 2" xfId="9233" xr:uid="{A3634B52-3D6C-47C5-9316-5AD8E0FE67B3}"/>
    <cellStyle name="Percent 3 9 15 7 2 2" xfId="31372" xr:uid="{7E5178B1-075D-4E02-A3AD-DFA79584C879}"/>
    <cellStyle name="Percent 3 9 15 7 3" xfId="31373" xr:uid="{94238A93-5A1E-459A-9D0A-716F9BAE6759}"/>
    <cellStyle name="Percent 3 9 15 7 4" xfId="31371" xr:uid="{2656E426-D4DF-461D-B4CF-A2CB9FD46CEC}"/>
    <cellStyle name="Percent 3 9 15 8" xfId="9234" xr:uid="{E78ADA8B-D287-4996-A6F1-9F08586C436B}"/>
    <cellStyle name="Percent 3 9 15 8 2" xfId="9235" xr:uid="{5B970E90-A909-4725-80D1-E41609071D0E}"/>
    <cellStyle name="Percent 3 9 15 8 2 2" xfId="31375" xr:uid="{99E91529-9CEB-4F4F-9A90-1E2F9AF88341}"/>
    <cellStyle name="Percent 3 9 15 8 3" xfId="31376" xr:uid="{C0FF8E00-695F-4336-A259-844DB831764C}"/>
    <cellStyle name="Percent 3 9 15 8 4" xfId="31374" xr:uid="{3851C5D7-52FE-485B-9099-5042B3E267A9}"/>
    <cellStyle name="Percent 3 9 15 9" xfId="9236" xr:uid="{BBBB6DE0-8251-4390-B26D-AF0EC3D6D954}"/>
    <cellStyle name="Percent 3 9 15 9 2" xfId="9237" xr:uid="{0D689CAC-F92F-45F8-9E0C-C8D4000D4655}"/>
    <cellStyle name="Percent 3 9 15 9 2 2" xfId="31378" xr:uid="{9245B53E-D87D-4550-B58A-32CEA95470FC}"/>
    <cellStyle name="Percent 3 9 15 9 3" xfId="31379" xr:uid="{33928F77-6DE0-455E-9148-338F2FDE63B9}"/>
    <cellStyle name="Percent 3 9 15 9 4" xfId="31377" xr:uid="{3CC7D355-0BB2-4DDC-B5EA-EF024C5248BC}"/>
    <cellStyle name="Percent 3 9 16" xfId="9238" xr:uid="{1D3E5515-8255-43BC-BB18-7821C52F0E28}"/>
    <cellStyle name="Percent 3 9 16 2" xfId="9239" xr:uid="{0148A0D9-9ADF-4F81-816F-55F344031DD3}"/>
    <cellStyle name="Percent 3 9 16 2 2" xfId="9240" xr:uid="{D3B50DB6-81C1-4B18-A7DD-EAB8E68A2550}"/>
    <cellStyle name="Percent 3 9 16 2 2 2" xfId="31382" xr:uid="{26074DE4-74F6-4F61-A52D-0BB4BC029069}"/>
    <cellStyle name="Percent 3 9 16 2 3" xfId="31383" xr:uid="{D8EC6171-A12D-4432-A1DC-26CAA396DFE9}"/>
    <cellStyle name="Percent 3 9 16 2 4" xfId="31381" xr:uid="{C1C74D08-6F4F-4BF9-BDB9-D314D671221C}"/>
    <cellStyle name="Percent 3 9 16 3" xfId="9241" xr:uid="{4CD41F02-0C30-407F-9BC0-C04E99C59B46}"/>
    <cellStyle name="Percent 3 9 16 3 2" xfId="9242" xr:uid="{C8666913-BCAC-4F34-9C35-D4F857C550FC}"/>
    <cellStyle name="Percent 3 9 16 3 2 2" xfId="31385" xr:uid="{27ECEFB7-C290-41C0-8B7E-A0BCF29D2ABB}"/>
    <cellStyle name="Percent 3 9 16 3 3" xfId="31386" xr:uid="{C2FE8AFD-7FC3-4A27-BDBC-9FAAAB75CE86}"/>
    <cellStyle name="Percent 3 9 16 3 4" xfId="31384" xr:uid="{D19BA203-BD24-4673-8791-C2524EE777CE}"/>
    <cellStyle name="Percent 3 9 16 4" xfId="9243" xr:uid="{F898C370-78E8-4D1A-AC78-97C114848500}"/>
    <cellStyle name="Percent 3 9 16 4 2" xfId="31387" xr:uid="{9610EF58-D206-4FB4-880F-4970C7227ED7}"/>
    <cellStyle name="Percent 3 9 16 5" xfId="9244" xr:uid="{CA763C8E-8070-46EF-A124-6DD602243B08}"/>
    <cellStyle name="Percent 3 9 16 5 2" xfId="31388" xr:uid="{9953B62E-3CF3-46B5-B9A1-6E5AACC774B6}"/>
    <cellStyle name="Percent 3 9 16 6" xfId="31389" xr:uid="{0540B5C1-B637-41F9-85BE-89EBDFBD86E3}"/>
    <cellStyle name="Percent 3 9 16 7" xfId="31380" xr:uid="{B1D0E0CD-0748-44B1-98D5-671F78BB0DAF}"/>
    <cellStyle name="Percent 3 9 17" xfId="9245" xr:uid="{8854A285-E4DD-4060-B9EE-458D3E045E36}"/>
    <cellStyle name="Percent 3 9 17 2" xfId="9246" xr:uid="{C1F85783-3613-4AD0-B804-B422726BF7D6}"/>
    <cellStyle name="Percent 3 9 17 2 2" xfId="9247" xr:uid="{E11B5638-55E3-4CB9-AB95-E214E143DB47}"/>
    <cellStyle name="Percent 3 9 17 2 2 2" xfId="31392" xr:uid="{620AA841-A31E-4CEF-A4F8-62542C0B3BAE}"/>
    <cellStyle name="Percent 3 9 17 2 3" xfId="31393" xr:uid="{A82088FD-FA58-4BE5-8E64-3632D2EE705F}"/>
    <cellStyle name="Percent 3 9 17 2 4" xfId="31391" xr:uid="{54A136D1-1895-45A2-8AF5-691EEC191B22}"/>
    <cellStyle name="Percent 3 9 17 3" xfId="9248" xr:uid="{5A7BBEE0-695C-4F67-A9B3-E1C246F8AE5D}"/>
    <cellStyle name="Percent 3 9 17 3 2" xfId="9249" xr:uid="{7F95BCF8-517B-44D0-BAF3-413F65CF2826}"/>
    <cellStyle name="Percent 3 9 17 3 2 2" xfId="31395" xr:uid="{5552AF79-1EC5-407D-925C-6452D285A061}"/>
    <cellStyle name="Percent 3 9 17 3 3" xfId="31396" xr:uid="{4179153A-E1AB-4EB8-8385-7519F767F3F3}"/>
    <cellStyle name="Percent 3 9 17 3 4" xfId="31394" xr:uid="{241C0B1B-44CA-4766-B58D-38640066044D}"/>
    <cellStyle name="Percent 3 9 17 4" xfId="9250" xr:uid="{0187BA9F-C491-406C-91EB-74CFF8D46456}"/>
    <cellStyle name="Percent 3 9 17 4 2" xfId="31397" xr:uid="{51005FFA-5EEA-4483-B415-CA5C1DE347A0}"/>
    <cellStyle name="Percent 3 9 17 5" xfId="31398" xr:uid="{2C9744AC-ED30-4BE1-8666-4C50E1882DD7}"/>
    <cellStyle name="Percent 3 9 17 6" xfId="31390" xr:uid="{42BB1C20-FEA9-43C0-90C3-0C2BA31EFBCC}"/>
    <cellStyle name="Percent 3 9 18" xfId="9251" xr:uid="{A1CC0CC9-237E-42F5-B9B6-42B963EBA55C}"/>
    <cellStyle name="Percent 3 9 18 2" xfId="9252" xr:uid="{95E14F0F-335E-473D-9935-EDE90ABBC5EE}"/>
    <cellStyle name="Percent 3 9 18 2 2" xfId="9253" xr:uid="{24707CEC-CBE4-480C-AC21-C36F82B8B4B8}"/>
    <cellStyle name="Percent 3 9 18 2 2 2" xfId="31401" xr:uid="{A0AC76B1-94BF-49EF-AFD9-50BC055DE7AB}"/>
    <cellStyle name="Percent 3 9 18 2 3" xfId="31402" xr:uid="{EB7C9C76-C969-49E7-9575-C1732BB88B4E}"/>
    <cellStyle name="Percent 3 9 18 2 4" xfId="31400" xr:uid="{911CA055-2972-4B2F-9D6F-3F7484FF0809}"/>
    <cellStyle name="Percent 3 9 18 3" xfId="9254" xr:uid="{2E05F01C-E635-4A5F-BD8B-ED1569DE77CE}"/>
    <cellStyle name="Percent 3 9 18 3 2" xfId="9255" xr:uid="{80E00E73-FEE3-4FCF-B392-9360C6826A2C}"/>
    <cellStyle name="Percent 3 9 18 3 2 2" xfId="31404" xr:uid="{B8DB6AB2-AF4E-4C7F-B22E-FA99021C9E92}"/>
    <cellStyle name="Percent 3 9 18 3 3" xfId="31405" xr:uid="{10E8D970-613C-4A18-97DE-8C5442317150}"/>
    <cellStyle name="Percent 3 9 18 3 4" xfId="31403" xr:uid="{B7172FDF-DCC2-49EA-BF90-F5DE0CC6E215}"/>
    <cellStyle name="Percent 3 9 18 4" xfId="9256" xr:uid="{A7F17017-5A2B-4194-88D0-9267581C2DDB}"/>
    <cellStyle name="Percent 3 9 18 4 2" xfId="31406" xr:uid="{C9D8DBF5-1204-4203-A010-8D6B5DC9C34E}"/>
    <cellStyle name="Percent 3 9 18 5" xfId="31407" xr:uid="{5DC36F4E-3A17-4043-B22B-5F1792C40D71}"/>
    <cellStyle name="Percent 3 9 18 6" xfId="31399" xr:uid="{13350F13-4905-43EE-BA73-B3CE62431F21}"/>
    <cellStyle name="Percent 3 9 19" xfId="9257" xr:uid="{7E39E0CE-FD31-409A-88B2-3B9C9B9067BE}"/>
    <cellStyle name="Percent 3 9 19 2" xfId="9258" xr:uid="{86782FCB-9230-44F4-A1BC-C5AC9FD8C8A9}"/>
    <cellStyle name="Percent 3 9 19 2 2" xfId="9259" xr:uid="{264A570D-9112-4C25-B484-10471A83F56E}"/>
    <cellStyle name="Percent 3 9 19 2 2 2" xfId="31410" xr:uid="{E2D0501B-2706-4BC9-ACAC-31F770021931}"/>
    <cellStyle name="Percent 3 9 19 2 3" xfId="31411" xr:uid="{36BB716D-44B5-46CC-BE78-88F9BE016425}"/>
    <cellStyle name="Percent 3 9 19 2 4" xfId="31409" xr:uid="{39BDA841-00D8-48C6-AF27-5D1B9955491E}"/>
    <cellStyle name="Percent 3 9 19 3" xfId="9260" xr:uid="{9D71492E-58AA-4EDC-9678-CFEFDEF9C666}"/>
    <cellStyle name="Percent 3 9 19 3 2" xfId="9261" xr:uid="{E10934C8-3D95-4EFE-9766-9D62A5EB3852}"/>
    <cellStyle name="Percent 3 9 19 3 2 2" xfId="31413" xr:uid="{F3FAE7E9-F68C-4279-81B2-5CB6962F7610}"/>
    <cellStyle name="Percent 3 9 19 3 3" xfId="31414" xr:uid="{EBB0D220-7711-4459-BA1D-B771A24C9E1C}"/>
    <cellStyle name="Percent 3 9 19 3 4" xfId="31412" xr:uid="{261847C1-5632-46F5-A32E-342E8DFB0C6F}"/>
    <cellStyle name="Percent 3 9 19 4" xfId="9262" xr:uid="{2E78089F-68B4-4F67-B4D4-E060AF87BC1A}"/>
    <cellStyle name="Percent 3 9 19 4 2" xfId="9263" xr:uid="{9BCE08B5-3177-410C-8939-EEA7C5C0CFAD}"/>
    <cellStyle name="Percent 3 9 19 4 2 2" xfId="31416" xr:uid="{6B7BE654-23FD-4AD6-801A-E22AC0FF852A}"/>
    <cellStyle name="Percent 3 9 19 4 3" xfId="31417" xr:uid="{957D44AA-595B-4D3E-94E6-48499047D180}"/>
    <cellStyle name="Percent 3 9 19 4 4" xfId="31415" xr:uid="{725A5111-1901-434E-8865-40BAA743B9CF}"/>
    <cellStyle name="Percent 3 9 19 5" xfId="9264" xr:uid="{C129AB8E-B00D-4C30-A72F-88BABAFDBAE3}"/>
    <cellStyle name="Percent 3 9 19 5 2" xfId="31418" xr:uid="{4AF07FDE-644D-44B2-A391-536E399B88D5}"/>
    <cellStyle name="Percent 3 9 19 6" xfId="31419" xr:uid="{8E8D2FB8-0A21-46A8-90F7-A7559DA7D068}"/>
    <cellStyle name="Percent 3 9 19 7" xfId="31408" xr:uid="{8D1F88F5-AC74-41E3-9E92-5DDDBF85F0D2}"/>
    <cellStyle name="Percent 3 9 2" xfId="3097" xr:uid="{86A4658F-9982-4917-AD53-25CBC98F74B5}"/>
    <cellStyle name="Percent 3 9 2 10" xfId="9266" xr:uid="{B7904A65-CE79-4092-9894-1175D97165F7}"/>
    <cellStyle name="Percent 3 9 2 10 2" xfId="31421" xr:uid="{4239C08F-169B-4962-A436-E934EEE0F655}"/>
    <cellStyle name="Percent 3 9 2 11" xfId="9267" xr:uid="{B0FA9055-748E-4092-B815-0510D2721FF0}"/>
    <cellStyle name="Percent 3 9 2 11 2" xfId="31422" xr:uid="{0A6EB9E2-59B6-4EC3-B613-355DF8D59F7B}"/>
    <cellStyle name="Percent 3 9 2 12" xfId="9265" xr:uid="{9BEF1DE6-E37F-46AA-9EDB-83706251A053}"/>
    <cellStyle name="Percent 3 9 2 12 2" xfId="31423" xr:uid="{7B7190B0-95D4-4BF0-B6C8-CD15C4D057F1}"/>
    <cellStyle name="Percent 3 9 2 13" xfId="31424" xr:uid="{EACF20C2-B108-4856-B812-3A976B07C1BA}"/>
    <cellStyle name="Percent 3 9 2 14" xfId="31425" xr:uid="{EAFD926C-6AA7-47A8-AF4C-A04A012FDD5B}"/>
    <cellStyle name="Percent 3 9 2 15" xfId="31426" xr:uid="{E036DC3C-5C94-41C6-B428-F4002FAE9D92}"/>
    <cellStyle name="Percent 3 9 2 16" xfId="31420" xr:uid="{91E19687-3FBA-4AAA-8E4B-CA794774E7A0}"/>
    <cellStyle name="Percent 3 9 2 2" xfId="9268" xr:uid="{7D571DA0-4EC6-41C7-8DE2-B39583746A4A}"/>
    <cellStyle name="Percent 3 9 2 2 2" xfId="9269" xr:uid="{175FD591-543D-4A69-833A-CFA693A38829}"/>
    <cellStyle name="Percent 3 9 2 2 2 2" xfId="9270" xr:uid="{2BCDEA12-37F1-48AF-8096-1B32A05A222A}"/>
    <cellStyle name="Percent 3 9 2 2 2 2 2" xfId="31429" xr:uid="{CF116883-A925-45EC-B240-D2F7B0CEBACF}"/>
    <cellStyle name="Percent 3 9 2 2 2 3" xfId="31430" xr:uid="{DF94D8FB-257C-49DE-8BEE-3F249048B8F0}"/>
    <cellStyle name="Percent 3 9 2 2 2 4" xfId="31428" xr:uid="{75C6306E-4F17-478A-BDFF-04D38C36D94D}"/>
    <cellStyle name="Percent 3 9 2 2 3" xfId="9271" xr:uid="{D9C5D2A2-1DE1-444D-BEFA-640358F63B28}"/>
    <cellStyle name="Percent 3 9 2 2 3 2" xfId="9272" xr:uid="{4BD1CBF9-E4BA-461F-BB1E-F3DA5DC2A5BC}"/>
    <cellStyle name="Percent 3 9 2 2 3 2 2" xfId="31432" xr:uid="{5962C9F2-6F5C-4E25-A7A3-FEFA5EA9E5EE}"/>
    <cellStyle name="Percent 3 9 2 2 3 3" xfId="31433" xr:uid="{2FA408C4-BAEC-46DD-9BB5-0CC8E29F7702}"/>
    <cellStyle name="Percent 3 9 2 2 3 4" xfId="31431" xr:uid="{B8A847A2-DCEF-4321-87CB-69AEDB7C6882}"/>
    <cellStyle name="Percent 3 9 2 2 4" xfId="9273" xr:uid="{1B484998-6DAA-401D-8890-5A06C25CFB96}"/>
    <cellStyle name="Percent 3 9 2 2 4 2" xfId="31434" xr:uid="{06292604-5813-4A14-8DCA-AFC3E7B3E68F}"/>
    <cellStyle name="Percent 3 9 2 2 5" xfId="9274" xr:uid="{7EAB608F-0224-42E3-A9BD-E66C6E6ECE85}"/>
    <cellStyle name="Percent 3 9 2 2 5 2" xfId="31435" xr:uid="{0252A042-341E-4DCE-9A63-514C485F8D12}"/>
    <cellStyle name="Percent 3 9 2 2 6" xfId="31436" xr:uid="{B952CB0D-9223-4066-8C8B-F6B3CD119445}"/>
    <cellStyle name="Percent 3 9 2 2 7" xfId="31427" xr:uid="{6E1F6C64-3EF9-4703-9415-18BA2F0B2534}"/>
    <cellStyle name="Percent 3 9 2 3" xfId="9275" xr:uid="{F2D12E6C-0126-4625-9C23-DE3C82887E23}"/>
    <cellStyle name="Percent 3 9 2 3 2" xfId="9276" xr:uid="{535410C8-85A7-4306-BEB2-2B350E0982DB}"/>
    <cellStyle name="Percent 3 9 2 3 2 2" xfId="9277" xr:uid="{1C1607C2-D597-40D9-8157-E23F0F5D13B1}"/>
    <cellStyle name="Percent 3 9 2 3 2 2 2" xfId="31439" xr:uid="{BBD1D589-1F29-4600-9551-32949DBF896C}"/>
    <cellStyle name="Percent 3 9 2 3 2 3" xfId="31440" xr:uid="{4C26B45D-7DB7-4423-9C38-A4031A132A06}"/>
    <cellStyle name="Percent 3 9 2 3 2 4" xfId="31438" xr:uid="{26D9ED0C-A3A5-4FDE-B0BB-FBAE7A4634EE}"/>
    <cellStyle name="Percent 3 9 2 3 3" xfId="9278" xr:uid="{CA993200-5B44-4CFB-A246-E31B463943A2}"/>
    <cellStyle name="Percent 3 9 2 3 3 2" xfId="9279" xr:uid="{3E18521A-3A48-43C2-A260-81A9C838AB59}"/>
    <cellStyle name="Percent 3 9 2 3 3 2 2" xfId="31442" xr:uid="{A3D3495E-F56D-4CCE-831E-0510C7FC5BD3}"/>
    <cellStyle name="Percent 3 9 2 3 3 3" xfId="31443" xr:uid="{84D720C4-E039-4BA0-9866-C716F30D6690}"/>
    <cellStyle name="Percent 3 9 2 3 3 4" xfId="31441" xr:uid="{97215322-3B45-49C0-827D-5A4E52FFB947}"/>
    <cellStyle name="Percent 3 9 2 3 4" xfId="9280" xr:uid="{DB41C080-14C5-41FC-90D3-72A2C05BD395}"/>
    <cellStyle name="Percent 3 9 2 3 4 2" xfId="31444" xr:uid="{83587164-FE72-48BB-BB45-4E2D9A0B1AD7}"/>
    <cellStyle name="Percent 3 9 2 3 5" xfId="31445" xr:uid="{10CF9DF2-18AD-49D2-9D90-2CC6EBD011EE}"/>
    <cellStyle name="Percent 3 9 2 3 6" xfId="31437" xr:uid="{352DC1B5-FDAD-445B-8FC0-A7CB18C1FE36}"/>
    <cellStyle name="Percent 3 9 2 4" xfId="9281" xr:uid="{6C2BDEE7-72D6-474B-9FE8-857C3437C8E5}"/>
    <cellStyle name="Percent 3 9 2 4 2" xfId="9282" xr:uid="{6CE1A284-8BA9-4792-9CEE-F841CA4109E4}"/>
    <cellStyle name="Percent 3 9 2 4 2 2" xfId="9283" xr:uid="{0689B474-4B99-4D91-BE67-2113223383DF}"/>
    <cellStyle name="Percent 3 9 2 4 2 2 2" xfId="31448" xr:uid="{356C754D-2DF9-486B-A14B-E55A1E32878F}"/>
    <cellStyle name="Percent 3 9 2 4 2 3" xfId="31449" xr:uid="{E7CD951D-6F16-48BF-888A-AFB0B06F1DFC}"/>
    <cellStyle name="Percent 3 9 2 4 2 4" xfId="31447" xr:uid="{4F397F0E-78CB-4FF9-BD4E-94ED623E7F5F}"/>
    <cellStyle name="Percent 3 9 2 4 3" xfId="9284" xr:uid="{C1F7176B-2756-4270-A33A-B807796D54DD}"/>
    <cellStyle name="Percent 3 9 2 4 3 2" xfId="9285" xr:uid="{99A2003F-21FD-42CD-923C-D4CE35EE3851}"/>
    <cellStyle name="Percent 3 9 2 4 3 2 2" xfId="31451" xr:uid="{85E3386C-4017-4242-8854-BA7CB0437580}"/>
    <cellStyle name="Percent 3 9 2 4 3 3" xfId="31452" xr:uid="{E7BDF713-F1E1-4016-977C-FF086DA7D55D}"/>
    <cellStyle name="Percent 3 9 2 4 3 4" xfId="31450" xr:uid="{099BE4BA-3BAC-40C3-972B-797DB41D26C4}"/>
    <cellStyle name="Percent 3 9 2 4 4" xfId="9286" xr:uid="{6B1185B6-E5FE-48F2-AFC0-A9C345D6C357}"/>
    <cellStyle name="Percent 3 9 2 4 4 2" xfId="31453" xr:uid="{C348B3F9-1B39-49F8-8652-855F9AEFB8D8}"/>
    <cellStyle name="Percent 3 9 2 4 5" xfId="31454" xr:uid="{66D36246-7D17-4489-B58E-A7D3EBCEEC7B}"/>
    <cellStyle name="Percent 3 9 2 4 6" xfId="31446" xr:uid="{BBF8434C-D131-421E-9D59-501C7E87123D}"/>
    <cellStyle name="Percent 3 9 2 5" xfId="9287" xr:uid="{36F292BA-8425-47EF-925F-9267434A6FBB}"/>
    <cellStyle name="Percent 3 9 2 5 2" xfId="9288" xr:uid="{379743E0-BD72-461E-AFE2-DFC6D7AC74BC}"/>
    <cellStyle name="Percent 3 9 2 5 2 2" xfId="9289" xr:uid="{42233217-C4B9-40B3-A6F7-7626DC797475}"/>
    <cellStyle name="Percent 3 9 2 5 2 2 2" xfId="31457" xr:uid="{ECD06330-562E-442B-96A4-1882391D537B}"/>
    <cellStyle name="Percent 3 9 2 5 2 3" xfId="31458" xr:uid="{7891A823-222F-4D03-852E-4ED4E8C7C405}"/>
    <cellStyle name="Percent 3 9 2 5 2 4" xfId="31456" xr:uid="{569E6609-0F62-4F65-B161-6EBE375BC445}"/>
    <cellStyle name="Percent 3 9 2 5 3" xfId="9290" xr:uid="{3236DB56-571C-4CBE-8AA3-0CE37B5BB8FE}"/>
    <cellStyle name="Percent 3 9 2 5 3 2" xfId="9291" xr:uid="{B08147D1-5CE8-49D3-964E-704074FB3FF2}"/>
    <cellStyle name="Percent 3 9 2 5 3 2 2" xfId="31460" xr:uid="{9FC6ED6A-78AA-4C0C-9DDF-BAD0F0DB1572}"/>
    <cellStyle name="Percent 3 9 2 5 3 3" xfId="31461" xr:uid="{94C1D7A3-5886-406B-8DBC-43BCC0A62FCC}"/>
    <cellStyle name="Percent 3 9 2 5 3 4" xfId="31459" xr:uid="{794199BF-2ED4-4B00-8E8B-2D191F985EFD}"/>
    <cellStyle name="Percent 3 9 2 5 4" xfId="9292" xr:uid="{F7B21A94-9BD4-4B45-9F37-9DD063F39656}"/>
    <cellStyle name="Percent 3 9 2 5 4 2" xfId="9293" xr:uid="{C97D00BC-ED1E-4B46-9FDE-E94599D57361}"/>
    <cellStyle name="Percent 3 9 2 5 4 2 2" xfId="31463" xr:uid="{47390CD0-E397-439F-8B15-D811B647CC11}"/>
    <cellStyle name="Percent 3 9 2 5 4 3" xfId="31464" xr:uid="{9E490864-6B40-410D-8E2D-20ADC87361A3}"/>
    <cellStyle name="Percent 3 9 2 5 4 4" xfId="31462" xr:uid="{C6551524-D6C7-4270-A504-EA3D884D4CFE}"/>
    <cellStyle name="Percent 3 9 2 5 5" xfId="9294" xr:uid="{A8813E7A-F4C9-4185-A575-B85E09291E0B}"/>
    <cellStyle name="Percent 3 9 2 5 5 2" xfId="31465" xr:uid="{1D1C73BB-5858-4864-9834-AA2DFCC6A425}"/>
    <cellStyle name="Percent 3 9 2 5 6" xfId="31466" xr:uid="{7B5CA38A-D2D8-4004-AACB-BFAEBCC1C429}"/>
    <cellStyle name="Percent 3 9 2 5 7" xfId="31455" xr:uid="{83D3BD09-9D0D-4917-8234-47ACA28DAFD1}"/>
    <cellStyle name="Percent 3 9 2 6" xfId="9295" xr:uid="{8DF19F34-E20F-4EE8-962C-F45E4AA66050}"/>
    <cellStyle name="Percent 3 9 2 6 2" xfId="9296" xr:uid="{26A4E5F6-C506-43A5-A411-BAC2A27F6A37}"/>
    <cellStyle name="Percent 3 9 2 6 2 2" xfId="9297" xr:uid="{FDAF589B-DB00-4C88-883C-9B83C3DAEA72}"/>
    <cellStyle name="Percent 3 9 2 6 2 2 2" xfId="31469" xr:uid="{79660C8E-0843-4E82-AE7D-F0C6E5410373}"/>
    <cellStyle name="Percent 3 9 2 6 2 3" xfId="31470" xr:uid="{684413BB-FE2A-4C8E-B8F5-A54A05FB92C4}"/>
    <cellStyle name="Percent 3 9 2 6 2 4" xfId="31468" xr:uid="{D1D11911-01A5-4435-91F4-48E01EE08CBA}"/>
    <cellStyle name="Percent 3 9 2 6 3" xfId="9298" xr:uid="{81EB2694-C6D6-49C2-8FE2-71713B430D34}"/>
    <cellStyle name="Percent 3 9 2 6 3 2" xfId="9299" xr:uid="{CE915C4A-829C-4C93-8465-9D554CA72F0E}"/>
    <cellStyle name="Percent 3 9 2 6 3 2 2" xfId="31472" xr:uid="{433A9481-905A-4DDF-9450-E3AA30B11089}"/>
    <cellStyle name="Percent 3 9 2 6 3 3" xfId="31473" xr:uid="{88FAEF40-4DD1-436F-AF89-5B50F2063BEE}"/>
    <cellStyle name="Percent 3 9 2 6 3 4" xfId="31471" xr:uid="{B3ABCAAB-205B-4604-85ED-20C582CDE0CD}"/>
    <cellStyle name="Percent 3 9 2 6 4" xfId="9300" xr:uid="{9B2A0EFA-B704-4066-8487-FAEF2085C828}"/>
    <cellStyle name="Percent 3 9 2 6 4 2" xfId="31474" xr:uid="{DCFD03A8-9956-4714-A2CC-5B02283838EC}"/>
    <cellStyle name="Percent 3 9 2 6 5" xfId="31475" xr:uid="{E4CEE690-15AB-494C-B7DA-DE282C17A97E}"/>
    <cellStyle name="Percent 3 9 2 6 6" xfId="31467" xr:uid="{9B138307-E276-4253-93AF-A5EB565DEB1A}"/>
    <cellStyle name="Percent 3 9 2 7" xfId="9301" xr:uid="{80784124-D3F3-438E-A424-AAA4B7066F97}"/>
    <cellStyle name="Percent 3 9 2 7 2" xfId="9302" xr:uid="{A6F86E57-1CEC-46EC-B028-109EBE785F24}"/>
    <cellStyle name="Percent 3 9 2 7 2 2" xfId="31477" xr:uid="{CB744951-30CD-4BDE-8E0A-9FE3C338C7E7}"/>
    <cellStyle name="Percent 3 9 2 7 3" xfId="31478" xr:uid="{1402E90D-C2C1-4EB2-A206-243A893B7F60}"/>
    <cellStyle name="Percent 3 9 2 7 4" xfId="31476" xr:uid="{4D15E1FA-3C65-4FA5-B409-2BC833D8EA33}"/>
    <cellStyle name="Percent 3 9 2 8" xfId="9303" xr:uid="{9AD00D90-1202-44EA-A974-474AB19C335C}"/>
    <cellStyle name="Percent 3 9 2 8 2" xfId="9304" xr:uid="{14A5D9C2-CEA9-4D5B-9140-D7CCB0ED5DD8}"/>
    <cellStyle name="Percent 3 9 2 8 2 2" xfId="31480" xr:uid="{2099E0EC-7776-458C-887D-20AD16C80B72}"/>
    <cellStyle name="Percent 3 9 2 8 3" xfId="31481" xr:uid="{D8D1D711-FB70-4FB0-8EAC-09F8791C83AE}"/>
    <cellStyle name="Percent 3 9 2 8 4" xfId="31479" xr:uid="{5556600D-C717-4D42-AEA3-BCA3D9568927}"/>
    <cellStyle name="Percent 3 9 2 9" xfId="9305" xr:uid="{F73BD9BB-4FDD-458C-91CD-2ECF8DDC1C59}"/>
    <cellStyle name="Percent 3 9 2 9 2" xfId="9306" xr:uid="{3EBECC8D-12DD-4008-B7DD-F35F1DB29C39}"/>
    <cellStyle name="Percent 3 9 2 9 2 2" xfId="31483" xr:uid="{279AD2C5-0797-453A-B288-C428C1DA06AB}"/>
    <cellStyle name="Percent 3 9 2 9 3" xfId="31484" xr:uid="{BF6831EE-311E-459A-9E6B-EF14DA9A58D6}"/>
    <cellStyle name="Percent 3 9 2 9 4" xfId="31482" xr:uid="{1573A227-14D1-42A3-BEC5-B4EAEDF51E1C}"/>
    <cellStyle name="Percent 3 9 20" xfId="9307" xr:uid="{59BA85B0-955B-416C-A111-2A38BDCB7AB1}"/>
    <cellStyle name="Percent 3 9 20 2" xfId="9308" xr:uid="{1E6B4FDE-34D3-418A-A917-9542CBB3836F}"/>
    <cellStyle name="Percent 3 9 20 2 2" xfId="9309" xr:uid="{80F26B9D-FD06-4524-9221-151370B28A78}"/>
    <cellStyle name="Percent 3 9 20 2 2 2" xfId="31487" xr:uid="{BC6F4451-32CE-4A9B-82E4-CD825E27F890}"/>
    <cellStyle name="Percent 3 9 20 2 3" xfId="31488" xr:uid="{F0417AA2-F2BF-4DDF-8C91-984D301DDC77}"/>
    <cellStyle name="Percent 3 9 20 2 4" xfId="31486" xr:uid="{BA9B52B2-9C99-469C-AE18-2C469A75E292}"/>
    <cellStyle name="Percent 3 9 20 3" xfId="9310" xr:uid="{D8C2D213-1E82-4FFC-9557-92DC13C0841E}"/>
    <cellStyle name="Percent 3 9 20 3 2" xfId="9311" xr:uid="{1D0C92D3-A489-4051-9FF9-480F2EB47112}"/>
    <cellStyle name="Percent 3 9 20 3 2 2" xfId="31490" xr:uid="{9E09153B-8C5B-40D4-BB56-B3318F5CA189}"/>
    <cellStyle name="Percent 3 9 20 3 3" xfId="31491" xr:uid="{ADF0DF8A-3FD3-4D73-866C-5FA8BF308B56}"/>
    <cellStyle name="Percent 3 9 20 3 4" xfId="31489" xr:uid="{70640ED0-DBED-4455-9399-C53F95F60D48}"/>
    <cellStyle name="Percent 3 9 20 4" xfId="9312" xr:uid="{EA8D728A-253C-4423-8FBF-64DCE5CA9A25}"/>
    <cellStyle name="Percent 3 9 20 4 2" xfId="31492" xr:uid="{D5407150-461B-42FC-81BD-5AD5643143FB}"/>
    <cellStyle name="Percent 3 9 20 5" xfId="31493" xr:uid="{EF250E44-48FC-4236-9487-025B2C5CAD85}"/>
    <cellStyle name="Percent 3 9 20 6" xfId="31485" xr:uid="{463D5496-99DC-485D-9D62-67EBEB5D3970}"/>
    <cellStyle name="Percent 3 9 21" xfId="9313" xr:uid="{929B99FE-B6DA-4522-B375-FF8B0B2C72ED}"/>
    <cellStyle name="Percent 3 9 21 2" xfId="9314" xr:uid="{0938A2C0-C3F0-49AD-B3CD-1340E39F2692}"/>
    <cellStyle name="Percent 3 9 21 2 2" xfId="31495" xr:uid="{AEF48799-7998-4AC2-B836-F13B853ABB4B}"/>
    <cellStyle name="Percent 3 9 21 3" xfId="31496" xr:uid="{D4A72F6A-72DD-4630-931C-4483D1F14F65}"/>
    <cellStyle name="Percent 3 9 21 4" xfId="31494" xr:uid="{15C60A14-4A50-4358-BFE2-6D871A9643E2}"/>
    <cellStyle name="Percent 3 9 22" xfId="9315" xr:uid="{D47C1E55-3EC6-4943-95A3-AFCC3EE9A843}"/>
    <cellStyle name="Percent 3 9 22 2" xfId="9316" xr:uid="{D289C9B1-E463-4B3A-B8D6-16D7E59DF9E7}"/>
    <cellStyle name="Percent 3 9 22 2 2" xfId="31498" xr:uid="{7611C85C-9F7E-496B-A404-865C4292470B}"/>
    <cellStyle name="Percent 3 9 22 3" xfId="31499" xr:uid="{06523296-F08C-44C6-867A-C38A62114555}"/>
    <cellStyle name="Percent 3 9 22 4" xfId="31497" xr:uid="{86C76A61-CC39-42DC-9524-FF5D6AED2BB3}"/>
    <cellStyle name="Percent 3 9 23" xfId="9317" xr:uid="{F8EA60C2-B302-44AF-9363-8E8C2D426BAC}"/>
    <cellStyle name="Percent 3 9 23 2" xfId="9318" xr:uid="{11300ACD-5D4D-42D5-8EB5-5C410ACEEBA1}"/>
    <cellStyle name="Percent 3 9 23 2 2" xfId="31501" xr:uid="{C2F4DE1A-BB8C-4C4B-8356-7C837D9B782A}"/>
    <cellStyle name="Percent 3 9 23 3" xfId="31502" xr:uid="{66872616-310C-42B3-A80E-47CF2B85F27C}"/>
    <cellStyle name="Percent 3 9 23 4" xfId="31500" xr:uid="{F5ECC375-6640-422F-91C1-3245E80F95A9}"/>
    <cellStyle name="Percent 3 9 24" xfId="9319" xr:uid="{311DEA58-7DD6-4A8D-8195-C58A45F87303}"/>
    <cellStyle name="Percent 3 9 24 2" xfId="31503" xr:uid="{C0A71930-7662-42ED-9600-C9E1E726D431}"/>
    <cellStyle name="Percent 3 9 25" xfId="9320" xr:uid="{69A86291-76E6-45D3-A826-B3EEDF121ACF}"/>
    <cellStyle name="Percent 3 9 25 2" xfId="31504" xr:uid="{9ED1EE48-F8F0-48B0-A76A-D3C06CC6D310}"/>
    <cellStyle name="Percent 3 9 26" xfId="8985" xr:uid="{62F820C5-142F-4B5A-A789-F334A4EAB095}"/>
    <cellStyle name="Percent 3 9 26 2" xfId="31505" xr:uid="{C5B1336B-819E-4A63-B189-C0676810550C}"/>
    <cellStyle name="Percent 3 9 27" xfId="31506" xr:uid="{9AECD324-5716-4B8D-9542-6292B44A92A5}"/>
    <cellStyle name="Percent 3 9 28" xfId="31507" xr:uid="{90D5971A-6E89-478E-87BF-500F67C3772E}"/>
    <cellStyle name="Percent 3 9 29" xfId="31508" xr:uid="{F98D871A-3B85-4AEA-9246-0B09902283C0}"/>
    <cellStyle name="Percent 3 9 3" xfId="3098" xr:uid="{EE2B6DB2-0190-4C2E-8DC8-35D14F522E8D}"/>
    <cellStyle name="Percent 3 9 3 10" xfId="9322" xr:uid="{D31A6952-2ADA-46D4-AC15-A0715B69A30A}"/>
    <cellStyle name="Percent 3 9 3 10 2" xfId="31510" xr:uid="{500BE21F-A4E0-48DD-A682-5130AD163736}"/>
    <cellStyle name="Percent 3 9 3 11" xfId="9323" xr:uid="{FF33C2E2-C1BE-4D01-BEF2-3E12652C9F9A}"/>
    <cellStyle name="Percent 3 9 3 11 2" xfId="31511" xr:uid="{5E2B9152-AD07-4EF4-9CD9-73ADBAD572DC}"/>
    <cellStyle name="Percent 3 9 3 12" xfId="9321" xr:uid="{D9399F72-C861-436B-A945-FA58B15221E1}"/>
    <cellStyle name="Percent 3 9 3 12 2" xfId="31512" xr:uid="{4300549D-B728-4793-8E39-8042420E30D9}"/>
    <cellStyle name="Percent 3 9 3 13" xfId="31513" xr:uid="{A493FBB4-56F0-4981-81C9-E6DD07E9E403}"/>
    <cellStyle name="Percent 3 9 3 14" xfId="31514" xr:uid="{E862C272-C764-4DDD-B659-09AC3A9D0BD9}"/>
    <cellStyle name="Percent 3 9 3 15" xfId="31515" xr:uid="{CB23E2AF-D363-4481-BD6C-9D85D56D665D}"/>
    <cellStyle name="Percent 3 9 3 16" xfId="31509" xr:uid="{5F93D967-D5AC-4FC4-8529-1DC9BF5610B3}"/>
    <cellStyle name="Percent 3 9 3 2" xfId="9324" xr:uid="{AB3C7E37-08B4-4E09-B7BB-0A2444579EC8}"/>
    <cellStyle name="Percent 3 9 3 2 2" xfId="9325" xr:uid="{7C0B9260-8194-4B52-BAC3-46B0BB6B5787}"/>
    <cellStyle name="Percent 3 9 3 2 2 2" xfId="9326" xr:uid="{477A796E-8037-4012-BFD4-FCED632CFA3B}"/>
    <cellStyle name="Percent 3 9 3 2 2 2 2" xfId="31518" xr:uid="{6A62F2BA-2224-424D-AFCB-1DBE03670418}"/>
    <cellStyle name="Percent 3 9 3 2 2 3" xfId="31519" xr:uid="{4B497517-66BB-474C-ACD5-7C6B2349D8C5}"/>
    <cellStyle name="Percent 3 9 3 2 2 4" xfId="31517" xr:uid="{1B69F4AA-0598-4DB5-9555-23EEBC657B0C}"/>
    <cellStyle name="Percent 3 9 3 2 3" xfId="9327" xr:uid="{7A816E0A-1A38-4486-98D0-7B993699D91E}"/>
    <cellStyle name="Percent 3 9 3 2 3 2" xfId="9328" xr:uid="{B4A5CBE4-4FCA-4B89-9280-7A2810340C17}"/>
    <cellStyle name="Percent 3 9 3 2 3 2 2" xfId="31521" xr:uid="{6273D4B1-047E-4B15-B606-2BBCFB8C8A58}"/>
    <cellStyle name="Percent 3 9 3 2 3 3" xfId="31522" xr:uid="{C2D52243-25C0-4998-B25D-BE6B6246C195}"/>
    <cellStyle name="Percent 3 9 3 2 3 4" xfId="31520" xr:uid="{5BCBA9E8-A918-4605-B184-EF90E21E5CB5}"/>
    <cellStyle name="Percent 3 9 3 2 4" xfId="9329" xr:uid="{CFEEDBF1-417F-4028-A17C-AB1694644EF7}"/>
    <cellStyle name="Percent 3 9 3 2 4 2" xfId="31523" xr:uid="{1D911F04-62F7-4363-8282-F695AF4D729F}"/>
    <cellStyle name="Percent 3 9 3 2 5" xfId="9330" xr:uid="{83C6701C-9D55-4A07-B2BB-48979DE83D37}"/>
    <cellStyle name="Percent 3 9 3 2 5 2" xfId="31524" xr:uid="{B29E2656-84A9-4ECC-A894-9470D7D1178F}"/>
    <cellStyle name="Percent 3 9 3 2 6" xfId="31525" xr:uid="{7AC87FB6-F9A1-47C5-8D67-63A4910BEE52}"/>
    <cellStyle name="Percent 3 9 3 2 7" xfId="31516" xr:uid="{679B9E52-9C41-44FB-86AB-572D6FF597D8}"/>
    <cellStyle name="Percent 3 9 3 3" xfId="9331" xr:uid="{EB6B7983-2B24-4B2A-9BBA-C82EAAEA3116}"/>
    <cellStyle name="Percent 3 9 3 3 2" xfId="9332" xr:uid="{07E4AC3F-B88B-4CFD-82EF-797A3CB04B61}"/>
    <cellStyle name="Percent 3 9 3 3 2 2" xfId="9333" xr:uid="{123951B3-1AF8-4BE7-866D-D4855734EAAC}"/>
    <cellStyle name="Percent 3 9 3 3 2 2 2" xfId="31528" xr:uid="{222D448F-2B63-470F-9FE5-C3972B89A0A6}"/>
    <cellStyle name="Percent 3 9 3 3 2 3" xfId="31529" xr:uid="{3A2D8A56-DE9B-46A2-88CE-D29CCFA761D9}"/>
    <cellStyle name="Percent 3 9 3 3 2 4" xfId="31527" xr:uid="{A0A6D1D9-6CAB-49D8-836E-5D7E9B089265}"/>
    <cellStyle name="Percent 3 9 3 3 3" xfId="9334" xr:uid="{2E1E976B-EE03-4076-9000-4FA59FB0F638}"/>
    <cellStyle name="Percent 3 9 3 3 3 2" xfId="9335" xr:uid="{B8474BAD-96A1-4ABF-8661-5D56034AA460}"/>
    <cellStyle name="Percent 3 9 3 3 3 2 2" xfId="31531" xr:uid="{810A1C57-D6FD-4E0A-91F2-BBF6DBF57680}"/>
    <cellStyle name="Percent 3 9 3 3 3 3" xfId="31532" xr:uid="{7A8B1009-3CD1-4488-BE28-F12019B29A5E}"/>
    <cellStyle name="Percent 3 9 3 3 3 4" xfId="31530" xr:uid="{B1E168DE-C7E1-4E6D-BA94-5FB963C3853D}"/>
    <cellStyle name="Percent 3 9 3 3 4" xfId="9336" xr:uid="{ACB2DF98-37DF-424D-BBF0-CDA255C7C42F}"/>
    <cellStyle name="Percent 3 9 3 3 4 2" xfId="31533" xr:uid="{E8105C5B-C9A8-43D8-A80A-70A72F2767A5}"/>
    <cellStyle name="Percent 3 9 3 3 5" xfId="31534" xr:uid="{08F9E2BB-A54D-4B16-A049-C018E3E3D5A1}"/>
    <cellStyle name="Percent 3 9 3 3 6" xfId="31526" xr:uid="{A0E65215-B02D-456F-8FB0-E3D2D9A5BCE2}"/>
    <cellStyle name="Percent 3 9 3 4" xfId="9337" xr:uid="{1F61465E-F0F2-4E88-8CF0-42E3B8A5EE7D}"/>
    <cellStyle name="Percent 3 9 3 4 2" xfId="9338" xr:uid="{17269796-B320-46A9-A85C-0377F49AD10F}"/>
    <cellStyle name="Percent 3 9 3 4 2 2" xfId="9339" xr:uid="{5FED3120-F71A-45AE-9A49-83D2201B5BBE}"/>
    <cellStyle name="Percent 3 9 3 4 2 2 2" xfId="31537" xr:uid="{62473A36-9D2D-45A8-9A4D-E12D91690AAA}"/>
    <cellStyle name="Percent 3 9 3 4 2 3" xfId="31538" xr:uid="{FE68B227-AC02-4B3D-B197-808161046EC0}"/>
    <cellStyle name="Percent 3 9 3 4 2 4" xfId="31536" xr:uid="{AA97A150-BBD3-42C5-87DC-80306DEA2B52}"/>
    <cellStyle name="Percent 3 9 3 4 3" xfId="9340" xr:uid="{12FD9B45-B4DD-4BFF-A40E-B5FB927E522B}"/>
    <cellStyle name="Percent 3 9 3 4 3 2" xfId="9341" xr:uid="{D4D92CAE-FDE9-4E3D-A626-C3C0D7FA67F3}"/>
    <cellStyle name="Percent 3 9 3 4 3 2 2" xfId="31540" xr:uid="{935F8285-3FD9-4C16-B448-43D102681AA9}"/>
    <cellStyle name="Percent 3 9 3 4 3 3" xfId="31541" xr:uid="{D2020C25-D555-4378-ACDA-07417574FB13}"/>
    <cellStyle name="Percent 3 9 3 4 3 4" xfId="31539" xr:uid="{D97C2FA9-F5FB-48A4-84D6-CA8740EF6532}"/>
    <cellStyle name="Percent 3 9 3 4 4" xfId="9342" xr:uid="{5901BC46-110C-48AF-B608-D7CDEDF5D214}"/>
    <cellStyle name="Percent 3 9 3 4 4 2" xfId="31542" xr:uid="{57F266E2-A669-49E4-AF4C-43C594E7AA13}"/>
    <cellStyle name="Percent 3 9 3 4 5" xfId="31543" xr:uid="{61A0A3BA-5883-4E7C-BC23-269B57A31B49}"/>
    <cellStyle name="Percent 3 9 3 4 6" xfId="31535" xr:uid="{EE47B9F7-5C8B-4E8A-B462-976BA6A86B78}"/>
    <cellStyle name="Percent 3 9 3 5" xfId="9343" xr:uid="{F93D39F7-8A79-4B96-BE89-CB77CA25C38B}"/>
    <cellStyle name="Percent 3 9 3 5 2" xfId="9344" xr:uid="{05825657-1C8E-4F7C-93EA-CAB6D78440E5}"/>
    <cellStyle name="Percent 3 9 3 5 2 2" xfId="9345" xr:uid="{50916750-C57C-4132-B50E-EC4A6DFB1264}"/>
    <cellStyle name="Percent 3 9 3 5 2 2 2" xfId="31546" xr:uid="{47733E8A-8C28-4486-A412-687C9112573E}"/>
    <cellStyle name="Percent 3 9 3 5 2 3" xfId="31547" xr:uid="{2825B4B0-9152-4FEE-8C43-2A0E6FF4A06A}"/>
    <cellStyle name="Percent 3 9 3 5 2 4" xfId="31545" xr:uid="{9203C35C-FA09-4BA0-85B3-1C4FF4BA0E85}"/>
    <cellStyle name="Percent 3 9 3 5 3" xfId="9346" xr:uid="{A056A114-FC56-4759-947D-C3CDC8C25209}"/>
    <cellStyle name="Percent 3 9 3 5 3 2" xfId="9347" xr:uid="{F11D6F8C-FFBA-4863-9618-5EB5B028D2A5}"/>
    <cellStyle name="Percent 3 9 3 5 3 2 2" xfId="31549" xr:uid="{AA8A6C79-3B68-4E7C-B76B-E2B962C51220}"/>
    <cellStyle name="Percent 3 9 3 5 3 3" xfId="31550" xr:uid="{70ACB5E8-0B29-489F-AF65-15F04762A661}"/>
    <cellStyle name="Percent 3 9 3 5 3 4" xfId="31548" xr:uid="{1C1DD8FC-3406-4A3E-8D33-ABB470E60EFC}"/>
    <cellStyle name="Percent 3 9 3 5 4" xfId="9348" xr:uid="{13C756BF-E7E9-488C-B9AC-757E8FB78E1A}"/>
    <cellStyle name="Percent 3 9 3 5 4 2" xfId="9349" xr:uid="{D059DBA2-20B1-4457-8B32-5E7FECCF7E35}"/>
    <cellStyle name="Percent 3 9 3 5 4 2 2" xfId="31552" xr:uid="{DA4A1611-B08C-45A4-9F1C-4240F816BF93}"/>
    <cellStyle name="Percent 3 9 3 5 4 3" xfId="31553" xr:uid="{E05716AC-E62C-4867-BE6C-1EB2EF480FB0}"/>
    <cellStyle name="Percent 3 9 3 5 4 4" xfId="31551" xr:uid="{81B97A0B-03BC-44CE-A592-E2C6B2E4C93D}"/>
    <cellStyle name="Percent 3 9 3 5 5" xfId="9350" xr:uid="{D9C17010-A667-4664-9D8A-388CD91E822C}"/>
    <cellStyle name="Percent 3 9 3 5 5 2" xfId="31554" xr:uid="{95840306-5D52-490B-B542-CDD4BC4B192B}"/>
    <cellStyle name="Percent 3 9 3 5 6" xfId="31555" xr:uid="{F2EF6563-A2CC-414F-A911-6D571E553006}"/>
    <cellStyle name="Percent 3 9 3 5 7" xfId="31544" xr:uid="{D002DEF1-4A03-45AE-9CA3-CB62935E876E}"/>
    <cellStyle name="Percent 3 9 3 6" xfId="9351" xr:uid="{AF2D0AD3-29C0-4C20-8B30-BEBB47FD096B}"/>
    <cellStyle name="Percent 3 9 3 6 2" xfId="9352" xr:uid="{A635AB90-B580-4DA8-B3A3-F04EB3D0F5E0}"/>
    <cellStyle name="Percent 3 9 3 6 2 2" xfId="9353" xr:uid="{D4E69E82-CF89-4133-9FB1-6F01572FD8D3}"/>
    <cellStyle name="Percent 3 9 3 6 2 2 2" xfId="31558" xr:uid="{3B3DF4BF-C1F9-483A-A4A1-48C3F9C9C213}"/>
    <cellStyle name="Percent 3 9 3 6 2 3" xfId="31559" xr:uid="{4289663D-5DD6-4585-BBA1-A22533F81021}"/>
    <cellStyle name="Percent 3 9 3 6 2 4" xfId="31557" xr:uid="{B6F1BF53-A740-414C-8C06-82BAC534B6E4}"/>
    <cellStyle name="Percent 3 9 3 6 3" xfId="9354" xr:uid="{9F1CE208-2578-42DD-9537-6B11CA87FFE2}"/>
    <cellStyle name="Percent 3 9 3 6 3 2" xfId="9355" xr:uid="{2345137A-C44B-436B-AACA-2A422EF3B858}"/>
    <cellStyle name="Percent 3 9 3 6 3 2 2" xfId="31561" xr:uid="{69E07E2D-337D-4044-AFCB-4F99E27AE38E}"/>
    <cellStyle name="Percent 3 9 3 6 3 3" xfId="31562" xr:uid="{899CE39C-1902-47D6-980C-6EEBF5EC1C51}"/>
    <cellStyle name="Percent 3 9 3 6 3 4" xfId="31560" xr:uid="{46F873E3-55BA-400D-9D35-BAB7502C108E}"/>
    <cellStyle name="Percent 3 9 3 6 4" xfId="9356" xr:uid="{C2D77FEF-8883-4CD0-866A-5FD710F88F70}"/>
    <cellStyle name="Percent 3 9 3 6 4 2" xfId="31563" xr:uid="{A6540440-443E-46D3-A169-BDEE2D617CF3}"/>
    <cellStyle name="Percent 3 9 3 6 5" xfId="31564" xr:uid="{2885FA95-5DEC-48C0-95A2-8F1E7914154E}"/>
    <cellStyle name="Percent 3 9 3 6 6" xfId="31556" xr:uid="{C7F9E4CE-0375-497E-8CB2-0B121659DC73}"/>
    <cellStyle name="Percent 3 9 3 7" xfId="9357" xr:uid="{4FFF9EE4-F043-4571-BB1B-6A53C3CBBC38}"/>
    <cellStyle name="Percent 3 9 3 7 2" xfId="9358" xr:uid="{322E558F-AB39-4B3A-B638-888121A28A9B}"/>
    <cellStyle name="Percent 3 9 3 7 2 2" xfId="31566" xr:uid="{EFE472C1-828B-4FA7-BB99-E2C6FB860B01}"/>
    <cellStyle name="Percent 3 9 3 7 3" xfId="31567" xr:uid="{70C2DF58-5786-4891-BE58-952ADC23B8B4}"/>
    <cellStyle name="Percent 3 9 3 7 4" xfId="31565" xr:uid="{2D88D242-E43B-4860-88DF-978D6BE0E986}"/>
    <cellStyle name="Percent 3 9 3 8" xfId="9359" xr:uid="{CE6DBE70-45BA-4BA0-840E-A357A58DD1E7}"/>
    <cellStyle name="Percent 3 9 3 8 2" xfId="9360" xr:uid="{D9A7C9AA-CFF8-4245-8C75-009BFDB8B2E2}"/>
    <cellStyle name="Percent 3 9 3 8 2 2" xfId="31569" xr:uid="{45453BB6-A30A-4E53-82C5-0E5333A8BD66}"/>
    <cellStyle name="Percent 3 9 3 8 3" xfId="31570" xr:uid="{865688EB-000C-45B0-BEF7-8C4D1524C717}"/>
    <cellStyle name="Percent 3 9 3 8 4" xfId="31568" xr:uid="{6FEE3D52-9EB4-4CBF-AD81-021954F929E8}"/>
    <cellStyle name="Percent 3 9 3 9" xfId="9361" xr:uid="{1EABD232-6909-4150-9795-A07E34F9028A}"/>
    <cellStyle name="Percent 3 9 3 9 2" xfId="9362" xr:uid="{DD6C8E5C-E8BD-4FE2-BFAB-1146D06C1780}"/>
    <cellStyle name="Percent 3 9 3 9 2 2" xfId="31572" xr:uid="{C93F8377-EA71-4309-8DD5-58388D48CCCE}"/>
    <cellStyle name="Percent 3 9 3 9 3" xfId="31573" xr:uid="{CB1189C7-15C3-42BB-958F-89255EEA63EC}"/>
    <cellStyle name="Percent 3 9 3 9 4" xfId="31571" xr:uid="{FBFE8D3D-0282-426A-B0D6-C426BCC6DD58}"/>
    <cellStyle name="Percent 3 9 30" xfId="30989" xr:uid="{C17006CF-9D35-40BA-8022-6A6FAF693D9D}"/>
    <cellStyle name="Percent 3 9 4" xfId="3099" xr:uid="{AAC5A88F-C607-4426-A20E-8E7460D6F24F}"/>
    <cellStyle name="Percent 3 9 4 10" xfId="9364" xr:uid="{9ACF7DD0-9CCD-4E57-8400-C0720370695C}"/>
    <cellStyle name="Percent 3 9 4 10 2" xfId="31575" xr:uid="{711A8D03-A180-4C27-AA50-D6523958B77A}"/>
    <cellStyle name="Percent 3 9 4 11" xfId="9365" xr:uid="{A5913E8D-A4A7-4F3F-BFB8-2C1F71A3CBB3}"/>
    <cellStyle name="Percent 3 9 4 11 2" xfId="31576" xr:uid="{C2C1C098-3AC5-45F7-9F99-6B813BD46D1C}"/>
    <cellStyle name="Percent 3 9 4 12" xfId="9363" xr:uid="{D80791AF-A63C-4D45-B388-264C7877F59A}"/>
    <cellStyle name="Percent 3 9 4 12 2" xfId="31577" xr:uid="{29205F8B-3C0A-4BDF-AFC9-76D4988A924F}"/>
    <cellStyle name="Percent 3 9 4 13" xfId="31578" xr:uid="{6FE15ABA-D93F-4E5A-998A-447C0930DD1B}"/>
    <cellStyle name="Percent 3 9 4 14" xfId="31579" xr:uid="{C74C372E-8E54-4344-A446-CD6301D7745B}"/>
    <cellStyle name="Percent 3 9 4 15" xfId="31580" xr:uid="{54406C90-3256-4BA9-99EA-51D70599AE3B}"/>
    <cellStyle name="Percent 3 9 4 16" xfId="31574" xr:uid="{CF719AE0-2F6D-44D5-BD18-A153CDA275FF}"/>
    <cellStyle name="Percent 3 9 4 2" xfId="9366" xr:uid="{D1E47F58-2857-469E-A356-30A161C04E8D}"/>
    <cellStyle name="Percent 3 9 4 2 2" xfId="9367" xr:uid="{C2F776AD-73DD-4B46-9640-9CBC13FD6BBE}"/>
    <cellStyle name="Percent 3 9 4 2 2 2" xfId="9368" xr:uid="{79347EF1-0A6C-4F5C-9C9E-6E5395033AA6}"/>
    <cellStyle name="Percent 3 9 4 2 2 2 2" xfId="31583" xr:uid="{70E5B273-A25B-416C-84D4-34BFCF79CD7A}"/>
    <cellStyle name="Percent 3 9 4 2 2 3" xfId="31584" xr:uid="{8D023E5C-E15B-4FDE-BAA2-2DDBF293EF1A}"/>
    <cellStyle name="Percent 3 9 4 2 2 4" xfId="31582" xr:uid="{31526063-B3C0-4E60-B98D-8436B55E3515}"/>
    <cellStyle name="Percent 3 9 4 2 3" xfId="9369" xr:uid="{68B26C71-2704-4959-9CA4-A8ECE0B32030}"/>
    <cellStyle name="Percent 3 9 4 2 3 2" xfId="9370" xr:uid="{C29C1362-2FFC-4343-91D6-698BF6922D8D}"/>
    <cellStyle name="Percent 3 9 4 2 3 2 2" xfId="31586" xr:uid="{101C615B-9B18-400D-B2DF-08452A522A7C}"/>
    <cellStyle name="Percent 3 9 4 2 3 3" xfId="31587" xr:uid="{BA3F27B1-9A19-47D3-8805-3FF9F40ED948}"/>
    <cellStyle name="Percent 3 9 4 2 3 4" xfId="31585" xr:uid="{66D4F650-92A3-49EB-92CC-F61809F8B29C}"/>
    <cellStyle name="Percent 3 9 4 2 4" xfId="9371" xr:uid="{AE766762-6C09-44A1-A513-7C80A8DC13C1}"/>
    <cellStyle name="Percent 3 9 4 2 4 2" xfId="31588" xr:uid="{9869EB34-EA9F-4EB6-A45D-2BE59B6D6752}"/>
    <cellStyle name="Percent 3 9 4 2 5" xfId="9372" xr:uid="{D2418D66-DC3A-42DC-9479-2B970090A7DB}"/>
    <cellStyle name="Percent 3 9 4 2 5 2" xfId="31589" xr:uid="{8E42DE17-FABD-40DB-9581-769B69F085CC}"/>
    <cellStyle name="Percent 3 9 4 2 6" xfId="31590" xr:uid="{0D9D6ED6-A976-46BF-A88B-98F792A13C28}"/>
    <cellStyle name="Percent 3 9 4 2 7" xfId="31581" xr:uid="{F70DCD52-282D-4652-8395-03D429861B01}"/>
    <cellStyle name="Percent 3 9 4 3" xfId="9373" xr:uid="{90291838-7D64-4778-B014-829996819C17}"/>
    <cellStyle name="Percent 3 9 4 3 2" xfId="9374" xr:uid="{5202F4B2-2299-4830-B5E2-5276AD294BE6}"/>
    <cellStyle name="Percent 3 9 4 3 2 2" xfId="9375" xr:uid="{81B8D25D-B452-4124-938C-616145F8CA36}"/>
    <cellStyle name="Percent 3 9 4 3 2 2 2" xfId="31593" xr:uid="{9C82DC1B-99C3-49F8-AC53-732213A0C538}"/>
    <cellStyle name="Percent 3 9 4 3 2 3" xfId="31594" xr:uid="{530EB09B-B0A6-466B-B995-8D64E277F70E}"/>
    <cellStyle name="Percent 3 9 4 3 2 4" xfId="31592" xr:uid="{F8D0270D-87AD-4B21-8D72-630E84A1EE21}"/>
    <cellStyle name="Percent 3 9 4 3 3" xfId="9376" xr:uid="{557E869D-6ACB-4195-A7FD-00F11FB88D80}"/>
    <cellStyle name="Percent 3 9 4 3 3 2" xfId="9377" xr:uid="{335191BC-D0D7-46E8-AC16-1BA4929995C4}"/>
    <cellStyle name="Percent 3 9 4 3 3 2 2" xfId="31596" xr:uid="{15EEC045-21BB-4BE4-B2AC-88B6B40AE851}"/>
    <cellStyle name="Percent 3 9 4 3 3 3" xfId="31597" xr:uid="{5E19A063-5281-4D6D-BAB1-94212CC33A5E}"/>
    <cellStyle name="Percent 3 9 4 3 3 4" xfId="31595" xr:uid="{F37616ED-DA25-4A9B-9E76-D0F3E0C5F78A}"/>
    <cellStyle name="Percent 3 9 4 3 4" xfId="9378" xr:uid="{3ABDFEC3-8EC8-4A60-9EDA-8350F219DA60}"/>
    <cellStyle name="Percent 3 9 4 3 4 2" xfId="31598" xr:uid="{56DF4220-4BDA-4B24-B4E3-334C68F65FE0}"/>
    <cellStyle name="Percent 3 9 4 3 5" xfId="31599" xr:uid="{0130075F-A0CD-41C5-AB4A-608C13F6AC01}"/>
    <cellStyle name="Percent 3 9 4 3 6" xfId="31591" xr:uid="{36039640-A926-4BD1-BA52-4E2841A25D35}"/>
    <cellStyle name="Percent 3 9 4 4" xfId="9379" xr:uid="{0347C1C6-C9B6-42AC-8BD2-C5F6CE07B7CB}"/>
    <cellStyle name="Percent 3 9 4 4 2" xfId="9380" xr:uid="{738D84AE-C041-40D1-8AE8-15C8AA4F788A}"/>
    <cellStyle name="Percent 3 9 4 4 2 2" xfId="9381" xr:uid="{7B5F1D09-3A87-4FED-8D48-9A0C7E41F6A5}"/>
    <cellStyle name="Percent 3 9 4 4 2 2 2" xfId="31602" xr:uid="{A798A8AF-1A49-4A89-A50E-8E6FDFA9D1EC}"/>
    <cellStyle name="Percent 3 9 4 4 2 3" xfId="31603" xr:uid="{9A517CCE-D502-435C-BCCA-93F63F6CB78F}"/>
    <cellStyle name="Percent 3 9 4 4 2 4" xfId="31601" xr:uid="{DF625119-9925-4463-A50B-94FA9C022E7F}"/>
    <cellStyle name="Percent 3 9 4 4 3" xfId="9382" xr:uid="{5B018FE6-E78F-4C7F-AEBD-F6C279935F97}"/>
    <cellStyle name="Percent 3 9 4 4 3 2" xfId="9383" xr:uid="{B072F89D-CF5C-418A-9274-FA4447B8003F}"/>
    <cellStyle name="Percent 3 9 4 4 3 2 2" xfId="31605" xr:uid="{39527BC9-BC00-47D2-A54B-4127FC6BB408}"/>
    <cellStyle name="Percent 3 9 4 4 3 3" xfId="31606" xr:uid="{1CE46241-C130-4DD0-87FA-CA1CE67634A8}"/>
    <cellStyle name="Percent 3 9 4 4 3 4" xfId="31604" xr:uid="{B4DF6E1E-B015-4D8D-AC6B-E15C5345C3FE}"/>
    <cellStyle name="Percent 3 9 4 4 4" xfId="9384" xr:uid="{CD5EC47C-7FAE-41AE-9B30-3BB5FD294DC9}"/>
    <cellStyle name="Percent 3 9 4 4 4 2" xfId="31607" xr:uid="{988E24DC-B97A-48DC-B777-C8EB0C3FFBF2}"/>
    <cellStyle name="Percent 3 9 4 4 5" xfId="31608" xr:uid="{F7A7B262-5F2D-411C-927D-B13AB27E81EE}"/>
    <cellStyle name="Percent 3 9 4 4 6" xfId="31600" xr:uid="{59A10565-76E3-4AFE-A722-01B017CF88CA}"/>
    <cellStyle name="Percent 3 9 4 5" xfId="9385" xr:uid="{5ED93916-6D6C-46DA-AC01-58AE2A8BCFE4}"/>
    <cellStyle name="Percent 3 9 4 5 2" xfId="9386" xr:uid="{27933F3A-4E1C-4D22-BB41-9E8F002C7549}"/>
    <cellStyle name="Percent 3 9 4 5 2 2" xfId="9387" xr:uid="{D1E4DA33-2B24-449E-8941-A9F519122C93}"/>
    <cellStyle name="Percent 3 9 4 5 2 2 2" xfId="31611" xr:uid="{990C132F-303D-472B-92D0-BE91F73C2613}"/>
    <cellStyle name="Percent 3 9 4 5 2 3" xfId="31612" xr:uid="{16558CEC-28CF-4C80-B4AA-82F4D1D33759}"/>
    <cellStyle name="Percent 3 9 4 5 2 4" xfId="31610" xr:uid="{2EFE43EA-9FFD-4631-9CBA-D9B0BEE13CF4}"/>
    <cellStyle name="Percent 3 9 4 5 3" xfId="9388" xr:uid="{8FEF295C-7FA0-4281-B1FF-16B983CD34EC}"/>
    <cellStyle name="Percent 3 9 4 5 3 2" xfId="9389" xr:uid="{E75B3F7E-C658-4432-9658-5B4829014C2A}"/>
    <cellStyle name="Percent 3 9 4 5 3 2 2" xfId="31614" xr:uid="{4BD50B8B-926A-490E-B4CB-AC513E1290B4}"/>
    <cellStyle name="Percent 3 9 4 5 3 3" xfId="31615" xr:uid="{2CC5AA16-7C85-4C44-AA6D-BAB78AFD591B}"/>
    <cellStyle name="Percent 3 9 4 5 3 4" xfId="31613" xr:uid="{795A2C3F-A3D4-4993-8706-B7E7571ED1B4}"/>
    <cellStyle name="Percent 3 9 4 5 4" xfId="9390" xr:uid="{A788242C-7404-41AE-A783-FD8FF5208A73}"/>
    <cellStyle name="Percent 3 9 4 5 4 2" xfId="9391" xr:uid="{DF910B3B-1780-40C7-B420-DEB1EB920588}"/>
    <cellStyle name="Percent 3 9 4 5 4 2 2" xfId="31617" xr:uid="{FAD49E1F-9D9A-433A-8D50-4595C2F390EA}"/>
    <cellStyle name="Percent 3 9 4 5 4 3" xfId="31618" xr:uid="{DFC7B036-82E0-4E02-B3DE-49D1E3BB4D3B}"/>
    <cellStyle name="Percent 3 9 4 5 4 4" xfId="31616" xr:uid="{A686ACB9-69D0-41F2-AD2E-A7CE8D5E8CCB}"/>
    <cellStyle name="Percent 3 9 4 5 5" xfId="9392" xr:uid="{3D926D9B-374C-4863-A87A-115918DBC69B}"/>
    <cellStyle name="Percent 3 9 4 5 5 2" xfId="31619" xr:uid="{C2E430CF-15D2-4F5A-9CE2-362AC6F74E08}"/>
    <cellStyle name="Percent 3 9 4 5 6" xfId="31620" xr:uid="{58F5BC9C-AA41-4890-B13E-18B15B7B640C}"/>
    <cellStyle name="Percent 3 9 4 5 7" xfId="31609" xr:uid="{F9E418A7-F128-4AB3-B72F-339E650EEC6A}"/>
    <cellStyle name="Percent 3 9 4 6" xfId="9393" xr:uid="{28B639A7-6DE0-4437-B396-00A0528466BF}"/>
    <cellStyle name="Percent 3 9 4 6 2" xfId="9394" xr:uid="{2746A8CC-78F3-460E-AA56-18B8BA875D4E}"/>
    <cellStyle name="Percent 3 9 4 6 2 2" xfId="9395" xr:uid="{F4D23A17-3A2A-421C-ACD2-07B8226292F5}"/>
    <cellStyle name="Percent 3 9 4 6 2 2 2" xfId="31623" xr:uid="{9877CA6A-AEFE-4B11-BFF5-882404D8701D}"/>
    <cellStyle name="Percent 3 9 4 6 2 3" xfId="31624" xr:uid="{360F3430-CF12-446A-9BE9-5898F383A033}"/>
    <cellStyle name="Percent 3 9 4 6 2 4" xfId="31622" xr:uid="{561E37FA-4CF4-493D-A6F6-517858295B96}"/>
    <cellStyle name="Percent 3 9 4 6 3" xfId="9396" xr:uid="{EE2E5588-2BED-4C65-B5E6-E1C689ACDC11}"/>
    <cellStyle name="Percent 3 9 4 6 3 2" xfId="9397" xr:uid="{DC364844-30C6-4432-A049-4A9D75FA6F10}"/>
    <cellStyle name="Percent 3 9 4 6 3 2 2" xfId="31626" xr:uid="{5FD4B430-71B2-44F8-8A7D-C19E5131878F}"/>
    <cellStyle name="Percent 3 9 4 6 3 3" xfId="31627" xr:uid="{8E51EA40-DB87-4D90-95E3-1A0271B8A2F0}"/>
    <cellStyle name="Percent 3 9 4 6 3 4" xfId="31625" xr:uid="{AC49E39B-0C5F-41CA-B7B6-4664E3ACFE12}"/>
    <cellStyle name="Percent 3 9 4 6 4" xfId="9398" xr:uid="{6DA18205-4F96-4CF2-89C1-A1F9D6B5DC9B}"/>
    <cellStyle name="Percent 3 9 4 6 4 2" xfId="31628" xr:uid="{29E177A5-226E-4108-940B-3D8BABEBE79D}"/>
    <cellStyle name="Percent 3 9 4 6 5" xfId="31629" xr:uid="{6D805A8E-E248-4716-8592-DB83CF3D3F80}"/>
    <cellStyle name="Percent 3 9 4 6 6" xfId="31621" xr:uid="{35E11244-D801-4226-82F1-83F6FCB233DB}"/>
    <cellStyle name="Percent 3 9 4 7" xfId="9399" xr:uid="{4CA9046B-F66B-476A-AACE-4FA5E978E56C}"/>
    <cellStyle name="Percent 3 9 4 7 2" xfId="9400" xr:uid="{4BB2FE54-854F-4B90-BAC6-18D7AC54EFEA}"/>
    <cellStyle name="Percent 3 9 4 7 2 2" xfId="31631" xr:uid="{129DF03B-55DC-419A-8519-9D662C66F4C7}"/>
    <cellStyle name="Percent 3 9 4 7 3" xfId="31632" xr:uid="{502A707C-5250-4A46-82F2-00C1F6254E48}"/>
    <cellStyle name="Percent 3 9 4 7 4" xfId="31630" xr:uid="{405A8F99-6A8B-41D7-A485-36764134FE34}"/>
    <cellStyle name="Percent 3 9 4 8" xfId="9401" xr:uid="{ED1CE154-1774-4E83-A245-0735159EBA22}"/>
    <cellStyle name="Percent 3 9 4 8 2" xfId="9402" xr:uid="{56778A13-C98C-443E-9C84-C9D683407FAD}"/>
    <cellStyle name="Percent 3 9 4 8 2 2" xfId="31634" xr:uid="{555CE63A-B7E5-4742-85A9-96E11B941644}"/>
    <cellStyle name="Percent 3 9 4 8 3" xfId="31635" xr:uid="{62F742E0-03E6-4D03-A05C-CBD33DDE13EB}"/>
    <cellStyle name="Percent 3 9 4 8 4" xfId="31633" xr:uid="{27A3603E-A5A3-4E9D-A4E9-DB40D0609EE7}"/>
    <cellStyle name="Percent 3 9 4 9" xfId="9403" xr:uid="{781FF6AB-6770-4E8F-A001-7B3F5F02B6E9}"/>
    <cellStyle name="Percent 3 9 4 9 2" xfId="9404" xr:uid="{DC6473B0-4685-42EF-A7EE-07FEEFF2967F}"/>
    <cellStyle name="Percent 3 9 4 9 2 2" xfId="31637" xr:uid="{E8E6A7E5-A645-4C1B-BF12-56D26889CC5F}"/>
    <cellStyle name="Percent 3 9 4 9 3" xfId="31638" xr:uid="{F98AEE8D-A3DD-463E-AFE8-65792DCC2631}"/>
    <cellStyle name="Percent 3 9 4 9 4" xfId="31636" xr:uid="{212EE351-62D2-4D78-8DBF-F2869BD7BC20}"/>
    <cellStyle name="Percent 3 9 5" xfId="3100" xr:uid="{1ABC123D-FD8F-4349-A593-58EB3B00847E}"/>
    <cellStyle name="Percent 3 9 5 10" xfId="9406" xr:uid="{194E9244-BF98-4CAC-9978-261F90AF9C46}"/>
    <cellStyle name="Percent 3 9 5 10 2" xfId="31640" xr:uid="{93C0A2BB-BE4E-4440-9166-5AFA4532005D}"/>
    <cellStyle name="Percent 3 9 5 11" xfId="9407" xr:uid="{A1738D97-B889-4B89-B505-DFEFCB96B9EE}"/>
    <cellStyle name="Percent 3 9 5 11 2" xfId="31641" xr:uid="{8359960A-BC9F-4257-8AF4-C0D9265C4A80}"/>
    <cellStyle name="Percent 3 9 5 12" xfId="9405" xr:uid="{A083C4D8-60F3-401E-877D-60FC2DBB2E69}"/>
    <cellStyle name="Percent 3 9 5 12 2" xfId="31642" xr:uid="{50D3C794-4C69-461C-AE42-F466C4A5A478}"/>
    <cellStyle name="Percent 3 9 5 13" xfId="31643" xr:uid="{BE657140-7700-47B4-9A4D-EC67C9A17323}"/>
    <cellStyle name="Percent 3 9 5 14" xfId="31644" xr:uid="{8DB5D0E1-AB36-4108-AAC9-CE7B539669C9}"/>
    <cellStyle name="Percent 3 9 5 15" xfId="31645" xr:uid="{F3022284-2671-47D2-92EA-60BA222D8697}"/>
    <cellStyle name="Percent 3 9 5 16" xfId="31639" xr:uid="{F5B16C27-7E4C-404B-9ABF-7FA24006E91F}"/>
    <cellStyle name="Percent 3 9 5 2" xfId="9408" xr:uid="{E0BAAB04-E330-4D0B-ACC7-8AD67C24F731}"/>
    <cellStyle name="Percent 3 9 5 2 2" xfId="9409" xr:uid="{6B14C713-55ED-48AC-9E57-C9706F8A29B8}"/>
    <cellStyle name="Percent 3 9 5 2 2 2" xfId="9410" xr:uid="{51B68451-0052-4990-8341-76F475960303}"/>
    <cellStyle name="Percent 3 9 5 2 2 2 2" xfId="31648" xr:uid="{ED952820-80F7-469D-A3B5-4140094F7185}"/>
    <cellStyle name="Percent 3 9 5 2 2 3" xfId="31649" xr:uid="{DF80665F-88AA-4D9A-8910-9C16CD94A216}"/>
    <cellStyle name="Percent 3 9 5 2 2 4" xfId="31647" xr:uid="{37078CFC-8D65-43C5-BB2E-E5AAD557AD16}"/>
    <cellStyle name="Percent 3 9 5 2 3" xfId="9411" xr:uid="{853C6500-3EDA-4716-9A32-A5577C78760A}"/>
    <cellStyle name="Percent 3 9 5 2 3 2" xfId="9412" xr:uid="{FF33526A-325E-46C1-8ACB-7CA9AC976E96}"/>
    <cellStyle name="Percent 3 9 5 2 3 2 2" xfId="31651" xr:uid="{C383B64C-CA9D-4044-B3A6-CBF0871179BD}"/>
    <cellStyle name="Percent 3 9 5 2 3 3" xfId="31652" xr:uid="{3A8394D1-3D54-4BD4-9357-8E5F4584571F}"/>
    <cellStyle name="Percent 3 9 5 2 3 4" xfId="31650" xr:uid="{966413DE-90F7-48D9-8BAC-3482707AF705}"/>
    <cellStyle name="Percent 3 9 5 2 4" xfId="9413" xr:uid="{A0FCA92B-B822-4251-8DD9-B9B9AAA2B285}"/>
    <cellStyle name="Percent 3 9 5 2 4 2" xfId="31653" xr:uid="{4908F382-F649-41C4-8B6F-E482B317CBAF}"/>
    <cellStyle name="Percent 3 9 5 2 5" xfId="9414" xr:uid="{C2280857-9B06-468E-A515-7E0DAC240957}"/>
    <cellStyle name="Percent 3 9 5 2 5 2" xfId="31654" xr:uid="{1E04349D-B4D4-4F48-B7D6-0B06E2B2C552}"/>
    <cellStyle name="Percent 3 9 5 2 6" xfId="31655" xr:uid="{879DE17C-37C2-452E-B074-E38BBF97D0D1}"/>
    <cellStyle name="Percent 3 9 5 2 7" xfId="31646" xr:uid="{AB69C535-F240-4CD9-9EDD-DC29DAE0078A}"/>
    <cellStyle name="Percent 3 9 5 3" xfId="9415" xr:uid="{1376AFB1-AB12-41A5-9317-3A60613FFF32}"/>
    <cellStyle name="Percent 3 9 5 3 2" xfId="9416" xr:uid="{163A3D9B-CD0C-4A1B-8D6D-2841314A7513}"/>
    <cellStyle name="Percent 3 9 5 3 2 2" xfId="9417" xr:uid="{34FE4B5A-06AD-476C-BFBF-3A9A81B79D3B}"/>
    <cellStyle name="Percent 3 9 5 3 2 2 2" xfId="31658" xr:uid="{CC2CDA47-D982-40A3-8507-1D21A3042440}"/>
    <cellStyle name="Percent 3 9 5 3 2 3" xfId="31659" xr:uid="{CFB86124-356C-4903-A280-D9D37C71A6CF}"/>
    <cellStyle name="Percent 3 9 5 3 2 4" xfId="31657" xr:uid="{96426F38-0457-456F-820D-3738E4EEC3D4}"/>
    <cellStyle name="Percent 3 9 5 3 3" xfId="9418" xr:uid="{9BD59003-0FBF-41D0-A543-7A608EDE44B9}"/>
    <cellStyle name="Percent 3 9 5 3 3 2" xfId="9419" xr:uid="{D89CAF22-6AC3-4554-9E1F-B95178FE4B91}"/>
    <cellStyle name="Percent 3 9 5 3 3 2 2" xfId="31661" xr:uid="{2552E5CB-A96C-4B4B-948D-2D5876C53560}"/>
    <cellStyle name="Percent 3 9 5 3 3 3" xfId="31662" xr:uid="{370D1DBC-2DFB-4623-939E-AB69F4220E35}"/>
    <cellStyle name="Percent 3 9 5 3 3 4" xfId="31660" xr:uid="{CEEC8F76-9CAD-4C0D-A69F-81AD3B7EBCDC}"/>
    <cellStyle name="Percent 3 9 5 3 4" xfId="9420" xr:uid="{0993333F-20D5-484E-94FD-0E24E5691C8E}"/>
    <cellStyle name="Percent 3 9 5 3 4 2" xfId="31663" xr:uid="{FC58B138-A353-4FAE-889F-93A016FDB289}"/>
    <cellStyle name="Percent 3 9 5 3 5" xfId="31664" xr:uid="{F09C733A-F348-40C9-A396-652D7732F181}"/>
    <cellStyle name="Percent 3 9 5 3 6" xfId="31656" xr:uid="{3DA00097-D883-4421-BFDA-3D0343F757F0}"/>
    <cellStyle name="Percent 3 9 5 4" xfId="9421" xr:uid="{8AF9932B-812A-4CC8-8E2A-CC29A727D77D}"/>
    <cellStyle name="Percent 3 9 5 4 2" xfId="9422" xr:uid="{0432482D-7DBE-4F9E-A2CE-B0F7DF0570D7}"/>
    <cellStyle name="Percent 3 9 5 4 2 2" xfId="9423" xr:uid="{68586CD5-A0F4-44AC-AB50-D9488C1AE3DF}"/>
    <cellStyle name="Percent 3 9 5 4 2 2 2" xfId="31667" xr:uid="{DC60094A-22EE-46FE-B9B6-4C7CE1CA6AD0}"/>
    <cellStyle name="Percent 3 9 5 4 2 3" xfId="31668" xr:uid="{F47705A5-EB17-4D6A-818E-3C75B37E6299}"/>
    <cellStyle name="Percent 3 9 5 4 2 4" xfId="31666" xr:uid="{D29C5048-FE6F-4681-884C-0CC75C3D4620}"/>
    <cellStyle name="Percent 3 9 5 4 3" xfId="9424" xr:uid="{98B966E6-D565-4BBC-87E5-47BA6C329D6E}"/>
    <cellStyle name="Percent 3 9 5 4 3 2" xfId="9425" xr:uid="{8C9DA1CA-0177-4A55-BC9D-239861D1DD25}"/>
    <cellStyle name="Percent 3 9 5 4 3 2 2" xfId="31670" xr:uid="{B6F25C4A-99E3-4E71-995D-F5FB12DBBA1A}"/>
    <cellStyle name="Percent 3 9 5 4 3 3" xfId="31671" xr:uid="{7AD81AEA-0C46-419E-B0F2-142463712710}"/>
    <cellStyle name="Percent 3 9 5 4 3 4" xfId="31669" xr:uid="{78953504-C48F-44AE-90CB-4111BA0A1BFA}"/>
    <cellStyle name="Percent 3 9 5 4 4" xfId="9426" xr:uid="{5802F01C-19CC-46A3-9948-2818FE6B9053}"/>
    <cellStyle name="Percent 3 9 5 4 4 2" xfId="31672" xr:uid="{66189A94-7491-40CC-8799-935AF7B5ACD0}"/>
    <cellStyle name="Percent 3 9 5 4 5" xfId="31673" xr:uid="{0968269F-5088-473C-89CA-E42EBBD53724}"/>
    <cellStyle name="Percent 3 9 5 4 6" xfId="31665" xr:uid="{1EB8C26A-86FC-43A0-8D53-FDE316767DBB}"/>
    <cellStyle name="Percent 3 9 5 5" xfId="9427" xr:uid="{41BC1C12-B299-4ED9-A652-9249F9CBCFD3}"/>
    <cellStyle name="Percent 3 9 5 5 2" xfId="9428" xr:uid="{217D10C0-AA40-45F5-A3AD-41FD43587FCE}"/>
    <cellStyle name="Percent 3 9 5 5 2 2" xfId="9429" xr:uid="{793D5F8D-5152-46EC-A970-6DDE8B16D0BF}"/>
    <cellStyle name="Percent 3 9 5 5 2 2 2" xfId="31676" xr:uid="{0B9A9AC4-920A-45A7-B153-A92BBBCD9D76}"/>
    <cellStyle name="Percent 3 9 5 5 2 3" xfId="31677" xr:uid="{4D621E00-81B0-44F0-8292-987A583E880F}"/>
    <cellStyle name="Percent 3 9 5 5 2 4" xfId="31675" xr:uid="{F04EF4AA-E1C8-4E24-95CB-7DBD313BD504}"/>
    <cellStyle name="Percent 3 9 5 5 3" xfId="9430" xr:uid="{335294C1-A266-4E5F-A231-FCF6053CF4DA}"/>
    <cellStyle name="Percent 3 9 5 5 3 2" xfId="9431" xr:uid="{03D8EEA2-10DE-4383-991B-D11EEFA94911}"/>
    <cellStyle name="Percent 3 9 5 5 3 2 2" xfId="31679" xr:uid="{312D22D8-2D0A-4998-97F3-0148D25C7B6D}"/>
    <cellStyle name="Percent 3 9 5 5 3 3" xfId="31680" xr:uid="{88F540FB-052B-48AB-BC85-036050A62F3F}"/>
    <cellStyle name="Percent 3 9 5 5 3 4" xfId="31678" xr:uid="{61302382-9277-4B4C-9A59-106FE99424A1}"/>
    <cellStyle name="Percent 3 9 5 5 4" xfId="9432" xr:uid="{E44F4B06-12C1-438A-9484-AA1CF4B26686}"/>
    <cellStyle name="Percent 3 9 5 5 4 2" xfId="9433" xr:uid="{BF8DF381-73D3-47B3-9D02-2E679CC03FD0}"/>
    <cellStyle name="Percent 3 9 5 5 4 2 2" xfId="31682" xr:uid="{ED11A3DC-08D9-4668-83ED-78F2E9A31AE4}"/>
    <cellStyle name="Percent 3 9 5 5 4 3" xfId="31683" xr:uid="{51F648E9-2EF1-4295-BB54-5618C2517105}"/>
    <cellStyle name="Percent 3 9 5 5 4 4" xfId="31681" xr:uid="{D6A02FBC-9966-40D6-9A58-F82FCB3A9217}"/>
    <cellStyle name="Percent 3 9 5 5 5" xfId="9434" xr:uid="{4B61553B-448E-4D7E-A355-3D38404EA1CD}"/>
    <cellStyle name="Percent 3 9 5 5 5 2" xfId="31684" xr:uid="{EEE23FFC-4C65-4993-8CFC-7500276BA475}"/>
    <cellStyle name="Percent 3 9 5 5 6" xfId="31685" xr:uid="{1A223179-59DB-464F-9C61-1DA23C86C2BD}"/>
    <cellStyle name="Percent 3 9 5 5 7" xfId="31674" xr:uid="{402E237B-3157-4177-8FB6-D2AAC8D6CDB3}"/>
    <cellStyle name="Percent 3 9 5 6" xfId="9435" xr:uid="{89FBCA57-8C15-4FD1-A10B-46A7E181BC68}"/>
    <cellStyle name="Percent 3 9 5 6 2" xfId="9436" xr:uid="{A31EF05C-4748-437F-89A2-67295AFB3371}"/>
    <cellStyle name="Percent 3 9 5 6 2 2" xfId="9437" xr:uid="{74D7ED96-40AB-42C6-AAAF-CA20337E9252}"/>
    <cellStyle name="Percent 3 9 5 6 2 2 2" xfId="31688" xr:uid="{F77274B5-ADAB-4829-96DB-147A99BC1C9E}"/>
    <cellStyle name="Percent 3 9 5 6 2 3" xfId="31689" xr:uid="{7B0CFD8C-BDB9-4812-931E-02A729CD0CA4}"/>
    <cellStyle name="Percent 3 9 5 6 2 4" xfId="31687" xr:uid="{151040DA-ACE5-41B6-A0FA-557951E474CB}"/>
    <cellStyle name="Percent 3 9 5 6 3" xfId="9438" xr:uid="{C948F63B-6F5D-4037-861F-F365BC5D3E5A}"/>
    <cellStyle name="Percent 3 9 5 6 3 2" xfId="9439" xr:uid="{98BCA354-CA2C-41DE-A41E-B940D01954FD}"/>
    <cellStyle name="Percent 3 9 5 6 3 2 2" xfId="31691" xr:uid="{BC2E7E50-9DB2-4565-BCBF-D3659CE85A5B}"/>
    <cellStyle name="Percent 3 9 5 6 3 3" xfId="31692" xr:uid="{A7586131-7D74-49EF-858F-DC8157A73C0D}"/>
    <cellStyle name="Percent 3 9 5 6 3 4" xfId="31690" xr:uid="{095ADD86-5A34-4220-A0F7-306B48859C11}"/>
    <cellStyle name="Percent 3 9 5 6 4" xfId="9440" xr:uid="{8F958402-5956-4BB4-ACB3-A644F2B2AED2}"/>
    <cellStyle name="Percent 3 9 5 6 4 2" xfId="31693" xr:uid="{F9EC804B-595C-4957-BE8B-1A11144F8CC3}"/>
    <cellStyle name="Percent 3 9 5 6 5" xfId="31694" xr:uid="{8336F44C-CF1E-439A-99F5-4F463CE57DBA}"/>
    <cellStyle name="Percent 3 9 5 6 6" xfId="31686" xr:uid="{4E749550-897C-419A-8B73-1379259D931A}"/>
    <cellStyle name="Percent 3 9 5 7" xfId="9441" xr:uid="{1668CB91-7BC8-4A19-9856-B77AE928D561}"/>
    <cellStyle name="Percent 3 9 5 7 2" xfId="9442" xr:uid="{0F98A17A-FB26-416C-9189-17717C5B58C7}"/>
    <cellStyle name="Percent 3 9 5 7 2 2" xfId="31696" xr:uid="{44395F9C-404F-4750-8CBA-E0D2C2A773F1}"/>
    <cellStyle name="Percent 3 9 5 7 3" xfId="31697" xr:uid="{EDA87653-788C-4230-AE6D-B080935A0CFB}"/>
    <cellStyle name="Percent 3 9 5 7 4" xfId="31695" xr:uid="{F9E51B52-9847-49D8-ADF3-EBB4D7D21450}"/>
    <cellStyle name="Percent 3 9 5 8" xfId="9443" xr:uid="{D3712B59-D7F7-46E4-83CA-BC531525DB1B}"/>
    <cellStyle name="Percent 3 9 5 8 2" xfId="9444" xr:uid="{A615ADEA-A9A0-49F9-99BA-1D3D24234143}"/>
    <cellStyle name="Percent 3 9 5 8 2 2" xfId="31699" xr:uid="{05497AF2-233E-43B2-8D41-7D7841D39559}"/>
    <cellStyle name="Percent 3 9 5 8 3" xfId="31700" xr:uid="{2E1E5B4F-7940-4EF8-B04B-532B2746B410}"/>
    <cellStyle name="Percent 3 9 5 8 4" xfId="31698" xr:uid="{F029B271-948D-451D-A12F-7DB9B808EB5F}"/>
    <cellStyle name="Percent 3 9 5 9" xfId="9445" xr:uid="{B40D7BD7-10FD-4C56-8756-7651EA5542D6}"/>
    <cellStyle name="Percent 3 9 5 9 2" xfId="9446" xr:uid="{210A1690-F3D6-4574-A015-CFCFB69F12B8}"/>
    <cellStyle name="Percent 3 9 5 9 2 2" xfId="31702" xr:uid="{5ACF4D5D-48F5-4238-9C78-81105A57A01A}"/>
    <cellStyle name="Percent 3 9 5 9 3" xfId="31703" xr:uid="{5006689A-DB77-4623-929C-0B4A0EEF7B89}"/>
    <cellStyle name="Percent 3 9 5 9 4" xfId="31701" xr:uid="{EBE8C19B-93F0-4B71-A5F6-0D72A36F5686}"/>
    <cellStyle name="Percent 3 9 6" xfId="3101" xr:uid="{2BFC3E03-1AD9-47E4-B294-C4325F654A89}"/>
    <cellStyle name="Percent 3 9 6 10" xfId="9448" xr:uid="{2B0AFF83-5758-4A74-8BFF-47738A992D79}"/>
    <cellStyle name="Percent 3 9 6 10 2" xfId="31705" xr:uid="{0D003766-6871-4215-BC84-7940BA150AE3}"/>
    <cellStyle name="Percent 3 9 6 11" xfId="9449" xr:uid="{60D26BC2-147A-42C3-A13F-3EF50721EF6D}"/>
    <cellStyle name="Percent 3 9 6 11 2" xfId="31706" xr:uid="{7A2C34AB-B6C0-411A-A5CC-85185350323F}"/>
    <cellStyle name="Percent 3 9 6 12" xfId="9447" xr:uid="{6B25DCBE-C90E-4EA9-9043-C3A98115AA81}"/>
    <cellStyle name="Percent 3 9 6 12 2" xfId="31707" xr:uid="{7E91107A-1B91-41CD-B8F6-AA974AB6BA2D}"/>
    <cellStyle name="Percent 3 9 6 13" xfId="31708" xr:uid="{E2524A33-77A9-4EA6-8CE5-02EC1F85FFDC}"/>
    <cellStyle name="Percent 3 9 6 14" xfId="31709" xr:uid="{F77AAE6B-44CA-465B-AB07-1321384FAC5A}"/>
    <cellStyle name="Percent 3 9 6 15" xfId="31710" xr:uid="{46719746-731B-4C48-AD33-ACB5E7F50A4E}"/>
    <cellStyle name="Percent 3 9 6 16" xfId="31704" xr:uid="{15876951-2595-4CB9-B761-D9212575B75D}"/>
    <cellStyle name="Percent 3 9 6 2" xfId="9450" xr:uid="{E7864361-A835-418A-A527-2773D250D161}"/>
    <cellStyle name="Percent 3 9 6 2 2" xfId="9451" xr:uid="{CCBC2D82-5DB3-4767-9F86-ABA305CED8DA}"/>
    <cellStyle name="Percent 3 9 6 2 2 2" xfId="9452" xr:uid="{74BEB01F-6E1A-4097-A4DC-B7D7961191F6}"/>
    <cellStyle name="Percent 3 9 6 2 2 2 2" xfId="31713" xr:uid="{4FAD0D24-D96B-4CD2-8923-B51C5AA06E12}"/>
    <cellStyle name="Percent 3 9 6 2 2 3" xfId="31714" xr:uid="{87834B27-8C8D-4140-A271-A0D0BAB68962}"/>
    <cellStyle name="Percent 3 9 6 2 2 4" xfId="31712" xr:uid="{2303CA7F-EB2D-4D12-857D-AB7C19D3412D}"/>
    <cellStyle name="Percent 3 9 6 2 3" xfId="9453" xr:uid="{816D7111-8F20-474D-9584-7EDDACA61F91}"/>
    <cellStyle name="Percent 3 9 6 2 3 2" xfId="9454" xr:uid="{0C0E55E1-3FD1-4E36-B58D-E307C85EA6F9}"/>
    <cellStyle name="Percent 3 9 6 2 3 2 2" xfId="31716" xr:uid="{ADE7EE6E-67BE-40B6-8006-319AB03648D6}"/>
    <cellStyle name="Percent 3 9 6 2 3 3" xfId="31717" xr:uid="{F8A7CBD4-A62E-4A16-9496-5A0CD19FA4DF}"/>
    <cellStyle name="Percent 3 9 6 2 3 4" xfId="31715" xr:uid="{E54F857E-7B24-427A-AD97-6901FCD9E7D9}"/>
    <cellStyle name="Percent 3 9 6 2 4" xfId="9455" xr:uid="{A547E195-9BE0-4C76-8F7F-FFAE38B98340}"/>
    <cellStyle name="Percent 3 9 6 2 4 2" xfId="31718" xr:uid="{188D5D26-8887-430B-844B-E7B3F0E305E6}"/>
    <cellStyle name="Percent 3 9 6 2 5" xfId="9456" xr:uid="{5C95423A-7F3F-46F3-A51E-0D26E84ACDF0}"/>
    <cellStyle name="Percent 3 9 6 2 5 2" xfId="31719" xr:uid="{F3C07A14-0028-45CD-AD33-B063D82095AB}"/>
    <cellStyle name="Percent 3 9 6 2 6" xfId="31720" xr:uid="{DA528B2D-2211-4E41-98F0-FED20F204AFE}"/>
    <cellStyle name="Percent 3 9 6 2 7" xfId="31711" xr:uid="{B1B66D43-1D17-4AB3-9F23-8EFBA3C655F8}"/>
    <cellStyle name="Percent 3 9 6 3" xfId="9457" xr:uid="{F1B593B5-05F4-462C-AF2D-3AC1F54DAE9F}"/>
    <cellStyle name="Percent 3 9 6 3 2" xfId="9458" xr:uid="{132C594E-F883-4BC9-8AF6-B8B2185CB05C}"/>
    <cellStyle name="Percent 3 9 6 3 2 2" xfId="9459" xr:uid="{EAA99503-462D-4095-9C30-F78390E08397}"/>
    <cellStyle name="Percent 3 9 6 3 2 2 2" xfId="31723" xr:uid="{6EBF6F8D-2953-4658-B90F-4F1D4E6E97DB}"/>
    <cellStyle name="Percent 3 9 6 3 2 3" xfId="31724" xr:uid="{FE71B822-8AE2-4D33-A1E0-2B78048C3F11}"/>
    <cellStyle name="Percent 3 9 6 3 2 4" xfId="31722" xr:uid="{EBADDDF8-AB61-4760-ABFC-8B4235E3F16B}"/>
    <cellStyle name="Percent 3 9 6 3 3" xfId="9460" xr:uid="{1DC9F973-73D8-4947-947C-1921E23FDA75}"/>
    <cellStyle name="Percent 3 9 6 3 3 2" xfId="9461" xr:uid="{1FCBD665-5F5B-44B6-866E-380A0CA9395B}"/>
    <cellStyle name="Percent 3 9 6 3 3 2 2" xfId="31726" xr:uid="{C9DED9F2-5FC9-4292-AB7B-4E3A0F828A94}"/>
    <cellStyle name="Percent 3 9 6 3 3 3" xfId="31727" xr:uid="{5FDF49D2-B4EA-4F8B-9D8B-FC6B6FCD7928}"/>
    <cellStyle name="Percent 3 9 6 3 3 4" xfId="31725" xr:uid="{AFDA8169-38AF-4AC3-96DE-0416DFB8D683}"/>
    <cellStyle name="Percent 3 9 6 3 4" xfId="9462" xr:uid="{2A9E3344-EF88-4581-96D4-427294ED915C}"/>
    <cellStyle name="Percent 3 9 6 3 4 2" xfId="31728" xr:uid="{D9790E82-6309-4A19-82BE-373BDF530CC8}"/>
    <cellStyle name="Percent 3 9 6 3 5" xfId="31729" xr:uid="{4CC63438-10D3-45A1-B206-C53B0C45AA1B}"/>
    <cellStyle name="Percent 3 9 6 3 6" xfId="31721" xr:uid="{8281828C-062D-4EC5-8EEA-4A8A57A7B450}"/>
    <cellStyle name="Percent 3 9 6 4" xfId="9463" xr:uid="{ADD93BA1-06B7-4494-841E-99BCCEA5516C}"/>
    <cellStyle name="Percent 3 9 6 4 2" xfId="9464" xr:uid="{A37374BC-08F3-4C5C-A6F7-34ACB6107E6F}"/>
    <cellStyle name="Percent 3 9 6 4 2 2" xfId="9465" xr:uid="{B472AA07-2718-4C58-8EBE-9AFE4246C5E9}"/>
    <cellStyle name="Percent 3 9 6 4 2 2 2" xfId="31732" xr:uid="{D2C036FF-0DB7-48FA-BD41-AE2A36C3650F}"/>
    <cellStyle name="Percent 3 9 6 4 2 3" xfId="31733" xr:uid="{691066E4-CC77-45E6-A8B3-C9CE13DB797C}"/>
    <cellStyle name="Percent 3 9 6 4 2 4" xfId="31731" xr:uid="{90517BC9-FDDE-488A-B851-1162BF41E6BF}"/>
    <cellStyle name="Percent 3 9 6 4 3" xfId="9466" xr:uid="{4694670C-8618-4FBB-981D-17D95815D951}"/>
    <cellStyle name="Percent 3 9 6 4 3 2" xfId="9467" xr:uid="{A2C2E345-2A04-4F30-9B50-55B5B4430F17}"/>
    <cellStyle name="Percent 3 9 6 4 3 2 2" xfId="31735" xr:uid="{F245D672-2EF6-4F2B-AE99-5C60E82B80FA}"/>
    <cellStyle name="Percent 3 9 6 4 3 3" xfId="31736" xr:uid="{8BDAABA6-CB9D-402D-972C-69338EA7FD9B}"/>
    <cellStyle name="Percent 3 9 6 4 3 4" xfId="31734" xr:uid="{24825D61-1393-46E3-BB1E-A578AA748CA8}"/>
    <cellStyle name="Percent 3 9 6 4 4" xfId="9468" xr:uid="{CB2D47A8-F75D-48CA-97F5-118FEB6431F9}"/>
    <cellStyle name="Percent 3 9 6 4 4 2" xfId="31737" xr:uid="{BFB3E739-5A52-44E1-B261-4B7605E418A9}"/>
    <cellStyle name="Percent 3 9 6 4 5" xfId="31738" xr:uid="{6D7249B5-A4E7-41B6-9D29-3883A8F6A8E7}"/>
    <cellStyle name="Percent 3 9 6 4 6" xfId="31730" xr:uid="{B50C5B1D-34C2-4F83-8BE8-4E1FB478AF3D}"/>
    <cellStyle name="Percent 3 9 6 5" xfId="9469" xr:uid="{3FB282C9-BE11-452C-B5CD-629D0B50258A}"/>
    <cellStyle name="Percent 3 9 6 5 2" xfId="9470" xr:uid="{C8BCA13E-BDB8-4880-9BAC-46776B94BDDB}"/>
    <cellStyle name="Percent 3 9 6 5 2 2" xfId="9471" xr:uid="{7A2BB0EE-138D-42B2-81E8-14B5BCE7E94B}"/>
    <cellStyle name="Percent 3 9 6 5 2 2 2" xfId="31741" xr:uid="{0323E63D-24F5-4DF9-A851-0255046B9E96}"/>
    <cellStyle name="Percent 3 9 6 5 2 3" xfId="31742" xr:uid="{1F4C5C74-066D-425D-ACC8-A4240DF7CC10}"/>
    <cellStyle name="Percent 3 9 6 5 2 4" xfId="31740" xr:uid="{2AE0C319-BCA9-42FD-8314-FD106BDCC413}"/>
    <cellStyle name="Percent 3 9 6 5 3" xfId="9472" xr:uid="{6E1200BC-E3A7-40A4-8DCB-A40CECC6405F}"/>
    <cellStyle name="Percent 3 9 6 5 3 2" xfId="9473" xr:uid="{E8FCD0F6-9C16-4083-B595-970746BC66C8}"/>
    <cellStyle name="Percent 3 9 6 5 3 2 2" xfId="31744" xr:uid="{0B99F6E6-2A43-40CB-911F-71655F247A61}"/>
    <cellStyle name="Percent 3 9 6 5 3 3" xfId="31745" xr:uid="{14B9C8F4-BD66-492C-8DF8-4B3695DACB9E}"/>
    <cellStyle name="Percent 3 9 6 5 3 4" xfId="31743" xr:uid="{54C02416-5560-4007-B585-2FC2C236CD9B}"/>
    <cellStyle name="Percent 3 9 6 5 4" xfId="9474" xr:uid="{D7CD38B2-BC40-4191-AD41-2071F6854E03}"/>
    <cellStyle name="Percent 3 9 6 5 4 2" xfId="9475" xr:uid="{840FF64A-D47C-4536-AE83-2D3F96C014C8}"/>
    <cellStyle name="Percent 3 9 6 5 4 2 2" xfId="31747" xr:uid="{8A4318E3-19A7-4D9E-A0B6-1131EF2FE76E}"/>
    <cellStyle name="Percent 3 9 6 5 4 3" xfId="31748" xr:uid="{3F5ACBC8-76C8-452D-8E1C-63E2AC4D42ED}"/>
    <cellStyle name="Percent 3 9 6 5 4 4" xfId="31746" xr:uid="{D52D3A81-70DE-4295-9A9E-8C1557F2EB33}"/>
    <cellStyle name="Percent 3 9 6 5 5" xfId="9476" xr:uid="{0B14A976-31D7-4263-8CCB-86D550F7C4E0}"/>
    <cellStyle name="Percent 3 9 6 5 5 2" xfId="31749" xr:uid="{46A98302-C2C0-4249-BF82-6D40C91C3FB2}"/>
    <cellStyle name="Percent 3 9 6 5 6" xfId="31750" xr:uid="{4CB10D73-D394-4AF9-A846-040A76C9604F}"/>
    <cellStyle name="Percent 3 9 6 5 7" xfId="31739" xr:uid="{52FC70DD-B620-4C12-B646-9E5A6B05222C}"/>
    <cellStyle name="Percent 3 9 6 6" xfId="9477" xr:uid="{1ECC3915-0E2E-48C8-85D8-BA74DFBE58C9}"/>
    <cellStyle name="Percent 3 9 6 6 2" xfId="9478" xr:uid="{982DBFFB-2C77-4EB7-B767-7E3B455F34B8}"/>
    <cellStyle name="Percent 3 9 6 6 2 2" xfId="9479" xr:uid="{640F4D2C-7451-4821-A4F6-5534B0A662EC}"/>
    <cellStyle name="Percent 3 9 6 6 2 2 2" xfId="31753" xr:uid="{3C5776B9-202D-4136-A05A-8E3003D0025D}"/>
    <cellStyle name="Percent 3 9 6 6 2 3" xfId="31754" xr:uid="{AF075C90-A55A-4E82-810E-7BCC9A124AA2}"/>
    <cellStyle name="Percent 3 9 6 6 2 4" xfId="31752" xr:uid="{E6C78A65-ECCC-4A91-B8A4-10229A34A6A0}"/>
    <cellStyle name="Percent 3 9 6 6 3" xfId="9480" xr:uid="{C5852465-86B0-4437-B95F-A1DAA8CB7902}"/>
    <cellStyle name="Percent 3 9 6 6 3 2" xfId="9481" xr:uid="{E04E995B-9850-4572-B9C3-C1CD00195852}"/>
    <cellStyle name="Percent 3 9 6 6 3 2 2" xfId="31756" xr:uid="{564BA1FF-83D1-46CB-A516-04157C1D6280}"/>
    <cellStyle name="Percent 3 9 6 6 3 3" xfId="31757" xr:uid="{0D3EC526-86BA-4451-8224-35B7BAFD1DEE}"/>
    <cellStyle name="Percent 3 9 6 6 3 4" xfId="31755" xr:uid="{35B7E769-E7C5-4EA7-A51F-F35AFB6DAC50}"/>
    <cellStyle name="Percent 3 9 6 6 4" xfId="9482" xr:uid="{B216A8C6-9242-42D2-AD40-4CC7E7E2C943}"/>
    <cellStyle name="Percent 3 9 6 6 4 2" xfId="31758" xr:uid="{5C610315-E86B-4B71-8336-926463CF826E}"/>
    <cellStyle name="Percent 3 9 6 6 5" xfId="31759" xr:uid="{34D68FA8-DD5B-4735-92BA-87D7402A40A8}"/>
    <cellStyle name="Percent 3 9 6 6 6" xfId="31751" xr:uid="{BF5EBCA3-A957-459D-BD56-34383EC36116}"/>
    <cellStyle name="Percent 3 9 6 7" xfId="9483" xr:uid="{76BCFE2E-0B0A-4159-A1F4-9C15E3206C8D}"/>
    <cellStyle name="Percent 3 9 6 7 2" xfId="9484" xr:uid="{1BF0AF2A-3408-4EBF-BC74-9663E21BE6B7}"/>
    <cellStyle name="Percent 3 9 6 7 2 2" xfId="31761" xr:uid="{66589E9C-0ECA-41CC-8B09-0F3DF3C68AE5}"/>
    <cellStyle name="Percent 3 9 6 7 3" xfId="31762" xr:uid="{06767E25-81C9-4DF7-B635-3A8BF3EDF025}"/>
    <cellStyle name="Percent 3 9 6 7 4" xfId="31760" xr:uid="{36220A8F-8AEF-4332-A344-0F637607EA48}"/>
    <cellStyle name="Percent 3 9 6 8" xfId="9485" xr:uid="{C85BF69B-9AE7-453D-842A-998D0D7F9BDD}"/>
    <cellStyle name="Percent 3 9 6 8 2" xfId="9486" xr:uid="{D4987751-2A7D-4D0F-8D01-516C704E4F1E}"/>
    <cellStyle name="Percent 3 9 6 8 2 2" xfId="31764" xr:uid="{6DCE94BD-0311-43D4-A54C-DBB6DB06C5F6}"/>
    <cellStyle name="Percent 3 9 6 8 3" xfId="31765" xr:uid="{91DA0A31-7BAF-4458-AAC6-BA2F853B96FC}"/>
    <cellStyle name="Percent 3 9 6 8 4" xfId="31763" xr:uid="{A2F89D9B-EAB2-4770-941C-C0186258C2D5}"/>
    <cellStyle name="Percent 3 9 6 9" xfId="9487" xr:uid="{97FE92AF-A280-4940-8B17-78FBB62AF99F}"/>
    <cellStyle name="Percent 3 9 6 9 2" xfId="9488" xr:uid="{266EBFE1-14CA-4B5F-B9D9-B038435907D7}"/>
    <cellStyle name="Percent 3 9 6 9 2 2" xfId="31767" xr:uid="{F460C5A2-EE7A-41A8-8DAB-AAB754748032}"/>
    <cellStyle name="Percent 3 9 6 9 3" xfId="31768" xr:uid="{0F711CF1-357B-4A8B-916C-E81BACE23F58}"/>
    <cellStyle name="Percent 3 9 6 9 4" xfId="31766" xr:uid="{7F42C7D9-C3BC-4266-B91A-6081EB34FD88}"/>
    <cellStyle name="Percent 3 9 7" xfId="3102" xr:uid="{1E37D6F8-EF59-4C28-A51C-9D30BE7731CE}"/>
    <cellStyle name="Percent 3 9 7 10" xfId="9490" xr:uid="{D502A5C1-FFEA-4409-A7E8-C38AFED366D5}"/>
    <cellStyle name="Percent 3 9 7 10 2" xfId="31770" xr:uid="{B5FDF360-58EB-4D69-BD01-C6CD6C3C4013}"/>
    <cellStyle name="Percent 3 9 7 11" xfId="9491" xr:uid="{9890DD67-C6FC-4E38-B8FB-6A9FF2182925}"/>
    <cellStyle name="Percent 3 9 7 11 2" xfId="31771" xr:uid="{0B65CA04-45B8-4B71-BE6F-76A209C338CB}"/>
    <cellStyle name="Percent 3 9 7 12" xfId="9489" xr:uid="{441DDB24-19C0-4274-9514-E85E3D1D619E}"/>
    <cellStyle name="Percent 3 9 7 12 2" xfId="31772" xr:uid="{FA84FCBA-8389-4AFD-9BDF-609C6D6F0BD7}"/>
    <cellStyle name="Percent 3 9 7 13" xfId="31773" xr:uid="{EC812EB8-F0CE-4A28-99E2-0B914BA6C8F4}"/>
    <cellStyle name="Percent 3 9 7 14" xfId="31774" xr:uid="{89054FD5-9EED-4E00-830B-16A0B7ED9A29}"/>
    <cellStyle name="Percent 3 9 7 15" xfId="31775" xr:uid="{86C37B4B-9581-4083-832A-233A1F1EAE72}"/>
    <cellStyle name="Percent 3 9 7 16" xfId="31769" xr:uid="{2AF2C1F7-BCE7-4D50-83A0-FF4788DB115B}"/>
    <cellStyle name="Percent 3 9 7 2" xfId="9492" xr:uid="{84E03139-0975-4CD3-AF25-8B9E8388E225}"/>
    <cellStyle name="Percent 3 9 7 2 2" xfId="9493" xr:uid="{5A525D85-76DE-4B2D-B969-C90464675DFE}"/>
    <cellStyle name="Percent 3 9 7 2 2 2" xfId="9494" xr:uid="{9BF60195-0DC3-4616-A6A9-179136D92AFB}"/>
    <cellStyle name="Percent 3 9 7 2 2 2 2" xfId="31778" xr:uid="{C79ABE86-EB6E-454C-9EE9-1224AB894713}"/>
    <cellStyle name="Percent 3 9 7 2 2 3" xfId="31779" xr:uid="{AA080319-9BA6-4933-A7C9-B39A54D9E2E6}"/>
    <cellStyle name="Percent 3 9 7 2 2 4" xfId="31777" xr:uid="{26EAA53D-F0C3-43A3-B36A-98E3D535E6E9}"/>
    <cellStyle name="Percent 3 9 7 2 3" xfId="9495" xr:uid="{D0931A7C-49FF-4C6F-90F3-B64F647EE5F8}"/>
    <cellStyle name="Percent 3 9 7 2 3 2" xfId="9496" xr:uid="{C1362E23-6AA3-42DE-87F8-68D22D1BB8D0}"/>
    <cellStyle name="Percent 3 9 7 2 3 2 2" xfId="31781" xr:uid="{F4721402-F2CD-4389-8AA0-F7FAF42F4EC0}"/>
    <cellStyle name="Percent 3 9 7 2 3 3" xfId="31782" xr:uid="{AE6360D2-51E0-4B6E-A76D-E317DC60B51A}"/>
    <cellStyle name="Percent 3 9 7 2 3 4" xfId="31780" xr:uid="{7669F810-FF44-4EBD-A117-B6359A66650A}"/>
    <cellStyle name="Percent 3 9 7 2 4" xfId="9497" xr:uid="{37D87D79-2B71-4D84-80F3-716D883FAA5B}"/>
    <cellStyle name="Percent 3 9 7 2 4 2" xfId="31783" xr:uid="{293CD789-8FDB-451B-937D-1267EB88AF68}"/>
    <cellStyle name="Percent 3 9 7 2 5" xfId="9498" xr:uid="{E3C2384B-4778-4483-931B-F9041793235C}"/>
    <cellStyle name="Percent 3 9 7 2 5 2" xfId="31784" xr:uid="{62D7A751-B585-4DC3-8397-C840DADA711B}"/>
    <cellStyle name="Percent 3 9 7 2 6" xfId="31785" xr:uid="{8C7829EF-EAE5-4CC2-9BAB-70B4E15A2FB2}"/>
    <cellStyle name="Percent 3 9 7 2 7" xfId="31776" xr:uid="{3F4E7AD7-1E39-482B-BF7A-3F090816F95A}"/>
    <cellStyle name="Percent 3 9 7 3" xfId="9499" xr:uid="{35DC68E6-169F-439A-B3D2-5C789E3D76E4}"/>
    <cellStyle name="Percent 3 9 7 3 2" xfId="9500" xr:uid="{C3A5A46F-F892-4828-940D-DC29B0EE326C}"/>
    <cellStyle name="Percent 3 9 7 3 2 2" xfId="9501" xr:uid="{6E945E91-5EE3-4CB0-8631-DD6A8E3F7E8B}"/>
    <cellStyle name="Percent 3 9 7 3 2 2 2" xfId="31788" xr:uid="{D2CF2C59-C75C-4A94-9777-73C2863A0C06}"/>
    <cellStyle name="Percent 3 9 7 3 2 3" xfId="31789" xr:uid="{B67E100A-ACC3-4792-9E69-C4C6827067BA}"/>
    <cellStyle name="Percent 3 9 7 3 2 4" xfId="31787" xr:uid="{EBB5CDB0-0D5D-4434-85E5-71121FB4C66F}"/>
    <cellStyle name="Percent 3 9 7 3 3" xfId="9502" xr:uid="{B7CEF892-C34C-4B07-B26C-6F15315F6EAD}"/>
    <cellStyle name="Percent 3 9 7 3 3 2" xfId="9503" xr:uid="{596AAAA2-10BD-4404-9CCA-6AAE8250DFBA}"/>
    <cellStyle name="Percent 3 9 7 3 3 2 2" xfId="31791" xr:uid="{0FB0927F-1E6D-47B7-9FF7-B9294D865D42}"/>
    <cellStyle name="Percent 3 9 7 3 3 3" xfId="31792" xr:uid="{C71CD295-83D1-46CC-9D0A-2808B5FF4ACB}"/>
    <cellStyle name="Percent 3 9 7 3 3 4" xfId="31790" xr:uid="{4B64656F-DA3E-4F53-8800-0C0D04A34C54}"/>
    <cellStyle name="Percent 3 9 7 3 4" xfId="9504" xr:uid="{4B0DF368-5183-4B3E-B674-B39025515B6A}"/>
    <cellStyle name="Percent 3 9 7 3 4 2" xfId="31793" xr:uid="{48F5149F-126D-48F7-AE9D-44A03F805C83}"/>
    <cellStyle name="Percent 3 9 7 3 5" xfId="31794" xr:uid="{121FFDA0-9AE1-44F7-B67A-468A15A4FAD4}"/>
    <cellStyle name="Percent 3 9 7 3 6" xfId="31786" xr:uid="{A5B5AD65-44C4-4122-8A53-6442F32F0DC4}"/>
    <cellStyle name="Percent 3 9 7 4" xfId="9505" xr:uid="{B80DA2F4-A7B7-4E6C-ABA0-05D0254B1620}"/>
    <cellStyle name="Percent 3 9 7 4 2" xfId="9506" xr:uid="{D9460E52-DD0C-446C-A4B5-52AABD4983C9}"/>
    <cellStyle name="Percent 3 9 7 4 2 2" xfId="9507" xr:uid="{986189F8-4C05-4F42-B341-CC41F5CCACF4}"/>
    <cellStyle name="Percent 3 9 7 4 2 2 2" xfId="31797" xr:uid="{7F3263F9-B266-4892-AD81-90D5BD5F17EB}"/>
    <cellStyle name="Percent 3 9 7 4 2 3" xfId="31798" xr:uid="{CAC0BB1D-D511-4654-A2D1-9526A81E6145}"/>
    <cellStyle name="Percent 3 9 7 4 2 4" xfId="31796" xr:uid="{4D7F4508-73B4-4687-9FAB-43EE33FF5A7D}"/>
    <cellStyle name="Percent 3 9 7 4 3" xfId="9508" xr:uid="{07FA94F0-F230-4B6A-B25A-C4B83757220F}"/>
    <cellStyle name="Percent 3 9 7 4 3 2" xfId="9509" xr:uid="{A6C5FB09-AE54-4937-B355-2876834CFFCB}"/>
    <cellStyle name="Percent 3 9 7 4 3 2 2" xfId="31800" xr:uid="{71AF886B-C222-4D5F-973C-38C0E35A1103}"/>
    <cellStyle name="Percent 3 9 7 4 3 3" xfId="31801" xr:uid="{B8B76E4F-6C76-448C-8CE2-5CF3E6F0EB91}"/>
    <cellStyle name="Percent 3 9 7 4 3 4" xfId="31799" xr:uid="{D7031C42-FCE2-4F7D-8EF9-2F46CDBEAA72}"/>
    <cellStyle name="Percent 3 9 7 4 4" xfId="9510" xr:uid="{3D3FBE40-EF21-42F3-877C-3F44674D8A9E}"/>
    <cellStyle name="Percent 3 9 7 4 4 2" xfId="31802" xr:uid="{13BC31A7-347E-4A3A-BE2C-A568727A8E28}"/>
    <cellStyle name="Percent 3 9 7 4 5" xfId="31803" xr:uid="{D9DB4D44-76BA-4CEC-997C-69A649813391}"/>
    <cellStyle name="Percent 3 9 7 4 6" xfId="31795" xr:uid="{32FD0F8C-2068-4D9C-9EB0-D01C52A2B539}"/>
    <cellStyle name="Percent 3 9 7 5" xfId="9511" xr:uid="{2B9572D8-5911-4015-AB02-A5E469BA1901}"/>
    <cellStyle name="Percent 3 9 7 5 2" xfId="9512" xr:uid="{BF5881D4-73EA-4A88-BB66-5FF44BAB1D9F}"/>
    <cellStyle name="Percent 3 9 7 5 2 2" xfId="9513" xr:uid="{4DD06040-41AC-45FF-95A5-FFDA2F353563}"/>
    <cellStyle name="Percent 3 9 7 5 2 2 2" xfId="31806" xr:uid="{1E07B201-CCF4-4CEE-92F5-FE5C5261041E}"/>
    <cellStyle name="Percent 3 9 7 5 2 3" xfId="31807" xr:uid="{33684690-F47B-4185-8571-70E47E90F7D9}"/>
    <cellStyle name="Percent 3 9 7 5 2 4" xfId="31805" xr:uid="{6A662A14-0EA8-476B-B8A4-7D5564FDE998}"/>
    <cellStyle name="Percent 3 9 7 5 3" xfId="9514" xr:uid="{AA75961E-9155-41FC-AFB7-057B7E62D621}"/>
    <cellStyle name="Percent 3 9 7 5 3 2" xfId="9515" xr:uid="{289B3F1D-46AF-4BA5-B45E-DA5AEE7590B1}"/>
    <cellStyle name="Percent 3 9 7 5 3 2 2" xfId="31809" xr:uid="{8EC2F2E1-3EF7-4087-8457-29141E67B784}"/>
    <cellStyle name="Percent 3 9 7 5 3 3" xfId="31810" xr:uid="{F18F8599-B776-4DBC-B371-E991030104C9}"/>
    <cellStyle name="Percent 3 9 7 5 3 4" xfId="31808" xr:uid="{0DE249CC-A8EB-45F8-A4CD-8C5624C661D2}"/>
    <cellStyle name="Percent 3 9 7 5 4" xfId="9516" xr:uid="{4ACD5EDC-FE19-42C3-BB62-385E6C47CBD3}"/>
    <cellStyle name="Percent 3 9 7 5 4 2" xfId="9517" xr:uid="{9F29C858-DE75-428A-B617-3509DEE593BB}"/>
    <cellStyle name="Percent 3 9 7 5 4 2 2" xfId="31812" xr:uid="{CBE03DAC-B466-40F6-8E17-DBE80D5ECA25}"/>
    <cellStyle name="Percent 3 9 7 5 4 3" xfId="31813" xr:uid="{4B116258-C7FA-4B0A-A17D-86A42C529F52}"/>
    <cellStyle name="Percent 3 9 7 5 4 4" xfId="31811" xr:uid="{74475A56-9F5E-48E2-8725-9C3605213E20}"/>
    <cellStyle name="Percent 3 9 7 5 5" xfId="9518" xr:uid="{80008222-D4B9-4EBF-8E1F-12A75802920A}"/>
    <cellStyle name="Percent 3 9 7 5 5 2" xfId="31814" xr:uid="{A9614C49-73EB-47C6-93B0-B8BB104CE3A2}"/>
    <cellStyle name="Percent 3 9 7 5 6" xfId="31815" xr:uid="{C5B8201F-E361-4479-805C-1701F3FA2285}"/>
    <cellStyle name="Percent 3 9 7 5 7" xfId="31804" xr:uid="{E83EBF96-DCFE-48AD-BBB9-266CA2B23FE5}"/>
    <cellStyle name="Percent 3 9 7 6" xfId="9519" xr:uid="{492DDCC4-1840-4FEA-B1AC-ACC7114A76DF}"/>
    <cellStyle name="Percent 3 9 7 6 2" xfId="9520" xr:uid="{36F4C24E-8AAB-4760-8C15-144AE5486E7D}"/>
    <cellStyle name="Percent 3 9 7 6 2 2" xfId="9521" xr:uid="{99A011E7-CBC8-4FB7-ACBB-C3602DC9B321}"/>
    <cellStyle name="Percent 3 9 7 6 2 2 2" xfId="31818" xr:uid="{F16A6CD1-C9D3-48E0-8507-10AFFC04B800}"/>
    <cellStyle name="Percent 3 9 7 6 2 3" xfId="31819" xr:uid="{1EB15D20-A257-42AA-824E-C3DABB822101}"/>
    <cellStyle name="Percent 3 9 7 6 2 4" xfId="31817" xr:uid="{148486AF-FD14-41D1-8D94-1B935E87A895}"/>
    <cellStyle name="Percent 3 9 7 6 3" xfId="9522" xr:uid="{1E47DFA4-C5E2-4ADA-8498-6BCCE82175A6}"/>
    <cellStyle name="Percent 3 9 7 6 3 2" xfId="9523" xr:uid="{0DDB6A7E-FDCD-475C-9F42-7E299DA4B95A}"/>
    <cellStyle name="Percent 3 9 7 6 3 2 2" xfId="31821" xr:uid="{721399AD-35DB-4314-9620-863FEF914521}"/>
    <cellStyle name="Percent 3 9 7 6 3 3" xfId="31822" xr:uid="{A54D87FA-D412-48B0-B373-47E1E93D98BE}"/>
    <cellStyle name="Percent 3 9 7 6 3 4" xfId="31820" xr:uid="{2A839450-8FDE-4E52-9C2D-9754F1BD8EEB}"/>
    <cellStyle name="Percent 3 9 7 6 4" xfId="9524" xr:uid="{12EFEB0F-5B12-4B11-AF75-8D71FAF8B902}"/>
    <cellStyle name="Percent 3 9 7 6 4 2" xfId="31823" xr:uid="{AC13FE42-7673-4306-A138-A9CDE975F307}"/>
    <cellStyle name="Percent 3 9 7 6 5" xfId="31824" xr:uid="{2509C485-A75F-48CB-B7EB-9211BE3932BF}"/>
    <cellStyle name="Percent 3 9 7 6 6" xfId="31816" xr:uid="{DF2BC888-FDC4-47A3-A531-9B2CFC6570F6}"/>
    <cellStyle name="Percent 3 9 7 7" xfId="9525" xr:uid="{C60A8DE0-0AD9-4FA1-A33D-BBCB6B2D5B0C}"/>
    <cellStyle name="Percent 3 9 7 7 2" xfId="9526" xr:uid="{D01668AE-9989-4CE4-A48F-0D74CA6ACB06}"/>
    <cellStyle name="Percent 3 9 7 7 2 2" xfId="31826" xr:uid="{6B687B76-7847-463B-9B0B-37F0FDC4A12E}"/>
    <cellStyle name="Percent 3 9 7 7 3" xfId="31827" xr:uid="{9FD88762-04C3-4FB2-866E-5DE8DF319849}"/>
    <cellStyle name="Percent 3 9 7 7 4" xfId="31825" xr:uid="{C5F4FDCA-4ABA-4CD6-B120-99E55881EA98}"/>
    <cellStyle name="Percent 3 9 7 8" xfId="9527" xr:uid="{06C2EA96-05FD-4BAA-BF43-F6796FDEB0D4}"/>
    <cellStyle name="Percent 3 9 7 8 2" xfId="9528" xr:uid="{35204529-B124-4697-A431-9A308B3A1FC4}"/>
    <cellStyle name="Percent 3 9 7 8 2 2" xfId="31829" xr:uid="{28A708B8-9A4D-4D4C-ADF2-641F37FAF97F}"/>
    <cellStyle name="Percent 3 9 7 8 3" xfId="31830" xr:uid="{ABB9B827-F80B-4959-AF42-3D20ECC3B5BE}"/>
    <cellStyle name="Percent 3 9 7 8 4" xfId="31828" xr:uid="{BD598EDF-9F50-435D-B3B9-B597AA3D696B}"/>
    <cellStyle name="Percent 3 9 7 9" xfId="9529" xr:uid="{C9460315-7B8D-4459-969C-C6272AB070A6}"/>
    <cellStyle name="Percent 3 9 7 9 2" xfId="9530" xr:uid="{E4915890-6B89-4931-A0C6-84F27DBC05D8}"/>
    <cellStyle name="Percent 3 9 7 9 2 2" xfId="31832" xr:uid="{CE39A142-5A57-4FB0-8655-BE424BA175FD}"/>
    <cellStyle name="Percent 3 9 7 9 3" xfId="31833" xr:uid="{79557DF4-9255-455B-A0E0-E0A44DA8525A}"/>
    <cellStyle name="Percent 3 9 7 9 4" xfId="31831" xr:uid="{D2934FFE-559D-4B37-9AD8-E98EFBA12D11}"/>
    <cellStyle name="Percent 3 9 8" xfId="3103" xr:uid="{E461F19B-778F-478E-934C-E2307DD7C644}"/>
    <cellStyle name="Percent 3 9 8 10" xfId="9532" xr:uid="{C8FE6D50-6551-4DE0-9A1B-947B3A777D33}"/>
    <cellStyle name="Percent 3 9 8 10 2" xfId="31835" xr:uid="{C902C5EE-8093-4D8C-A273-814791529810}"/>
    <cellStyle name="Percent 3 9 8 11" xfId="9533" xr:uid="{CD9D8665-05FF-4C3E-BEA3-5E45966EC54A}"/>
    <cellStyle name="Percent 3 9 8 11 2" xfId="31836" xr:uid="{DD17B146-88CA-432F-A709-78CD12C08C49}"/>
    <cellStyle name="Percent 3 9 8 12" xfId="9531" xr:uid="{AB6EE790-2346-48DD-BDD2-2809D586FC3A}"/>
    <cellStyle name="Percent 3 9 8 12 2" xfId="31837" xr:uid="{C65AC91E-CFCE-4F9C-B364-507FA123924C}"/>
    <cellStyle name="Percent 3 9 8 13" xfId="31838" xr:uid="{50FE7EE9-9E6F-468A-8799-489DA4A69E0B}"/>
    <cellStyle name="Percent 3 9 8 14" xfId="31839" xr:uid="{A1E3CCFB-286B-4891-94C2-739B5C7F3833}"/>
    <cellStyle name="Percent 3 9 8 15" xfId="31840" xr:uid="{81031222-7263-4C20-B47A-0E233B616D6D}"/>
    <cellStyle name="Percent 3 9 8 16" xfId="31834" xr:uid="{9BEB4D67-05AE-4F70-B0A8-1F20ED265B57}"/>
    <cellStyle name="Percent 3 9 8 2" xfId="9534" xr:uid="{6F400DAC-2ECC-48F5-B015-8DC04A8E3618}"/>
    <cellStyle name="Percent 3 9 8 2 2" xfId="9535" xr:uid="{E4F5693C-87E6-4CF0-93A3-82B070FB645E}"/>
    <cellStyle name="Percent 3 9 8 2 2 2" xfId="9536" xr:uid="{833DCA53-7D58-4992-B528-9F03AF0E6F96}"/>
    <cellStyle name="Percent 3 9 8 2 2 2 2" xfId="31843" xr:uid="{3886EA3A-4605-42DD-A6A0-011314D16172}"/>
    <cellStyle name="Percent 3 9 8 2 2 3" xfId="31844" xr:uid="{6E4E4314-812D-4C3F-8FFE-CE1AC77B8DD1}"/>
    <cellStyle name="Percent 3 9 8 2 2 4" xfId="31842" xr:uid="{9D1EE8DD-A8CF-4BC6-BB7E-80F1D25B30AA}"/>
    <cellStyle name="Percent 3 9 8 2 3" xfId="9537" xr:uid="{43471A90-1B6F-421A-95F4-9D9F24E0CFC6}"/>
    <cellStyle name="Percent 3 9 8 2 3 2" xfId="9538" xr:uid="{9749B9E2-CEF0-4FD4-A53D-15B8A1C649CA}"/>
    <cellStyle name="Percent 3 9 8 2 3 2 2" xfId="31846" xr:uid="{2B818DD0-6E19-4ACE-B423-AA0188F27048}"/>
    <cellStyle name="Percent 3 9 8 2 3 3" xfId="31847" xr:uid="{3C1B4813-0906-4C0B-B4C5-A3E0BC2886F9}"/>
    <cellStyle name="Percent 3 9 8 2 3 4" xfId="31845" xr:uid="{5949448C-9B0A-404D-8372-3236D819291F}"/>
    <cellStyle name="Percent 3 9 8 2 4" xfId="9539" xr:uid="{88A9BB20-BA2F-475B-A211-4F2946D316A6}"/>
    <cellStyle name="Percent 3 9 8 2 4 2" xfId="31848" xr:uid="{5C4E4CA0-3523-4726-BDC6-AD190D032220}"/>
    <cellStyle name="Percent 3 9 8 2 5" xfId="9540" xr:uid="{4957D6AB-C9C1-46D9-97DC-BD995F2ECD05}"/>
    <cellStyle name="Percent 3 9 8 2 5 2" xfId="31849" xr:uid="{61F0762A-D617-4663-84FC-FD870956FC6B}"/>
    <cellStyle name="Percent 3 9 8 2 6" xfId="31850" xr:uid="{EA4256D2-6FAE-4A88-ABF3-13977B7E435C}"/>
    <cellStyle name="Percent 3 9 8 2 7" xfId="31841" xr:uid="{00E21400-5CF7-4D8F-8D85-2063F63BA7E4}"/>
    <cellStyle name="Percent 3 9 8 3" xfId="9541" xr:uid="{FAE0C61D-7E61-49A6-8883-39D81F65CE6E}"/>
    <cellStyle name="Percent 3 9 8 3 2" xfId="9542" xr:uid="{462787A3-EF20-440D-B3CD-6021590664B9}"/>
    <cellStyle name="Percent 3 9 8 3 2 2" xfId="9543" xr:uid="{DE8AB650-C1D7-4C1B-B928-FD8821154800}"/>
    <cellStyle name="Percent 3 9 8 3 2 2 2" xfId="31853" xr:uid="{E38C0691-AFBA-483D-969C-3C514F05C594}"/>
    <cellStyle name="Percent 3 9 8 3 2 3" xfId="31854" xr:uid="{13A5EE58-EBB4-422B-A300-6650E0C07EC5}"/>
    <cellStyle name="Percent 3 9 8 3 2 4" xfId="31852" xr:uid="{6DBD7755-25C1-4654-8532-1B69B597FEDD}"/>
    <cellStyle name="Percent 3 9 8 3 3" xfId="9544" xr:uid="{63662BB7-44C8-4CC2-AA62-A6C14BB2FAAA}"/>
    <cellStyle name="Percent 3 9 8 3 3 2" xfId="9545" xr:uid="{7BC66367-69BC-4F08-B93A-626C1D93331B}"/>
    <cellStyle name="Percent 3 9 8 3 3 2 2" xfId="31856" xr:uid="{C7636E4D-FD07-4891-984C-5926FEC1C898}"/>
    <cellStyle name="Percent 3 9 8 3 3 3" xfId="31857" xr:uid="{ECA94DE2-A8A6-4F66-B7E4-8FEDE5187AC2}"/>
    <cellStyle name="Percent 3 9 8 3 3 4" xfId="31855" xr:uid="{45DDDAE6-44BA-40D6-932A-D91E6286A252}"/>
    <cellStyle name="Percent 3 9 8 3 4" xfId="9546" xr:uid="{3A5F9FFF-8006-4B2F-B91A-EBE77B1EAB65}"/>
    <cellStyle name="Percent 3 9 8 3 4 2" xfId="31858" xr:uid="{7E76F6E7-E9DA-4BD9-B10A-0025FE881035}"/>
    <cellStyle name="Percent 3 9 8 3 5" xfId="31859" xr:uid="{BAFA2F48-F154-466E-BA47-4ADCB644A031}"/>
    <cellStyle name="Percent 3 9 8 3 6" xfId="31851" xr:uid="{CDB44157-1DF1-4A6E-807C-6F7EFCAAE10E}"/>
    <cellStyle name="Percent 3 9 8 4" xfId="9547" xr:uid="{5CB64392-7F10-4CA4-A871-49C31A2BD0DD}"/>
    <cellStyle name="Percent 3 9 8 4 2" xfId="9548" xr:uid="{C102149A-2383-46EB-A7A2-DB7C8FF7ADBA}"/>
    <cellStyle name="Percent 3 9 8 4 2 2" xfId="9549" xr:uid="{0FB2661A-D99E-4861-BA92-54D9EF742C23}"/>
    <cellStyle name="Percent 3 9 8 4 2 2 2" xfId="31862" xr:uid="{EC56B252-770A-492F-8173-D4E64B3350D2}"/>
    <cellStyle name="Percent 3 9 8 4 2 3" xfId="31863" xr:uid="{DAA84CED-6588-4528-9258-33B614D08D56}"/>
    <cellStyle name="Percent 3 9 8 4 2 4" xfId="31861" xr:uid="{AB8AFF5B-9B42-4889-B76B-EC47CBC5669D}"/>
    <cellStyle name="Percent 3 9 8 4 3" xfId="9550" xr:uid="{EE97657C-263A-4B75-AAE5-E715C6CDA23F}"/>
    <cellStyle name="Percent 3 9 8 4 3 2" xfId="9551" xr:uid="{BBFC9C10-0661-4176-8ADF-CC381BA3CCAD}"/>
    <cellStyle name="Percent 3 9 8 4 3 2 2" xfId="31865" xr:uid="{9C129DCD-F00A-465C-83BE-0E16C9CD0509}"/>
    <cellStyle name="Percent 3 9 8 4 3 3" xfId="31866" xr:uid="{A49D0C8A-5609-4519-BD1E-C226DB478B3E}"/>
    <cellStyle name="Percent 3 9 8 4 3 4" xfId="31864" xr:uid="{EDF3F74D-CFC6-4BA4-91B2-D346B4677397}"/>
    <cellStyle name="Percent 3 9 8 4 4" xfId="9552" xr:uid="{EB4E6428-76B9-4E61-9F33-C7B994720055}"/>
    <cellStyle name="Percent 3 9 8 4 4 2" xfId="31867" xr:uid="{27FB114D-71B7-4AA7-A752-23B584264DA3}"/>
    <cellStyle name="Percent 3 9 8 4 5" xfId="31868" xr:uid="{7DEFAF09-8192-4C3A-8155-AEF60CDBAFC2}"/>
    <cellStyle name="Percent 3 9 8 4 6" xfId="31860" xr:uid="{B5A9B9A5-EE21-4422-8466-657B5BD7CE17}"/>
    <cellStyle name="Percent 3 9 8 5" xfId="9553" xr:uid="{E87ACEC6-D816-4E56-9316-6CC558EE183F}"/>
    <cellStyle name="Percent 3 9 8 5 2" xfId="9554" xr:uid="{B0B9B6A5-095B-4F48-8525-B0199C5A7555}"/>
    <cellStyle name="Percent 3 9 8 5 2 2" xfId="9555" xr:uid="{60E5B7D3-A57F-4E03-A8D3-B68AFFF88F27}"/>
    <cellStyle name="Percent 3 9 8 5 2 2 2" xfId="31871" xr:uid="{6ED9DB7F-7689-433E-9141-8ECECC006EB0}"/>
    <cellStyle name="Percent 3 9 8 5 2 3" xfId="31872" xr:uid="{43C5ADF9-ED97-4A36-80E1-D0111D63BB0B}"/>
    <cellStyle name="Percent 3 9 8 5 2 4" xfId="31870" xr:uid="{7E5F07B1-C470-4E0D-8764-49A98EF11466}"/>
    <cellStyle name="Percent 3 9 8 5 3" xfId="9556" xr:uid="{D22FF8F8-2D6B-4D0F-BAED-830B9B13206D}"/>
    <cellStyle name="Percent 3 9 8 5 3 2" xfId="9557" xr:uid="{3871E99A-7635-4006-8FC2-A71EE61C7EE8}"/>
    <cellStyle name="Percent 3 9 8 5 3 2 2" xfId="31874" xr:uid="{5CBDAD25-4014-46C5-AA7B-DCBCCFB924F9}"/>
    <cellStyle name="Percent 3 9 8 5 3 3" xfId="31875" xr:uid="{AEEBC454-C0CB-4DCC-8F52-3C9EC8FA5BE0}"/>
    <cellStyle name="Percent 3 9 8 5 3 4" xfId="31873" xr:uid="{6A764798-0206-4A7A-93D4-027008C644F3}"/>
    <cellStyle name="Percent 3 9 8 5 4" xfId="9558" xr:uid="{B4EDDF33-E59D-4CD1-BC8D-254193AFA7F1}"/>
    <cellStyle name="Percent 3 9 8 5 4 2" xfId="9559" xr:uid="{D22A7B1F-E434-4E65-AB34-8F95FDCAB178}"/>
    <cellStyle name="Percent 3 9 8 5 4 2 2" xfId="31877" xr:uid="{0A730622-45A6-4C65-87B6-65EE6D76B0C5}"/>
    <cellStyle name="Percent 3 9 8 5 4 3" xfId="31878" xr:uid="{169D6D75-BBEA-4379-87D6-71AE5C632EA2}"/>
    <cellStyle name="Percent 3 9 8 5 4 4" xfId="31876" xr:uid="{EC566E34-E4D5-405B-8713-C74D1FE9DF05}"/>
    <cellStyle name="Percent 3 9 8 5 5" xfId="9560" xr:uid="{0A3FA4F3-CB5D-45BB-B31F-34979FF0AF9A}"/>
    <cellStyle name="Percent 3 9 8 5 5 2" xfId="31879" xr:uid="{7F1D341A-AE31-4831-84F7-9AA4C81D7674}"/>
    <cellStyle name="Percent 3 9 8 5 6" xfId="31880" xr:uid="{F19F8184-4A18-4D58-8CBF-4A9F2F2B1312}"/>
    <cellStyle name="Percent 3 9 8 5 7" xfId="31869" xr:uid="{2FD8B908-80FE-4EA2-AFEC-1BAD87F1A1DB}"/>
    <cellStyle name="Percent 3 9 8 6" xfId="9561" xr:uid="{79E69831-DB40-4B6A-AF66-0E03753C6124}"/>
    <cellStyle name="Percent 3 9 8 6 2" xfId="9562" xr:uid="{06C86745-2688-43EF-ABCC-CB70FA3BCD62}"/>
    <cellStyle name="Percent 3 9 8 6 2 2" xfId="9563" xr:uid="{60FB1CDD-87D1-4303-BD5C-BCB20C7686E9}"/>
    <cellStyle name="Percent 3 9 8 6 2 2 2" xfId="31883" xr:uid="{A0670688-35E7-4525-9622-9C68F529C7BC}"/>
    <cellStyle name="Percent 3 9 8 6 2 3" xfId="31884" xr:uid="{0C54EFE8-8C58-49FF-8FAB-E92C5140EF4C}"/>
    <cellStyle name="Percent 3 9 8 6 2 4" xfId="31882" xr:uid="{AB99B4BB-1CCF-47E3-91ED-AF16BEC4AD0D}"/>
    <cellStyle name="Percent 3 9 8 6 3" xfId="9564" xr:uid="{FFD98235-A4D9-4767-BAAC-4B161406F46B}"/>
    <cellStyle name="Percent 3 9 8 6 3 2" xfId="9565" xr:uid="{78620F26-F397-4E81-9F20-4B6224FC8E5C}"/>
    <cellStyle name="Percent 3 9 8 6 3 2 2" xfId="31886" xr:uid="{2FA983E5-DF86-4D0A-AFF7-F6BA98EDC1BB}"/>
    <cellStyle name="Percent 3 9 8 6 3 3" xfId="31887" xr:uid="{FE0091C2-C468-4718-8CE5-697B0F4FEEAF}"/>
    <cellStyle name="Percent 3 9 8 6 3 4" xfId="31885" xr:uid="{179E50E2-66C2-4F81-B847-20D01813B99E}"/>
    <cellStyle name="Percent 3 9 8 6 4" xfId="9566" xr:uid="{C2438616-0655-419B-8E3E-A16BA119868E}"/>
    <cellStyle name="Percent 3 9 8 6 4 2" xfId="31888" xr:uid="{569479F7-CD83-4DE1-A5EF-01B4721FBB23}"/>
    <cellStyle name="Percent 3 9 8 6 5" xfId="31889" xr:uid="{52054949-45FE-4752-A98E-A2431A99A1A8}"/>
    <cellStyle name="Percent 3 9 8 6 6" xfId="31881" xr:uid="{F495CB70-979B-493E-95EA-9CDDA2CE25D5}"/>
    <cellStyle name="Percent 3 9 8 7" xfId="9567" xr:uid="{6CEFE22C-C20E-47A8-88AD-DE908517C77C}"/>
    <cellStyle name="Percent 3 9 8 7 2" xfId="9568" xr:uid="{7AD79E67-2C2D-46B6-BF87-1113B71B660F}"/>
    <cellStyle name="Percent 3 9 8 7 2 2" xfId="31891" xr:uid="{03DAA6A5-FB81-40A1-8C32-E8FE5B252DF9}"/>
    <cellStyle name="Percent 3 9 8 7 3" xfId="31892" xr:uid="{596C762A-2ED2-41EB-AEB5-8FB3BBAED36C}"/>
    <cellStyle name="Percent 3 9 8 7 4" xfId="31890" xr:uid="{4DB631F5-517A-4EE7-9806-E7DE4E58D38D}"/>
    <cellStyle name="Percent 3 9 8 8" xfId="9569" xr:uid="{1AC2603D-DAAF-4B6B-ACAF-706592B9BB6B}"/>
    <cellStyle name="Percent 3 9 8 8 2" xfId="9570" xr:uid="{8FDCB081-E517-47BE-AB20-7DE204C52F3B}"/>
    <cellStyle name="Percent 3 9 8 8 2 2" xfId="31894" xr:uid="{6A763302-7ED3-4F09-A243-183ADA61F681}"/>
    <cellStyle name="Percent 3 9 8 8 3" xfId="31895" xr:uid="{81743243-19F2-47D1-8C6E-EF4B034313B7}"/>
    <cellStyle name="Percent 3 9 8 8 4" xfId="31893" xr:uid="{AACEB351-D0CA-4DE9-946E-BA56C71926C1}"/>
    <cellStyle name="Percent 3 9 8 9" xfId="9571" xr:uid="{C8593F5A-3829-49F2-AFF9-71A1ABA6BF5D}"/>
    <cellStyle name="Percent 3 9 8 9 2" xfId="9572" xr:uid="{B15EA75F-1A8F-4B90-948A-6D965485F4DA}"/>
    <cellStyle name="Percent 3 9 8 9 2 2" xfId="31897" xr:uid="{FB80DF7C-9658-4A8B-94BE-87494178CDA7}"/>
    <cellStyle name="Percent 3 9 8 9 3" xfId="31898" xr:uid="{F1F3BDD3-358A-4CF8-90C0-AF9AD70C1332}"/>
    <cellStyle name="Percent 3 9 8 9 4" xfId="31896" xr:uid="{8BB6CEA2-01B8-4290-8D5A-FD1E56B10D2D}"/>
    <cellStyle name="Percent 3 9 9" xfId="3104" xr:uid="{87B147D9-D5CF-4ABD-93D7-90CD9791B770}"/>
    <cellStyle name="Percent 3 9 9 10" xfId="9574" xr:uid="{61A8B891-6892-40DD-8101-E48B6F10B99F}"/>
    <cellStyle name="Percent 3 9 9 10 2" xfId="31900" xr:uid="{B2C5E1B3-1353-4A37-A144-16634409936C}"/>
    <cellStyle name="Percent 3 9 9 11" xfId="9575" xr:uid="{19373C42-38C2-442D-B0AA-AB3C421E9E51}"/>
    <cellStyle name="Percent 3 9 9 11 2" xfId="31901" xr:uid="{19602BC4-B284-4D6B-9287-A43E632FB834}"/>
    <cellStyle name="Percent 3 9 9 12" xfId="9573" xr:uid="{105048C6-1208-4254-98A3-EA2725BA66B5}"/>
    <cellStyle name="Percent 3 9 9 12 2" xfId="31902" xr:uid="{C4CA7502-9705-4D5F-B72C-A4423C7A9FA1}"/>
    <cellStyle name="Percent 3 9 9 13" xfId="31903" xr:uid="{A085414D-2053-4F39-B2E8-0EFC45C64DA2}"/>
    <cellStyle name="Percent 3 9 9 14" xfId="31904" xr:uid="{9F89AD99-9E80-444E-8B00-05300F70B596}"/>
    <cellStyle name="Percent 3 9 9 15" xfId="31905" xr:uid="{BFDCAAC0-7567-4FD7-B046-8C58FD5BB20E}"/>
    <cellStyle name="Percent 3 9 9 16" xfId="31899" xr:uid="{E7481EC9-E2BB-44F0-96F1-036600E2DF2E}"/>
    <cellStyle name="Percent 3 9 9 2" xfId="9576" xr:uid="{93D282BC-DEE8-4C91-9DDA-D03E014AAA8C}"/>
    <cellStyle name="Percent 3 9 9 2 2" xfId="9577" xr:uid="{1FED4EAB-F2E2-4C49-9296-FE798C13C7FB}"/>
    <cellStyle name="Percent 3 9 9 2 2 2" xfId="9578" xr:uid="{4E562AF4-9915-4485-9FCF-941F40395441}"/>
    <cellStyle name="Percent 3 9 9 2 2 2 2" xfId="31908" xr:uid="{BBF0A8D1-A92C-49CE-9C85-F866B613A87F}"/>
    <cellStyle name="Percent 3 9 9 2 2 3" xfId="31909" xr:uid="{91F2602F-A828-4789-B1F3-6E9D07838399}"/>
    <cellStyle name="Percent 3 9 9 2 2 4" xfId="31907" xr:uid="{96721A7C-DD52-490C-804A-61BDB22DBD2F}"/>
    <cellStyle name="Percent 3 9 9 2 3" xfId="9579" xr:uid="{FC0719E4-EE51-44BE-A477-A9DF0811C827}"/>
    <cellStyle name="Percent 3 9 9 2 3 2" xfId="9580" xr:uid="{C4A0E391-CEEE-4EA9-80AA-DDD8A18935F9}"/>
    <cellStyle name="Percent 3 9 9 2 3 2 2" xfId="31911" xr:uid="{1EA2F34E-DAEB-442D-BD87-0E3564EBA102}"/>
    <cellStyle name="Percent 3 9 9 2 3 3" xfId="31912" xr:uid="{AC434AFD-378D-4E3A-8525-88D7682EA73D}"/>
    <cellStyle name="Percent 3 9 9 2 3 4" xfId="31910" xr:uid="{B2EA3CAB-4943-47F0-9E0A-704038649F99}"/>
    <cellStyle name="Percent 3 9 9 2 4" xfId="9581" xr:uid="{4E8AD0EB-69BD-4DDD-9FFA-90552512F1D6}"/>
    <cellStyle name="Percent 3 9 9 2 4 2" xfId="31913" xr:uid="{DACB6213-7762-4D8D-93BC-87FF40454C4D}"/>
    <cellStyle name="Percent 3 9 9 2 5" xfId="9582" xr:uid="{FFEA7B03-8ED0-4428-A213-1EFD95452BEF}"/>
    <cellStyle name="Percent 3 9 9 2 5 2" xfId="31914" xr:uid="{F7E2DC5E-26CF-4B1F-82E0-5DED5F755173}"/>
    <cellStyle name="Percent 3 9 9 2 6" xfId="31915" xr:uid="{BE4D7924-DF55-433E-B562-0D172EB3AC4F}"/>
    <cellStyle name="Percent 3 9 9 2 7" xfId="31906" xr:uid="{B739026A-41FA-45EB-885C-0F0818B893FB}"/>
    <cellStyle name="Percent 3 9 9 3" xfId="9583" xr:uid="{95930E01-D575-4A60-BA64-14EC4B6326F0}"/>
    <cellStyle name="Percent 3 9 9 3 2" xfId="9584" xr:uid="{EACA8AB5-5D13-4E9B-8D67-985FBBCEFBA3}"/>
    <cellStyle name="Percent 3 9 9 3 2 2" xfId="9585" xr:uid="{194F717B-287D-4FB2-84DD-F45DD276B161}"/>
    <cellStyle name="Percent 3 9 9 3 2 2 2" xfId="31918" xr:uid="{65A143CA-2F5D-4086-B38F-17546076C344}"/>
    <cellStyle name="Percent 3 9 9 3 2 3" xfId="31919" xr:uid="{3A208D52-0B7F-45D7-BE2D-2D3F5D46FD30}"/>
    <cellStyle name="Percent 3 9 9 3 2 4" xfId="31917" xr:uid="{E43CEF09-2470-4AD2-84EC-C2EB88086D9B}"/>
    <cellStyle name="Percent 3 9 9 3 3" xfId="9586" xr:uid="{6AAD2E07-2808-4DFF-A443-409224DCBB87}"/>
    <cellStyle name="Percent 3 9 9 3 3 2" xfId="9587" xr:uid="{469B139F-829B-4907-B756-A224BEAF42EF}"/>
    <cellStyle name="Percent 3 9 9 3 3 2 2" xfId="31921" xr:uid="{24CCF610-184C-4801-8008-D62D16498A4B}"/>
    <cellStyle name="Percent 3 9 9 3 3 3" xfId="31922" xr:uid="{43959C9C-8270-416C-8C7E-CF5EA997F281}"/>
    <cellStyle name="Percent 3 9 9 3 3 4" xfId="31920" xr:uid="{B00D4324-47C3-420A-8C5E-B564D2B5FF04}"/>
    <cellStyle name="Percent 3 9 9 3 4" xfId="9588" xr:uid="{B5A47A5D-4F74-4748-8EA2-659A9895F311}"/>
    <cellStyle name="Percent 3 9 9 3 4 2" xfId="31923" xr:uid="{A3B98403-70B5-45FB-92E8-88AB1D3B3D95}"/>
    <cellStyle name="Percent 3 9 9 3 5" xfId="31924" xr:uid="{A54AFD6A-C42C-4F74-9895-533EA4D5162E}"/>
    <cellStyle name="Percent 3 9 9 3 6" xfId="31916" xr:uid="{9EDE5874-B916-4380-983C-29BF5D13A722}"/>
    <cellStyle name="Percent 3 9 9 4" xfId="9589" xr:uid="{4C956AD9-9F26-4247-9D3D-629E83B9044A}"/>
    <cellStyle name="Percent 3 9 9 4 2" xfId="9590" xr:uid="{DEEAD9E0-B225-4971-B8A7-52ABAF0866A1}"/>
    <cellStyle name="Percent 3 9 9 4 2 2" xfId="9591" xr:uid="{FB06331D-A228-4052-B497-042A20EA55D6}"/>
    <cellStyle name="Percent 3 9 9 4 2 2 2" xfId="31927" xr:uid="{8EE783AB-AA4D-4F9F-8A63-8DBFC4F4B49E}"/>
    <cellStyle name="Percent 3 9 9 4 2 3" xfId="31928" xr:uid="{8299EFF4-6695-4785-AF53-D5FDA061B0D6}"/>
    <cellStyle name="Percent 3 9 9 4 2 4" xfId="31926" xr:uid="{5B113F07-5859-411D-AE6D-BCCF77468E78}"/>
    <cellStyle name="Percent 3 9 9 4 3" xfId="9592" xr:uid="{A4A9470D-28F3-4920-9E6C-D40DA90B651E}"/>
    <cellStyle name="Percent 3 9 9 4 3 2" xfId="9593" xr:uid="{C9A6527D-D412-4F7C-9AB9-08FC19C536E9}"/>
    <cellStyle name="Percent 3 9 9 4 3 2 2" xfId="31930" xr:uid="{602B2C3E-B717-4A3F-A317-73FE22D76168}"/>
    <cellStyle name="Percent 3 9 9 4 3 3" xfId="31931" xr:uid="{64F75C6F-01FD-4A33-91AA-2BF85466DA48}"/>
    <cellStyle name="Percent 3 9 9 4 3 4" xfId="31929" xr:uid="{9C8B6572-4B07-4E49-962B-4B459BC77A90}"/>
    <cellStyle name="Percent 3 9 9 4 4" xfId="9594" xr:uid="{9A4FC754-79EB-4105-AB5F-37BF84EF5F7E}"/>
    <cellStyle name="Percent 3 9 9 4 4 2" xfId="31932" xr:uid="{9F82B5E7-55D3-43A8-82F0-2F7042599473}"/>
    <cellStyle name="Percent 3 9 9 4 5" xfId="31933" xr:uid="{599FE3EC-5DD2-43F8-8CBA-647414674506}"/>
    <cellStyle name="Percent 3 9 9 4 6" xfId="31925" xr:uid="{8F8283E2-0710-4997-AF88-BAD898183535}"/>
    <cellStyle name="Percent 3 9 9 5" xfId="9595" xr:uid="{5B8CB005-1752-4DCD-B07F-19C68EDB3180}"/>
    <cellStyle name="Percent 3 9 9 5 2" xfId="9596" xr:uid="{A493C5C6-4D47-43B6-B990-81DC5AAF7A2B}"/>
    <cellStyle name="Percent 3 9 9 5 2 2" xfId="9597" xr:uid="{9C5A0754-97D5-49DF-A574-3EFA95F48A61}"/>
    <cellStyle name="Percent 3 9 9 5 2 2 2" xfId="31936" xr:uid="{18A37381-F724-4A03-8837-8F52FAEB146C}"/>
    <cellStyle name="Percent 3 9 9 5 2 3" xfId="31937" xr:uid="{A61897A9-E0D7-4D9E-81D7-285CF5D54FD5}"/>
    <cellStyle name="Percent 3 9 9 5 2 4" xfId="31935" xr:uid="{5ACC1AE2-4F36-4170-A7A7-DAD802C5A045}"/>
    <cellStyle name="Percent 3 9 9 5 3" xfId="9598" xr:uid="{FDECBBCC-6EAD-4D69-A64E-FA08B1239458}"/>
    <cellStyle name="Percent 3 9 9 5 3 2" xfId="9599" xr:uid="{0D8579AB-F83A-4101-9C18-B2374224A720}"/>
    <cellStyle name="Percent 3 9 9 5 3 2 2" xfId="31939" xr:uid="{01C9869C-996D-46F5-9040-EFBE64AD28F1}"/>
    <cellStyle name="Percent 3 9 9 5 3 3" xfId="31940" xr:uid="{0D109539-54B8-4744-BA69-9F84B7E1B4F2}"/>
    <cellStyle name="Percent 3 9 9 5 3 4" xfId="31938" xr:uid="{B0691490-7DCE-4C41-A5DA-77C4EE0AF770}"/>
    <cellStyle name="Percent 3 9 9 5 4" xfId="9600" xr:uid="{83C61679-8C44-4D95-89C6-16F0D32DE900}"/>
    <cellStyle name="Percent 3 9 9 5 4 2" xfId="9601" xr:uid="{A064D27C-2B55-4F38-9183-517E7C5EA63B}"/>
    <cellStyle name="Percent 3 9 9 5 4 2 2" xfId="31942" xr:uid="{14B1F470-625B-4C90-BB18-850F30841DCB}"/>
    <cellStyle name="Percent 3 9 9 5 4 3" xfId="31943" xr:uid="{33C2BC5B-93D1-4598-BF5E-A992E7BD2D7F}"/>
    <cellStyle name="Percent 3 9 9 5 4 4" xfId="31941" xr:uid="{4FA0DAC2-8E91-4526-8733-E9E36394397B}"/>
    <cellStyle name="Percent 3 9 9 5 5" xfId="9602" xr:uid="{A6F06DC8-302E-43EA-85DC-A52BC7E84777}"/>
    <cellStyle name="Percent 3 9 9 5 5 2" xfId="31944" xr:uid="{AE594946-91B1-4A03-9B88-60763C8CBDDB}"/>
    <cellStyle name="Percent 3 9 9 5 6" xfId="31945" xr:uid="{DBB25D7C-2651-4696-88A0-8D36D7EFF66A}"/>
    <cellStyle name="Percent 3 9 9 5 7" xfId="31934" xr:uid="{7DA69C61-4EDC-4E62-8853-771AEF4FD9BB}"/>
    <cellStyle name="Percent 3 9 9 6" xfId="9603" xr:uid="{78F99345-8C30-4FFC-9F51-DC703AFC74E8}"/>
    <cellStyle name="Percent 3 9 9 6 2" xfId="9604" xr:uid="{2A14E396-130E-4F7C-9EE3-92B8367A919B}"/>
    <cellStyle name="Percent 3 9 9 6 2 2" xfId="9605" xr:uid="{898CAB4A-FD5B-4641-B716-B2F7C2225A4F}"/>
    <cellStyle name="Percent 3 9 9 6 2 2 2" xfId="31948" xr:uid="{23B75AB5-979F-4611-A729-31C2F68BDDCE}"/>
    <cellStyle name="Percent 3 9 9 6 2 3" xfId="31949" xr:uid="{3C9C4245-FBB8-4550-A7B0-C4FA6B32DE50}"/>
    <cellStyle name="Percent 3 9 9 6 2 4" xfId="31947" xr:uid="{CF3A9BA2-BE15-4E99-B8FD-60E229E3BF9C}"/>
    <cellStyle name="Percent 3 9 9 6 3" xfId="9606" xr:uid="{483A0601-AA2B-4252-9C7D-3C3F365EE64F}"/>
    <cellStyle name="Percent 3 9 9 6 3 2" xfId="9607" xr:uid="{F0A65B19-525C-4AE6-81CA-A024C0F6FB96}"/>
    <cellStyle name="Percent 3 9 9 6 3 2 2" xfId="31951" xr:uid="{09B9047D-8F16-4158-8C22-5E1295616E19}"/>
    <cellStyle name="Percent 3 9 9 6 3 3" xfId="31952" xr:uid="{36A5F823-A3DB-4D7B-9CE4-27B5C700F458}"/>
    <cellStyle name="Percent 3 9 9 6 3 4" xfId="31950" xr:uid="{BFAEFBA3-FCB3-413A-A75D-B9DFE48E298B}"/>
    <cellStyle name="Percent 3 9 9 6 4" xfId="9608" xr:uid="{28F75E21-39AF-437B-8C36-2A963161F96D}"/>
    <cellStyle name="Percent 3 9 9 6 4 2" xfId="31953" xr:uid="{C8E406D3-22BF-4FBD-959C-79035324C1C5}"/>
    <cellStyle name="Percent 3 9 9 6 5" xfId="31954" xr:uid="{3388C1D2-A324-4F6C-A648-60B8ECE4431C}"/>
    <cellStyle name="Percent 3 9 9 6 6" xfId="31946" xr:uid="{A858D3B1-A83A-4CCA-9E5B-3DCF545F8BF7}"/>
    <cellStyle name="Percent 3 9 9 7" xfId="9609" xr:uid="{FECC1BCB-F1B1-4D73-922F-0C03D90A16D6}"/>
    <cellStyle name="Percent 3 9 9 7 2" xfId="9610" xr:uid="{182052CD-DA30-449A-A4C6-AD783C921275}"/>
    <cellStyle name="Percent 3 9 9 7 2 2" xfId="31956" xr:uid="{76497F86-4CD7-4E26-AC03-4FA34239F13B}"/>
    <cellStyle name="Percent 3 9 9 7 3" xfId="31957" xr:uid="{AD3232FD-2060-4A97-A1C9-D549B8DA89DF}"/>
    <cellStyle name="Percent 3 9 9 7 4" xfId="31955" xr:uid="{C579400B-3836-40D8-BED7-29958114A3ED}"/>
    <cellStyle name="Percent 3 9 9 8" xfId="9611" xr:uid="{594BAED4-317C-4060-8B9A-966EB9414A36}"/>
    <cellStyle name="Percent 3 9 9 8 2" xfId="9612" xr:uid="{D1FA3E9F-E0FE-4DB2-AD10-957BE2C9FD08}"/>
    <cellStyle name="Percent 3 9 9 8 2 2" xfId="31959" xr:uid="{1518FA96-5077-48FE-8484-45E96161900A}"/>
    <cellStyle name="Percent 3 9 9 8 3" xfId="31960" xr:uid="{FCD62280-66B2-44AA-B5E6-A6CA9461A160}"/>
    <cellStyle name="Percent 3 9 9 8 4" xfId="31958" xr:uid="{EC1BD69D-B280-4F89-9AE2-AEE7AB28DF87}"/>
    <cellStyle name="Percent 3 9 9 9" xfId="9613" xr:uid="{195A634F-A7AA-4F52-94A2-873F960FBE27}"/>
    <cellStyle name="Percent 3 9 9 9 2" xfId="9614" xr:uid="{64D48E8C-A55B-4ED9-808C-FB506EF8BFD9}"/>
    <cellStyle name="Percent 3 9 9 9 2 2" xfId="31962" xr:uid="{D2D5070A-9F82-4F90-8D20-3FFF11950515}"/>
    <cellStyle name="Percent 3 9 9 9 3" xfId="31963" xr:uid="{86FFAAB5-AC1A-4EE2-A1BC-A8C47A501978}"/>
    <cellStyle name="Percent 3 9 9 9 4" xfId="31961" xr:uid="{72D7296D-C1BE-4F25-9DBB-D1E5DDDE5D94}"/>
    <cellStyle name="Percent 31" xfId="3105" xr:uid="{1CDCEC71-B08E-45DE-9349-DA00940F18D8}"/>
    <cellStyle name="Percent 31 10" xfId="9616" xr:uid="{123CC600-49F9-4BB9-B84D-680B2129E517}"/>
    <cellStyle name="Percent 31 10 2" xfId="31965" xr:uid="{1633B1E1-256A-45A7-BE92-87A2E8F607EE}"/>
    <cellStyle name="Percent 31 11" xfId="9617" xr:uid="{E86A1FC4-EDE5-43DE-A0EC-F2A42C777D54}"/>
    <cellStyle name="Percent 31 11 2" xfId="31966" xr:uid="{5D09A84D-0687-4436-8446-5820D8729A27}"/>
    <cellStyle name="Percent 31 12" xfId="9615" xr:uid="{7E1531A2-D98A-4CF6-B3E0-F0A1FC3582A0}"/>
    <cellStyle name="Percent 31 12 2" xfId="31967" xr:uid="{19B4C6C0-325C-43B7-BB53-B8DAC8E21C2A}"/>
    <cellStyle name="Percent 31 13" xfId="31968" xr:uid="{36BF17DD-0157-4E68-A7DA-850F491DDCA4}"/>
    <cellStyle name="Percent 31 14" xfId="31969" xr:uid="{5CE3A013-A62C-4395-A341-6BF0A01D42D7}"/>
    <cellStyle name="Percent 31 15" xfId="31970" xr:uid="{56667BA3-6C18-4441-AFE0-F189DC9389FA}"/>
    <cellStyle name="Percent 31 16" xfId="31964" xr:uid="{27FF14FF-7531-4EAC-A1FB-E0806E9FCEC7}"/>
    <cellStyle name="Percent 31 2" xfId="9618" xr:uid="{C4414324-5551-439F-9B56-82FFC7F64BF6}"/>
    <cellStyle name="Percent 31 2 2" xfId="9619" xr:uid="{14F3C6C9-95B8-4240-9363-64FFA5553AA1}"/>
    <cellStyle name="Percent 31 2 2 2" xfId="9620" xr:uid="{9A4686BF-8320-44DA-8407-BA3AF4875AC4}"/>
    <cellStyle name="Percent 31 2 2 2 2" xfId="31973" xr:uid="{1C475F7B-6F35-421E-B735-D4C855F6D597}"/>
    <cellStyle name="Percent 31 2 2 3" xfId="31974" xr:uid="{CB9C9C51-6303-41F1-8B3B-892CC6F778CC}"/>
    <cellStyle name="Percent 31 2 2 4" xfId="31972" xr:uid="{EAEB2C2F-E364-4910-B457-604B8B833991}"/>
    <cellStyle name="Percent 31 2 3" xfId="9621" xr:uid="{D3273716-F9B9-4562-A8B1-C03DE9F1FC60}"/>
    <cellStyle name="Percent 31 2 3 2" xfId="9622" xr:uid="{94A09929-5240-4CFF-A750-8B7A743B62B7}"/>
    <cellStyle name="Percent 31 2 3 2 2" xfId="31976" xr:uid="{3CD25A30-DCCB-42FC-8D30-65CB6DAEA529}"/>
    <cellStyle name="Percent 31 2 3 3" xfId="31977" xr:uid="{1A41E3FA-20EB-4CBD-B500-6695051B5A97}"/>
    <cellStyle name="Percent 31 2 3 4" xfId="31975" xr:uid="{E05FFC74-2731-40D3-B65C-7982C67B08CF}"/>
    <cellStyle name="Percent 31 2 4" xfId="9623" xr:uid="{D4B5F4EA-50D6-4795-9FBE-314BDBCCB7C2}"/>
    <cellStyle name="Percent 31 2 4 2" xfId="31978" xr:uid="{3E258328-97E8-4AA5-A634-9568E8A2BAAD}"/>
    <cellStyle name="Percent 31 2 5" xfId="9624" xr:uid="{A9295A98-1469-455F-BE06-CC70E5369D6B}"/>
    <cellStyle name="Percent 31 2 5 2" xfId="31979" xr:uid="{D04D2C80-7DED-4D8C-ADD4-57BB0142D23F}"/>
    <cellStyle name="Percent 31 2 6" xfId="31980" xr:uid="{4AB1E6A9-D3F5-4712-B0B7-0DE047464C5F}"/>
    <cellStyle name="Percent 31 2 7" xfId="31971" xr:uid="{115FA155-2B73-40BE-802C-6F8727A376C7}"/>
    <cellStyle name="Percent 31 3" xfId="9625" xr:uid="{F8C1EF86-9D11-4B9E-9B8A-FD17C65A960E}"/>
    <cellStyle name="Percent 31 3 2" xfId="9626" xr:uid="{1017F5C3-C821-46A8-B644-E1DC818011E8}"/>
    <cellStyle name="Percent 31 3 2 2" xfId="9627" xr:uid="{0B095284-720C-4D80-BF15-51F736CA65A9}"/>
    <cellStyle name="Percent 31 3 2 2 2" xfId="31983" xr:uid="{10C59E0B-CDB5-4AD9-A465-7F9D04A1D81B}"/>
    <cellStyle name="Percent 31 3 2 3" xfId="31984" xr:uid="{F150E72E-7702-49E5-8274-75F4E8F33D39}"/>
    <cellStyle name="Percent 31 3 2 4" xfId="31982" xr:uid="{BA620BFE-CA1D-4019-AE14-4629EAA3119E}"/>
    <cellStyle name="Percent 31 3 3" xfId="9628" xr:uid="{50C62ECD-C528-4E2B-82C6-A9B961197546}"/>
    <cellStyle name="Percent 31 3 3 2" xfId="9629" xr:uid="{2C1FF465-D770-438E-ABC7-1B571F48C1C8}"/>
    <cellStyle name="Percent 31 3 3 2 2" xfId="31986" xr:uid="{57C3BD7E-C8A5-4FD8-A55A-4A4A29DC02EE}"/>
    <cellStyle name="Percent 31 3 3 3" xfId="31987" xr:uid="{702616DE-5FE7-47C8-B4C9-7C51464108BD}"/>
    <cellStyle name="Percent 31 3 3 4" xfId="31985" xr:uid="{2694F2FB-8BF9-4936-85C9-9F1AC40E98E8}"/>
    <cellStyle name="Percent 31 3 4" xfId="9630" xr:uid="{7A3ECAA8-6C2C-4B79-8B8D-4ABAE5F8F54F}"/>
    <cellStyle name="Percent 31 3 4 2" xfId="31988" xr:uid="{04A34E22-5366-40CB-8C20-5781DE09F3B1}"/>
    <cellStyle name="Percent 31 3 5" xfId="31989" xr:uid="{416ACEFC-8ECF-4164-B083-DC1F059592D0}"/>
    <cellStyle name="Percent 31 3 6" xfId="31981" xr:uid="{A7520E42-BFB5-4161-8B28-B1C0904373B5}"/>
    <cellStyle name="Percent 31 4" xfId="9631" xr:uid="{09292185-6E47-4CCD-9C2C-5967C1FE52A8}"/>
    <cellStyle name="Percent 31 4 2" xfId="9632" xr:uid="{EBDE3396-F744-42AE-85FA-E58D306F4B20}"/>
    <cellStyle name="Percent 31 4 2 2" xfId="9633" xr:uid="{9AA10076-BF14-46B5-9D8B-3490058BD6F6}"/>
    <cellStyle name="Percent 31 4 2 2 2" xfId="31992" xr:uid="{88CCCB29-ABFA-4455-9A4B-C66F513DFB40}"/>
    <cellStyle name="Percent 31 4 2 3" xfId="31993" xr:uid="{B2EA6FA5-346C-4E75-A284-F229C1FB2AAA}"/>
    <cellStyle name="Percent 31 4 2 4" xfId="31991" xr:uid="{204311B1-5A5E-49E1-80BD-CBF0090F9800}"/>
    <cellStyle name="Percent 31 4 3" xfId="9634" xr:uid="{1DDF589E-A31E-497F-9F7D-BCF7A7686702}"/>
    <cellStyle name="Percent 31 4 3 2" xfId="9635" xr:uid="{A0117FD9-C44C-43F1-BF30-B1D346DE6438}"/>
    <cellStyle name="Percent 31 4 3 2 2" xfId="31995" xr:uid="{6A65FF85-90E3-4BFB-9952-0353003BEED8}"/>
    <cellStyle name="Percent 31 4 3 3" xfId="31996" xr:uid="{7AE7CF7B-C778-41B3-A954-53AD8BF4A4AB}"/>
    <cellStyle name="Percent 31 4 3 4" xfId="31994" xr:uid="{4A505D23-9F0D-4311-9557-E86DAA62408A}"/>
    <cellStyle name="Percent 31 4 4" xfId="9636" xr:uid="{C41BDB80-02E6-43A8-B1C0-957C8C845AC3}"/>
    <cellStyle name="Percent 31 4 4 2" xfId="31997" xr:uid="{88110933-A125-4633-A07A-81D71B075CE8}"/>
    <cellStyle name="Percent 31 4 5" xfId="31998" xr:uid="{81640C19-3CC1-4FD6-9FA7-81AA0FFBAEAA}"/>
    <cellStyle name="Percent 31 4 6" xfId="31990" xr:uid="{C44A43C9-9C3B-49DC-A630-6FABF6558733}"/>
    <cellStyle name="Percent 31 5" xfId="9637" xr:uid="{2E1A16F2-F817-4737-A44C-DBEFD36331C5}"/>
    <cellStyle name="Percent 31 5 2" xfId="9638" xr:uid="{71663752-1262-48D3-A6AD-91390983EB49}"/>
    <cellStyle name="Percent 31 5 2 2" xfId="9639" xr:uid="{C10D2C59-9A9A-4852-9675-15EFE5AB4D42}"/>
    <cellStyle name="Percent 31 5 2 2 2" xfId="32001" xr:uid="{9CE89D00-FEE9-4F52-8BFD-F62F15894CE1}"/>
    <cellStyle name="Percent 31 5 2 3" xfId="32002" xr:uid="{82DCD6BB-F241-4B95-8971-F775434EF4BD}"/>
    <cellStyle name="Percent 31 5 2 4" xfId="32000" xr:uid="{F30F55B4-96B4-4D88-9F9E-13D323C563A1}"/>
    <cellStyle name="Percent 31 5 3" xfId="9640" xr:uid="{50DF4C0F-DF55-482F-82C8-3A9F70AE0937}"/>
    <cellStyle name="Percent 31 5 3 2" xfId="9641" xr:uid="{2C81215F-2455-4631-B0C1-BC96CC2BBDCE}"/>
    <cellStyle name="Percent 31 5 3 2 2" xfId="32004" xr:uid="{D6DB94BE-A548-4CF3-A372-4168BD51EDC9}"/>
    <cellStyle name="Percent 31 5 3 3" xfId="32005" xr:uid="{9CB73E04-AD87-4D1E-AB09-24D5B7D46519}"/>
    <cellStyle name="Percent 31 5 3 4" xfId="32003" xr:uid="{57900669-FFA0-4379-A4D9-1312B8E01937}"/>
    <cellStyle name="Percent 31 5 4" xfId="9642" xr:uid="{B2252D0B-85C0-4A71-AFE4-48692F93F436}"/>
    <cellStyle name="Percent 31 5 4 2" xfId="9643" xr:uid="{D6040415-7220-46D6-A896-DFBA3C119BA8}"/>
    <cellStyle name="Percent 31 5 4 2 2" xfId="32007" xr:uid="{830DC989-FF02-4485-AB46-ABF3EC78985D}"/>
    <cellStyle name="Percent 31 5 4 3" xfId="32008" xr:uid="{05192691-E9AB-442F-8113-D6C518718C65}"/>
    <cellStyle name="Percent 31 5 4 4" xfId="32006" xr:uid="{4C09655A-EFD2-4BDB-AB7C-B5611DCCE03D}"/>
    <cellStyle name="Percent 31 5 5" xfId="9644" xr:uid="{8834BABB-FEF9-4DC6-A4BB-562702DE4304}"/>
    <cellStyle name="Percent 31 5 5 2" xfId="32009" xr:uid="{991C42EA-D1DB-4722-9520-B7E19398070A}"/>
    <cellStyle name="Percent 31 5 6" xfId="32010" xr:uid="{645E2FF8-E512-455F-A06D-AED874B79E10}"/>
    <cellStyle name="Percent 31 5 7" xfId="31999" xr:uid="{53400E9A-34FB-43D8-8412-E7C1BE8EB8B4}"/>
    <cellStyle name="Percent 31 6" xfId="9645" xr:uid="{F6B666AC-7404-4E66-BB98-E309218BA15F}"/>
    <cellStyle name="Percent 31 6 2" xfId="9646" xr:uid="{E9DDCA0D-C450-4211-9828-29AC6278885B}"/>
    <cellStyle name="Percent 31 6 2 2" xfId="9647" xr:uid="{BF360F10-5B2D-480E-89E6-626CFC272AA4}"/>
    <cellStyle name="Percent 31 6 2 2 2" xfId="32013" xr:uid="{5F2DB295-544A-4200-807A-D73B6CD9E59F}"/>
    <cellStyle name="Percent 31 6 2 3" xfId="32014" xr:uid="{7DCD81B1-B21E-4672-9D46-61CDD8978D4E}"/>
    <cellStyle name="Percent 31 6 2 4" xfId="32012" xr:uid="{7FA4CD7F-62DD-4BB2-BB0F-1ECF2D3BD170}"/>
    <cellStyle name="Percent 31 6 3" xfId="9648" xr:uid="{CA0EB84C-0444-4769-835F-77BC003BC722}"/>
    <cellStyle name="Percent 31 6 3 2" xfId="9649" xr:uid="{D13E6543-9E87-4A35-A7A7-E8A3ACA2F914}"/>
    <cellStyle name="Percent 31 6 3 2 2" xfId="32016" xr:uid="{0C25CEA7-5FF1-4BE9-9800-413C1EE185AF}"/>
    <cellStyle name="Percent 31 6 3 3" xfId="32017" xr:uid="{6CD4ADBE-BF16-46FF-9551-82196C876A3D}"/>
    <cellStyle name="Percent 31 6 3 4" xfId="32015" xr:uid="{22FE1A07-4E96-4EBA-8DA5-57239FABE613}"/>
    <cellStyle name="Percent 31 6 4" xfId="9650" xr:uid="{9FE3D12A-F127-4801-B7EB-8045074E3ED1}"/>
    <cellStyle name="Percent 31 6 4 2" xfId="32018" xr:uid="{A49E8FB3-76CE-4998-8427-76B03B6A3151}"/>
    <cellStyle name="Percent 31 6 5" xfId="32019" xr:uid="{DC4ED220-EC6D-43ED-92E1-1799D0847DFB}"/>
    <cellStyle name="Percent 31 6 6" xfId="32011" xr:uid="{7547D535-5D9C-4217-8DBE-6B72A348C957}"/>
    <cellStyle name="Percent 31 7" xfId="9651" xr:uid="{367ECB49-4811-4F5C-BCD4-7456A4F935AC}"/>
    <cellStyle name="Percent 31 7 2" xfId="9652" xr:uid="{D172A932-08CF-41FB-A9F4-74E7F81631A5}"/>
    <cellStyle name="Percent 31 7 2 2" xfId="32021" xr:uid="{CEB22FF8-698F-4827-BDFE-C23F6F184D8D}"/>
    <cellStyle name="Percent 31 7 3" xfId="32022" xr:uid="{3AD57F55-3D20-4B39-B707-DBEC12000267}"/>
    <cellStyle name="Percent 31 7 4" xfId="32020" xr:uid="{423A62D0-7AD2-4E27-A4BA-3BA95CAC0AF6}"/>
    <cellStyle name="Percent 31 8" xfId="9653" xr:uid="{2C3F1A18-B8D5-46D4-956D-C4EB6FA31314}"/>
    <cellStyle name="Percent 31 8 2" xfId="9654" xr:uid="{D3B649A0-66A2-49AB-B68B-308EE82B366F}"/>
    <cellStyle name="Percent 31 8 2 2" xfId="32024" xr:uid="{A2578D71-D9B7-4141-B12E-5DADC3378F19}"/>
    <cellStyle name="Percent 31 8 3" xfId="32025" xr:uid="{BEB790F4-03BC-4611-A941-ADA8A81BE845}"/>
    <cellStyle name="Percent 31 8 4" xfId="32023" xr:uid="{AD3D16E0-18FF-4BE7-84FC-8410A781FE4D}"/>
    <cellStyle name="Percent 31 9" xfId="9655" xr:uid="{03059DC7-8710-449B-8E68-845393E49352}"/>
    <cellStyle name="Percent 31 9 2" xfId="9656" xr:uid="{6991E03A-1D43-486C-AC45-571BD7E7B9A8}"/>
    <cellStyle name="Percent 31 9 2 2" xfId="32027" xr:uid="{D2E00E10-0228-411E-81A3-CF1BFC1992BC}"/>
    <cellStyle name="Percent 31 9 3" xfId="32028" xr:uid="{52F61D51-09E7-4EFA-AFDD-3D7707FD6714}"/>
    <cellStyle name="Percent 31 9 4" xfId="32026" xr:uid="{DD343FB8-97C1-4D33-B51E-08E9F8DFD3CE}"/>
    <cellStyle name="Percent 4" xfId="305" xr:uid="{E9471377-7C43-4CFE-8806-3F0B63DA702F}"/>
    <cellStyle name="Percent 4 10" xfId="3107" xr:uid="{84264E10-1A1D-4D83-8A9B-4EF1B43F9189}"/>
    <cellStyle name="Percent 4 10 10" xfId="9659" xr:uid="{A90B36A7-632F-42BF-B158-9613A7B061B3}"/>
    <cellStyle name="Percent 4 10 10 2" xfId="32031" xr:uid="{7293336B-95DF-42D8-B83D-D373D9A23B52}"/>
    <cellStyle name="Percent 4 10 11" xfId="9660" xr:uid="{92555CFC-2134-4639-9E91-D924B512A852}"/>
    <cellStyle name="Percent 4 10 11 2" xfId="32032" xr:uid="{CFBC80DE-45A1-44E1-BD99-552595A0C717}"/>
    <cellStyle name="Percent 4 10 12" xfId="9658" xr:uid="{12D77538-7458-4A91-A369-1D4F18D5F3A2}"/>
    <cellStyle name="Percent 4 10 12 2" xfId="32033" xr:uid="{E10BC124-CD65-4F8C-8430-7F1016757384}"/>
    <cellStyle name="Percent 4 10 13" xfId="32034" xr:uid="{7B87E694-A3C9-42CB-8C66-607A3DC9249E}"/>
    <cellStyle name="Percent 4 10 14" xfId="32035" xr:uid="{46F0D4F7-C7CD-43D6-A573-ECAD77291691}"/>
    <cellStyle name="Percent 4 10 15" xfId="32036" xr:uid="{F8DA375B-35AE-4716-961B-A961A245A614}"/>
    <cellStyle name="Percent 4 10 16" xfId="32030" xr:uid="{0E7B27CE-0294-4BB6-86BC-96605CA847CE}"/>
    <cellStyle name="Percent 4 10 2" xfId="9661" xr:uid="{79C4270A-7335-4D5C-8188-C60054F5A759}"/>
    <cellStyle name="Percent 4 10 2 2" xfId="9662" xr:uid="{B6CF2DF0-60F1-4DA8-B0B7-DB7DB563CE8E}"/>
    <cellStyle name="Percent 4 10 2 2 2" xfId="9663" xr:uid="{5F472C6A-D09A-41C7-9905-A42833FB87E3}"/>
    <cellStyle name="Percent 4 10 2 2 2 2" xfId="32039" xr:uid="{35BF8ACA-BE1C-446B-B62A-867A2F8C3D28}"/>
    <cellStyle name="Percent 4 10 2 2 3" xfId="32040" xr:uid="{C4D478C7-9D43-4153-A47D-084A5125EB7F}"/>
    <cellStyle name="Percent 4 10 2 2 4" xfId="32038" xr:uid="{B7CE1C95-1BA4-44BF-B58F-BBD1C662C0E5}"/>
    <cellStyle name="Percent 4 10 2 3" xfId="9664" xr:uid="{B092A665-4F3C-4755-9D63-CB93B6767C56}"/>
    <cellStyle name="Percent 4 10 2 3 2" xfId="9665" xr:uid="{DBC25C7D-F166-448D-BE37-EE6A1FBA3FA9}"/>
    <cellStyle name="Percent 4 10 2 3 2 2" xfId="32042" xr:uid="{13943FF3-F9D1-4A2D-8446-56B1EEF25415}"/>
    <cellStyle name="Percent 4 10 2 3 3" xfId="32043" xr:uid="{E9C48009-205B-417F-AF72-D2E6203ADE41}"/>
    <cellStyle name="Percent 4 10 2 3 4" xfId="32041" xr:uid="{C8887913-CD25-4D9B-8C0C-7AB00AF294F0}"/>
    <cellStyle name="Percent 4 10 2 4" xfId="9666" xr:uid="{09F927D5-9D4E-4599-8F20-008BB4414437}"/>
    <cellStyle name="Percent 4 10 2 4 2" xfId="32044" xr:uid="{FBDC3674-DC06-448D-8993-F1A5E0073195}"/>
    <cellStyle name="Percent 4 10 2 5" xfId="9667" xr:uid="{08DE34EC-EA79-4EBF-B019-F19357083AD9}"/>
    <cellStyle name="Percent 4 10 2 5 2" xfId="32045" xr:uid="{9C45E775-6745-4413-B0EF-42A6654973F3}"/>
    <cellStyle name="Percent 4 10 2 6" xfId="32046" xr:uid="{4863A3A8-FC7C-47BF-844B-0B13D68EC17B}"/>
    <cellStyle name="Percent 4 10 2 7" xfId="32037" xr:uid="{097B5EF0-1BB2-43B5-9115-7B216154E5C7}"/>
    <cellStyle name="Percent 4 10 3" xfId="9668" xr:uid="{7924E608-7423-4688-BC8F-27E03432215C}"/>
    <cellStyle name="Percent 4 10 3 2" xfId="9669" xr:uid="{D92A0E0E-F531-4D63-971E-F2DEEB404F3B}"/>
    <cellStyle name="Percent 4 10 3 2 2" xfId="9670" xr:uid="{08D404CF-E8E1-4699-9B03-7957140365ED}"/>
    <cellStyle name="Percent 4 10 3 2 2 2" xfId="32049" xr:uid="{091542B2-1D6F-4408-9F6C-D47108A221CA}"/>
    <cellStyle name="Percent 4 10 3 2 3" xfId="32050" xr:uid="{15766D30-E022-459D-AF0D-D2EE7E42D0DF}"/>
    <cellStyle name="Percent 4 10 3 2 4" xfId="32048" xr:uid="{464B0BE1-61C8-494B-86D3-0A8C518CBCDB}"/>
    <cellStyle name="Percent 4 10 3 3" xfId="9671" xr:uid="{68ED6488-17FC-4B65-9F88-B53CEC57302A}"/>
    <cellStyle name="Percent 4 10 3 3 2" xfId="9672" xr:uid="{74860E4F-2FA6-4482-8C92-48CF46F39BEE}"/>
    <cellStyle name="Percent 4 10 3 3 2 2" xfId="32052" xr:uid="{477E22CB-6214-45D4-BF2B-16BEF3DEE1D1}"/>
    <cellStyle name="Percent 4 10 3 3 3" xfId="32053" xr:uid="{5CFD48F7-E5C2-4677-ABB3-7BB11A097BE0}"/>
    <cellStyle name="Percent 4 10 3 3 4" xfId="32051" xr:uid="{8BCA51BD-9581-4DF9-B6EC-B8BD960069A0}"/>
    <cellStyle name="Percent 4 10 3 4" xfId="9673" xr:uid="{9D20FA99-BE16-4D3D-A8BC-1C4DC537D36A}"/>
    <cellStyle name="Percent 4 10 3 4 2" xfId="32054" xr:uid="{8D9B0553-2B8A-421B-A3B5-22180AEE0AA1}"/>
    <cellStyle name="Percent 4 10 3 5" xfId="32055" xr:uid="{76E52253-A71B-4E0D-806A-64737B36B9A5}"/>
    <cellStyle name="Percent 4 10 3 6" xfId="32047" xr:uid="{3F105EA2-DD5D-4596-80DF-513FC8FF3736}"/>
    <cellStyle name="Percent 4 10 4" xfId="9674" xr:uid="{B2919BD1-8A15-4856-9DBE-0CCE94E9FE84}"/>
    <cellStyle name="Percent 4 10 4 2" xfId="9675" xr:uid="{6A657A97-2004-4C4E-A045-27967977F2BA}"/>
    <cellStyle name="Percent 4 10 4 2 2" xfId="9676" xr:uid="{C7625A31-8967-4081-BD19-525C74BFE71C}"/>
    <cellStyle name="Percent 4 10 4 2 2 2" xfId="32058" xr:uid="{7225D14E-EF10-44CE-B065-2EC49477B51F}"/>
    <cellStyle name="Percent 4 10 4 2 3" xfId="32059" xr:uid="{12BA55B5-C4AC-499D-A449-3FAFA7A2A8B3}"/>
    <cellStyle name="Percent 4 10 4 2 4" xfId="32057" xr:uid="{DD8E54FC-DC3B-4816-822D-4A737A2C12C5}"/>
    <cellStyle name="Percent 4 10 4 3" xfId="9677" xr:uid="{1E574DCA-39EA-4C6A-B7FD-788327C27B37}"/>
    <cellStyle name="Percent 4 10 4 3 2" xfId="9678" xr:uid="{4DC608EB-473C-4FE5-BB27-8259CE513EDA}"/>
    <cellStyle name="Percent 4 10 4 3 2 2" xfId="32061" xr:uid="{7B906347-D9B2-4F48-BBDC-DAE9FCD9F874}"/>
    <cellStyle name="Percent 4 10 4 3 3" xfId="32062" xr:uid="{1A6303BD-A511-498D-A0EA-023BE62F351A}"/>
    <cellStyle name="Percent 4 10 4 3 4" xfId="32060" xr:uid="{C8C76F46-7843-4ABA-B32F-8416EFA88C62}"/>
    <cellStyle name="Percent 4 10 4 4" xfId="9679" xr:uid="{0D584D4B-3451-4FA3-AA54-E5673D3F4E74}"/>
    <cellStyle name="Percent 4 10 4 4 2" xfId="32063" xr:uid="{B137C710-15D9-4A5F-B942-5EC1D76C6127}"/>
    <cellStyle name="Percent 4 10 4 5" xfId="32064" xr:uid="{FA6CA917-4829-4971-9B6F-62095F1AE9B8}"/>
    <cellStyle name="Percent 4 10 4 6" xfId="32056" xr:uid="{0D00297A-2E6C-42B0-B7C4-ECAA2CCD0423}"/>
    <cellStyle name="Percent 4 10 5" xfId="9680" xr:uid="{BAA1C6DB-AE1C-49D6-B592-E73F271EF753}"/>
    <cellStyle name="Percent 4 10 5 2" xfId="9681" xr:uid="{17133D2E-5119-4B8D-A298-4CD9CEA49091}"/>
    <cellStyle name="Percent 4 10 5 2 2" xfId="9682" xr:uid="{36D2EDA2-982C-4451-AC37-59F3EB357B2A}"/>
    <cellStyle name="Percent 4 10 5 2 2 2" xfId="32067" xr:uid="{4C4AD7F1-AB8F-457D-8C2D-03D458E6B0DA}"/>
    <cellStyle name="Percent 4 10 5 2 3" xfId="32068" xr:uid="{2927449F-70FA-4FB9-B1C4-93323B73D258}"/>
    <cellStyle name="Percent 4 10 5 2 4" xfId="32066" xr:uid="{09D18019-6BE8-4020-9FA4-4E2A28DE5D27}"/>
    <cellStyle name="Percent 4 10 5 3" xfId="9683" xr:uid="{29FA344C-743D-46A9-BFD6-B909D9FCCA69}"/>
    <cellStyle name="Percent 4 10 5 3 2" xfId="9684" xr:uid="{49D806D6-7691-426D-85CF-74BF3065D56A}"/>
    <cellStyle name="Percent 4 10 5 3 2 2" xfId="32070" xr:uid="{8B084618-805A-411A-84DD-D04A61ACFA1A}"/>
    <cellStyle name="Percent 4 10 5 3 3" xfId="32071" xr:uid="{5A74C756-0B70-4436-9AF7-B7596F07D46A}"/>
    <cellStyle name="Percent 4 10 5 3 4" xfId="32069" xr:uid="{419C08DE-A3C1-40B8-A4C1-B607102A7A26}"/>
    <cellStyle name="Percent 4 10 5 4" xfId="9685" xr:uid="{C4EED9A4-C789-4AEF-9115-93595FBD505B}"/>
    <cellStyle name="Percent 4 10 5 4 2" xfId="9686" xr:uid="{8AD25108-7488-4ABE-938A-0F3AF650BFF0}"/>
    <cellStyle name="Percent 4 10 5 4 2 2" xfId="32073" xr:uid="{41E33C05-3F8A-417B-8A84-BBE729CC3BAA}"/>
    <cellStyle name="Percent 4 10 5 4 3" xfId="32074" xr:uid="{151FFE12-1D3E-45D1-8069-5272B0BEF30D}"/>
    <cellStyle name="Percent 4 10 5 4 4" xfId="32072" xr:uid="{9992BB53-338D-473C-BBE8-2BA3EAAACE5D}"/>
    <cellStyle name="Percent 4 10 5 5" xfId="9687" xr:uid="{FF2C12AA-030D-4268-8691-BF3E2D4270D7}"/>
    <cellStyle name="Percent 4 10 5 5 2" xfId="32075" xr:uid="{C64DCB7D-474F-4969-B024-881F4EA091A8}"/>
    <cellStyle name="Percent 4 10 5 6" xfId="32076" xr:uid="{5F2E9C3D-6485-4E9E-B5F5-3242C43282CE}"/>
    <cellStyle name="Percent 4 10 5 7" xfId="32065" xr:uid="{0965C390-BEBC-4B8F-BDED-E1FAC98DEE5F}"/>
    <cellStyle name="Percent 4 10 6" xfId="9688" xr:uid="{3F53E2E7-8E78-4040-9E9E-BC5A514CF39F}"/>
    <cellStyle name="Percent 4 10 6 2" xfId="9689" xr:uid="{773A2140-BEE6-4481-8E09-EC22037DA7E4}"/>
    <cellStyle name="Percent 4 10 6 2 2" xfId="9690" xr:uid="{26284CA0-6D8D-45CA-AE8E-34F1A970267F}"/>
    <cellStyle name="Percent 4 10 6 2 2 2" xfId="32079" xr:uid="{CD84F798-5EA1-462E-9B1C-4FF22ADA4B1E}"/>
    <cellStyle name="Percent 4 10 6 2 3" xfId="32080" xr:uid="{4F3B5A3D-1AF6-439E-8713-E50FDD737734}"/>
    <cellStyle name="Percent 4 10 6 2 4" xfId="32078" xr:uid="{E1BF2A15-C219-4968-AC4D-023C5E87E7CE}"/>
    <cellStyle name="Percent 4 10 6 3" xfId="9691" xr:uid="{FFD22E66-8B82-48BD-B712-EF5CA0714D91}"/>
    <cellStyle name="Percent 4 10 6 3 2" xfId="9692" xr:uid="{35221A88-998F-4C12-A40D-36A109BEED0A}"/>
    <cellStyle name="Percent 4 10 6 3 2 2" xfId="32082" xr:uid="{5657B42B-9ECF-4FBD-92EF-74D0B9213F1B}"/>
    <cellStyle name="Percent 4 10 6 3 3" xfId="32083" xr:uid="{35ECC4C2-F695-4FC8-9D39-EA6B92D88B74}"/>
    <cellStyle name="Percent 4 10 6 3 4" xfId="32081" xr:uid="{75CFCE46-AFB9-466F-92FB-63AB41AB02CE}"/>
    <cellStyle name="Percent 4 10 6 4" xfId="9693" xr:uid="{9A261EDB-04F6-4506-97A4-42532687C6B5}"/>
    <cellStyle name="Percent 4 10 6 4 2" xfId="32084" xr:uid="{D8C00734-72C7-4CA0-94BE-997AF20B392A}"/>
    <cellStyle name="Percent 4 10 6 5" xfId="32085" xr:uid="{215B3116-3AA1-4DE7-919C-07FBF699C80A}"/>
    <cellStyle name="Percent 4 10 6 6" xfId="32077" xr:uid="{957386DB-9BF0-417E-971E-B4FEBEC7E8D8}"/>
    <cellStyle name="Percent 4 10 7" xfId="9694" xr:uid="{2A3946BB-5900-48C5-ADC5-7FDB3817A241}"/>
    <cellStyle name="Percent 4 10 7 2" xfId="9695" xr:uid="{E8F16BBF-AF45-4762-8B97-79F916B3A7B5}"/>
    <cellStyle name="Percent 4 10 7 2 2" xfId="32087" xr:uid="{4AFCE668-6666-49A9-ACDD-9FDA0535A01D}"/>
    <cellStyle name="Percent 4 10 7 3" xfId="32088" xr:uid="{A8520F13-7176-4357-B9CD-B7444F4BED6E}"/>
    <cellStyle name="Percent 4 10 7 4" xfId="32086" xr:uid="{90ADBACB-B0C3-4246-94FE-7D86DD2EA363}"/>
    <cellStyle name="Percent 4 10 8" xfId="9696" xr:uid="{9EE2D579-62DF-4DE1-80C5-16C4579AD936}"/>
    <cellStyle name="Percent 4 10 8 2" xfId="9697" xr:uid="{47EAD7FE-0F52-4397-BAFC-B5CBC7D8172B}"/>
    <cellStyle name="Percent 4 10 8 2 2" xfId="32090" xr:uid="{9DB628AF-F3B4-4928-BE28-17553427192D}"/>
    <cellStyle name="Percent 4 10 8 3" xfId="32091" xr:uid="{1626E564-85F3-4169-8C10-DF962FEB98F3}"/>
    <cellStyle name="Percent 4 10 8 4" xfId="32089" xr:uid="{35CA0BA4-C28A-43D9-BC30-03CBD6911A7C}"/>
    <cellStyle name="Percent 4 10 9" xfId="9698" xr:uid="{978AC574-329B-452D-A405-A5BEED975984}"/>
    <cellStyle name="Percent 4 10 9 2" xfId="9699" xr:uid="{D98D7DBB-8961-41CF-A768-7ED5C19D4082}"/>
    <cellStyle name="Percent 4 10 9 2 2" xfId="32093" xr:uid="{9C56A8E9-F04D-4E98-9CC8-34B19D9A9C41}"/>
    <cellStyle name="Percent 4 10 9 3" xfId="32094" xr:uid="{61C732D1-4A5A-44EB-AF8C-4DF206D8D65E}"/>
    <cellStyle name="Percent 4 10 9 4" xfId="32092" xr:uid="{0D862AFA-8F74-4959-8409-B88D6CB6629F}"/>
    <cellStyle name="Percent 4 11" xfId="3108" xr:uid="{02B87777-ECA1-4ABF-8D77-0F7066C864F2}"/>
    <cellStyle name="Percent 4 11 10" xfId="9701" xr:uid="{90DAFF05-DFED-46B3-B1CD-260CD70C0158}"/>
    <cellStyle name="Percent 4 11 10 2" xfId="32096" xr:uid="{EF5CAE81-B283-4DE7-A38A-8A3EC2B09307}"/>
    <cellStyle name="Percent 4 11 11" xfId="9702" xr:uid="{D235F838-2371-4946-B8C1-8EB3E6FF8631}"/>
    <cellStyle name="Percent 4 11 11 2" xfId="32097" xr:uid="{AC5E5218-E319-4D34-8484-0AC208E1711B}"/>
    <cellStyle name="Percent 4 11 12" xfId="9700" xr:uid="{92E73B5D-82CA-4EAA-984D-941F6C971088}"/>
    <cellStyle name="Percent 4 11 12 2" xfId="32098" xr:uid="{F4A17460-5090-4679-B3A1-8BC47633D7D0}"/>
    <cellStyle name="Percent 4 11 13" xfId="32099" xr:uid="{FCD5B139-2AD5-4005-BADD-E736FF4F91FA}"/>
    <cellStyle name="Percent 4 11 14" xfId="32100" xr:uid="{618D4EF2-0F8F-4865-958C-68E6D525958C}"/>
    <cellStyle name="Percent 4 11 15" xfId="32101" xr:uid="{B33699E8-1421-4412-96C2-FCCFEC008028}"/>
    <cellStyle name="Percent 4 11 16" xfId="32095" xr:uid="{9274569C-A042-4187-AC3C-671E5847A470}"/>
    <cellStyle name="Percent 4 11 2" xfId="9703" xr:uid="{A587FCC9-36F6-477A-A7BA-1E75FA67930E}"/>
    <cellStyle name="Percent 4 11 2 2" xfId="9704" xr:uid="{3C39BF8B-79EA-47C3-AF1B-B27AF9EFD37B}"/>
    <cellStyle name="Percent 4 11 2 2 2" xfId="9705" xr:uid="{C8B5335F-E119-49AF-8AC1-46BB5FE07DE8}"/>
    <cellStyle name="Percent 4 11 2 2 2 2" xfId="32104" xr:uid="{83F24145-BC93-4C32-9EB5-3D9D1672F974}"/>
    <cellStyle name="Percent 4 11 2 2 3" xfId="32105" xr:uid="{E364A555-A5DE-45E2-A1E9-CAFC0EC8067F}"/>
    <cellStyle name="Percent 4 11 2 2 4" xfId="32103" xr:uid="{591ADA48-8951-4A64-9A99-BCF414B45CD3}"/>
    <cellStyle name="Percent 4 11 2 3" xfId="9706" xr:uid="{F6D75A96-E478-4EB8-B79E-045C9E75FCDF}"/>
    <cellStyle name="Percent 4 11 2 3 2" xfId="9707" xr:uid="{1ED8CC94-2900-4E68-B4E1-08C1081E81B8}"/>
    <cellStyle name="Percent 4 11 2 3 2 2" xfId="32107" xr:uid="{E73127D0-48D0-4C26-9B01-60E3A19F37C5}"/>
    <cellStyle name="Percent 4 11 2 3 3" xfId="32108" xr:uid="{EE07F0F1-6434-4375-AEA4-6D3E361ED93D}"/>
    <cellStyle name="Percent 4 11 2 3 4" xfId="32106" xr:uid="{44C28551-2F5D-4D9C-8B5F-AFF306B58C0B}"/>
    <cellStyle name="Percent 4 11 2 4" xfId="9708" xr:uid="{D9DD3FDB-8ED7-4B9B-AC9C-1A1E4053D504}"/>
    <cellStyle name="Percent 4 11 2 4 2" xfId="32109" xr:uid="{90545C7C-D023-4495-BD80-128B42CBF6A2}"/>
    <cellStyle name="Percent 4 11 2 5" xfId="9709" xr:uid="{0A66A4F2-5A9F-40E9-B0C1-9D6445DF4591}"/>
    <cellStyle name="Percent 4 11 2 5 2" xfId="32110" xr:uid="{A95CE996-9EAD-4D4B-BBC1-DDC69155074F}"/>
    <cellStyle name="Percent 4 11 2 6" xfId="32111" xr:uid="{3DD676EB-6979-4E59-9A7F-0EE8D8F89DCB}"/>
    <cellStyle name="Percent 4 11 2 7" xfId="32102" xr:uid="{90F20240-CB36-4977-AA16-CD3AE3FE5EB4}"/>
    <cellStyle name="Percent 4 11 3" xfId="9710" xr:uid="{6AC3F036-3E49-41CF-8B89-D2A0E02C4D3D}"/>
    <cellStyle name="Percent 4 11 3 2" xfId="9711" xr:uid="{B3287282-F000-45B1-830A-0F24B3BE029F}"/>
    <cellStyle name="Percent 4 11 3 2 2" xfId="9712" xr:uid="{4021F857-07AF-4C93-97ED-72DD24D649E8}"/>
    <cellStyle name="Percent 4 11 3 2 2 2" xfId="32114" xr:uid="{70A7C1FD-2392-40FA-8AF2-C80EE4C65337}"/>
    <cellStyle name="Percent 4 11 3 2 3" xfId="32115" xr:uid="{F926D89F-B76B-4D57-BF85-3D365D7D028B}"/>
    <cellStyle name="Percent 4 11 3 2 4" xfId="32113" xr:uid="{F421ED3F-FCD9-460B-B42F-F13A2FECB8D7}"/>
    <cellStyle name="Percent 4 11 3 3" xfId="9713" xr:uid="{1360876B-85C8-40DD-9E9F-2588235C9880}"/>
    <cellStyle name="Percent 4 11 3 3 2" xfId="9714" xr:uid="{1A5FAD01-3489-4AE7-9374-12FBC44A41D2}"/>
    <cellStyle name="Percent 4 11 3 3 2 2" xfId="32117" xr:uid="{ECCD9591-4BA6-46FC-85F4-95EB2E54C060}"/>
    <cellStyle name="Percent 4 11 3 3 3" xfId="32118" xr:uid="{4E7EA0F5-CF7C-4171-BCF1-1481DB963D20}"/>
    <cellStyle name="Percent 4 11 3 3 4" xfId="32116" xr:uid="{3186CF09-534F-48BF-AF9F-A615A4E4B93A}"/>
    <cellStyle name="Percent 4 11 3 4" xfId="9715" xr:uid="{EA4F3891-DA2A-4C7F-A1F0-563666F89624}"/>
    <cellStyle name="Percent 4 11 3 4 2" xfId="32119" xr:uid="{EE0DC746-3BDC-4951-BB7B-6E7484D4AE34}"/>
    <cellStyle name="Percent 4 11 3 5" xfId="32120" xr:uid="{DC3926C5-A003-44CF-883C-896C477336F5}"/>
    <cellStyle name="Percent 4 11 3 6" xfId="32112" xr:uid="{03C4B4C7-E7AC-458E-9B9B-BA94062D70D7}"/>
    <cellStyle name="Percent 4 11 4" xfId="9716" xr:uid="{AEE0C21A-8E3C-4663-9D5C-CBD5AC41369B}"/>
    <cellStyle name="Percent 4 11 4 2" xfId="9717" xr:uid="{1E6C3765-CAEF-46F1-8C75-B04BC359D1E2}"/>
    <cellStyle name="Percent 4 11 4 2 2" xfId="9718" xr:uid="{25E7A60A-DFF0-4882-9C42-1BF47FE1C84B}"/>
    <cellStyle name="Percent 4 11 4 2 2 2" xfId="32123" xr:uid="{751A0C56-478D-4709-8784-191227C42A3F}"/>
    <cellStyle name="Percent 4 11 4 2 3" xfId="32124" xr:uid="{BF59025C-F233-4383-9D89-21E6DDCA98A5}"/>
    <cellStyle name="Percent 4 11 4 2 4" xfId="32122" xr:uid="{B9D09FF1-347B-446A-BC33-D49ADF1FEADE}"/>
    <cellStyle name="Percent 4 11 4 3" xfId="9719" xr:uid="{54FD6577-8C30-4A73-8755-3F2ED9644662}"/>
    <cellStyle name="Percent 4 11 4 3 2" xfId="9720" xr:uid="{D98DE752-7E37-4390-B239-BF8F65D30241}"/>
    <cellStyle name="Percent 4 11 4 3 2 2" xfId="32126" xr:uid="{536C407C-40D9-4C52-9251-817E99A75D2D}"/>
    <cellStyle name="Percent 4 11 4 3 3" xfId="32127" xr:uid="{DF26C0D9-D470-49EE-BC1A-3495E25DC5D7}"/>
    <cellStyle name="Percent 4 11 4 3 4" xfId="32125" xr:uid="{F674F029-68A2-42C3-AEA2-36CAE3C9F7D8}"/>
    <cellStyle name="Percent 4 11 4 4" xfId="9721" xr:uid="{626F1F82-75BD-4171-B0C5-3C1757805CCC}"/>
    <cellStyle name="Percent 4 11 4 4 2" xfId="32128" xr:uid="{4CD957DD-5344-4399-9825-251D08B1E76F}"/>
    <cellStyle name="Percent 4 11 4 5" xfId="32129" xr:uid="{BD8EBE14-3F6C-478B-8A41-01C08B8235BE}"/>
    <cellStyle name="Percent 4 11 4 6" xfId="32121" xr:uid="{EA676DA1-F071-43BD-A12C-507E0212B258}"/>
    <cellStyle name="Percent 4 11 5" xfId="9722" xr:uid="{43186975-340A-48AB-8CD8-14A62ECB450A}"/>
    <cellStyle name="Percent 4 11 5 2" xfId="9723" xr:uid="{DEAB1C60-97AE-459D-8AAE-3F62C4DB014F}"/>
    <cellStyle name="Percent 4 11 5 2 2" xfId="9724" xr:uid="{9E00E393-55ED-4D47-AAFF-6A569499F245}"/>
    <cellStyle name="Percent 4 11 5 2 2 2" xfId="32132" xr:uid="{0C801DF7-E6C1-4C67-BF63-AEFD9EDF299C}"/>
    <cellStyle name="Percent 4 11 5 2 3" xfId="32133" xr:uid="{1561D495-8E9C-47EF-86D3-2EB6237E2A7A}"/>
    <cellStyle name="Percent 4 11 5 2 4" xfId="32131" xr:uid="{A2456F0D-9844-4A94-9D5D-070892D6368C}"/>
    <cellStyle name="Percent 4 11 5 3" xfId="9725" xr:uid="{4282DF99-CFA4-40EC-AC64-4FA4D74CAE78}"/>
    <cellStyle name="Percent 4 11 5 3 2" xfId="9726" xr:uid="{27CDDCF5-0D34-415D-9FF8-467B1BE0D668}"/>
    <cellStyle name="Percent 4 11 5 3 2 2" xfId="32135" xr:uid="{D5762B28-6824-46ED-8081-C4DD5F1B5E38}"/>
    <cellStyle name="Percent 4 11 5 3 3" xfId="32136" xr:uid="{E3A82CD0-212D-40B6-98BF-2C5AA9535812}"/>
    <cellStyle name="Percent 4 11 5 3 4" xfId="32134" xr:uid="{A6F3CCD2-DEB8-48E6-B526-A3C2153C8E3F}"/>
    <cellStyle name="Percent 4 11 5 4" xfId="9727" xr:uid="{CCC42A94-E4B5-44C0-8555-B126D5096C63}"/>
    <cellStyle name="Percent 4 11 5 4 2" xfId="9728" xr:uid="{907D1854-BAC2-4EB0-AC5C-46A84B8112C9}"/>
    <cellStyle name="Percent 4 11 5 4 2 2" xfId="32138" xr:uid="{63AB1226-0E36-4450-864C-4F006E57C187}"/>
    <cellStyle name="Percent 4 11 5 4 3" xfId="32139" xr:uid="{3F8B6704-5D77-420E-8286-179FAC4225DD}"/>
    <cellStyle name="Percent 4 11 5 4 4" xfId="32137" xr:uid="{566ECC8C-977C-4771-94C5-534DBA55E9F4}"/>
    <cellStyle name="Percent 4 11 5 5" xfId="9729" xr:uid="{BEABC72E-998E-426C-87EE-F55E374193F2}"/>
    <cellStyle name="Percent 4 11 5 5 2" xfId="32140" xr:uid="{384412EC-AB6A-4473-916F-0147FAD64657}"/>
    <cellStyle name="Percent 4 11 5 6" xfId="32141" xr:uid="{73F92894-45A3-422F-9707-F43E60A871F3}"/>
    <cellStyle name="Percent 4 11 5 7" xfId="32130" xr:uid="{30C5001C-298A-4535-AB64-801FE3279521}"/>
    <cellStyle name="Percent 4 11 6" xfId="9730" xr:uid="{A353F7C2-67AA-466A-B54C-7557409C0AC1}"/>
    <cellStyle name="Percent 4 11 6 2" xfId="9731" xr:uid="{781A077A-A795-4B9A-91A9-AFE44BECA44F}"/>
    <cellStyle name="Percent 4 11 6 2 2" xfId="9732" xr:uid="{27A92FB0-D9BB-4095-A5C4-06600D4A517E}"/>
    <cellStyle name="Percent 4 11 6 2 2 2" xfId="32144" xr:uid="{135B6E6B-F8D0-4FAD-AFE3-3A8DD6469B55}"/>
    <cellStyle name="Percent 4 11 6 2 3" xfId="32145" xr:uid="{0195EBD4-7C08-4EA6-B774-893CDE672B68}"/>
    <cellStyle name="Percent 4 11 6 2 4" xfId="32143" xr:uid="{37CA161F-A65A-4D23-A4A9-9814D313FF29}"/>
    <cellStyle name="Percent 4 11 6 3" xfId="9733" xr:uid="{3D9A34CC-9CBE-4F52-9C9B-9DE53F571059}"/>
    <cellStyle name="Percent 4 11 6 3 2" xfId="9734" xr:uid="{BFCC54BE-5F7E-4521-AB9B-44BDB6F0DACA}"/>
    <cellStyle name="Percent 4 11 6 3 2 2" xfId="32147" xr:uid="{E5142AE4-721C-4E7E-A26C-350E9A3CCD80}"/>
    <cellStyle name="Percent 4 11 6 3 3" xfId="32148" xr:uid="{43FC1C65-2068-4862-8D44-F109F4034BC1}"/>
    <cellStyle name="Percent 4 11 6 3 4" xfId="32146" xr:uid="{4B7B1D1B-8089-4A30-8648-037D57A3B0A9}"/>
    <cellStyle name="Percent 4 11 6 4" xfId="9735" xr:uid="{1B9FDC7D-A81D-4868-86D2-39F61E70104B}"/>
    <cellStyle name="Percent 4 11 6 4 2" xfId="32149" xr:uid="{D159275C-4F67-4FBA-94D9-3FC1BC11B8D9}"/>
    <cellStyle name="Percent 4 11 6 5" xfId="32150" xr:uid="{30EA1CD4-774E-494E-9288-0DE884322228}"/>
    <cellStyle name="Percent 4 11 6 6" xfId="32142" xr:uid="{B777E483-3E28-429E-859F-9842185691F3}"/>
    <cellStyle name="Percent 4 11 7" xfId="9736" xr:uid="{8F30D4DF-65E7-40E1-9399-118BCB2AF3E2}"/>
    <cellStyle name="Percent 4 11 7 2" xfId="9737" xr:uid="{EB2921D0-D991-4766-9F22-2E928494C9EF}"/>
    <cellStyle name="Percent 4 11 7 2 2" xfId="32152" xr:uid="{E6241663-C6BF-473F-AC04-C300065816C4}"/>
    <cellStyle name="Percent 4 11 7 3" xfId="32153" xr:uid="{DD457C70-FA4B-457F-9444-1AF6BDB1C6AB}"/>
    <cellStyle name="Percent 4 11 7 4" xfId="32151" xr:uid="{2BAF990A-F3D1-48D4-BC12-340FECBB9E98}"/>
    <cellStyle name="Percent 4 11 8" xfId="9738" xr:uid="{3A22C07B-4669-4F51-905C-4B2C0CC26022}"/>
    <cellStyle name="Percent 4 11 8 2" xfId="9739" xr:uid="{31B0F27E-707C-4C30-AA77-C6CD2E795CBC}"/>
    <cellStyle name="Percent 4 11 8 2 2" xfId="32155" xr:uid="{1450BBD2-6E39-4866-A302-7034680DDE9E}"/>
    <cellStyle name="Percent 4 11 8 3" xfId="32156" xr:uid="{66CB1B21-F141-473D-AC1F-9C6A3A19E146}"/>
    <cellStyle name="Percent 4 11 8 4" xfId="32154" xr:uid="{C1A2BD41-6437-4FE1-AA3E-987061E1AE80}"/>
    <cellStyle name="Percent 4 11 9" xfId="9740" xr:uid="{D2653751-91C4-403A-A987-379C15F7F2BC}"/>
    <cellStyle name="Percent 4 11 9 2" xfId="9741" xr:uid="{B7586979-A040-4FD2-B75A-83CD9FB4C417}"/>
    <cellStyle name="Percent 4 11 9 2 2" xfId="32158" xr:uid="{BD1EDADE-609A-4857-94FB-14B375404C48}"/>
    <cellStyle name="Percent 4 11 9 3" xfId="32159" xr:uid="{7FC71895-5A5B-4C8D-8DA0-5A4070970366}"/>
    <cellStyle name="Percent 4 11 9 4" xfId="32157" xr:uid="{51DFDBC2-BBF6-4210-936E-F2986B6D6A7D}"/>
    <cellStyle name="Percent 4 12" xfId="3109" xr:uid="{AD21110A-BAA7-4BEE-97B3-61A2BB778996}"/>
    <cellStyle name="Percent 4 12 10" xfId="9743" xr:uid="{2D656D5C-347B-4008-8A3B-5D160F83529D}"/>
    <cellStyle name="Percent 4 12 10 2" xfId="32161" xr:uid="{9CEC4CB8-96E3-4F1E-A60F-FAB7E064F0D1}"/>
    <cellStyle name="Percent 4 12 11" xfId="9744" xr:uid="{427DD42D-F328-479E-8B66-C0A21001320C}"/>
    <cellStyle name="Percent 4 12 11 2" xfId="32162" xr:uid="{25FA3B33-06AB-47A2-A8DB-99FA7CEAE0AE}"/>
    <cellStyle name="Percent 4 12 12" xfId="9742" xr:uid="{373EAA69-8281-4602-AD70-AD766994EF87}"/>
    <cellStyle name="Percent 4 12 12 2" xfId="32163" xr:uid="{3565A64C-AD26-41E8-8398-BE40DCE8EB96}"/>
    <cellStyle name="Percent 4 12 13" xfId="32164" xr:uid="{9E3B8F9F-D8D6-4839-9338-72F24E603D44}"/>
    <cellStyle name="Percent 4 12 14" xfId="32165" xr:uid="{4A85BE2E-D248-4ACF-BDC7-9C5B20DC2DB6}"/>
    <cellStyle name="Percent 4 12 15" xfId="32166" xr:uid="{F02AF2F8-7690-4D70-A377-A7298B5EA053}"/>
    <cellStyle name="Percent 4 12 16" xfId="32160" xr:uid="{26487751-A6DF-4231-ABE6-024CF536CD05}"/>
    <cellStyle name="Percent 4 12 2" xfId="9745" xr:uid="{27C61B3E-B1D0-4B58-96CD-C6C9576D49FC}"/>
    <cellStyle name="Percent 4 12 2 2" xfId="9746" xr:uid="{4F160AE9-B282-4B55-856C-FC8A2BAD7BA2}"/>
    <cellStyle name="Percent 4 12 2 2 2" xfId="9747" xr:uid="{852B52F1-B6F4-42EC-9EB4-3F5CC4DA1B5E}"/>
    <cellStyle name="Percent 4 12 2 2 2 2" xfId="32169" xr:uid="{1D59CC18-44AD-43A1-B369-EFF38003689D}"/>
    <cellStyle name="Percent 4 12 2 2 3" xfId="32170" xr:uid="{C5D38171-5F8A-41C7-9855-BB80C72E6D45}"/>
    <cellStyle name="Percent 4 12 2 2 4" xfId="32168" xr:uid="{01844402-6483-48A1-A252-B754755540F8}"/>
    <cellStyle name="Percent 4 12 2 3" xfId="9748" xr:uid="{F2283858-7F9C-445B-A854-5084D93C862C}"/>
    <cellStyle name="Percent 4 12 2 3 2" xfId="9749" xr:uid="{C5D3EBFB-02DD-4310-BA2E-3CB1E10F05CF}"/>
    <cellStyle name="Percent 4 12 2 3 2 2" xfId="32172" xr:uid="{289E848F-EC40-48EF-B1A0-D8BF52EAE8A4}"/>
    <cellStyle name="Percent 4 12 2 3 3" xfId="32173" xr:uid="{6B145A98-56F6-4057-BDA3-E81D9EFA7127}"/>
    <cellStyle name="Percent 4 12 2 3 4" xfId="32171" xr:uid="{4A8715B8-6BEB-47DE-B993-6E22DB62FFBF}"/>
    <cellStyle name="Percent 4 12 2 4" xfId="9750" xr:uid="{1F5E3AB5-8D14-4CED-8C62-41786F0E197A}"/>
    <cellStyle name="Percent 4 12 2 4 2" xfId="32174" xr:uid="{F0134217-953E-4158-B302-D6F5EA8CB74C}"/>
    <cellStyle name="Percent 4 12 2 5" xfId="9751" xr:uid="{3553C352-20E9-408B-9A46-5F6B61C464E2}"/>
    <cellStyle name="Percent 4 12 2 5 2" xfId="32175" xr:uid="{D91546FE-A011-4EA3-AD88-E3EBB3660491}"/>
    <cellStyle name="Percent 4 12 2 6" xfId="32176" xr:uid="{7F3EE392-2303-466C-B51F-6EA642643A84}"/>
    <cellStyle name="Percent 4 12 2 7" xfId="32167" xr:uid="{34FBECF8-CB34-4060-9EAC-C0954DDEDD8D}"/>
    <cellStyle name="Percent 4 12 3" xfId="9752" xr:uid="{AF6C0259-0131-4ABA-9C0E-86C4E0645296}"/>
    <cellStyle name="Percent 4 12 3 2" xfId="9753" xr:uid="{0E72102B-08D6-4A7B-8288-96D44A56F4D1}"/>
    <cellStyle name="Percent 4 12 3 2 2" xfId="9754" xr:uid="{EAA083DD-CD5E-45E6-BDB0-7A2C6F635276}"/>
    <cellStyle name="Percent 4 12 3 2 2 2" xfId="32179" xr:uid="{614E0A92-1C26-4302-AF0A-D70BF810CDE7}"/>
    <cellStyle name="Percent 4 12 3 2 3" xfId="32180" xr:uid="{B9B5347C-38CB-4303-BF4B-FF0A19ECE6C2}"/>
    <cellStyle name="Percent 4 12 3 2 4" xfId="32178" xr:uid="{9550DAA9-6693-49F1-BA0E-45F58C37B4CC}"/>
    <cellStyle name="Percent 4 12 3 3" xfId="9755" xr:uid="{5905F083-EDDD-4436-BA0E-61641541D346}"/>
    <cellStyle name="Percent 4 12 3 3 2" xfId="9756" xr:uid="{04F87327-F4FF-417C-AB8C-EB4C3AD54D05}"/>
    <cellStyle name="Percent 4 12 3 3 2 2" xfId="32182" xr:uid="{ABE5EEB9-4646-4ABE-A7B1-44F28A6B2396}"/>
    <cellStyle name="Percent 4 12 3 3 3" xfId="32183" xr:uid="{93AF6BB9-AF33-44C9-BB3B-A9442D70EE25}"/>
    <cellStyle name="Percent 4 12 3 3 4" xfId="32181" xr:uid="{FD487506-F91C-491F-83F6-D6C4AEA7D1C9}"/>
    <cellStyle name="Percent 4 12 3 4" xfId="9757" xr:uid="{EA5B52BB-12D5-4F3D-9AE0-974E41C77FE5}"/>
    <cellStyle name="Percent 4 12 3 4 2" xfId="32184" xr:uid="{7BF4FBE7-9534-44F2-8136-28A9F1D2C886}"/>
    <cellStyle name="Percent 4 12 3 5" xfId="32185" xr:uid="{DC561EDB-CA2A-454D-8A6A-9322FAC97806}"/>
    <cellStyle name="Percent 4 12 3 6" xfId="32177" xr:uid="{D3C30BFF-96D0-4D8C-8C17-D9DE690F93A1}"/>
    <cellStyle name="Percent 4 12 4" xfId="9758" xr:uid="{EC4D5571-65C9-4B32-B3F5-5C0F6F55AEAB}"/>
    <cellStyle name="Percent 4 12 4 2" xfId="9759" xr:uid="{CF1A72F0-6495-4AB4-9FA0-472ACB6DF540}"/>
    <cellStyle name="Percent 4 12 4 2 2" xfId="9760" xr:uid="{82B5468A-8492-47A5-82BC-D77D0ECAF894}"/>
    <cellStyle name="Percent 4 12 4 2 2 2" xfId="32188" xr:uid="{546BE062-C465-448D-9743-24E18A6C997B}"/>
    <cellStyle name="Percent 4 12 4 2 3" xfId="32189" xr:uid="{79502767-20BA-4E8E-A9B8-A0118A731872}"/>
    <cellStyle name="Percent 4 12 4 2 4" xfId="32187" xr:uid="{A1DEF122-F931-4A4D-9CB9-932072CFD8E6}"/>
    <cellStyle name="Percent 4 12 4 3" xfId="9761" xr:uid="{FEDE3F04-F978-4F74-8F26-9DA0579947E2}"/>
    <cellStyle name="Percent 4 12 4 3 2" xfId="9762" xr:uid="{BD44C7C1-F740-498B-A436-330EB9D8B5B2}"/>
    <cellStyle name="Percent 4 12 4 3 2 2" xfId="32191" xr:uid="{CA6627A2-DBCA-49B9-B3BA-DA05F1B6BD8B}"/>
    <cellStyle name="Percent 4 12 4 3 3" xfId="32192" xr:uid="{1B309A35-C27A-4FEB-81A7-31F44EB39B2A}"/>
    <cellStyle name="Percent 4 12 4 3 4" xfId="32190" xr:uid="{6CED180D-6767-4C22-8B20-03BE0F6A6A9C}"/>
    <cellStyle name="Percent 4 12 4 4" xfId="9763" xr:uid="{BEBC2AD2-4FFE-4113-9BF5-22C15B68C3B9}"/>
    <cellStyle name="Percent 4 12 4 4 2" xfId="32193" xr:uid="{9C16B33C-6D32-456D-9B1A-8D05CF08B5B2}"/>
    <cellStyle name="Percent 4 12 4 5" xfId="32194" xr:uid="{BD6A208D-3922-46E8-B5F0-51232B711C4D}"/>
    <cellStyle name="Percent 4 12 4 6" xfId="32186" xr:uid="{60E7E2ED-25BD-402A-A9F7-3DFC0C1EDEEC}"/>
    <cellStyle name="Percent 4 12 5" xfId="9764" xr:uid="{9CDAA10B-A438-48CD-8051-82369456DBC6}"/>
    <cellStyle name="Percent 4 12 5 2" xfId="9765" xr:uid="{CD1C95BA-85CB-4A0B-AA99-902D2F19EB86}"/>
    <cellStyle name="Percent 4 12 5 2 2" xfId="9766" xr:uid="{2F160F1A-135B-4D87-B869-117B2FC412CD}"/>
    <cellStyle name="Percent 4 12 5 2 2 2" xfId="32197" xr:uid="{23619038-222B-4DB6-BAE0-5D162D04F283}"/>
    <cellStyle name="Percent 4 12 5 2 3" xfId="32198" xr:uid="{2C35DEA2-AFE6-4080-A659-8E015289BCF0}"/>
    <cellStyle name="Percent 4 12 5 2 4" xfId="32196" xr:uid="{E9EEA560-4ED8-4712-B120-685172A67074}"/>
    <cellStyle name="Percent 4 12 5 3" xfId="9767" xr:uid="{AB528CC5-980E-4B55-9B7A-8F5082DB3804}"/>
    <cellStyle name="Percent 4 12 5 3 2" xfId="9768" xr:uid="{C3184D54-7DC0-4259-B8F7-94E54FE68F74}"/>
    <cellStyle name="Percent 4 12 5 3 2 2" xfId="32200" xr:uid="{8A601D49-F809-4CC6-82BE-6BAAAC0CB4F9}"/>
    <cellStyle name="Percent 4 12 5 3 3" xfId="32201" xr:uid="{8F787804-FA57-4D48-B613-EA26672198BC}"/>
    <cellStyle name="Percent 4 12 5 3 4" xfId="32199" xr:uid="{D71DE69D-16CA-447B-9F78-0760183EFCF4}"/>
    <cellStyle name="Percent 4 12 5 4" xfId="9769" xr:uid="{87E68FEA-5077-4B47-8FE2-C609BE1514A4}"/>
    <cellStyle name="Percent 4 12 5 4 2" xfId="9770" xr:uid="{3D3E1828-3CBD-4913-BB09-F04C6FD2475E}"/>
    <cellStyle name="Percent 4 12 5 4 2 2" xfId="32203" xr:uid="{3782B510-E444-424B-B215-82A020B6D6CF}"/>
    <cellStyle name="Percent 4 12 5 4 3" xfId="32204" xr:uid="{188EA99B-FAB6-400C-9FE8-E64A78DEF596}"/>
    <cellStyle name="Percent 4 12 5 4 4" xfId="32202" xr:uid="{7C43DFD9-82E4-439D-AA52-A9C284324ED8}"/>
    <cellStyle name="Percent 4 12 5 5" xfId="9771" xr:uid="{2681ED89-1101-4C79-9B3F-8B735CC2B836}"/>
    <cellStyle name="Percent 4 12 5 5 2" xfId="32205" xr:uid="{1A2044EE-A1ED-4FC1-BEBF-D320799840EB}"/>
    <cellStyle name="Percent 4 12 5 6" xfId="32206" xr:uid="{4F8FDB20-E302-422F-ACD4-22AD0B1340A9}"/>
    <cellStyle name="Percent 4 12 5 7" xfId="32195" xr:uid="{906F31CE-DFF9-4147-A3A8-FDD811D5E909}"/>
    <cellStyle name="Percent 4 12 6" xfId="9772" xr:uid="{0D376473-A0B6-4C15-9C46-4AFE6A3476AB}"/>
    <cellStyle name="Percent 4 12 6 2" xfId="9773" xr:uid="{FC1623A0-DEB3-44A3-86F7-1D0943994CD7}"/>
    <cellStyle name="Percent 4 12 6 2 2" xfId="9774" xr:uid="{15E65CE4-1F5E-4A21-AC7C-13D83E3DD732}"/>
    <cellStyle name="Percent 4 12 6 2 2 2" xfId="32209" xr:uid="{B49CAA30-ED2D-49EA-8D2B-97C2710A555C}"/>
    <cellStyle name="Percent 4 12 6 2 3" xfId="32210" xr:uid="{D929BF67-D8EC-4ED8-8BA0-4A1F2144CB25}"/>
    <cellStyle name="Percent 4 12 6 2 4" xfId="32208" xr:uid="{B383B4D0-86EE-4AFE-ABB5-8D926F682131}"/>
    <cellStyle name="Percent 4 12 6 3" xfId="9775" xr:uid="{46176714-EF9E-4BB0-81B3-C73718102759}"/>
    <cellStyle name="Percent 4 12 6 3 2" xfId="9776" xr:uid="{026CF01B-A225-4779-AD77-29359CFB2ED9}"/>
    <cellStyle name="Percent 4 12 6 3 2 2" xfId="32212" xr:uid="{73671A47-B30D-4004-93F6-E86C84318A8C}"/>
    <cellStyle name="Percent 4 12 6 3 3" xfId="32213" xr:uid="{80F1D1F6-F2AC-46E8-8A16-04126F1D8CA5}"/>
    <cellStyle name="Percent 4 12 6 3 4" xfId="32211" xr:uid="{C702C955-A5D0-41B0-9849-A86C98EE8DAF}"/>
    <cellStyle name="Percent 4 12 6 4" xfId="9777" xr:uid="{64ED29B9-6DE4-407D-B081-98415B50E14D}"/>
    <cellStyle name="Percent 4 12 6 4 2" xfId="32214" xr:uid="{CF7DF8C7-05F2-414A-A245-FFA475E892D0}"/>
    <cellStyle name="Percent 4 12 6 5" xfId="32215" xr:uid="{3E67CCF7-B09E-4CF1-BCBF-9617F381B549}"/>
    <cellStyle name="Percent 4 12 6 6" xfId="32207" xr:uid="{0F1D3583-A72A-4BB7-9EC4-98784DA3FB34}"/>
    <cellStyle name="Percent 4 12 7" xfId="9778" xr:uid="{BAEB8819-DF94-408D-979C-2D853CB918B0}"/>
    <cellStyle name="Percent 4 12 7 2" xfId="9779" xr:uid="{BC73F4BE-596D-4E65-9BA8-CA92AEBD7AD6}"/>
    <cellStyle name="Percent 4 12 7 2 2" xfId="32217" xr:uid="{04B3CC7A-56B5-405E-80A7-548E5FC8248B}"/>
    <cellStyle name="Percent 4 12 7 3" xfId="32218" xr:uid="{CE1701C5-C23D-4764-AC74-17F3AAFC7B60}"/>
    <cellStyle name="Percent 4 12 7 4" xfId="32216" xr:uid="{DDF71C10-9BB5-481B-A081-2A323333849F}"/>
    <cellStyle name="Percent 4 12 8" xfId="9780" xr:uid="{521DDB02-888D-4C59-9A4A-3DB40C711C84}"/>
    <cellStyle name="Percent 4 12 8 2" xfId="9781" xr:uid="{559B1AC3-AE1C-4CD3-B7F7-575FDB2F774A}"/>
    <cellStyle name="Percent 4 12 8 2 2" xfId="32220" xr:uid="{D56D4643-6C03-4A8F-A5A9-4F4CCE52A76B}"/>
    <cellStyle name="Percent 4 12 8 3" xfId="32221" xr:uid="{4CB70B61-5314-44D8-88A2-F39DCF7C1DB9}"/>
    <cellStyle name="Percent 4 12 8 4" xfId="32219" xr:uid="{E3DFEE3D-6C8D-449B-A139-D2B8F9A103C3}"/>
    <cellStyle name="Percent 4 12 9" xfId="9782" xr:uid="{3369A484-01FE-49DF-BF0D-FE7663080CB9}"/>
    <cellStyle name="Percent 4 12 9 2" xfId="9783" xr:uid="{E2BF5B31-F239-41B6-A27C-00B3B5DEE0F2}"/>
    <cellStyle name="Percent 4 12 9 2 2" xfId="32223" xr:uid="{72D93C51-9BE3-4026-875F-4924F3FF3F3B}"/>
    <cellStyle name="Percent 4 12 9 3" xfId="32224" xr:uid="{FF910BF7-2669-4C6F-9079-AAD1CA1FCC2F}"/>
    <cellStyle name="Percent 4 12 9 4" xfId="32222" xr:uid="{8473CE04-4AB7-41C2-BA89-ABC00C0A7876}"/>
    <cellStyle name="Percent 4 13" xfId="3110" xr:uid="{A834FB18-E062-4513-A126-B37F78A1893A}"/>
    <cellStyle name="Percent 4 13 10" xfId="9785" xr:uid="{789A3C31-96AF-44DB-94E6-F1363CAE91BD}"/>
    <cellStyle name="Percent 4 13 10 2" xfId="32226" xr:uid="{078DA43E-40D5-48E5-BC7A-3E8E2242B566}"/>
    <cellStyle name="Percent 4 13 11" xfId="9786" xr:uid="{578613B7-252C-4ACC-890B-1E19BF79E732}"/>
    <cellStyle name="Percent 4 13 11 2" xfId="32227" xr:uid="{4BADCDDE-E99A-4F3A-9C87-5EEEFB1260C5}"/>
    <cellStyle name="Percent 4 13 12" xfId="9784" xr:uid="{52DF2F07-6EBB-409B-874E-A57520F4DE73}"/>
    <cellStyle name="Percent 4 13 12 2" xfId="32228" xr:uid="{B6A2D832-44ED-4C25-909F-389FAE5B923E}"/>
    <cellStyle name="Percent 4 13 13" xfId="32229" xr:uid="{80F4FF24-D137-4107-8FB5-D81913035EC6}"/>
    <cellStyle name="Percent 4 13 14" xfId="32230" xr:uid="{DE2B814E-81C7-4422-9678-88A7D56C46C9}"/>
    <cellStyle name="Percent 4 13 15" xfId="32231" xr:uid="{B5AAE93D-F3F1-45C9-8ED3-4A34FF51F182}"/>
    <cellStyle name="Percent 4 13 16" xfId="32225" xr:uid="{A6B82006-BAE4-47F0-9F6D-9C079252C42B}"/>
    <cellStyle name="Percent 4 13 2" xfId="9787" xr:uid="{0D263D60-847D-4310-9182-9D990552B534}"/>
    <cellStyle name="Percent 4 13 2 2" xfId="9788" xr:uid="{C21A2B20-9B5F-43CA-A1D0-851E544C7AEF}"/>
    <cellStyle name="Percent 4 13 2 2 2" xfId="9789" xr:uid="{604CBE7A-4F74-4C53-85C7-4D68BA4FC77F}"/>
    <cellStyle name="Percent 4 13 2 2 2 2" xfId="32234" xr:uid="{C60760CD-D340-4994-AEEF-0369E36FAA75}"/>
    <cellStyle name="Percent 4 13 2 2 3" xfId="32235" xr:uid="{7BBAA7DE-C221-4D23-9A9F-691C322AEEA4}"/>
    <cellStyle name="Percent 4 13 2 2 4" xfId="32233" xr:uid="{9CD8F5CF-4338-4601-A6C2-59EAC5346AE9}"/>
    <cellStyle name="Percent 4 13 2 3" xfId="9790" xr:uid="{68F52CFF-ACF8-4670-ADCE-D495EFEB826E}"/>
    <cellStyle name="Percent 4 13 2 3 2" xfId="9791" xr:uid="{D62A48C6-FD14-4481-95AC-A066A091D171}"/>
    <cellStyle name="Percent 4 13 2 3 2 2" xfId="32237" xr:uid="{1B098C94-E2FA-4C5F-A059-869961CAFD8E}"/>
    <cellStyle name="Percent 4 13 2 3 3" xfId="32238" xr:uid="{EFA754B9-8C16-4914-8BB9-D5B9A94DF5B0}"/>
    <cellStyle name="Percent 4 13 2 3 4" xfId="32236" xr:uid="{1359862B-E312-4AD1-9EB1-E23E2537EBC7}"/>
    <cellStyle name="Percent 4 13 2 4" xfId="9792" xr:uid="{DCEADC3D-3D44-4559-8716-55323AD5991B}"/>
    <cellStyle name="Percent 4 13 2 4 2" xfId="32239" xr:uid="{571613A9-6F24-497E-938F-02BF6A910557}"/>
    <cellStyle name="Percent 4 13 2 5" xfId="9793" xr:uid="{1D484D2F-8B67-4262-88E7-5CD8B8A69422}"/>
    <cellStyle name="Percent 4 13 2 5 2" xfId="32240" xr:uid="{9A4219DB-70DF-4546-91A3-5EB4978FF307}"/>
    <cellStyle name="Percent 4 13 2 6" xfId="32241" xr:uid="{095DEF3A-DB47-4184-BAE2-0A14461CFD0C}"/>
    <cellStyle name="Percent 4 13 2 7" xfId="32232" xr:uid="{6F2C32D1-3679-41A8-9075-ADA9525AA18D}"/>
    <cellStyle name="Percent 4 13 3" xfId="9794" xr:uid="{E168F7AD-103F-4DE7-85F4-561F8DB2522A}"/>
    <cellStyle name="Percent 4 13 3 2" xfId="9795" xr:uid="{345C1E49-6DBB-4DF1-9994-338811117B60}"/>
    <cellStyle name="Percent 4 13 3 2 2" xfId="9796" xr:uid="{10DB6247-1AEC-424C-AC90-21F7BDC0170A}"/>
    <cellStyle name="Percent 4 13 3 2 2 2" xfId="32244" xr:uid="{283C5322-7D5F-46BC-A3B0-BD640A9CD01F}"/>
    <cellStyle name="Percent 4 13 3 2 3" xfId="32245" xr:uid="{37B8A30E-07A7-4FF9-8917-E41668D778FB}"/>
    <cellStyle name="Percent 4 13 3 2 4" xfId="32243" xr:uid="{C3F8B12C-575E-4887-9F49-3B23AFA1B920}"/>
    <cellStyle name="Percent 4 13 3 3" xfId="9797" xr:uid="{00DAA1AC-AE3B-4686-80E6-C0A8352713DB}"/>
    <cellStyle name="Percent 4 13 3 3 2" xfId="9798" xr:uid="{EE7204C8-CBAC-4713-BF5B-629A473FFC68}"/>
    <cellStyle name="Percent 4 13 3 3 2 2" xfId="32247" xr:uid="{77C014EF-499C-44BB-A437-33614A133E2A}"/>
    <cellStyle name="Percent 4 13 3 3 3" xfId="32248" xr:uid="{D01B4784-FF42-48E0-8414-7CDAA8F49FAD}"/>
    <cellStyle name="Percent 4 13 3 3 4" xfId="32246" xr:uid="{6672C812-750F-4192-9C82-A4C8CFCCAA2F}"/>
    <cellStyle name="Percent 4 13 3 4" xfId="9799" xr:uid="{A5AC90C2-EEF2-4DFD-B757-2C8B0AA79723}"/>
    <cellStyle name="Percent 4 13 3 4 2" xfId="32249" xr:uid="{2805F547-DD0B-440B-AFF1-E5A11D806F53}"/>
    <cellStyle name="Percent 4 13 3 5" xfId="32250" xr:uid="{6BFD84F2-3DFB-4847-9B4A-3174724124F1}"/>
    <cellStyle name="Percent 4 13 3 6" xfId="32242" xr:uid="{932D475B-8E0E-4E0B-A56C-B986DD11EBC9}"/>
    <cellStyle name="Percent 4 13 4" xfId="9800" xr:uid="{BF24A67B-E109-4F2F-9E7E-5F9814138CB3}"/>
    <cellStyle name="Percent 4 13 4 2" xfId="9801" xr:uid="{D96C5FE5-B4AB-4AFC-B906-63AACFF998D7}"/>
    <cellStyle name="Percent 4 13 4 2 2" xfId="9802" xr:uid="{6B23EB65-5300-401D-8ED9-AA21D5E1BC8A}"/>
    <cellStyle name="Percent 4 13 4 2 2 2" xfId="32253" xr:uid="{487260BF-98FA-43AB-9966-DEB478A2CC9D}"/>
    <cellStyle name="Percent 4 13 4 2 3" xfId="32254" xr:uid="{1A411DB9-E05D-4322-9B41-2C5FED9944BB}"/>
    <cellStyle name="Percent 4 13 4 2 4" xfId="32252" xr:uid="{CCEFB3C8-B0BA-4D7D-8CE6-6B1BA386A5EB}"/>
    <cellStyle name="Percent 4 13 4 3" xfId="9803" xr:uid="{6631DEEA-D8CF-4357-96C4-03609486E14B}"/>
    <cellStyle name="Percent 4 13 4 3 2" xfId="9804" xr:uid="{4E27D946-070F-4F32-B7E4-CD8ADC1100FC}"/>
    <cellStyle name="Percent 4 13 4 3 2 2" xfId="32256" xr:uid="{79386760-8D3F-47FA-9B29-AA30AB0A4E8B}"/>
    <cellStyle name="Percent 4 13 4 3 3" xfId="32257" xr:uid="{3362FE54-65F1-4053-8E16-24D674AB0E00}"/>
    <cellStyle name="Percent 4 13 4 3 4" xfId="32255" xr:uid="{C7939F89-5268-4CF1-9543-B9DBF492B85F}"/>
    <cellStyle name="Percent 4 13 4 4" xfId="9805" xr:uid="{5C34FF8F-FF39-4193-93A6-CABEC3EDE36D}"/>
    <cellStyle name="Percent 4 13 4 4 2" xfId="32258" xr:uid="{4C85A48E-6E97-4128-834A-925754B8781F}"/>
    <cellStyle name="Percent 4 13 4 5" xfId="32259" xr:uid="{1A7C8197-9607-4D34-87F2-8BD04E37000E}"/>
    <cellStyle name="Percent 4 13 4 6" xfId="32251" xr:uid="{AA9060A8-8A77-48CE-B80F-DB25E6571534}"/>
    <cellStyle name="Percent 4 13 5" xfId="9806" xr:uid="{F2988AA4-62B8-49B2-8552-8AFB47B8FA11}"/>
    <cellStyle name="Percent 4 13 5 2" xfId="9807" xr:uid="{46474E1C-DA9C-4958-8D37-44CB3EA00493}"/>
    <cellStyle name="Percent 4 13 5 2 2" xfId="9808" xr:uid="{CDE8D6F8-23B4-4B27-B1B6-6A3F77A4EC49}"/>
    <cellStyle name="Percent 4 13 5 2 2 2" xfId="32262" xr:uid="{230119BA-F03C-434D-A3E1-EC1005FBE4D5}"/>
    <cellStyle name="Percent 4 13 5 2 3" xfId="32263" xr:uid="{796B8940-A955-4228-9E24-34C36DFCB487}"/>
    <cellStyle name="Percent 4 13 5 2 4" xfId="32261" xr:uid="{651FA7B0-2E46-4F20-A225-3D1B3959D8EF}"/>
    <cellStyle name="Percent 4 13 5 3" xfId="9809" xr:uid="{9252C3E2-E85E-4B14-9FF2-B13CDAF82B15}"/>
    <cellStyle name="Percent 4 13 5 3 2" xfId="9810" xr:uid="{281A716D-7343-400A-8418-68FC990F8B87}"/>
    <cellStyle name="Percent 4 13 5 3 2 2" xfId="32265" xr:uid="{7DA25B12-EC04-4D10-B057-701AC53795CB}"/>
    <cellStyle name="Percent 4 13 5 3 3" xfId="32266" xr:uid="{0D51CC25-32DD-4815-AF3B-A5D24BEC7B8A}"/>
    <cellStyle name="Percent 4 13 5 3 4" xfId="32264" xr:uid="{722C447C-F45E-4F4E-8B1C-85C83C5BD7DE}"/>
    <cellStyle name="Percent 4 13 5 4" xfId="9811" xr:uid="{5909A166-E750-4CCF-96BD-F6F208119EF9}"/>
    <cellStyle name="Percent 4 13 5 4 2" xfId="9812" xr:uid="{7F3685E0-3867-405F-A2B8-C820107F4ADE}"/>
    <cellStyle name="Percent 4 13 5 4 2 2" xfId="32268" xr:uid="{3AA9C924-5D31-4219-B01F-331F023D4170}"/>
    <cellStyle name="Percent 4 13 5 4 3" xfId="32269" xr:uid="{603F7115-3A09-4012-8589-6A56E5741B7B}"/>
    <cellStyle name="Percent 4 13 5 4 4" xfId="32267" xr:uid="{6BA44216-8D53-4525-BC1E-5AE94B803DB7}"/>
    <cellStyle name="Percent 4 13 5 5" xfId="9813" xr:uid="{84CE39D9-380E-431C-BEDF-F16E4EB4F202}"/>
    <cellStyle name="Percent 4 13 5 5 2" xfId="32270" xr:uid="{155973F7-4B51-4E57-94E7-C4D7E9EA1A2B}"/>
    <cellStyle name="Percent 4 13 5 6" xfId="32271" xr:uid="{C1E140C7-090D-4EA5-B425-BE9635807C9B}"/>
    <cellStyle name="Percent 4 13 5 7" xfId="32260" xr:uid="{80B59C8C-09AF-4786-88A1-B91059F4A02C}"/>
    <cellStyle name="Percent 4 13 6" xfId="9814" xr:uid="{4DCEBDEE-E1B8-49C1-9D22-C525236E772E}"/>
    <cellStyle name="Percent 4 13 6 2" xfId="9815" xr:uid="{C73CA93F-01A3-4C90-A464-412BF8B54DA1}"/>
    <cellStyle name="Percent 4 13 6 2 2" xfId="9816" xr:uid="{E6EAA2E0-13E3-408F-B85D-23F3B10F5F9A}"/>
    <cellStyle name="Percent 4 13 6 2 2 2" xfId="32274" xr:uid="{08C91026-B256-4989-A076-F98D5DDD122A}"/>
    <cellStyle name="Percent 4 13 6 2 3" xfId="32275" xr:uid="{D7FB3AF6-13EF-4CED-889D-C0773576E61A}"/>
    <cellStyle name="Percent 4 13 6 2 4" xfId="32273" xr:uid="{4D508104-B07A-4558-A847-C862B38DE25A}"/>
    <cellStyle name="Percent 4 13 6 3" xfId="9817" xr:uid="{54542C44-B263-420D-B70A-5184EC5D66ED}"/>
    <cellStyle name="Percent 4 13 6 3 2" xfId="9818" xr:uid="{5B856B0E-8D95-4AD1-A50D-B0FEA63A053F}"/>
    <cellStyle name="Percent 4 13 6 3 2 2" xfId="32277" xr:uid="{3F2A8853-8E26-4819-9102-2DF112149BB6}"/>
    <cellStyle name="Percent 4 13 6 3 3" xfId="32278" xr:uid="{874397DA-A496-45F7-B80D-7A717ADBDC83}"/>
    <cellStyle name="Percent 4 13 6 3 4" xfId="32276" xr:uid="{D8512BBC-0D7A-4AA2-9903-58F6AC70AEC6}"/>
    <cellStyle name="Percent 4 13 6 4" xfId="9819" xr:uid="{9F76A550-5439-4343-BA4F-893C2826EF77}"/>
    <cellStyle name="Percent 4 13 6 4 2" xfId="32279" xr:uid="{23E08B9F-8A64-4D6E-B3D7-C1AAEBA832CA}"/>
    <cellStyle name="Percent 4 13 6 5" xfId="32280" xr:uid="{6EFA8EA2-1606-4425-84E6-E71EA1124153}"/>
    <cellStyle name="Percent 4 13 6 6" xfId="32272" xr:uid="{38772473-5168-4CFE-A7CF-B1C4550ED466}"/>
    <cellStyle name="Percent 4 13 7" xfId="9820" xr:uid="{F98230FF-9121-49D3-BE05-A94B95402F11}"/>
    <cellStyle name="Percent 4 13 7 2" xfId="9821" xr:uid="{DD2DDC18-6644-4980-BF05-DD2DD7C4F000}"/>
    <cellStyle name="Percent 4 13 7 2 2" xfId="32282" xr:uid="{977FC028-843E-48B5-A19E-E1E60358C2EA}"/>
    <cellStyle name="Percent 4 13 7 3" xfId="32283" xr:uid="{DBC700B0-43BD-4EF2-8653-A86486359938}"/>
    <cellStyle name="Percent 4 13 7 4" xfId="32281" xr:uid="{1000B2E2-51FA-4E0B-9781-2522A86CD213}"/>
    <cellStyle name="Percent 4 13 8" xfId="9822" xr:uid="{5BE55901-3ED6-4768-BD22-728FF7CA3205}"/>
    <cellStyle name="Percent 4 13 8 2" xfId="9823" xr:uid="{443DFC2C-400B-4EE3-9A08-634C9E31C740}"/>
    <cellStyle name="Percent 4 13 8 2 2" xfId="32285" xr:uid="{42163C15-FFBA-468F-978F-D0227C67DBC7}"/>
    <cellStyle name="Percent 4 13 8 3" xfId="32286" xr:uid="{68BBE01F-DBF3-4D70-B928-4E9094A6DC6A}"/>
    <cellStyle name="Percent 4 13 8 4" xfId="32284" xr:uid="{811699B0-590B-45D5-8FBA-2360432D0639}"/>
    <cellStyle name="Percent 4 13 9" xfId="9824" xr:uid="{3AE600B1-5A2F-4A58-B5D2-88508C81160F}"/>
    <cellStyle name="Percent 4 13 9 2" xfId="9825" xr:uid="{653B554C-DB05-4BC1-B792-462E9874F712}"/>
    <cellStyle name="Percent 4 13 9 2 2" xfId="32288" xr:uid="{D6AF68CB-6205-4949-9DAB-C999E9F02F81}"/>
    <cellStyle name="Percent 4 13 9 3" xfId="32289" xr:uid="{BDAAD4C2-C52B-4805-B678-3623B2B5881D}"/>
    <cellStyle name="Percent 4 13 9 4" xfId="32287" xr:uid="{4BE53F93-595A-4F44-B3BE-837CBA5DADFE}"/>
    <cellStyle name="Percent 4 14" xfId="3111" xr:uid="{16896A4F-0457-48F7-A231-BA4A783F9D4D}"/>
    <cellStyle name="Percent 4 14 10" xfId="9827" xr:uid="{6C8FB848-15EF-4FBC-BA8F-C848E655EE1E}"/>
    <cellStyle name="Percent 4 14 10 2" xfId="9828" xr:uid="{54EC5A44-C70E-43C7-804C-4CA1A22638F7}"/>
    <cellStyle name="Percent 4 14 10 2 2" xfId="32292" xr:uid="{ECC2654E-7319-4A02-B883-FD4B70924428}"/>
    <cellStyle name="Percent 4 14 10 3" xfId="32293" xr:uid="{6610D723-334C-45B8-803C-ACC2E71AC357}"/>
    <cellStyle name="Percent 4 14 10 4" xfId="32291" xr:uid="{66C1F062-D5B9-40AF-9C70-8E524B3E21DE}"/>
    <cellStyle name="Percent 4 14 11" xfId="9829" xr:uid="{09D88D0A-24D6-4D8E-B99B-3A7FBE6F47A7}"/>
    <cellStyle name="Percent 4 14 11 2" xfId="32294" xr:uid="{58149311-D0B2-4039-8277-9FDC40017F01}"/>
    <cellStyle name="Percent 4 14 12" xfId="9830" xr:uid="{559B8213-1BB3-4485-BEF2-23880318F2B6}"/>
    <cellStyle name="Percent 4 14 12 2" xfId="32295" xr:uid="{58C27D0D-F3B7-4545-9F9F-8082C47C2C2E}"/>
    <cellStyle name="Percent 4 14 13" xfId="9826" xr:uid="{B776ECC6-A267-4FF1-910D-42156B411D28}"/>
    <cellStyle name="Percent 4 14 13 2" xfId="32296" xr:uid="{D1F3895F-0D3C-4EDC-B1C9-FE021125D010}"/>
    <cellStyle name="Percent 4 14 14" xfId="32297" xr:uid="{A10F98C4-86E6-40A1-80FE-08E680D6DA7B}"/>
    <cellStyle name="Percent 4 14 15" xfId="32298" xr:uid="{BD7B0157-F686-4840-AD52-6DD46A8F1C51}"/>
    <cellStyle name="Percent 4 14 16" xfId="32299" xr:uid="{C1A16531-4FB7-4E67-A978-251E913900BA}"/>
    <cellStyle name="Percent 4 14 17" xfId="32290" xr:uid="{8C822259-98A5-46BB-B621-9A9F8B85E6AC}"/>
    <cellStyle name="Percent 4 14 2" xfId="9831" xr:uid="{E5CD89C9-27ED-4B08-9ECC-70DBEA91B494}"/>
    <cellStyle name="Percent 4 14 2 10" xfId="9832" xr:uid="{573EDA28-B95F-48D9-BBEA-945B102FCD5E}"/>
    <cellStyle name="Percent 4 14 2 10 2" xfId="32301" xr:uid="{30B01D60-A3E6-46AF-B2A0-E2965068874A}"/>
    <cellStyle name="Percent 4 14 2 11" xfId="32302" xr:uid="{4FE23D4F-32BB-4B96-8F01-6EC003340D3D}"/>
    <cellStyle name="Percent 4 14 2 12" xfId="32300" xr:uid="{A71800EF-817F-4599-994F-4FF82ABEE419}"/>
    <cellStyle name="Percent 4 14 2 2" xfId="9833" xr:uid="{708DF622-4603-47B0-BA59-56C1416524D0}"/>
    <cellStyle name="Percent 4 14 2 2 2" xfId="9834" xr:uid="{D4C88767-A575-4E08-9291-B7595D38262A}"/>
    <cellStyle name="Percent 4 14 2 2 2 2" xfId="9835" xr:uid="{FD2B6F4D-608C-4C90-9F03-FEADFA0CEEAB}"/>
    <cellStyle name="Percent 4 14 2 2 2 2 2" xfId="32305" xr:uid="{C56F6DD0-4487-4FDC-99A8-BD12E25D6FFA}"/>
    <cellStyle name="Percent 4 14 2 2 2 3" xfId="32306" xr:uid="{619CCC2F-0065-472B-85DE-CE2DCAC21B3D}"/>
    <cellStyle name="Percent 4 14 2 2 2 4" xfId="32304" xr:uid="{50581E35-FA10-44BE-8690-A97F9BDE1082}"/>
    <cellStyle name="Percent 4 14 2 2 3" xfId="9836" xr:uid="{9100C01C-215D-4A7D-8B47-61E50D0BA100}"/>
    <cellStyle name="Percent 4 14 2 2 3 2" xfId="9837" xr:uid="{C2D305F4-ED04-43E0-AD2C-ECEF5A9BAEBA}"/>
    <cellStyle name="Percent 4 14 2 2 3 2 2" xfId="32308" xr:uid="{A7BDF9A7-2340-456B-BF21-15C107C4ED36}"/>
    <cellStyle name="Percent 4 14 2 2 3 3" xfId="32309" xr:uid="{B1CBE402-4BD1-44DB-A25A-1A3EDEE72EA7}"/>
    <cellStyle name="Percent 4 14 2 2 3 4" xfId="32307" xr:uid="{00CC31F0-A9E6-47D8-9DF2-6B45E761F9E1}"/>
    <cellStyle name="Percent 4 14 2 2 4" xfId="9838" xr:uid="{609B27A1-8257-4C29-A82F-22370244BBD5}"/>
    <cellStyle name="Percent 4 14 2 2 4 2" xfId="32310" xr:uid="{84FD63DE-A0C5-4FEB-AA45-AACFF338C647}"/>
    <cellStyle name="Percent 4 14 2 2 5" xfId="32311" xr:uid="{DBA44762-7C92-4A82-9801-616457D7B803}"/>
    <cellStyle name="Percent 4 14 2 2 6" xfId="32303" xr:uid="{4CDECF69-3DA7-45AF-A472-A2B358E20CA8}"/>
    <cellStyle name="Percent 4 14 2 3" xfId="9839" xr:uid="{19594C40-3B93-4E33-B916-E82841ABFED3}"/>
    <cellStyle name="Percent 4 14 2 3 2" xfId="9840" xr:uid="{80E88A9E-9214-4185-AF87-15FEDF1C4864}"/>
    <cellStyle name="Percent 4 14 2 3 2 2" xfId="9841" xr:uid="{775E7C8B-565E-466C-BEF8-EFB6A9AC471E}"/>
    <cellStyle name="Percent 4 14 2 3 2 2 2" xfId="32314" xr:uid="{52BE574E-E448-47A0-89EA-8E45DD997D2B}"/>
    <cellStyle name="Percent 4 14 2 3 2 3" xfId="32315" xr:uid="{00D78780-4548-448F-9228-185A5AD16D1A}"/>
    <cellStyle name="Percent 4 14 2 3 2 4" xfId="32313" xr:uid="{093155CE-66E6-4912-B2CF-531A0CC53BA6}"/>
    <cellStyle name="Percent 4 14 2 3 3" xfId="9842" xr:uid="{B6BD7396-E952-44C0-8D5F-C3F6819C888A}"/>
    <cellStyle name="Percent 4 14 2 3 3 2" xfId="9843" xr:uid="{2A6A5D34-B79E-4535-9DC4-70816ABDB7AE}"/>
    <cellStyle name="Percent 4 14 2 3 3 2 2" xfId="32317" xr:uid="{D2C66A86-90A1-4FBA-AC25-DD7720C97307}"/>
    <cellStyle name="Percent 4 14 2 3 3 3" xfId="32318" xr:uid="{7793F31B-3EA6-4B40-B3E8-03984985DDB8}"/>
    <cellStyle name="Percent 4 14 2 3 3 4" xfId="32316" xr:uid="{56B11CCF-0517-4E46-B2B7-8EBB5EBA9B62}"/>
    <cellStyle name="Percent 4 14 2 3 4" xfId="9844" xr:uid="{71799E3E-C10C-48B7-BBBF-DB645AF53B87}"/>
    <cellStyle name="Percent 4 14 2 3 4 2" xfId="32319" xr:uid="{A31681F9-DBE2-456B-9119-258DD5520170}"/>
    <cellStyle name="Percent 4 14 2 3 5" xfId="32320" xr:uid="{EC08768B-17B5-445F-8487-F0788AADC66D}"/>
    <cellStyle name="Percent 4 14 2 3 6" xfId="32312" xr:uid="{AC3A7DA7-19E2-43FC-9D0B-E655D71695F6}"/>
    <cellStyle name="Percent 4 14 2 4" xfId="9845" xr:uid="{404FBFB1-A842-4973-B926-BE20E60257C1}"/>
    <cellStyle name="Percent 4 14 2 4 2" xfId="9846" xr:uid="{AE332C92-357F-43E4-B2C0-A7C5459ECCC2}"/>
    <cellStyle name="Percent 4 14 2 4 2 2" xfId="9847" xr:uid="{AD17FCFE-71C0-4D15-B451-780B0ABB9435}"/>
    <cellStyle name="Percent 4 14 2 4 2 2 2" xfId="32323" xr:uid="{7540A016-12AD-4C44-9BF1-E4CBE0ADFD48}"/>
    <cellStyle name="Percent 4 14 2 4 2 3" xfId="32324" xr:uid="{868A09A7-B7F2-4AA3-A768-8117AFA6AD41}"/>
    <cellStyle name="Percent 4 14 2 4 2 4" xfId="32322" xr:uid="{5EABAAA1-D103-4EEE-ABA7-5B519B349B7E}"/>
    <cellStyle name="Percent 4 14 2 4 3" xfId="9848" xr:uid="{70A970DD-B259-4373-857B-209FDD07EBCF}"/>
    <cellStyle name="Percent 4 14 2 4 3 2" xfId="9849" xr:uid="{A53B2AA8-40BB-47FB-95BF-EE696E98BDD4}"/>
    <cellStyle name="Percent 4 14 2 4 3 2 2" xfId="32326" xr:uid="{F0F69F27-C6CF-41B5-99A0-B9858E3E772F}"/>
    <cellStyle name="Percent 4 14 2 4 3 3" xfId="32327" xr:uid="{2AFD1A35-46DA-46B7-BFCC-9655750EB9C8}"/>
    <cellStyle name="Percent 4 14 2 4 3 4" xfId="32325" xr:uid="{7E619CD7-CA81-40F7-8D33-09EC1EC67274}"/>
    <cellStyle name="Percent 4 14 2 4 4" xfId="9850" xr:uid="{CCFCB33E-FE20-4860-97D8-98F2E279EE39}"/>
    <cellStyle name="Percent 4 14 2 4 4 2" xfId="9851" xr:uid="{CE092F1C-72CC-4112-A7D9-94798B07DFC8}"/>
    <cellStyle name="Percent 4 14 2 4 4 2 2" xfId="32329" xr:uid="{B8CB7217-C1D3-43E9-A6C1-7BFA829DF6B9}"/>
    <cellStyle name="Percent 4 14 2 4 4 3" xfId="32330" xr:uid="{F215400D-57CE-4D68-8FAB-AE8EC2B11D27}"/>
    <cellStyle name="Percent 4 14 2 4 4 4" xfId="32328" xr:uid="{EB234C38-EBCE-433A-B937-CFB2BA923AEC}"/>
    <cellStyle name="Percent 4 14 2 4 5" xfId="9852" xr:uid="{F213C489-F842-4A2E-A28D-B18F71CFD537}"/>
    <cellStyle name="Percent 4 14 2 4 5 2" xfId="32331" xr:uid="{824E40FD-E7AA-41F1-84DF-B3A8CB51044E}"/>
    <cellStyle name="Percent 4 14 2 4 6" xfId="32332" xr:uid="{7008EC93-D6AE-4CA8-B3E5-D444D528193E}"/>
    <cellStyle name="Percent 4 14 2 4 7" xfId="32321" xr:uid="{EB5A5AA5-AECF-4E54-B816-E5BF867EF1D0}"/>
    <cellStyle name="Percent 4 14 2 5" xfId="9853" xr:uid="{1FE6359A-5B36-4629-9792-49BFE0107E2E}"/>
    <cellStyle name="Percent 4 14 2 5 2" xfId="9854" xr:uid="{B578F3BC-B07C-4EB2-83D7-47605048E5DC}"/>
    <cellStyle name="Percent 4 14 2 5 2 2" xfId="9855" xr:uid="{6FCF3E11-E6ED-4E7A-AD49-683EDC1716A4}"/>
    <cellStyle name="Percent 4 14 2 5 2 2 2" xfId="32335" xr:uid="{422EC275-A79C-4289-BAE7-66681DE03D03}"/>
    <cellStyle name="Percent 4 14 2 5 2 3" xfId="32336" xr:uid="{D3F35EC0-01B9-4740-BA3E-2EDC3507D231}"/>
    <cellStyle name="Percent 4 14 2 5 2 4" xfId="32334" xr:uid="{EBE03560-D03F-4F74-9B48-8F49E317CCA5}"/>
    <cellStyle name="Percent 4 14 2 5 3" xfId="9856" xr:uid="{3AF844AB-BA91-4860-A41C-3BBE6144B76A}"/>
    <cellStyle name="Percent 4 14 2 5 3 2" xfId="9857" xr:uid="{A8EAD309-8215-4533-9155-8BE1176313F9}"/>
    <cellStyle name="Percent 4 14 2 5 3 2 2" xfId="32338" xr:uid="{F00D2FEE-57C2-462B-BB13-E64F5BC9BE09}"/>
    <cellStyle name="Percent 4 14 2 5 3 3" xfId="32339" xr:uid="{89AB9830-7C80-4B34-852E-D74D3963956F}"/>
    <cellStyle name="Percent 4 14 2 5 3 4" xfId="32337" xr:uid="{25BCE9E4-094F-4F52-99CF-91758B54F479}"/>
    <cellStyle name="Percent 4 14 2 5 4" xfId="9858" xr:uid="{FF08756A-E877-45FA-AF1B-D747B9A00A06}"/>
    <cellStyle name="Percent 4 14 2 5 4 2" xfId="32340" xr:uid="{D36A528E-2BE2-45FE-A030-7E66369F1788}"/>
    <cellStyle name="Percent 4 14 2 5 5" xfId="32341" xr:uid="{21B9302A-48CF-4EF2-9A54-722198A87094}"/>
    <cellStyle name="Percent 4 14 2 5 6" xfId="32333" xr:uid="{610F17CF-5FFA-4D22-8005-20644C3BDACD}"/>
    <cellStyle name="Percent 4 14 2 6" xfId="9859" xr:uid="{8BDFF11B-2087-4B2C-AE1F-9F6E49883833}"/>
    <cellStyle name="Percent 4 14 2 6 2" xfId="9860" xr:uid="{FCF6631F-42AD-45F7-94C2-92F7C5F1F977}"/>
    <cellStyle name="Percent 4 14 2 6 2 2" xfId="32343" xr:uid="{A6AEE266-2FF4-4D49-9FBA-FEF9DCBED8B6}"/>
    <cellStyle name="Percent 4 14 2 6 3" xfId="32344" xr:uid="{1246CB1F-3E1A-443F-8F53-DAC8544D274E}"/>
    <cellStyle name="Percent 4 14 2 6 4" xfId="32342" xr:uid="{0A929D6B-F752-4BED-B323-4B718618C2C0}"/>
    <cellStyle name="Percent 4 14 2 7" xfId="9861" xr:uid="{2A329E13-9441-4482-8995-07EAE602863E}"/>
    <cellStyle name="Percent 4 14 2 7 2" xfId="9862" xr:uid="{70E7920B-87EE-47D1-BC86-9E44D0525735}"/>
    <cellStyle name="Percent 4 14 2 7 2 2" xfId="32346" xr:uid="{114674D3-6D80-4598-98A9-16711E4FA3F9}"/>
    <cellStyle name="Percent 4 14 2 7 3" xfId="32347" xr:uid="{769173CC-5B5E-4D0D-914B-3ABDF3869913}"/>
    <cellStyle name="Percent 4 14 2 7 4" xfId="32345" xr:uid="{BE6F0406-B13E-4178-9C8C-EA01D28F6AC4}"/>
    <cellStyle name="Percent 4 14 2 8" xfId="9863" xr:uid="{973D1E8A-F286-4591-BCCB-3ABD7EF58816}"/>
    <cellStyle name="Percent 4 14 2 8 2" xfId="9864" xr:uid="{3535EE53-C4BD-4E47-A013-4ECE2A96CF28}"/>
    <cellStyle name="Percent 4 14 2 8 2 2" xfId="32349" xr:uid="{FC9FEBC5-DBE8-4FA3-9B36-4DCFB5C63E89}"/>
    <cellStyle name="Percent 4 14 2 8 3" xfId="32350" xr:uid="{BB98842E-E2BC-4A29-88B3-B5C53FD09016}"/>
    <cellStyle name="Percent 4 14 2 8 4" xfId="32348" xr:uid="{870EFF87-54EC-42F2-B91A-7340369A6CEA}"/>
    <cellStyle name="Percent 4 14 2 9" xfId="9865" xr:uid="{B6548096-1E19-43F7-9331-EE350CC6E527}"/>
    <cellStyle name="Percent 4 14 2 9 2" xfId="32351" xr:uid="{2B42A6A7-0A9F-42AC-B72D-F4AE2B1C55EF}"/>
    <cellStyle name="Percent 4 14 3" xfId="9866" xr:uid="{051C9386-53AC-4BA6-967B-99B6C489684E}"/>
    <cellStyle name="Percent 4 14 3 2" xfId="9867" xr:uid="{6FFD5919-7E28-45CA-B2A5-591479542588}"/>
    <cellStyle name="Percent 4 14 3 2 2" xfId="9868" xr:uid="{0C717ED8-8699-4BDD-9CB0-5E6C60806E0F}"/>
    <cellStyle name="Percent 4 14 3 2 2 2" xfId="32354" xr:uid="{EED6E3CF-7E8A-42E5-BD4B-1E6089FB03F2}"/>
    <cellStyle name="Percent 4 14 3 2 3" xfId="32355" xr:uid="{2BAAB969-C9DF-4B4B-AF09-00E5A076CFF6}"/>
    <cellStyle name="Percent 4 14 3 2 4" xfId="32353" xr:uid="{5C878A70-1351-4AE1-904E-6472BEE32140}"/>
    <cellStyle name="Percent 4 14 3 3" xfId="9869" xr:uid="{00410D6C-9885-4451-9386-2127AC852588}"/>
    <cellStyle name="Percent 4 14 3 3 2" xfId="9870" xr:uid="{D13E3E3A-5B82-4E70-BCBA-F248BA85047C}"/>
    <cellStyle name="Percent 4 14 3 3 2 2" xfId="32357" xr:uid="{99B39126-0535-429D-BCB7-75F33CE0D07A}"/>
    <cellStyle name="Percent 4 14 3 3 3" xfId="32358" xr:uid="{5ED7306B-A51D-4E8F-A816-5378C0B488E3}"/>
    <cellStyle name="Percent 4 14 3 3 4" xfId="32356" xr:uid="{5514A843-3C78-4356-B3F6-3F386A14C57B}"/>
    <cellStyle name="Percent 4 14 3 4" xfId="9871" xr:uid="{4F1D9844-6BD5-46AA-8F00-B682FE74FF38}"/>
    <cellStyle name="Percent 4 14 3 4 2" xfId="32359" xr:uid="{4E6A8E39-E2EE-4A34-B10C-E3A278A535FC}"/>
    <cellStyle name="Percent 4 14 3 5" xfId="9872" xr:uid="{F8BA6ED2-9EDD-4D69-B997-84B856B69502}"/>
    <cellStyle name="Percent 4 14 3 5 2" xfId="32360" xr:uid="{85E70929-0A47-4106-B93C-D0AC184C6D2F}"/>
    <cellStyle name="Percent 4 14 3 6" xfId="32361" xr:uid="{73BC3B4E-AFDB-4B7F-B370-631AC502D580}"/>
    <cellStyle name="Percent 4 14 3 7" xfId="32352" xr:uid="{3A31EAB8-E385-4794-900D-196AC184CC56}"/>
    <cellStyle name="Percent 4 14 4" xfId="9873" xr:uid="{F0907E94-99AF-41A9-B110-6B3FD34DEAE6}"/>
    <cellStyle name="Percent 4 14 4 2" xfId="9874" xr:uid="{3A7C9639-FC9C-4FCF-8DAB-E44ECE781371}"/>
    <cellStyle name="Percent 4 14 4 2 2" xfId="9875" xr:uid="{9F39A1D2-3F93-4ACC-92C4-BF135E3BEA2F}"/>
    <cellStyle name="Percent 4 14 4 2 2 2" xfId="32364" xr:uid="{42DAE986-852F-471A-8C87-11C72C126B6E}"/>
    <cellStyle name="Percent 4 14 4 2 3" xfId="32365" xr:uid="{0BBA3BB0-0041-4987-A8B3-A404473F16A8}"/>
    <cellStyle name="Percent 4 14 4 2 4" xfId="32363" xr:uid="{8B506181-E61D-4736-8CDF-FF535630B3BD}"/>
    <cellStyle name="Percent 4 14 4 3" xfId="9876" xr:uid="{8BF3F05D-E7B0-489D-8605-725284BCF083}"/>
    <cellStyle name="Percent 4 14 4 3 2" xfId="9877" xr:uid="{0ED7102E-5124-40CE-AD50-1CCD6366F413}"/>
    <cellStyle name="Percent 4 14 4 3 2 2" xfId="32367" xr:uid="{95BAA588-76BE-48E6-BAD0-84D723440C47}"/>
    <cellStyle name="Percent 4 14 4 3 3" xfId="32368" xr:uid="{3F3B95AB-AA34-4E47-8B8B-93465FC56445}"/>
    <cellStyle name="Percent 4 14 4 3 4" xfId="32366" xr:uid="{C88E55DF-6647-49E8-AB00-FC5816A498A1}"/>
    <cellStyle name="Percent 4 14 4 4" xfId="9878" xr:uid="{5621B54D-E760-4CC4-AA13-5DBA08101592}"/>
    <cellStyle name="Percent 4 14 4 4 2" xfId="32369" xr:uid="{6313DF4E-D161-4D32-84D8-78D60994815A}"/>
    <cellStyle name="Percent 4 14 4 5" xfId="32370" xr:uid="{7252A999-D6AD-451D-B8B5-C5A4365F15D9}"/>
    <cellStyle name="Percent 4 14 4 6" xfId="32362" xr:uid="{938CC48B-5646-40A2-A71E-B238963CF0C3}"/>
    <cellStyle name="Percent 4 14 5" xfId="9879" xr:uid="{6C4400F6-4459-470F-AD6E-8A3980FA9FEE}"/>
    <cellStyle name="Percent 4 14 5 2" xfId="9880" xr:uid="{E76E6EB5-16F8-4E8B-A5FD-F09C93BBFE52}"/>
    <cellStyle name="Percent 4 14 5 2 2" xfId="9881" xr:uid="{A049D58B-5A31-430E-A0F0-311E97752346}"/>
    <cellStyle name="Percent 4 14 5 2 2 2" xfId="32373" xr:uid="{C1CBC054-4A61-47C2-B514-23136DC86E74}"/>
    <cellStyle name="Percent 4 14 5 2 3" xfId="32374" xr:uid="{7C00499F-6B91-438E-962B-ADE91A2237C4}"/>
    <cellStyle name="Percent 4 14 5 2 4" xfId="32372" xr:uid="{705E933A-D0B2-4BE2-9EA3-A2C5BC780AC0}"/>
    <cellStyle name="Percent 4 14 5 3" xfId="9882" xr:uid="{F1786267-F34F-4D06-A10C-3926CFAAB6A7}"/>
    <cellStyle name="Percent 4 14 5 3 2" xfId="9883" xr:uid="{1BA6933D-6CA2-4042-A9C7-E831DC133B6F}"/>
    <cellStyle name="Percent 4 14 5 3 2 2" xfId="32376" xr:uid="{A6D90A4D-42C8-4767-B9EB-D9A59F439DDD}"/>
    <cellStyle name="Percent 4 14 5 3 3" xfId="32377" xr:uid="{BB1AB41C-DF46-4CD5-9F1D-98A2056E7D55}"/>
    <cellStyle name="Percent 4 14 5 3 4" xfId="32375" xr:uid="{66E1BF41-98AA-4F92-B477-F735512308A7}"/>
    <cellStyle name="Percent 4 14 5 4" xfId="9884" xr:uid="{6F7D6701-9BDF-4ACE-9824-D2052F61AF7E}"/>
    <cellStyle name="Percent 4 14 5 4 2" xfId="32378" xr:uid="{6FFD946E-F158-476D-BE9A-C105A164707C}"/>
    <cellStyle name="Percent 4 14 5 5" xfId="32379" xr:uid="{2F15E1AB-6808-4B89-87F9-B689FADFA1E2}"/>
    <cellStyle name="Percent 4 14 5 6" xfId="32371" xr:uid="{A89D6B4B-4836-4153-8ED0-250035EADFD7}"/>
    <cellStyle name="Percent 4 14 6" xfId="9885" xr:uid="{0C6E31DC-26C2-4D70-A82B-03B6E4CF4EA0}"/>
    <cellStyle name="Percent 4 14 6 2" xfId="9886" xr:uid="{2D880560-A877-4C8B-92BA-2D04D135894C}"/>
    <cellStyle name="Percent 4 14 6 2 2" xfId="9887" xr:uid="{18E00407-4DB8-4A1D-8A95-80E3098EDC2D}"/>
    <cellStyle name="Percent 4 14 6 2 2 2" xfId="32382" xr:uid="{1E9F81A5-6E41-4FBC-A308-AD07410B7818}"/>
    <cellStyle name="Percent 4 14 6 2 3" xfId="32383" xr:uid="{B6308E44-3BCB-40AF-B4FC-48289A50ADB6}"/>
    <cellStyle name="Percent 4 14 6 2 4" xfId="32381" xr:uid="{9F0EDCDB-CC0D-469F-98A0-E192B5983DD0}"/>
    <cellStyle name="Percent 4 14 6 3" xfId="9888" xr:uid="{5C730CDE-506B-484F-8F1D-5E619D26B2A9}"/>
    <cellStyle name="Percent 4 14 6 3 2" xfId="9889" xr:uid="{2B32194B-1156-484A-BCB0-F068B4DC9062}"/>
    <cellStyle name="Percent 4 14 6 3 2 2" xfId="32385" xr:uid="{A1F9A37F-ED79-4FEC-B862-98684A1B3BA4}"/>
    <cellStyle name="Percent 4 14 6 3 3" xfId="32386" xr:uid="{C0F2907D-98C9-44F4-90CD-CE5155C4F334}"/>
    <cellStyle name="Percent 4 14 6 3 4" xfId="32384" xr:uid="{019AB9CB-440D-4716-8503-8BBE94D79349}"/>
    <cellStyle name="Percent 4 14 6 4" xfId="9890" xr:uid="{7B238816-B080-4376-BDA0-0C5AE051010B}"/>
    <cellStyle name="Percent 4 14 6 4 2" xfId="9891" xr:uid="{285792C9-EA09-41C2-B956-CC3F335D4DC7}"/>
    <cellStyle name="Percent 4 14 6 4 2 2" xfId="32388" xr:uid="{C3752A80-CE5F-42CE-B8A3-E43D29F1B506}"/>
    <cellStyle name="Percent 4 14 6 4 3" xfId="32389" xr:uid="{C2D5B200-98FB-449E-8F5A-72DEE6274710}"/>
    <cellStyle name="Percent 4 14 6 4 4" xfId="32387" xr:uid="{0A94B0B5-56C2-4FD5-AD54-29B2D0C00E5A}"/>
    <cellStyle name="Percent 4 14 6 5" xfId="9892" xr:uid="{2DE95092-8565-4B68-8858-F169A319F7DF}"/>
    <cellStyle name="Percent 4 14 6 5 2" xfId="32390" xr:uid="{1B5163F1-7978-4A81-BFB4-222F66BF7046}"/>
    <cellStyle name="Percent 4 14 6 6" xfId="32391" xr:uid="{A443287D-479A-4ECC-BB80-580BC8574CAD}"/>
    <cellStyle name="Percent 4 14 6 7" xfId="32380" xr:uid="{037452CA-5DCA-49E5-BFE2-6119ED68E9CA}"/>
    <cellStyle name="Percent 4 14 7" xfId="9893" xr:uid="{5E39E739-13C5-43D2-886C-23B6F12FE7D3}"/>
    <cellStyle name="Percent 4 14 7 2" xfId="9894" xr:uid="{743E6099-0330-4DC3-BC1F-30BB0EE6DBD3}"/>
    <cellStyle name="Percent 4 14 7 2 2" xfId="9895" xr:uid="{C8C70C03-CFF8-4D0C-B526-E52FD931DEAB}"/>
    <cellStyle name="Percent 4 14 7 2 2 2" xfId="32394" xr:uid="{E5F83B34-F9B9-400E-88D3-F76EC8C6DD8E}"/>
    <cellStyle name="Percent 4 14 7 2 3" xfId="32395" xr:uid="{90626014-6C97-44B5-B4D8-93419927370A}"/>
    <cellStyle name="Percent 4 14 7 2 4" xfId="32393" xr:uid="{26CA11B9-D067-4232-9120-91E9F48D26D8}"/>
    <cellStyle name="Percent 4 14 7 3" xfId="9896" xr:uid="{CF1FDAC0-E18F-4AA4-8A57-05C94A54F69C}"/>
    <cellStyle name="Percent 4 14 7 3 2" xfId="9897" xr:uid="{C86DB633-E725-4430-BE3B-63118D42137C}"/>
    <cellStyle name="Percent 4 14 7 3 2 2" xfId="32397" xr:uid="{3E4FC43B-9A98-474F-B5EA-A14441E1C6FB}"/>
    <cellStyle name="Percent 4 14 7 3 3" xfId="32398" xr:uid="{9EFC3AA1-7145-4FCF-81EE-905A139F5AB2}"/>
    <cellStyle name="Percent 4 14 7 3 4" xfId="32396" xr:uid="{42528F27-DAA2-4031-9D61-D8CEAC8CBF3E}"/>
    <cellStyle name="Percent 4 14 7 4" xfId="9898" xr:uid="{4457035F-3CE9-4B9F-90C2-F04E3FE4DF38}"/>
    <cellStyle name="Percent 4 14 7 4 2" xfId="32399" xr:uid="{84A5F6A7-BA2E-496A-968D-29E3F8262704}"/>
    <cellStyle name="Percent 4 14 7 5" xfId="32400" xr:uid="{6135E065-F102-4E43-8821-C86AB8C90CAD}"/>
    <cellStyle name="Percent 4 14 7 6" xfId="32392" xr:uid="{4BA686F6-5BFB-4EFF-8FF8-F2307B9A0696}"/>
    <cellStyle name="Percent 4 14 8" xfId="9899" xr:uid="{CFCEF449-AEAF-4F3C-A8D7-F386838078BE}"/>
    <cellStyle name="Percent 4 14 8 2" xfId="9900" xr:uid="{DE6E377C-A917-4C9E-AD72-2C73342BFC5C}"/>
    <cellStyle name="Percent 4 14 8 2 2" xfId="32402" xr:uid="{FE7C6C59-582C-4213-AFC6-78609573C5AB}"/>
    <cellStyle name="Percent 4 14 8 3" xfId="32403" xr:uid="{11EC8ACC-72CB-46B4-8CEC-FB4109E727EE}"/>
    <cellStyle name="Percent 4 14 8 4" xfId="32401" xr:uid="{51101EF3-CFB4-421C-9B81-7279DB2FC855}"/>
    <cellStyle name="Percent 4 14 9" xfId="9901" xr:uid="{DA7B72BF-8DA9-4C5F-8A34-24922EDEA841}"/>
    <cellStyle name="Percent 4 14 9 2" xfId="9902" xr:uid="{F7355514-897B-4090-8B2F-0C58C9FDE04E}"/>
    <cellStyle name="Percent 4 14 9 2 2" xfId="32405" xr:uid="{F9B498CB-DFCF-4F2E-BF13-F790BAB71797}"/>
    <cellStyle name="Percent 4 14 9 3" xfId="32406" xr:uid="{3BB9DBA1-EDE9-468C-9603-CA97534C5D02}"/>
    <cellStyle name="Percent 4 14 9 4" xfId="32404" xr:uid="{A3FE8CD6-00D3-42AC-A688-2EAFF4A7B893}"/>
    <cellStyle name="Percent 4 15" xfId="3112" xr:uid="{8F189797-F3F0-4BF2-9C7D-B4C6A59B07AC}"/>
    <cellStyle name="Percent 4 15 10" xfId="9904" xr:uid="{53C52C69-0AD5-4E31-A1EE-8EE1BB754D14}"/>
    <cellStyle name="Percent 4 15 10 2" xfId="32408" xr:uid="{85B33774-D10E-4115-9698-5B2FBA79193F}"/>
    <cellStyle name="Percent 4 15 11" xfId="9905" xr:uid="{97E97B9D-1C90-4A0E-81A6-3B77A9225F30}"/>
    <cellStyle name="Percent 4 15 11 2" xfId="32409" xr:uid="{DFC3A1D3-B19F-4036-B89B-37A5A05D009B}"/>
    <cellStyle name="Percent 4 15 12" xfId="9903" xr:uid="{CA746788-2B7B-466A-AAC6-005B36A40620}"/>
    <cellStyle name="Percent 4 15 12 2" xfId="32410" xr:uid="{09ABD322-395B-496C-B34F-9253032808E0}"/>
    <cellStyle name="Percent 4 15 13" xfId="32411" xr:uid="{C4071213-8B8E-4E75-9483-1AB3FAF4A681}"/>
    <cellStyle name="Percent 4 15 14" xfId="32412" xr:uid="{49BB90B6-FCA0-47D5-8A85-FAD87C5A1D0A}"/>
    <cellStyle name="Percent 4 15 15" xfId="32413" xr:uid="{89E52358-D568-4059-93F2-20B75BF512F2}"/>
    <cellStyle name="Percent 4 15 16" xfId="32407" xr:uid="{02647788-55D6-440D-AABD-9FC4023A9139}"/>
    <cellStyle name="Percent 4 15 2" xfId="9906" xr:uid="{04A7F119-B27E-425E-8FD4-87B94B7DF763}"/>
    <cellStyle name="Percent 4 15 2 2" xfId="9907" xr:uid="{4E80328C-B759-4080-A753-FC43ECA79508}"/>
    <cellStyle name="Percent 4 15 2 2 2" xfId="9908" xr:uid="{3CF6CAC3-9B52-454F-84BF-AC9D9BFEC269}"/>
    <cellStyle name="Percent 4 15 2 2 2 2" xfId="32416" xr:uid="{120D48DB-E72C-4DAD-A2DB-E772D51320A4}"/>
    <cellStyle name="Percent 4 15 2 2 3" xfId="32417" xr:uid="{486F79AC-9B14-448B-9AE4-9CE2961D22F3}"/>
    <cellStyle name="Percent 4 15 2 2 4" xfId="32415" xr:uid="{7D1C6E56-A0EB-492B-A374-A35715C370D9}"/>
    <cellStyle name="Percent 4 15 2 3" xfId="9909" xr:uid="{4FF41DB3-BAB2-4525-B88D-A965B8E11558}"/>
    <cellStyle name="Percent 4 15 2 3 2" xfId="9910" xr:uid="{55415D17-F7F6-4458-9E4F-71A41AD4B495}"/>
    <cellStyle name="Percent 4 15 2 3 2 2" xfId="32419" xr:uid="{CEFBCF5D-AD75-4B52-B67E-3086D530F34F}"/>
    <cellStyle name="Percent 4 15 2 3 3" xfId="32420" xr:uid="{CD11489A-31A3-4577-AE7C-9DE83E34BB9B}"/>
    <cellStyle name="Percent 4 15 2 3 4" xfId="32418" xr:uid="{AA015970-E9AE-4377-A709-E12F7C1BD441}"/>
    <cellStyle name="Percent 4 15 2 4" xfId="9911" xr:uid="{1117A53B-660E-457D-8628-0B01AE51BA60}"/>
    <cellStyle name="Percent 4 15 2 4 2" xfId="32421" xr:uid="{EE71EFEB-3D4E-496A-9D10-DEF5EE6B3217}"/>
    <cellStyle name="Percent 4 15 2 5" xfId="9912" xr:uid="{9E0EB8D7-0B55-493F-8C3F-39A547E97465}"/>
    <cellStyle name="Percent 4 15 2 5 2" xfId="32422" xr:uid="{EB46EAB4-BACF-4C91-A3B8-6B042054DC77}"/>
    <cellStyle name="Percent 4 15 2 6" xfId="32423" xr:uid="{714A2274-3332-4691-9CA6-C443A60A05BF}"/>
    <cellStyle name="Percent 4 15 2 7" xfId="32414" xr:uid="{CC76A4A4-0083-446C-BCC2-1862328200DD}"/>
    <cellStyle name="Percent 4 15 3" xfId="9913" xr:uid="{056ADC07-61E3-4881-9309-27A785B71752}"/>
    <cellStyle name="Percent 4 15 3 2" xfId="9914" xr:uid="{58FDB980-39A4-4FDE-97BC-A2791C20861E}"/>
    <cellStyle name="Percent 4 15 3 2 2" xfId="9915" xr:uid="{68CFC54B-B8C2-4610-B80D-AD424B0A40F1}"/>
    <cellStyle name="Percent 4 15 3 2 2 2" xfId="32426" xr:uid="{33EFE61D-947A-445A-8AB5-5CB4C381EA15}"/>
    <cellStyle name="Percent 4 15 3 2 3" xfId="32427" xr:uid="{D0FE6342-3494-4B39-AC4A-509357B0E3D2}"/>
    <cellStyle name="Percent 4 15 3 2 4" xfId="32425" xr:uid="{66786354-D98B-46C0-B9EF-D0CE17B5C0B3}"/>
    <cellStyle name="Percent 4 15 3 3" xfId="9916" xr:uid="{CE6ED4E4-6F32-429A-B5B1-BFDA847DBFD1}"/>
    <cellStyle name="Percent 4 15 3 3 2" xfId="9917" xr:uid="{28523007-D3EC-4C3A-9572-27B5732DEC9A}"/>
    <cellStyle name="Percent 4 15 3 3 2 2" xfId="32429" xr:uid="{E75C11DB-B668-4D0D-BE20-24891DC6899A}"/>
    <cellStyle name="Percent 4 15 3 3 3" xfId="32430" xr:uid="{D20D41B8-6AE9-49CA-AFCF-2CB1CF1ACB94}"/>
    <cellStyle name="Percent 4 15 3 3 4" xfId="32428" xr:uid="{E8332879-D961-40A1-9C91-47B2E812096B}"/>
    <cellStyle name="Percent 4 15 3 4" xfId="9918" xr:uid="{A2E31031-0F53-4252-96EE-2DB28C323A78}"/>
    <cellStyle name="Percent 4 15 3 4 2" xfId="32431" xr:uid="{B256EF98-C305-47BB-8DB4-16428AC447C4}"/>
    <cellStyle name="Percent 4 15 3 5" xfId="32432" xr:uid="{622DFD69-0824-495A-9386-1C445A65F8E4}"/>
    <cellStyle name="Percent 4 15 3 6" xfId="32424" xr:uid="{5338B79A-3E8D-43D5-AF6C-353BF88474D4}"/>
    <cellStyle name="Percent 4 15 4" xfId="9919" xr:uid="{6D445E8C-B41D-45AB-A8B1-1448D490E9E0}"/>
    <cellStyle name="Percent 4 15 4 2" xfId="9920" xr:uid="{BA874F4F-B3DF-4DDE-AF73-E75A796D575A}"/>
    <cellStyle name="Percent 4 15 4 2 2" xfId="9921" xr:uid="{97BC4A22-3C9C-4591-A27D-F88B43D5E36D}"/>
    <cellStyle name="Percent 4 15 4 2 2 2" xfId="32435" xr:uid="{0BF7930C-B3EA-4809-9C2C-3293110DB0B7}"/>
    <cellStyle name="Percent 4 15 4 2 3" xfId="32436" xr:uid="{848DF2EE-2225-4EE9-9313-6F97AE7EBFD4}"/>
    <cellStyle name="Percent 4 15 4 2 4" xfId="32434" xr:uid="{BC93F8FF-0FF3-43EC-9764-70908C157D81}"/>
    <cellStyle name="Percent 4 15 4 3" xfId="9922" xr:uid="{C151AEB0-C98A-49D9-B5B5-99E92E98C736}"/>
    <cellStyle name="Percent 4 15 4 3 2" xfId="9923" xr:uid="{4DF76859-68A0-4406-A10A-16C4C3B9C502}"/>
    <cellStyle name="Percent 4 15 4 3 2 2" xfId="32438" xr:uid="{4B699001-DA88-4211-8F37-6D6D8551F872}"/>
    <cellStyle name="Percent 4 15 4 3 3" xfId="32439" xr:uid="{4EE07D43-0A44-47A4-93E0-9834FD9AEB7D}"/>
    <cellStyle name="Percent 4 15 4 3 4" xfId="32437" xr:uid="{F972205C-3A53-4134-B332-1EF15371634C}"/>
    <cellStyle name="Percent 4 15 4 4" xfId="9924" xr:uid="{C0C67636-5DCF-447A-B382-1FA40A1D1545}"/>
    <cellStyle name="Percent 4 15 4 4 2" xfId="32440" xr:uid="{8944AD0E-E756-4392-B792-742384715037}"/>
    <cellStyle name="Percent 4 15 4 5" xfId="32441" xr:uid="{EF0400C3-6F73-4336-BD7D-98AD676663CC}"/>
    <cellStyle name="Percent 4 15 4 6" xfId="32433" xr:uid="{691705F5-DC79-45D2-9DC4-9B7461354793}"/>
    <cellStyle name="Percent 4 15 5" xfId="9925" xr:uid="{723D1B4D-6281-4F56-BC87-67B75132CE26}"/>
    <cellStyle name="Percent 4 15 5 2" xfId="9926" xr:uid="{0EDAB021-C5FD-49FB-8BDA-FBAA5549A12A}"/>
    <cellStyle name="Percent 4 15 5 2 2" xfId="9927" xr:uid="{2E52DD80-282E-482D-8505-835AC3978121}"/>
    <cellStyle name="Percent 4 15 5 2 2 2" xfId="32444" xr:uid="{9D202B89-A43B-4EDC-9E07-380B0FA9649A}"/>
    <cellStyle name="Percent 4 15 5 2 3" xfId="32445" xr:uid="{621AD504-C93B-4DD6-BE74-8A1A7A4970D9}"/>
    <cellStyle name="Percent 4 15 5 2 4" xfId="32443" xr:uid="{7046565A-0E36-45F2-9977-C8F52590673D}"/>
    <cellStyle name="Percent 4 15 5 3" xfId="9928" xr:uid="{E5C5E129-317C-4D5F-8978-A64D0A6F5E68}"/>
    <cellStyle name="Percent 4 15 5 3 2" xfId="9929" xr:uid="{F7B06833-DA6B-4717-96CA-080E42CA2741}"/>
    <cellStyle name="Percent 4 15 5 3 2 2" xfId="32447" xr:uid="{7B94E53A-0CDD-496E-BCF2-457D7F588306}"/>
    <cellStyle name="Percent 4 15 5 3 3" xfId="32448" xr:uid="{B265E483-AC10-455C-8849-AC44B069B6F7}"/>
    <cellStyle name="Percent 4 15 5 3 4" xfId="32446" xr:uid="{E3E9BF38-B5EF-4DEC-AA8D-24FF339F08EA}"/>
    <cellStyle name="Percent 4 15 5 4" xfId="9930" xr:uid="{2A2E2B22-4E00-4026-9D1F-19A9BFC31C03}"/>
    <cellStyle name="Percent 4 15 5 4 2" xfId="9931" xr:uid="{0B695671-D1AF-4450-9CBE-83117846A0A5}"/>
    <cellStyle name="Percent 4 15 5 5" xfId="9932" xr:uid="{82B1E01D-987D-498D-B094-3C3AC4C416BE}"/>
    <cellStyle name="Percent 4 15 5 7" xfId="32442" xr:uid="{1FCCDED8-AD56-4952-8C81-63638F11FB6F}"/>
    <cellStyle name="Percent 4 15 6" xfId="9933" xr:uid="{3063F8A4-F8AC-4146-BDC9-BBC3C3A12F84}"/>
    <cellStyle name="Percent 4 15 6 2" xfId="9934" xr:uid="{53B7B391-0861-4DDB-9568-9BBA36CE23F6}"/>
    <cellStyle name="Percent 4 15 6 2 2" xfId="9935" xr:uid="{19428670-A3F8-4746-ACF2-7AF4D2CDD80A}"/>
    <cellStyle name="Percent 4 15 6 3" xfId="9936" xr:uid="{D6CD4E41-9EE9-4AEE-A1D1-264AD964005B}"/>
    <cellStyle name="Percent 4 15 6 3 2" xfId="9937" xr:uid="{CEB37EAF-18E8-4F79-87EF-B7B017659DE7}"/>
    <cellStyle name="Percent 4 15 6 4" xfId="9938" xr:uid="{264C9C8E-3E0B-465C-BE14-792A88509980}"/>
    <cellStyle name="Percent 4 15 7" xfId="9939" xr:uid="{CD69D244-A1AD-4152-A876-2407F80D7FE5}"/>
    <cellStyle name="Percent 4 15 7 2" xfId="9940" xr:uid="{B32073B3-D658-4467-B17E-920878863E52}"/>
    <cellStyle name="Percent 4 15 8" xfId="9941" xr:uid="{D569E7E9-62DC-47DE-AA1F-CCDC13FF3B7B}"/>
    <cellStyle name="Percent 4 15 8 2" xfId="9942" xr:uid="{3B7503C5-E308-4097-AB41-16C23A5DFBFA}"/>
    <cellStyle name="Percent 4 15 9" xfId="9943" xr:uid="{22B61294-9E31-4B9D-8E35-195982FB1EC8}"/>
    <cellStyle name="Percent 4 15 9 2" xfId="9944" xr:uid="{FE099EE0-324C-4B16-8276-F61EF8DF24B7}"/>
    <cellStyle name="Percent 4 16" xfId="3113" xr:uid="{4544322A-079D-4EF0-9AB2-AB360D9996E0}"/>
    <cellStyle name="Percent 4 16 10" xfId="9946" xr:uid="{C68DBB16-2D96-42DE-9C7F-8DEF7906B69A}"/>
    <cellStyle name="Percent 4 16 11" xfId="9947" xr:uid="{EF4C0F87-F87D-433D-8146-F8E7477B9635}"/>
    <cellStyle name="Percent 4 16 12" xfId="9945" xr:uid="{951F2DB2-AC69-4DFB-AF5F-454B9C049257}"/>
    <cellStyle name="Percent 4 16 2" xfId="4859" xr:uid="{BD5F945F-FCF3-4882-B40D-37173D31AD71}"/>
    <cellStyle name="Percent 4 16 2 2" xfId="9949" xr:uid="{0F8C5BA4-1B26-4AE1-9609-0467A254EE09}"/>
    <cellStyle name="Percent 4 16 2 2 2" xfId="9950" xr:uid="{EAEC0268-CDA2-45FF-8ACB-C1BA1DD9D5DC}"/>
    <cellStyle name="Percent 4 16 2 3" xfId="9951" xr:uid="{BBFDDFE5-44D5-4EBB-BC5E-B8C4D827DE04}"/>
    <cellStyle name="Percent 4 16 2 3 2" xfId="9952" xr:uid="{5A05962F-70AC-4854-B5C8-ED84684040AB}"/>
    <cellStyle name="Percent 4 16 2 4" xfId="9953" xr:uid="{286EFA00-23D6-40F8-895A-1477E52280AF}"/>
    <cellStyle name="Percent 4 16 2 5" xfId="9954" xr:uid="{188580F0-9852-40F0-BB5A-5DE0E4FEC282}"/>
    <cellStyle name="Percent 4 16 2 6" xfId="9948" xr:uid="{A83E3789-9C2E-4A47-9D37-D0CC8C2C9D4A}"/>
    <cellStyle name="Percent 4 16 3" xfId="9955" xr:uid="{C449B94D-1A00-4BC9-9D88-54AED11C0E9E}"/>
    <cellStyle name="Percent 4 16 3 2" xfId="9956" xr:uid="{1B1FB463-604F-4B2A-A248-8683F9EDBD5F}"/>
    <cellStyle name="Percent 4 16 3 2 2" xfId="9957" xr:uid="{B7986894-CE63-49BE-ADA4-55CE1251CB99}"/>
    <cellStyle name="Percent 4 16 3 3" xfId="9958" xr:uid="{5987BF94-B20A-4E41-B8D6-73C0C162FA67}"/>
    <cellStyle name="Percent 4 16 3 3 2" xfId="9959" xr:uid="{703B3FFE-3B98-44D3-8F91-9579944671E2}"/>
    <cellStyle name="Percent 4 16 3 4" xfId="9960" xr:uid="{6269BBCA-527E-42E6-B0C3-44B8D5BC90F1}"/>
    <cellStyle name="Percent 4 16 4" xfId="9961" xr:uid="{145C0555-1570-4A19-8108-C15850FD11E2}"/>
    <cellStyle name="Percent 4 16 4 2" xfId="9962" xr:uid="{1A2BF344-F9D5-4E3A-B9CC-D24A22B91572}"/>
    <cellStyle name="Percent 4 16 4 2 2" xfId="9963" xr:uid="{03A2B776-04D7-4175-8ED6-1916FE98E91B}"/>
    <cellStyle name="Percent 4 16 4 3" xfId="9964" xr:uid="{F2565B9E-6E6E-4B1B-AEC5-EE063FB773E5}"/>
    <cellStyle name="Percent 4 16 4 3 2" xfId="9965" xr:uid="{8499BCA4-615C-4C12-93A0-2F9EBEE6118B}"/>
    <cellStyle name="Percent 4 16 4 4" xfId="9966" xr:uid="{A50DABB7-E6E9-47BD-AD6C-FDDD1B4A7395}"/>
    <cellStyle name="Percent 4 16 5" xfId="9967" xr:uid="{0E9BA143-E9EB-454D-8431-B839952BE6F8}"/>
    <cellStyle name="Percent 4 16 5 2" xfId="9968" xr:uid="{393794CB-F835-4A26-9965-F21D65DDF756}"/>
    <cellStyle name="Percent 4 16 5 2 2" xfId="9969" xr:uid="{8324D4F5-CAA4-49CD-85EE-2B8F83A9C088}"/>
    <cellStyle name="Percent 4 16 5 3" xfId="9970" xr:uid="{3B065DBD-76EE-4BA6-BD20-8451DCE50E56}"/>
    <cellStyle name="Percent 4 16 5 3 2" xfId="9971" xr:uid="{5980324F-8EC5-46DA-98E0-EA85229261C5}"/>
    <cellStyle name="Percent 4 16 5 4" xfId="9972" xr:uid="{1503F293-C5CC-4D08-95F8-91151CFAC5D1}"/>
    <cellStyle name="Percent 4 16 5 4 2" xfId="9973" xr:uid="{D546F16A-0BF8-4BDD-AD93-57125E6C91CF}"/>
    <cellStyle name="Percent 4 16 5 5" xfId="9974" xr:uid="{118A2894-AE26-4BE3-A88D-D44BCE3EC70F}"/>
    <cellStyle name="Percent 4 16 6" xfId="9975" xr:uid="{CA10092B-D343-48F7-97F1-85766A177E6C}"/>
    <cellStyle name="Percent 4 16 6 2" xfId="9976" xr:uid="{33BAB4F3-D977-4550-8ED2-0670F367054F}"/>
    <cellStyle name="Percent 4 16 6 2 2" xfId="9977" xr:uid="{FC8DC36D-8A78-4304-948F-70DC746BF82F}"/>
    <cellStyle name="Percent 4 16 6 3" xfId="9978" xr:uid="{BCB6A39A-46F1-47B5-AB57-0164A6CA567E}"/>
    <cellStyle name="Percent 4 16 6 3 2" xfId="9979" xr:uid="{A5082A49-5BCB-4ADD-9C54-3FD70329EA7A}"/>
    <cellStyle name="Percent 4 16 6 4" xfId="9980" xr:uid="{8D6B3B11-B3F8-4925-93CF-0774FBEA17DC}"/>
    <cellStyle name="Percent 4 16 7" xfId="9981" xr:uid="{D937509E-4FD3-478E-AD73-E0DC19A639C5}"/>
    <cellStyle name="Percent 4 16 7 2" xfId="9982" xr:uid="{8A6932F7-FFE8-4FBF-BDCA-DF8C8862A19A}"/>
    <cellStyle name="Percent 4 16 8" xfId="9983" xr:uid="{7BF6A407-30EC-4969-954C-F385E2CFAA34}"/>
    <cellStyle name="Percent 4 16 8 2" xfId="9984" xr:uid="{ECCFC036-BC9F-451C-9951-0837FC747D61}"/>
    <cellStyle name="Percent 4 16 9" xfId="9985" xr:uid="{3BBD70ED-3BEE-4437-A856-0B4F82A85DD2}"/>
    <cellStyle name="Percent 4 16 9 2" xfId="9986" xr:uid="{8F387DAC-0955-49EB-9FA3-121417552BF2}"/>
    <cellStyle name="Percent 4 17" xfId="3114" xr:uid="{5756925F-2C57-4E24-A1D5-844A42A8CA8E}"/>
    <cellStyle name="Percent 4 17 10" xfId="9988" xr:uid="{3BAC5483-5E6C-4FD3-A365-58417FF11119}"/>
    <cellStyle name="Percent 4 17 11" xfId="9989" xr:uid="{E350E2CB-E9A1-4468-BEB7-29623F8E94C2}"/>
    <cellStyle name="Percent 4 17 12" xfId="9987" xr:uid="{A01BA61E-F0E8-440C-8273-59C4C8ABC6B1}"/>
    <cellStyle name="Percent 4 17 2" xfId="9990" xr:uid="{C742CAB3-2634-43B8-B760-80427BD8E323}"/>
    <cellStyle name="Percent 4 17 2 2" xfId="9991" xr:uid="{41A1A324-2AB0-4E10-9928-3DD1302D2FF9}"/>
    <cellStyle name="Percent 4 17 2 2 2" xfId="9992" xr:uid="{46090C5A-CBEC-4E5A-B977-14A2573F672F}"/>
    <cellStyle name="Percent 4 17 2 3" xfId="9993" xr:uid="{F1294DA3-AB82-4608-BFD7-C9794CC141F0}"/>
    <cellStyle name="Percent 4 17 2 3 2" xfId="9994" xr:uid="{58A17026-5F6D-472C-AA96-CA4F33B06341}"/>
    <cellStyle name="Percent 4 17 2 4" xfId="9995" xr:uid="{7B8FF046-684B-4AC9-86A3-529DEC5E1C1A}"/>
    <cellStyle name="Percent 4 17 2 5" xfId="9996" xr:uid="{B3D3233F-6FE8-4BD0-8861-C1B18D1E5147}"/>
    <cellStyle name="Percent 4 17 3" xfId="9997" xr:uid="{25BCF1DE-8DF7-4E45-B2E9-48354C8841BB}"/>
    <cellStyle name="Percent 4 17 3 2" xfId="9998" xr:uid="{E08FA25F-EE5C-4E6C-BB14-D6D5F408D8F2}"/>
    <cellStyle name="Percent 4 17 3 2 2" xfId="9999" xr:uid="{C10D05BB-6C52-4956-ADAD-A170478DF58D}"/>
    <cellStyle name="Percent 4 17 3 3" xfId="10000" xr:uid="{AF7BFBFF-B974-48C8-8F8C-FF4CF48116A7}"/>
    <cellStyle name="Percent 4 17 3 3 2" xfId="10001" xr:uid="{FCDC4064-9BF8-49CB-ABE1-27DDBE3CCDAF}"/>
    <cellStyle name="Percent 4 17 3 4" xfId="10002" xr:uid="{75899385-3A4E-495F-8DC9-632C1C334B55}"/>
    <cellStyle name="Percent 4 17 4" xfId="10003" xr:uid="{7B7383B2-80A9-4C33-A143-4B0FB0205C4F}"/>
    <cellStyle name="Percent 4 17 4 2" xfId="10004" xr:uid="{3C6ACA20-75A3-4B6F-97EF-01A769D73297}"/>
    <cellStyle name="Percent 4 17 4 2 2" xfId="10005" xr:uid="{EC2EBA12-B3A5-4D72-8F4B-5305334666C7}"/>
    <cellStyle name="Percent 4 17 4 3" xfId="10006" xr:uid="{CEE4BE2A-F20D-4858-A735-07FCA6C3B512}"/>
    <cellStyle name="Percent 4 17 4 3 2" xfId="10007" xr:uid="{3B2064FD-3AD7-43AE-A37A-B09CFB51727B}"/>
    <cellStyle name="Percent 4 17 4 4" xfId="10008" xr:uid="{2CB561EA-61A8-42B8-A4BA-CD16F25CEACB}"/>
    <cellStyle name="Percent 4 17 5" xfId="10009" xr:uid="{925F1FE3-1818-40D8-B030-92F2B1A1A859}"/>
    <cellStyle name="Percent 4 17 5 2" xfId="10010" xr:uid="{01B6FAF3-DB12-44FD-8D40-C77D35594D9C}"/>
    <cellStyle name="Percent 4 17 5 2 2" xfId="10011" xr:uid="{B599CD22-3E83-4B03-8D3C-7B34D9547EA3}"/>
    <cellStyle name="Percent 4 17 5 3" xfId="10012" xr:uid="{257ECCCB-A325-413C-93A7-662EA1E23035}"/>
    <cellStyle name="Percent 4 17 5 3 2" xfId="10013" xr:uid="{975342FC-EE38-4F8C-B617-D4C6F1FBEB1D}"/>
    <cellStyle name="Percent 4 17 5 4" xfId="10014" xr:uid="{5392D0E6-9CF3-4020-94A2-FF91D9132419}"/>
    <cellStyle name="Percent 4 17 5 4 2" xfId="10015" xr:uid="{98BF29FC-430E-4CB0-B8DE-063366081275}"/>
    <cellStyle name="Percent 4 17 5 5" xfId="10016" xr:uid="{D3F2FF2A-EAF3-4489-B8C4-10562059D885}"/>
    <cellStyle name="Percent 4 17 6" xfId="10017" xr:uid="{41FA8A8A-EC32-4788-82D3-8709DCB9334E}"/>
    <cellStyle name="Percent 4 17 6 2" xfId="10018" xr:uid="{8D611803-A7C1-4249-B19B-7C1AA66C5906}"/>
    <cellStyle name="Percent 4 17 6 2 2" xfId="10019" xr:uid="{2B368BCC-2E5E-4B66-9B16-8A0B18FA9C08}"/>
    <cellStyle name="Percent 4 17 6 3" xfId="10020" xr:uid="{303EDF88-39E9-4195-98A6-8D50DB051410}"/>
    <cellStyle name="Percent 4 17 6 3 2" xfId="10021" xr:uid="{78538E9D-1FBE-4048-A8AD-9A796388CB72}"/>
    <cellStyle name="Percent 4 17 6 4" xfId="10022" xr:uid="{0F28F00E-7C01-4275-84C6-C7FB08D83C8F}"/>
    <cellStyle name="Percent 4 17 7" xfId="10023" xr:uid="{204B59EB-5644-4E6C-B03D-72FC55574B5E}"/>
    <cellStyle name="Percent 4 17 7 2" xfId="10024" xr:uid="{5C501620-612F-46E1-A393-D2E688B83F65}"/>
    <cellStyle name="Percent 4 17 8" xfId="10025" xr:uid="{A44A660C-646F-4708-A13D-13A2E3DDE21C}"/>
    <cellStyle name="Percent 4 17 8 2" xfId="10026" xr:uid="{6646D5A4-C83F-4A3A-B88E-B8F7A1C8B02B}"/>
    <cellStyle name="Percent 4 17 9" xfId="10027" xr:uid="{558E0B2D-ACCD-4CE9-8E09-BA6CFBB8545C}"/>
    <cellStyle name="Percent 4 17 9 2" xfId="10028" xr:uid="{39234EC8-AF3B-4F79-BA86-90EE83636A0C}"/>
    <cellStyle name="Percent 4 18" xfId="3115" xr:uid="{A72C5BB5-D401-40E8-87FA-DEA3F5A2F6D7}"/>
    <cellStyle name="Percent 4 18 10" xfId="10030" xr:uid="{DC8B8E98-FAE5-496C-B99D-2D7673DF14BC}"/>
    <cellStyle name="Percent 4 18 11" xfId="10031" xr:uid="{8C5C6D56-B078-4300-A4CB-FEECDC87DFD1}"/>
    <cellStyle name="Percent 4 18 12" xfId="10029" xr:uid="{1277ECB6-89EB-4832-9017-8655F9E856A6}"/>
    <cellStyle name="Percent 4 18 2" xfId="10032" xr:uid="{7CACA5B9-0478-454C-891F-DEC72B388649}"/>
    <cellStyle name="Percent 4 18 2 2" xfId="10033" xr:uid="{7BEC9D53-55C5-44DF-A963-9CDCA55E6C31}"/>
    <cellStyle name="Percent 4 18 2 2 2" xfId="10034" xr:uid="{22800263-41BB-4ACF-86FF-58A964E8997A}"/>
    <cellStyle name="Percent 4 18 2 3" xfId="10035" xr:uid="{572E36E1-1A53-4C11-A3DC-F234C8F8B2D8}"/>
    <cellStyle name="Percent 4 18 2 3 2" xfId="10036" xr:uid="{3537FAB1-C308-42D2-B457-F64169A1F8B2}"/>
    <cellStyle name="Percent 4 18 2 4" xfId="10037" xr:uid="{6DB01975-EA8D-4BB4-A70C-12D3506162D4}"/>
    <cellStyle name="Percent 4 18 2 5" xfId="10038" xr:uid="{D798A1BB-8AB9-4DD8-84AE-9ED46EF878A8}"/>
    <cellStyle name="Percent 4 18 3" xfId="10039" xr:uid="{2E4A3691-B5B9-4B32-8D90-55C0A99F6BF9}"/>
    <cellStyle name="Percent 4 18 3 2" xfId="10040" xr:uid="{8B505F08-9BDA-4A76-83E5-97BAC4BDC8ED}"/>
    <cellStyle name="Percent 4 18 3 2 2" xfId="10041" xr:uid="{C7EA2B78-1EBE-4B02-87F3-0638D9BABCC9}"/>
    <cellStyle name="Percent 4 18 3 3" xfId="10042" xr:uid="{F23656B3-83B3-46EC-80E0-0ED55607385C}"/>
    <cellStyle name="Percent 4 18 3 3 2" xfId="10043" xr:uid="{CD89B64C-00BA-4542-9949-488086B68CD5}"/>
    <cellStyle name="Percent 4 18 3 4" xfId="10044" xr:uid="{6F9CB391-925F-4251-B792-05E804BCE4E1}"/>
    <cellStyle name="Percent 4 18 4" xfId="10045" xr:uid="{54A24BC2-1721-410F-ABEE-5B17B0C84CAA}"/>
    <cellStyle name="Percent 4 18 4 2" xfId="10046" xr:uid="{06A8BB55-CC7A-4978-9C6D-E0C004819C59}"/>
    <cellStyle name="Percent 4 18 4 2 2" xfId="10047" xr:uid="{91F65224-128D-45B9-87DB-166FD0162604}"/>
    <cellStyle name="Percent 4 18 4 3" xfId="10048" xr:uid="{3D3A4F6F-B94B-49C9-96ED-86FAC3432D39}"/>
    <cellStyle name="Percent 4 18 4 3 2" xfId="10049" xr:uid="{B31BF03E-888A-44FF-A370-CDA30B3CF4ED}"/>
    <cellStyle name="Percent 4 18 4 4" xfId="10050" xr:uid="{EBC2FA5C-0FBA-4F37-9532-88986ADD0768}"/>
    <cellStyle name="Percent 4 18 5" xfId="10051" xr:uid="{D30F9B26-4C0C-4534-94DC-C22471C6D568}"/>
    <cellStyle name="Percent 4 18 5 2" xfId="10052" xr:uid="{4295A7E0-D62F-4F68-BA4E-8B6D861AE3EE}"/>
    <cellStyle name="Percent 4 18 5 2 2" xfId="10053" xr:uid="{9DED3B81-CAAE-4A4C-8FD2-F79176E90C25}"/>
    <cellStyle name="Percent 4 18 5 3" xfId="10054" xr:uid="{3A19C7EF-EA1D-478F-B536-D3525A111F60}"/>
    <cellStyle name="Percent 4 18 5 3 2" xfId="10055" xr:uid="{54ED61D5-9FA3-4AD3-80B3-6FA3A92D0B3C}"/>
    <cellStyle name="Percent 4 18 5 4" xfId="10056" xr:uid="{9176BAE5-2C2C-4C52-B360-D00B12B2D0DF}"/>
    <cellStyle name="Percent 4 18 5 4 2" xfId="10057" xr:uid="{C6F3BA54-566F-474C-8679-69D4BFD636A3}"/>
    <cellStyle name="Percent 4 18 5 5" xfId="10058" xr:uid="{BD45E036-D38C-463B-9310-DFAA977D51D7}"/>
    <cellStyle name="Percent 4 18 6" xfId="10059" xr:uid="{4D763A6D-131F-4722-B309-E2EE8436B100}"/>
    <cellStyle name="Percent 4 18 6 2" xfId="10060" xr:uid="{41A0A772-FEDA-4CB9-98A2-5DA9829CFBC7}"/>
    <cellStyle name="Percent 4 18 6 2 2" xfId="10061" xr:uid="{1ACFD86F-29DF-4066-A828-240EFD7D9004}"/>
    <cellStyle name="Percent 4 18 6 3" xfId="10062" xr:uid="{FF4AEA91-671B-4040-8E3B-EC0AE7C83133}"/>
    <cellStyle name="Percent 4 18 6 3 2" xfId="10063" xr:uid="{04C5543F-4D28-4442-A5B2-84DCCE35D8E8}"/>
    <cellStyle name="Percent 4 18 6 4" xfId="10064" xr:uid="{B0B44945-0459-4240-BFE6-2A666F8FCFFC}"/>
    <cellStyle name="Percent 4 18 7" xfId="10065" xr:uid="{068052DF-6C9C-48CF-9736-2B563B9DA951}"/>
    <cellStyle name="Percent 4 18 7 2" xfId="10066" xr:uid="{1AF1556D-7F73-4D98-9E52-9593B2E9750E}"/>
    <cellStyle name="Percent 4 18 8" xfId="10067" xr:uid="{9EDB4D02-4D44-4434-8167-2ED47A763F0A}"/>
    <cellStyle name="Percent 4 18 8 2" xfId="10068" xr:uid="{EE7E7C9F-0781-4F57-AF92-45D91302D554}"/>
    <cellStyle name="Percent 4 18 9" xfId="10069" xr:uid="{DE7BD0B3-F04F-4365-926B-8120EDE3BBB6}"/>
    <cellStyle name="Percent 4 18 9 2" xfId="10070" xr:uid="{CE5A6856-7724-446E-9E57-E0ABA8201B03}"/>
    <cellStyle name="Percent 4 19" xfId="3116" xr:uid="{2E8E003F-3C93-4871-89DD-674FD30CE16E}"/>
    <cellStyle name="Percent 4 19 10" xfId="10072" xr:uid="{B14E4307-5A97-40D7-8EE0-DA3A38009643}"/>
    <cellStyle name="Percent 4 19 11" xfId="10073" xr:uid="{4063BC27-728C-4056-A891-F9646DD66F23}"/>
    <cellStyle name="Percent 4 19 12" xfId="10071" xr:uid="{F71F02A9-9C4E-47B9-953D-A206E51B44FD}"/>
    <cellStyle name="Percent 4 19 2" xfId="10074" xr:uid="{4BBB2810-99DD-475C-903B-4BFD7260132E}"/>
    <cellStyle name="Percent 4 19 2 2" xfId="10075" xr:uid="{4159C060-683F-4AC1-BD84-9820B34B22CF}"/>
    <cellStyle name="Percent 4 19 2 2 2" xfId="10076" xr:uid="{6BF0AD89-3C08-4046-B2BA-9CDECEC7DEB7}"/>
    <cellStyle name="Percent 4 19 2 3" xfId="10077" xr:uid="{0632916F-11E7-4423-A8D4-A3F9CA950DF1}"/>
    <cellStyle name="Percent 4 19 2 3 2" xfId="10078" xr:uid="{9D1FAAF1-D84A-4247-840A-EDE30DE6845F}"/>
    <cellStyle name="Percent 4 19 2 4" xfId="10079" xr:uid="{79B5A9A4-E4B2-4C13-8E8A-89E81892BD34}"/>
    <cellStyle name="Percent 4 19 2 5" xfId="10080" xr:uid="{151B12D9-85EE-4CCE-9786-8ED8C20FB7F2}"/>
    <cellStyle name="Percent 4 19 3" xfId="10081" xr:uid="{BD3C621D-F7B8-4D2C-BBCE-F004F6483CA6}"/>
    <cellStyle name="Percent 4 19 3 2" xfId="10082" xr:uid="{F52D0A2D-1FC0-4547-BD53-84D86D50E31C}"/>
    <cellStyle name="Percent 4 19 3 2 2" xfId="10083" xr:uid="{E777BC6D-704B-41F4-949E-8E89F465FB05}"/>
    <cellStyle name="Percent 4 19 3 3" xfId="10084" xr:uid="{47A5AF17-4903-4583-8756-A308B9F5BC26}"/>
    <cellStyle name="Percent 4 19 3 3 2" xfId="10085" xr:uid="{7C91EBBB-3C1F-4767-9477-405AF523B539}"/>
    <cellStyle name="Percent 4 19 3 4" xfId="10086" xr:uid="{5A199527-8380-451C-8D49-460BA68D7A1F}"/>
    <cellStyle name="Percent 4 19 4" xfId="10087" xr:uid="{085190AA-8B45-41FE-8D56-60DB24EBF24A}"/>
    <cellStyle name="Percent 4 19 4 2" xfId="10088" xr:uid="{CC0D714A-52B2-41EB-AB4B-04C35A21B41E}"/>
    <cellStyle name="Percent 4 19 4 2 2" xfId="10089" xr:uid="{F719BCFB-AF18-4849-AE21-DCD11DDF1F06}"/>
    <cellStyle name="Percent 4 19 4 3" xfId="10090" xr:uid="{1910260D-5CF7-49D6-BAB8-EFBEAD6E8F9B}"/>
    <cellStyle name="Percent 4 19 4 3 2" xfId="10091" xr:uid="{8CA6358B-4A88-42F1-8E8A-365AA30EE82B}"/>
    <cellStyle name="Percent 4 19 4 4" xfId="10092" xr:uid="{34F8DC1E-3572-45BB-9476-CDCFD1330865}"/>
    <cellStyle name="Percent 4 19 5" xfId="10093" xr:uid="{EA18EFB0-26C1-45E5-8AEA-D2A47ADE777C}"/>
    <cellStyle name="Percent 4 19 5 2" xfId="10094" xr:uid="{189621D4-69F1-4659-92CE-C7503DC526DC}"/>
    <cellStyle name="Percent 4 19 5 2 2" xfId="10095" xr:uid="{1B29206D-6F4B-4247-8E82-142CC5B1D556}"/>
    <cellStyle name="Percent 4 19 5 3" xfId="10096" xr:uid="{DA01E0B2-0CB2-4834-9B4E-2F63F9811C35}"/>
    <cellStyle name="Percent 4 19 5 3 2" xfId="10097" xr:uid="{3FA7C88C-A8D8-4E6C-B68C-20367A533160}"/>
    <cellStyle name="Percent 4 19 5 4" xfId="10098" xr:uid="{C1D58C63-0BAE-408E-B558-B8BF114B37DE}"/>
    <cellStyle name="Percent 4 19 5 4 2" xfId="10099" xr:uid="{E0BD28BB-AB99-46EB-804A-4AA02ADD3E68}"/>
    <cellStyle name="Percent 4 19 5 5" xfId="10100" xr:uid="{079D2136-87FD-48D8-B837-F0DC6B8EA0DA}"/>
    <cellStyle name="Percent 4 19 6" xfId="10101" xr:uid="{2423F710-9E47-40E1-8CB5-1E3E72A33B14}"/>
    <cellStyle name="Percent 4 19 6 2" xfId="10102" xr:uid="{6ECBCC56-50F8-4F25-BF4B-3102FE9F0082}"/>
    <cellStyle name="Percent 4 19 6 2 2" xfId="10103" xr:uid="{0AE1D7B4-EE70-4A93-BF8C-0B712C92B273}"/>
    <cellStyle name="Percent 4 19 6 3" xfId="10104" xr:uid="{3D746A01-B668-4042-BFA2-50362F8444DC}"/>
    <cellStyle name="Percent 4 19 6 3 2" xfId="10105" xr:uid="{360CDA5A-E095-4B8C-BE4A-75F4154E317D}"/>
    <cellStyle name="Percent 4 19 6 4" xfId="10106" xr:uid="{74DFA93D-FB91-4E6A-8172-D31C684C9622}"/>
    <cellStyle name="Percent 4 19 7" xfId="10107" xr:uid="{F0A48F6E-ADC3-4C9A-824F-57142BA5DE38}"/>
    <cellStyle name="Percent 4 19 7 2" xfId="10108" xr:uid="{B0041C7B-5E90-4CBE-8A4E-0BA2C7238779}"/>
    <cellStyle name="Percent 4 19 8" xfId="10109" xr:uid="{0EB6C3D3-F1CF-4C7B-BC87-E77BABDF9A0C}"/>
    <cellStyle name="Percent 4 19 8 2" xfId="10110" xr:uid="{A060EDE4-0FF7-4B72-A273-1EA222228A8F}"/>
    <cellStyle name="Percent 4 19 9" xfId="10111" xr:uid="{611847B6-DD36-4556-AC51-0005D1C80FC8}"/>
    <cellStyle name="Percent 4 19 9 2" xfId="10112" xr:uid="{F3E19D92-B31C-4BEF-A1D0-2CD409E0B5CB}"/>
    <cellStyle name="Percent 4 2" xfId="306" xr:uid="{5AEAB8A6-6448-458A-A227-9A8498E995D1}"/>
    <cellStyle name="Percent 4 2 10" xfId="10114" xr:uid="{7F5AB1E8-1CB4-4C5F-8E3F-89C3DB59E1D0}"/>
    <cellStyle name="Percent 4 2 10 2" xfId="10115" xr:uid="{D7B75124-CB30-4164-8729-7ADD70D66366}"/>
    <cellStyle name="Percent 4 2 10 2 2" xfId="10116" xr:uid="{DF4F4088-9551-406C-B9B4-AF77B33F5113}"/>
    <cellStyle name="Percent 4 2 10 3" xfId="10117" xr:uid="{399420E8-8D44-43D3-AB4F-DCC69A486A66}"/>
    <cellStyle name="Percent 4 2 10 3 2" xfId="10118" xr:uid="{B918E844-9359-4B27-907E-B86F6A7111AC}"/>
    <cellStyle name="Percent 4 2 10 4" xfId="10119" xr:uid="{AF6B1922-AABE-4523-BE2F-EBB4F64F81D4}"/>
    <cellStyle name="Percent 4 2 11" xfId="10120" xr:uid="{E7884518-C3BC-438B-BE0D-B2344EE2FFA3}"/>
    <cellStyle name="Percent 4 2 11 2" xfId="10121" xr:uid="{6DA9D440-5F0F-4CD5-BE70-2885A46E2023}"/>
    <cellStyle name="Percent 4 2 11 2 2" xfId="10122" xr:uid="{234C08F0-80B9-4C22-955B-D759CD25EF6C}"/>
    <cellStyle name="Percent 4 2 11 3" xfId="10123" xr:uid="{C6858F2E-BB77-493D-8FD7-A026C4E95C81}"/>
    <cellStyle name="Percent 4 2 11 3 2" xfId="10124" xr:uid="{E70D1F01-8E79-4BA6-AFC5-52FB36C877E2}"/>
    <cellStyle name="Percent 4 2 11 4" xfId="10125" xr:uid="{69ADEE5E-3486-48DB-B030-025CCFE1AC41}"/>
    <cellStyle name="Percent 4 2 12" xfId="10126" xr:uid="{9AADC81B-B140-444A-8E6C-C8DD1F9BB09D}"/>
    <cellStyle name="Percent 4 2 12 2" xfId="10127" xr:uid="{8BFE382B-1B39-4C32-AD99-472EEF49B47F}"/>
    <cellStyle name="Percent 4 2 12 2 2" xfId="10128" xr:uid="{99D1948E-BE32-4E1C-BD79-FEA21CC91C64}"/>
    <cellStyle name="Percent 4 2 12 3" xfId="10129" xr:uid="{1CF9636C-180D-41E5-ACDF-73A9560C6111}"/>
    <cellStyle name="Percent 4 2 12 3 2" xfId="10130" xr:uid="{C0F0E07D-8B47-421F-800E-C6E313A51C66}"/>
    <cellStyle name="Percent 4 2 12 4" xfId="10131" xr:uid="{C4F28D5F-E918-445D-BD4E-29A14B52DA9E}"/>
    <cellStyle name="Percent 4 2 12 4 2" xfId="10132" xr:uid="{6701C173-3684-4914-8D6A-A49D2F18E2D2}"/>
    <cellStyle name="Percent 4 2 12 5" xfId="10133" xr:uid="{E34A32F3-7209-4443-9B24-33F010138B01}"/>
    <cellStyle name="Percent 4 2 13" xfId="10134" xr:uid="{5E551020-7FAD-444B-A411-768183DF32D2}"/>
    <cellStyle name="Percent 4 2 13 2" xfId="10135" xr:uid="{FC59E5F9-BBA9-440D-AF7D-B19B15A0E81A}"/>
    <cellStyle name="Percent 4 2 13 2 2" xfId="10136" xr:uid="{5C79B0F7-A579-4858-979D-E705C2728753}"/>
    <cellStyle name="Percent 4 2 13 3" xfId="10137" xr:uid="{ACF72D83-AA4D-42DD-B3F0-9225E7AF83A7}"/>
    <cellStyle name="Percent 4 2 13 3 2" xfId="10138" xr:uid="{6C901D06-4182-4E86-945B-A00F220382A2}"/>
    <cellStyle name="Percent 4 2 13 4" xfId="10139" xr:uid="{F433D406-2811-49AB-98E9-311C0D37F310}"/>
    <cellStyle name="Percent 4 2 14" xfId="10140" xr:uid="{0B5CE220-8C82-46C8-A544-981DDB7CCE84}"/>
    <cellStyle name="Percent 4 2 14 2" xfId="10141" xr:uid="{BF8D5FFB-A34B-4176-AEA2-352184FDA7AF}"/>
    <cellStyle name="Percent 4 2 15" xfId="10142" xr:uid="{3F6D5EEC-0D40-477E-B2C9-F97EDF04922C}"/>
    <cellStyle name="Percent 4 2 15 2" xfId="10143" xr:uid="{9AB0ED53-0F63-4C4B-9D52-92B00E050038}"/>
    <cellStyle name="Percent 4 2 16" xfId="10144" xr:uid="{28125566-66A8-4C6C-B646-F0D7DAB24318}"/>
    <cellStyle name="Percent 4 2 16 2" xfId="10145" xr:uid="{88EA6820-0D64-49AB-A8F2-FE511373B917}"/>
    <cellStyle name="Percent 4 2 17" xfId="10146" xr:uid="{BB877451-4743-410A-9093-F9AF1A9FD8F6}"/>
    <cellStyle name="Percent 4 2 18" xfId="10147" xr:uid="{72B19EDA-C15A-44C5-B206-1857103C26E0}"/>
    <cellStyle name="Percent 4 2 19" xfId="10113" xr:uid="{FC7A72B1-A4DE-4D10-AB65-FB68A1E279FC}"/>
    <cellStyle name="Percent 4 2 2" xfId="307" xr:uid="{2A602A00-FBA2-43D0-95A7-9E294101C894}"/>
    <cellStyle name="Percent 4 2 2 10" xfId="10149" xr:uid="{E509B0E4-8B7F-4CBA-A5C1-C4A996A8EB54}"/>
    <cellStyle name="Percent 4 2 2 11" xfId="10148" xr:uid="{9ED2B4F0-A33E-4021-8EED-1963A7C11CA8}"/>
    <cellStyle name="Percent 4 2 2 12" xfId="532" xr:uid="{38F886AC-C8D8-4329-B457-21E9658C6858}"/>
    <cellStyle name="Percent 4 2 2 2" xfId="10150" xr:uid="{F3AA0AC6-F077-4E4F-BE14-F4CAF346BE1F}"/>
    <cellStyle name="Percent 4 2 2 2 2" xfId="10151" xr:uid="{7D25CCC2-A648-44B2-B20F-19957A5E7285}"/>
    <cellStyle name="Percent 4 2 2 2 2 2" xfId="10152" xr:uid="{1FF58956-2B10-4BEE-A6B6-09BD2FD503E1}"/>
    <cellStyle name="Percent 4 2 2 2 3" xfId="10153" xr:uid="{7A5F82BC-A1C6-4A63-822E-064CFDC11BFC}"/>
    <cellStyle name="Percent 4 2 2 2 3 2" xfId="10154" xr:uid="{C854D762-E95C-402F-A8AC-4B845A154454}"/>
    <cellStyle name="Percent 4 2 2 2 4" xfId="10155" xr:uid="{D4BABAF4-2393-47AC-9BC4-CB5348F89E50}"/>
    <cellStyle name="Percent 4 2 2 2 5" xfId="10156" xr:uid="{4956E36D-8077-4423-8B5B-383065BC29CF}"/>
    <cellStyle name="Percent 4 2 2 3" xfId="10157" xr:uid="{46837FED-6942-4DCE-B768-AABE1ABB4A16}"/>
    <cellStyle name="Percent 4 2 2 3 2" xfId="10158" xr:uid="{B62235E3-5AB2-422D-ADED-9932A3F0A6EA}"/>
    <cellStyle name="Percent 4 2 2 3 2 2" xfId="10159" xr:uid="{4174B15C-94AB-4E70-A723-451ADC1FF37D}"/>
    <cellStyle name="Percent 4 2 2 3 3" xfId="10160" xr:uid="{B69F91EC-359D-4026-95E5-E2E426D3F66C}"/>
    <cellStyle name="Percent 4 2 2 3 3 2" xfId="10161" xr:uid="{2C3497DA-D13F-4974-BE95-BC18626E35BD}"/>
    <cellStyle name="Percent 4 2 2 3 4" xfId="10162" xr:uid="{1B8B530B-04AB-4C09-99E8-7C58A8A5DA0B}"/>
    <cellStyle name="Percent 4 2 2 4" xfId="10163" xr:uid="{ED851279-8748-4781-A3F0-86CBED8F4E0D}"/>
    <cellStyle name="Percent 4 2 2 4 2" xfId="10164" xr:uid="{AC473611-9DCA-4F9E-B41F-F7722EF78612}"/>
    <cellStyle name="Percent 4 2 2 4 2 2" xfId="10165" xr:uid="{DE7F0328-7B6A-4413-9E30-089458FC307A}"/>
    <cellStyle name="Percent 4 2 2 4 3" xfId="10166" xr:uid="{2E6F5B27-F4F1-4C56-8C18-5DEA7CA5C288}"/>
    <cellStyle name="Percent 4 2 2 4 3 2" xfId="10167" xr:uid="{E6AE4D77-C78D-4957-ADC8-74970F1E2460}"/>
    <cellStyle name="Percent 4 2 2 4 4" xfId="10168" xr:uid="{DD2E0127-AE23-4F42-A5AB-09D501A34F46}"/>
    <cellStyle name="Percent 4 2 2 4 4 2" xfId="10169" xr:uid="{2C1312B4-68A2-4139-A5CC-E05A595B3670}"/>
    <cellStyle name="Percent 4 2 2 4 5" xfId="10170" xr:uid="{D4454AC0-3976-452F-A47E-4E3C48CF9984}"/>
    <cellStyle name="Percent 4 2 2 5" xfId="10171" xr:uid="{0111D31D-63D7-457B-B18E-32E7D8502FB3}"/>
    <cellStyle name="Percent 4 2 2 5 2" xfId="10172" xr:uid="{E49A2C12-1E99-45E5-97BD-BBFE91B48F48}"/>
    <cellStyle name="Percent 4 2 2 5 2 2" xfId="10173" xr:uid="{402FC4A3-7634-4F89-B186-C3C84325A318}"/>
    <cellStyle name="Percent 4 2 2 5 3" xfId="10174" xr:uid="{FF3E9BD9-CDD3-4DFB-A503-AC89C70563EB}"/>
    <cellStyle name="Percent 4 2 2 5 3 2" xfId="10175" xr:uid="{AF31E357-D555-4749-A05B-3235F4D591F5}"/>
    <cellStyle name="Percent 4 2 2 5 4" xfId="10176" xr:uid="{4F7B5E88-396A-4648-A543-900BB07C7E91}"/>
    <cellStyle name="Percent 4 2 2 6" xfId="10177" xr:uid="{915C6DBA-BB80-4A48-8DAB-830C664E8E74}"/>
    <cellStyle name="Percent 4 2 2 6 2" xfId="10178" xr:uid="{2B41C52E-549D-4B21-8344-2F4B6DFB95B3}"/>
    <cellStyle name="Percent 4 2 2 7" xfId="10179" xr:uid="{608F465C-2F5B-4BA7-A8D6-ACEB01FE85FC}"/>
    <cellStyle name="Percent 4 2 2 7 2" xfId="10180" xr:uid="{8DFB646D-535C-4E89-B82C-024AADE66506}"/>
    <cellStyle name="Percent 4 2 2 8" xfId="10181" xr:uid="{026DF11F-F90F-4264-B270-B76EDE5E2445}"/>
    <cellStyle name="Percent 4 2 2 8 2" xfId="10182" xr:uid="{E545667A-88D9-4610-86C2-64CF038FB590}"/>
    <cellStyle name="Percent 4 2 2 9" xfId="10183" xr:uid="{C8A45EBB-9E9E-42DB-9C27-2211D59A7983}"/>
    <cellStyle name="Percent 4 2 20" xfId="531" xr:uid="{D57B2332-99E1-453C-B434-76252223EA2E}"/>
    <cellStyle name="Percent 4 2 3" xfId="533" xr:uid="{671B484B-E6EB-4069-899C-7F85E5541717}"/>
    <cellStyle name="Percent 4 2 3 10" xfId="10185" xr:uid="{FAFC9E0D-FB58-4300-8557-C07671950D05}"/>
    <cellStyle name="Percent 4 2 3 11" xfId="10184" xr:uid="{C15E37EA-9B0F-47C2-9536-DF49937EC398}"/>
    <cellStyle name="Percent 4 2 3 2" xfId="10186" xr:uid="{C52DEF19-E818-4885-82D3-45FF379490E5}"/>
    <cellStyle name="Percent 4 2 3 2 2" xfId="10187" xr:uid="{9F5B48B0-97DD-4C27-ADDF-8FB5CFB51471}"/>
    <cellStyle name="Percent 4 2 3 2 2 2" xfId="10188" xr:uid="{3F37EC53-9733-4CC4-9387-DE83DA6CD736}"/>
    <cellStyle name="Percent 4 2 3 2 3" xfId="10189" xr:uid="{D26C8252-D85F-4ECE-A687-60F433C29C5B}"/>
    <cellStyle name="Percent 4 2 3 2 3 2" xfId="10190" xr:uid="{AE3E1ED1-8DD9-4BC6-A10D-D25655266648}"/>
    <cellStyle name="Percent 4 2 3 2 4" xfId="10191" xr:uid="{0997F40B-D3C4-4EF6-8484-A30FC215FB96}"/>
    <cellStyle name="Percent 4 2 3 2 5" xfId="10192" xr:uid="{2197902C-AE92-4FA6-93EC-6C88981211E9}"/>
    <cellStyle name="Percent 4 2 3 3" xfId="10193" xr:uid="{9D9618C2-26F4-4F30-9594-B9ACB4ADC1D8}"/>
    <cellStyle name="Percent 4 2 3 3 2" xfId="10194" xr:uid="{7A95960B-A78F-4E26-8674-6E5A0C44FA79}"/>
    <cellStyle name="Percent 4 2 3 3 2 2" xfId="10195" xr:uid="{5331302B-0C6D-440B-9552-8EDC5C3BC582}"/>
    <cellStyle name="Percent 4 2 3 3 3" xfId="10196" xr:uid="{90695C64-B76E-4219-9F2F-A8623306C5F4}"/>
    <cellStyle name="Percent 4 2 3 3 3 2" xfId="10197" xr:uid="{FBF4A4AD-36B8-4DD4-9118-448DDAE77C29}"/>
    <cellStyle name="Percent 4 2 3 3 4" xfId="10198" xr:uid="{E13C9AA0-6186-4240-959E-70AC066252B1}"/>
    <cellStyle name="Percent 4 2 3 4" xfId="10199" xr:uid="{A0A31E1B-607B-4FFB-89C3-724667390495}"/>
    <cellStyle name="Percent 4 2 3 4 2" xfId="10200" xr:uid="{63EFD397-259F-4AA9-8B10-E95F34DF8315}"/>
    <cellStyle name="Percent 4 2 3 4 2 2" xfId="10201" xr:uid="{546E0CFF-273F-436B-8BD1-4AE59F1B44EE}"/>
    <cellStyle name="Percent 4 2 3 4 3" xfId="10202" xr:uid="{88CFB5D4-830D-4B1A-BCC4-5D37AE4C2718}"/>
    <cellStyle name="Percent 4 2 3 4 3 2" xfId="10203" xr:uid="{96FF79F3-902A-4476-864F-2A5E7BC7A32F}"/>
    <cellStyle name="Percent 4 2 3 4 4" xfId="10204" xr:uid="{2E5A3383-7EDF-41D9-8DB6-B179C84A638F}"/>
    <cellStyle name="Percent 4 2 3 4 4 2" xfId="10205" xr:uid="{0B358B1E-068F-45CB-B27A-832C423DE874}"/>
    <cellStyle name="Percent 4 2 3 4 5" xfId="10206" xr:uid="{135BA0E7-8D29-45A6-8A01-07E47F590534}"/>
    <cellStyle name="Percent 4 2 3 5" xfId="10207" xr:uid="{769D9AB1-7D27-42DD-9D97-26A7C364B726}"/>
    <cellStyle name="Percent 4 2 3 5 2" xfId="10208" xr:uid="{245A0E6B-21AE-49AB-AFA6-C34E95BF504B}"/>
    <cellStyle name="Percent 4 2 3 5 2 2" xfId="10209" xr:uid="{A2ACA07D-24AA-49C3-AD75-99BD115D6F5F}"/>
    <cellStyle name="Percent 4 2 3 5 3" xfId="10210" xr:uid="{7BB0F5A0-2117-49AA-AC99-1A57A5F3E2FB}"/>
    <cellStyle name="Percent 4 2 3 5 3 2" xfId="10211" xr:uid="{E39C0E6E-309C-4336-AE03-B115E0172FA9}"/>
    <cellStyle name="Percent 4 2 3 5 4" xfId="10212" xr:uid="{E7055E70-348E-45EC-A076-125537840BB5}"/>
    <cellStyle name="Percent 4 2 3 6" xfId="10213" xr:uid="{053D56A1-D293-4DDD-8B50-44868E3F3DCC}"/>
    <cellStyle name="Percent 4 2 3 6 2" xfId="10214" xr:uid="{2B30B851-B305-491C-9EC3-FE3CA7D5BBB9}"/>
    <cellStyle name="Percent 4 2 3 7" xfId="10215" xr:uid="{1193E665-EB4E-4C53-8342-32FF887B481F}"/>
    <cellStyle name="Percent 4 2 3 7 2" xfId="10216" xr:uid="{B878F6DE-C146-4788-9D01-C5D4B298D717}"/>
    <cellStyle name="Percent 4 2 3 8" xfId="10217" xr:uid="{6E5E743E-6CE2-4EF9-B5F4-677985B6F1D3}"/>
    <cellStyle name="Percent 4 2 3 8 2" xfId="10218" xr:uid="{36891A78-6C64-4E8D-8D44-2FAE2B140DBF}"/>
    <cellStyle name="Percent 4 2 3 9" xfId="10219" xr:uid="{45739316-3784-4128-A732-2AFC4F8AE8EA}"/>
    <cellStyle name="Percent 4 2 4" xfId="602" xr:uid="{A8B299FC-5717-46E9-A1D0-A5102A763BB1}"/>
    <cellStyle name="Percent 4 2 4 10" xfId="10221" xr:uid="{CB8E7EC3-BB2D-4810-8F75-4307DCBBBD89}"/>
    <cellStyle name="Percent 4 2 4 11" xfId="10220" xr:uid="{90503C85-E77C-4643-8048-99E23C89A001}"/>
    <cellStyle name="Percent 4 2 4 2" xfId="3118" xr:uid="{4352703B-4BE0-4D79-B055-9FD9C88340BF}"/>
    <cellStyle name="Percent 4 2 4 2 2" xfId="10223" xr:uid="{B1ABAF76-2CBD-445A-81A4-47A69BC1E01E}"/>
    <cellStyle name="Percent 4 2 4 2 2 2" xfId="10224" xr:uid="{95AE7C6C-8F1C-4ACB-874C-3B839CEBD9D7}"/>
    <cellStyle name="Percent 4 2 4 2 3" xfId="10225" xr:uid="{E256CD86-B28B-41A9-97EB-97D8367B7A01}"/>
    <cellStyle name="Percent 4 2 4 2 3 2" xfId="10226" xr:uid="{D4DBF103-937F-4D8A-9720-D2C6030DB6E3}"/>
    <cellStyle name="Percent 4 2 4 2 4" xfId="10227" xr:uid="{6C6D5B0B-1DC4-4201-A57C-D32DDB8EC728}"/>
    <cellStyle name="Percent 4 2 4 2 5" xfId="10228" xr:uid="{9E09DEB8-2EA6-440E-BEB0-A08AC202E442}"/>
    <cellStyle name="Percent 4 2 4 2 6" xfId="10222" xr:uid="{FF0B2170-E56A-43CE-A26C-A73ABB77B4D7}"/>
    <cellStyle name="Percent 4 2 4 3" xfId="4860" xr:uid="{DC8846A7-8DEA-4494-898E-CF987F447248}"/>
    <cellStyle name="Percent 4 2 4 3 2" xfId="10230" xr:uid="{EA3B60D9-E1A6-4E3D-9DD2-9DC0B049F4C7}"/>
    <cellStyle name="Percent 4 2 4 3 2 2" xfId="10231" xr:uid="{61F050E0-2D04-4104-B23F-1A4B8C3A0311}"/>
    <cellStyle name="Percent 4 2 4 3 3" xfId="10232" xr:uid="{FEAAAD43-A073-41C0-871E-21D58A688FD6}"/>
    <cellStyle name="Percent 4 2 4 3 3 2" xfId="10233" xr:uid="{BFCFB21C-58BB-40D1-89E5-ECBFDF33DAE6}"/>
    <cellStyle name="Percent 4 2 4 3 4" xfId="10234" xr:uid="{55657AE7-D51D-4E27-A415-0F4BB9687AA7}"/>
    <cellStyle name="Percent 4 2 4 3 5" xfId="10229" xr:uid="{CB8379EC-5B4C-421F-A20F-FC3523F950F7}"/>
    <cellStyle name="Percent 4 2 4 4" xfId="10235" xr:uid="{DBE4ED0F-901C-48F1-BCAB-5C6A2EBC3621}"/>
    <cellStyle name="Percent 4 2 4 4 2" xfId="10236" xr:uid="{B0C2BAB9-8B2A-42F9-821D-369A53A632CA}"/>
    <cellStyle name="Percent 4 2 4 4 2 2" xfId="10237" xr:uid="{A73D3FDC-6D71-4406-A502-B7FEA767A6E4}"/>
    <cellStyle name="Percent 4 2 4 4 3" xfId="10238" xr:uid="{B58D63E6-624F-4E6A-969F-F9AD3082015A}"/>
    <cellStyle name="Percent 4 2 4 4 3 2" xfId="10239" xr:uid="{6A242C90-16F2-47B4-84A7-CA9D4E174792}"/>
    <cellStyle name="Percent 4 2 4 4 4" xfId="10240" xr:uid="{8FC26E14-3F8C-47E5-82D7-20D0A26D0A1C}"/>
    <cellStyle name="Percent 4 2 4 4 4 2" xfId="10241" xr:uid="{F28FC988-6E67-42BE-B22D-886B87A071C0}"/>
    <cellStyle name="Percent 4 2 4 4 5" xfId="10242" xr:uid="{F06C589F-44A5-4C77-B21B-4D4D26D6B559}"/>
    <cellStyle name="Percent 4 2 4 5" xfId="10243" xr:uid="{B456D838-6797-4121-9AC5-9ACB7717FC86}"/>
    <cellStyle name="Percent 4 2 4 5 2" xfId="10244" xr:uid="{00C5F977-6CC3-4718-961A-32A7027A3D65}"/>
    <cellStyle name="Percent 4 2 4 5 2 2" xfId="10245" xr:uid="{EB6572E7-D6F7-47FC-9EFF-C3A309D61095}"/>
    <cellStyle name="Percent 4 2 4 5 3" xfId="10246" xr:uid="{9FBAA7AE-8955-41F4-9FE4-12D32F48A511}"/>
    <cellStyle name="Percent 4 2 4 5 3 2" xfId="10247" xr:uid="{FE532340-FE53-41C0-9480-03DC314E9FA2}"/>
    <cellStyle name="Percent 4 2 4 5 4" xfId="10248" xr:uid="{3A58C59D-F6DA-450A-A79B-09A75EA23AC6}"/>
    <cellStyle name="Percent 4 2 4 6" xfId="10249" xr:uid="{488F4637-D072-437B-B765-D518CA21E0CE}"/>
    <cellStyle name="Percent 4 2 4 6 2" xfId="10250" xr:uid="{7746FADC-83AC-4188-B4CB-49F50A13FF59}"/>
    <cellStyle name="Percent 4 2 4 7" xfId="10251" xr:uid="{44642A37-7285-4A2E-AA72-DA4A390972EC}"/>
    <cellStyle name="Percent 4 2 4 7 2" xfId="10252" xr:uid="{25C87699-BF9C-4695-9FBD-3266FC6A8F45}"/>
    <cellStyle name="Percent 4 2 4 8" xfId="10253" xr:uid="{4976C943-A865-4C3D-A185-DAE509C6BCD5}"/>
    <cellStyle name="Percent 4 2 4 8 2" xfId="10254" xr:uid="{2C9AB5BB-D341-4B06-83A8-98C7EFC86599}"/>
    <cellStyle name="Percent 4 2 4 9" xfId="10255" xr:uid="{FE63503C-7C49-4BB8-8664-88071243A5CA}"/>
    <cellStyle name="Percent 4 2 5" xfId="3119" xr:uid="{83A7E763-F096-42BD-B49A-EEB351901713}"/>
    <cellStyle name="Percent 4 2 5 10" xfId="10257" xr:uid="{B4BB2354-C2BE-4259-B575-35BD4B16EE1C}"/>
    <cellStyle name="Percent 4 2 5 11" xfId="10256" xr:uid="{9CAC0328-E532-4EEA-96D7-CABF60BBC79F}"/>
    <cellStyle name="Percent 4 2 5 2" xfId="10258" xr:uid="{C0CD547D-FAA0-4DAB-A6DC-A04C7B396125}"/>
    <cellStyle name="Percent 4 2 5 2 2" xfId="10259" xr:uid="{C5B78FB8-6907-472E-967C-2C95A2F3C138}"/>
    <cellStyle name="Percent 4 2 5 2 2 2" xfId="10260" xr:uid="{81FE9021-AD25-4B06-8A67-1DE1AD218F36}"/>
    <cellStyle name="Percent 4 2 5 2 3" xfId="10261" xr:uid="{FEBCFAA0-E1D7-4F52-8733-7459ECA8586B}"/>
    <cellStyle name="Percent 4 2 5 2 3 2" xfId="10262" xr:uid="{8C820E67-DDA3-4172-B60C-C7C0A3C6F283}"/>
    <cellStyle name="Percent 4 2 5 2 4" xfId="10263" xr:uid="{20F4325C-33EF-40F6-B88B-095938AAB58E}"/>
    <cellStyle name="Percent 4 2 5 3" xfId="10264" xr:uid="{544FFC39-262B-4681-B9D3-03DC3E987339}"/>
    <cellStyle name="Percent 4 2 5 3 2" xfId="10265" xr:uid="{47F5485B-3BD0-4358-B741-7A3ACF26E97B}"/>
    <cellStyle name="Percent 4 2 5 3 2 2" xfId="10266" xr:uid="{B905073E-DBE7-40C7-B2D9-6728038DAC48}"/>
    <cellStyle name="Percent 4 2 5 3 3" xfId="10267" xr:uid="{866055CF-A286-4B35-ADCB-561DAC7B9D68}"/>
    <cellStyle name="Percent 4 2 5 3 3 2" xfId="10268" xr:uid="{20C1360A-B16A-40B1-9B75-7BEEBA0A50D1}"/>
    <cellStyle name="Percent 4 2 5 3 4" xfId="10269" xr:uid="{A6907C7C-7731-4247-88E2-94E566BF4174}"/>
    <cellStyle name="Percent 4 2 5 4" xfId="10270" xr:uid="{CDACBDA8-C456-46D9-A697-073CDFC665C4}"/>
    <cellStyle name="Percent 4 2 5 4 2" xfId="10271" xr:uid="{0DE0DF50-CDF2-427B-8D23-601D7B547B86}"/>
    <cellStyle name="Percent 4 2 5 4 2 2" xfId="10272" xr:uid="{7557726E-5E4D-43F3-9AE7-0C64ABDBCA9D}"/>
    <cellStyle name="Percent 4 2 5 4 3" xfId="10273" xr:uid="{6A78EE99-987E-4139-BA83-70244CA7CA08}"/>
    <cellStyle name="Percent 4 2 5 4 3 2" xfId="10274" xr:uid="{74042887-5D6B-4A54-8634-6A7FE758ABF1}"/>
    <cellStyle name="Percent 4 2 5 4 4" xfId="10275" xr:uid="{F756D820-98BC-4E07-A67C-0171A682066D}"/>
    <cellStyle name="Percent 4 2 5 4 4 2" xfId="10276" xr:uid="{921EE9B5-E859-4A2D-A748-A9BD731B4F41}"/>
    <cellStyle name="Percent 4 2 5 4 5" xfId="10277" xr:uid="{E6E1F5AE-7340-420F-8163-C5B3058AB166}"/>
    <cellStyle name="Percent 4 2 5 5" xfId="10278" xr:uid="{FC5AFE62-E5C7-409E-A1C0-F08EBD092FBF}"/>
    <cellStyle name="Percent 4 2 5 5 2" xfId="10279" xr:uid="{6C072B05-3CE4-4403-A363-92F7AD977077}"/>
    <cellStyle name="Percent 4 2 5 5 2 2" xfId="10280" xr:uid="{5B3DEA6C-03B7-448C-9AA6-AD93BA9C91DC}"/>
    <cellStyle name="Percent 4 2 5 5 3" xfId="10281" xr:uid="{95BF0398-D6EE-4204-8F97-9BE24F99BE87}"/>
    <cellStyle name="Percent 4 2 5 5 3 2" xfId="10282" xr:uid="{6B69EB23-0DBA-4311-B617-24F188B01736}"/>
    <cellStyle name="Percent 4 2 5 5 4" xfId="10283" xr:uid="{D632BD4D-56F7-4BB8-87CF-DF70A8A9E442}"/>
    <cellStyle name="Percent 4 2 5 6" xfId="10284" xr:uid="{26E5773E-4FD8-4D18-A1BC-167220D055F2}"/>
    <cellStyle name="Percent 4 2 5 6 2" xfId="10285" xr:uid="{8CA01760-C36C-4980-A1C1-644B604EF958}"/>
    <cellStyle name="Percent 4 2 5 7" xfId="10286" xr:uid="{A65ED18B-DDCE-4B72-A326-86AA08F72FDC}"/>
    <cellStyle name="Percent 4 2 5 7 2" xfId="10287" xr:uid="{17F4CC8A-78D4-407C-8FF4-3A388991CF98}"/>
    <cellStyle name="Percent 4 2 5 8" xfId="10288" xr:uid="{E74620DE-C8A6-4A24-9B17-ADBD98AA3786}"/>
    <cellStyle name="Percent 4 2 5 8 2" xfId="10289" xr:uid="{D39BF23C-D42F-474A-82F9-FF5C6ABCBBF3}"/>
    <cellStyle name="Percent 4 2 5 9" xfId="10290" xr:uid="{7B12D114-A859-423B-9827-087AB83EA4E5}"/>
    <cellStyle name="Percent 4 2 6" xfId="3117" xr:uid="{2C00C11E-19E4-4404-8F00-5233042EDE19}"/>
    <cellStyle name="Percent 4 2 6 10" xfId="10292" xr:uid="{4375EB69-B310-4CAA-8745-3B10A4C2CDD5}"/>
    <cellStyle name="Percent 4 2 6 11" xfId="10291" xr:uid="{4980D070-11A8-4F1C-B17D-91E0FEE77A60}"/>
    <cellStyle name="Percent 4 2 6 2" xfId="4861" xr:uid="{76993DA6-6A7B-4FB0-A928-8953EAEAA947}"/>
    <cellStyle name="Percent 4 2 6 2 2" xfId="10294" xr:uid="{E0AFA833-D2E9-4261-BCAA-FC64F0DDEC2D}"/>
    <cellStyle name="Percent 4 2 6 2 2 2" xfId="10295" xr:uid="{DA622222-FF97-441B-9416-F2BF41E0ADCD}"/>
    <cellStyle name="Percent 4 2 6 2 3" xfId="10296" xr:uid="{796E70F9-9357-490A-9529-07289115ECAE}"/>
    <cellStyle name="Percent 4 2 6 2 3 2" xfId="10297" xr:uid="{11F483A7-08B9-45F2-A6E4-6B1876978A8F}"/>
    <cellStyle name="Percent 4 2 6 2 4" xfId="10298" xr:uid="{97AA4474-62FA-4FCA-979F-621411E34643}"/>
    <cellStyle name="Percent 4 2 6 2 5" xfId="10293" xr:uid="{E6C7E3FA-5015-4754-8BE2-3FB5B6C19C04}"/>
    <cellStyle name="Percent 4 2 6 3" xfId="10299" xr:uid="{9AA0C97E-F2D3-4407-B297-F951A3158F34}"/>
    <cellStyle name="Percent 4 2 6 3 2" xfId="10300" xr:uid="{06A773FB-4E1A-4CC3-BBF9-88AEFFDF8370}"/>
    <cellStyle name="Percent 4 2 6 3 2 2" xfId="10301" xr:uid="{58866A3E-C5B6-42F3-8143-92DE285A8A46}"/>
    <cellStyle name="Percent 4 2 6 3 3" xfId="10302" xr:uid="{FBB6EEC6-2BFA-40E5-8FE4-533E1A0DDC58}"/>
    <cellStyle name="Percent 4 2 6 3 3 2" xfId="10303" xr:uid="{8D6B128F-CCC5-483A-8F2A-0F868B0082E7}"/>
    <cellStyle name="Percent 4 2 6 3 4" xfId="10304" xr:uid="{31986137-D806-4C22-B6FF-883B7169C9DE}"/>
    <cellStyle name="Percent 4 2 6 4" xfId="10305" xr:uid="{83ED066C-CDFA-4691-AA5D-3D2B0AE2A12C}"/>
    <cellStyle name="Percent 4 2 6 4 2" xfId="10306" xr:uid="{796CF115-F094-41BF-9DE6-A37C28ABF52D}"/>
    <cellStyle name="Percent 4 2 6 4 2 2" xfId="10307" xr:uid="{B90AC9D2-7D6C-41F3-B407-8C696EC597FD}"/>
    <cellStyle name="Percent 4 2 6 4 3" xfId="10308" xr:uid="{0954D2FF-82F9-4B0B-A8F6-2828FDC831A5}"/>
    <cellStyle name="Percent 4 2 6 4 3 2" xfId="10309" xr:uid="{99A61E0B-EDA5-4B38-9AA8-ABD07AB2B283}"/>
    <cellStyle name="Percent 4 2 6 4 4" xfId="10310" xr:uid="{74C8C809-794D-4896-B8F2-4F544610F5BE}"/>
    <cellStyle name="Percent 4 2 6 4 4 2" xfId="10311" xr:uid="{44E1C249-323A-46F5-A872-C41A64034953}"/>
    <cellStyle name="Percent 4 2 6 4 5" xfId="10312" xr:uid="{E714669B-1606-4064-8958-81CD03C32746}"/>
    <cellStyle name="Percent 4 2 6 5" xfId="10313" xr:uid="{F30CF0D4-92A6-407A-889D-984F6C693F28}"/>
    <cellStyle name="Percent 4 2 6 5 2" xfId="10314" xr:uid="{F3E38AA2-A0A7-427B-B8B0-FAC2B560612E}"/>
    <cellStyle name="Percent 4 2 6 5 2 2" xfId="10315" xr:uid="{5D41DBEF-3529-450C-8C6F-A03DFE4C5436}"/>
    <cellStyle name="Percent 4 2 6 5 3" xfId="10316" xr:uid="{8FABEAB2-859A-4C62-B3C8-DD602F9C52E0}"/>
    <cellStyle name="Percent 4 2 6 5 3 2" xfId="10317" xr:uid="{7EC3200F-7CB0-45CB-AB33-F5180FFEC513}"/>
    <cellStyle name="Percent 4 2 6 5 4" xfId="10318" xr:uid="{6CF59176-9E0A-4D6B-9949-630606CC694C}"/>
    <cellStyle name="Percent 4 2 6 6" xfId="10319" xr:uid="{D64808DB-432F-4117-8D14-71F22ED35C0F}"/>
    <cellStyle name="Percent 4 2 6 6 2" xfId="10320" xr:uid="{B65E7746-986F-4B56-8153-66AB42453829}"/>
    <cellStyle name="Percent 4 2 6 7" xfId="10321" xr:uid="{35BFA5F9-3903-4936-B5BC-8C8D5EDEB53E}"/>
    <cellStyle name="Percent 4 2 6 7 2" xfId="10322" xr:uid="{C0836CB4-B779-431F-A1AF-830824DCDF0D}"/>
    <cellStyle name="Percent 4 2 6 8" xfId="10323" xr:uid="{87D5E2DB-04EB-41B8-975E-CD0C13E4319D}"/>
    <cellStyle name="Percent 4 2 6 8 2" xfId="10324" xr:uid="{4824BE02-2227-48C4-98E2-DBD9CE391E75}"/>
    <cellStyle name="Percent 4 2 6 9" xfId="10325" xr:uid="{7C628DFB-C7D5-4696-A1E8-21824748C44A}"/>
    <cellStyle name="Percent 4 2 7" xfId="4862" xr:uid="{6A2393CE-207B-46D1-A4E5-2F3943D46B52}"/>
    <cellStyle name="Percent 4 2 7 10" xfId="10327" xr:uid="{BC8372AA-3D46-4477-B687-19A3240888D6}"/>
    <cellStyle name="Percent 4 2 7 11" xfId="10326" xr:uid="{5D52DBDB-AA6D-4CAB-9B89-E524006D1756}"/>
    <cellStyle name="Percent 4 2 7 2" xfId="10328" xr:uid="{C913AA80-40C9-464E-9DEE-C42AFE1BD55F}"/>
    <cellStyle name="Percent 4 2 7 2 2" xfId="10329" xr:uid="{6C711D41-69F2-4FA5-9BD1-BE11B42C6DDF}"/>
    <cellStyle name="Percent 4 2 7 2 2 2" xfId="10330" xr:uid="{7AA8A9DC-9F2C-48AE-983F-9913D8905419}"/>
    <cellStyle name="Percent 4 2 7 2 3" xfId="10331" xr:uid="{8A357B60-FEC8-498D-9C85-F2749563219B}"/>
    <cellStyle name="Percent 4 2 7 2 3 2" xfId="10332" xr:uid="{E6D59073-DC9B-40B6-9033-8294897ACD2E}"/>
    <cellStyle name="Percent 4 2 7 2 4" xfId="10333" xr:uid="{ADC4B3EF-62DC-46EE-A1F4-B4154278AF68}"/>
    <cellStyle name="Percent 4 2 7 3" xfId="10334" xr:uid="{98ACEBCF-68AA-4BD8-B6F5-746FB6CF12A2}"/>
    <cellStyle name="Percent 4 2 7 3 2" xfId="10335" xr:uid="{7B7F2322-35BD-49EF-AC93-2E866FF6D027}"/>
    <cellStyle name="Percent 4 2 7 3 2 2" xfId="10336" xr:uid="{549E67C2-4818-440F-90DA-8DE13ABC525C}"/>
    <cellStyle name="Percent 4 2 7 3 3" xfId="10337" xr:uid="{5637F87E-89C1-4835-972C-62129931179B}"/>
    <cellStyle name="Percent 4 2 7 3 3 2" xfId="10338" xr:uid="{2FFCD3EA-ABEE-4BA1-A0FE-DC797CEA8BE7}"/>
    <cellStyle name="Percent 4 2 7 3 4" xfId="10339" xr:uid="{D2A50D41-2F6B-4442-BF6F-09904777E794}"/>
    <cellStyle name="Percent 4 2 7 4" xfId="10340" xr:uid="{3803C994-A471-4E0A-8790-CD22EA914DD2}"/>
    <cellStyle name="Percent 4 2 7 4 2" xfId="10341" xr:uid="{2C45357E-A0BD-4103-8EAA-7A337FAF50CA}"/>
    <cellStyle name="Percent 4 2 7 4 2 2" xfId="10342" xr:uid="{7240A39E-C345-4E91-BF1B-26A264FAF7F3}"/>
    <cellStyle name="Percent 4 2 7 4 3" xfId="10343" xr:uid="{330FAE20-672E-42E7-B02E-E3A37EF5A289}"/>
    <cellStyle name="Percent 4 2 7 4 3 2" xfId="10344" xr:uid="{1FBAF23B-0DFC-4E29-BF22-9323E9614C88}"/>
    <cellStyle name="Percent 4 2 7 4 4" xfId="10345" xr:uid="{DE997550-0D14-49B5-9A3E-67766C08B446}"/>
    <cellStyle name="Percent 4 2 7 4 4 2" xfId="10346" xr:uid="{0CA5D419-3F01-451A-9E8B-5971DE633FEF}"/>
    <cellStyle name="Percent 4 2 7 4 5" xfId="10347" xr:uid="{04353429-A11F-4CB5-9A46-82CE18865EF4}"/>
    <cellStyle name="Percent 4 2 7 5" xfId="10348" xr:uid="{330BB829-1106-49CE-8154-E30BB7555566}"/>
    <cellStyle name="Percent 4 2 7 5 2" xfId="10349" xr:uid="{1FAA7969-3684-4ED2-A82B-E8B65D6AB9E2}"/>
    <cellStyle name="Percent 4 2 7 5 2 2" xfId="10350" xr:uid="{FB25DED6-E3AA-4F49-B5AB-D544F8DF3882}"/>
    <cellStyle name="Percent 4 2 7 5 3" xfId="10351" xr:uid="{D7CB77EC-6A88-4CAB-A4CF-1A0DAFF3B113}"/>
    <cellStyle name="Percent 4 2 7 5 3 2" xfId="10352" xr:uid="{C8B66C4D-62BD-4B27-B540-B1ED8EBE804A}"/>
    <cellStyle name="Percent 4 2 7 5 4" xfId="10353" xr:uid="{26DD4195-0DBA-45C5-AD1A-6EE4BC5AA969}"/>
    <cellStyle name="Percent 4 2 7 6" xfId="10354" xr:uid="{75FF7F86-DE25-499D-B2DD-DD0CCEAA520A}"/>
    <cellStyle name="Percent 4 2 7 6 2" xfId="10355" xr:uid="{795AD997-7636-45AD-B3D8-7125A086BA23}"/>
    <cellStyle name="Percent 4 2 7 7" xfId="10356" xr:uid="{8D176737-3584-429E-9C17-EB61F1C5EC17}"/>
    <cellStyle name="Percent 4 2 7 7 2" xfId="10357" xr:uid="{F0476CAA-DD32-4597-997D-339C33EC4340}"/>
    <cellStyle name="Percent 4 2 7 8" xfId="10358" xr:uid="{900DF4D9-D72D-4D96-BB74-977098378FF8}"/>
    <cellStyle name="Percent 4 2 7 8 2" xfId="10359" xr:uid="{2E0DA5CA-6A6F-4212-AC7A-B1DFE9A6A71A}"/>
    <cellStyle name="Percent 4 2 7 9" xfId="10360" xr:uid="{15F9A5C0-B797-4155-84FA-08B3A7348044}"/>
    <cellStyle name="Percent 4 2 8" xfId="4863" xr:uid="{1333E2ED-16CC-4070-A5A1-B0BF720D52C0}"/>
    <cellStyle name="Percent 4 2 8 10" xfId="10362" xr:uid="{47D8B61D-E41E-4491-A3C5-C8D3F6AE8CE6}"/>
    <cellStyle name="Percent 4 2 8 11" xfId="10361" xr:uid="{281EF8A0-31E2-47CF-BCF4-924DEAD2E7D7}"/>
    <cellStyle name="Percent 4 2 8 2" xfId="10363" xr:uid="{A351E70E-CC94-42D1-B104-4CE0F1059ECC}"/>
    <cellStyle name="Percent 4 2 8 2 2" xfId="10364" xr:uid="{9E0136D2-229D-4FC9-ABB7-0176759FFD83}"/>
    <cellStyle name="Percent 4 2 8 2 2 2" xfId="10365" xr:uid="{B7AAC487-FF1E-4978-AD77-A314D2BBD005}"/>
    <cellStyle name="Percent 4 2 8 2 3" xfId="10366" xr:uid="{A49BB109-D15A-44E2-A45A-FE98FCA40552}"/>
    <cellStyle name="Percent 4 2 8 2 3 2" xfId="10367" xr:uid="{280F1CF7-0DB1-4D7A-8574-15CA8FFCC4D3}"/>
    <cellStyle name="Percent 4 2 8 2 4" xfId="10368" xr:uid="{EDB72A70-D795-4919-9EF6-7625FE4009D2}"/>
    <cellStyle name="Percent 4 2 8 3" xfId="10369" xr:uid="{F9EEA802-CD53-421C-8C1D-B55CF104895E}"/>
    <cellStyle name="Percent 4 2 8 3 2" xfId="10370" xr:uid="{460716ED-2A61-4D02-BE2B-183D63E78128}"/>
    <cellStyle name="Percent 4 2 8 3 2 2" xfId="10371" xr:uid="{D383107D-121C-49F5-948A-AAEC5D24C3BC}"/>
    <cellStyle name="Percent 4 2 8 3 3" xfId="10372" xr:uid="{BD44D544-ECBF-4658-B08A-982420B3B90A}"/>
    <cellStyle name="Percent 4 2 8 3 3 2" xfId="10373" xr:uid="{293A1E37-C909-4737-A69D-3B91EB69EFBA}"/>
    <cellStyle name="Percent 4 2 8 3 4" xfId="10374" xr:uid="{041CC68F-FFE5-4B25-B869-49FA2CF44F92}"/>
    <cellStyle name="Percent 4 2 8 4" xfId="10375" xr:uid="{27655B5A-2AA8-4AAD-B6A0-72AED0C39C80}"/>
    <cellStyle name="Percent 4 2 8 4 2" xfId="10376" xr:uid="{BCE16CED-76C0-4D59-B997-03E2DB3A0AF8}"/>
    <cellStyle name="Percent 4 2 8 4 2 2" xfId="10377" xr:uid="{762B9027-F897-48BA-BC8B-9BB38CA9C788}"/>
    <cellStyle name="Percent 4 2 8 4 3" xfId="10378" xr:uid="{C0232ABB-819C-4C2E-BD72-A926C5FD489F}"/>
    <cellStyle name="Percent 4 2 8 4 3 2" xfId="10379" xr:uid="{4D5F2991-5B90-4D9B-9761-6BD5515E4F7B}"/>
    <cellStyle name="Percent 4 2 8 4 4" xfId="10380" xr:uid="{37FB571B-3347-4EF2-99FB-C0094568CFF5}"/>
    <cellStyle name="Percent 4 2 8 4 4 2" xfId="10381" xr:uid="{8E6321A1-1EFE-4307-8B9B-354EE9EAA288}"/>
    <cellStyle name="Percent 4 2 8 4 5" xfId="10382" xr:uid="{CA334190-32E1-4706-AB62-63CDAC22E58F}"/>
    <cellStyle name="Percent 4 2 8 5" xfId="10383" xr:uid="{D85B7CC7-C67D-420B-A176-76B79D5E601C}"/>
    <cellStyle name="Percent 4 2 8 5 2" xfId="10384" xr:uid="{A7229908-98E3-41E8-AC15-6F7B19726EE3}"/>
    <cellStyle name="Percent 4 2 8 5 2 2" xfId="10385" xr:uid="{43EB9E62-C65E-4B10-976E-D9290233B391}"/>
    <cellStyle name="Percent 4 2 8 5 3" xfId="10386" xr:uid="{A905E3D4-4B99-473A-BA09-15C612AE22D6}"/>
    <cellStyle name="Percent 4 2 8 5 3 2" xfId="10387" xr:uid="{3F8943E7-074C-44A4-AB86-163C472C7C80}"/>
    <cellStyle name="Percent 4 2 8 5 4" xfId="10388" xr:uid="{E41B4C5F-2789-42E9-8C62-7C5A3E4D9382}"/>
    <cellStyle name="Percent 4 2 8 6" xfId="10389" xr:uid="{5F294653-16A9-42BA-A137-181E94C90AD8}"/>
    <cellStyle name="Percent 4 2 8 6 2" xfId="10390" xr:uid="{E4F9F07F-7A51-4327-A80E-6F820ABB0763}"/>
    <cellStyle name="Percent 4 2 8 7" xfId="10391" xr:uid="{8FDCBE2D-C77D-4B80-A363-A0988BBDB536}"/>
    <cellStyle name="Percent 4 2 8 7 2" xfId="10392" xr:uid="{B5B489E6-FA8F-402D-8A3A-64FADAAA8DAF}"/>
    <cellStyle name="Percent 4 2 8 8" xfId="10393" xr:uid="{0B306D86-EE80-4DB8-8356-D1B86076C360}"/>
    <cellStyle name="Percent 4 2 8 8 2" xfId="10394" xr:uid="{34E96CF4-8A1E-45EA-92EC-E09839DBA4DF}"/>
    <cellStyle name="Percent 4 2 8 9" xfId="10395" xr:uid="{6EDEE678-AF3E-4A3B-8DEA-D1B54A00279E}"/>
    <cellStyle name="Percent 4 2 9" xfId="4864" xr:uid="{B04C777A-E2FB-462F-9834-498BEB425AEC}"/>
    <cellStyle name="Percent 4 2 9 2" xfId="10397" xr:uid="{5C5D4052-84E5-4DB4-AF80-81A9C58114D5}"/>
    <cellStyle name="Percent 4 2 9 2 2" xfId="10398" xr:uid="{ADD7732E-6438-4036-AAFE-58317C08380C}"/>
    <cellStyle name="Percent 4 2 9 3" xfId="10399" xr:uid="{58DABE13-35AE-4189-9131-101DCAE80143}"/>
    <cellStyle name="Percent 4 2 9 3 2" xfId="10400" xr:uid="{2FE003CF-442C-4A85-B9B5-8109A222ABF4}"/>
    <cellStyle name="Percent 4 2 9 4" xfId="10401" xr:uid="{00A00156-4919-4637-8091-CF272065F3D8}"/>
    <cellStyle name="Percent 4 2 9 5" xfId="10402" xr:uid="{2FFF53B0-A424-449D-B2B0-03DB26AB4081}"/>
    <cellStyle name="Percent 4 2 9 6" xfId="10396" xr:uid="{678B970E-373D-46C3-A1EF-BFA354D381A0}"/>
    <cellStyle name="Percent 4 20" xfId="3120" xr:uid="{DE88F042-B8E1-4EF0-8199-A5C501630250}"/>
    <cellStyle name="Percent 4 20 10" xfId="10404" xr:uid="{5736DCC9-3A58-44C7-889B-0A081C6D1FA1}"/>
    <cellStyle name="Percent 4 20 11" xfId="10405" xr:uid="{B440E595-363B-484D-B6C0-BA6E3ABCAFFD}"/>
    <cellStyle name="Percent 4 20 12" xfId="10403" xr:uid="{389F01CD-C3F0-4DD3-ABEE-3B14CBBAC053}"/>
    <cellStyle name="Percent 4 20 2" xfId="10406" xr:uid="{CD3DF4C1-37B2-4FD2-8DE5-F451A0D91F44}"/>
    <cellStyle name="Percent 4 20 2 2" xfId="10407" xr:uid="{2152010C-3DFA-4737-AD4C-C69639666823}"/>
    <cellStyle name="Percent 4 20 2 2 2" xfId="10408" xr:uid="{BF89623F-3A2F-4F97-823A-1C45E432B867}"/>
    <cellStyle name="Percent 4 20 2 3" xfId="10409" xr:uid="{840CB219-5593-4E42-A25A-DAC635267EA1}"/>
    <cellStyle name="Percent 4 20 2 3 2" xfId="10410" xr:uid="{FF79822D-2EFE-488B-A7DF-2AF58186A786}"/>
    <cellStyle name="Percent 4 20 2 4" xfId="10411" xr:uid="{8F7A9C01-7BE2-4D13-8940-9A1BF17CB99A}"/>
    <cellStyle name="Percent 4 20 2 5" xfId="10412" xr:uid="{594F1735-A721-4ECE-AC38-49AFF633FCD0}"/>
    <cellStyle name="Percent 4 20 3" xfId="10413" xr:uid="{5F0C8903-F418-445E-9719-626030923411}"/>
    <cellStyle name="Percent 4 20 3 2" xfId="10414" xr:uid="{32742E7B-635A-4912-BEE0-B04F452E9E22}"/>
    <cellStyle name="Percent 4 20 3 2 2" xfId="10415" xr:uid="{B6D7668F-B94D-4BA9-8D2D-B93C9BC34564}"/>
    <cellStyle name="Percent 4 20 3 3" xfId="10416" xr:uid="{A0D91AFA-FE24-457B-B13D-D38F495819A3}"/>
    <cellStyle name="Percent 4 20 3 3 2" xfId="10417" xr:uid="{64709F79-B35A-4041-8E5F-08CC42CEF790}"/>
    <cellStyle name="Percent 4 20 3 4" xfId="10418" xr:uid="{2007B2E7-87C5-4668-AAB0-79258D4C62EA}"/>
    <cellStyle name="Percent 4 20 4" xfId="10419" xr:uid="{6E7BAE02-2780-425B-B2F0-9F7649DA3037}"/>
    <cellStyle name="Percent 4 20 4 2" xfId="10420" xr:uid="{175946A8-B688-40CD-B6FC-5F8AA5C5800B}"/>
    <cellStyle name="Percent 4 20 4 2 2" xfId="10421" xr:uid="{00296F88-EDD1-475D-BE50-4E163888AD1A}"/>
    <cellStyle name="Percent 4 20 4 3" xfId="10422" xr:uid="{92175D70-FBB0-4C8A-9E4A-B53BA2DBF0A0}"/>
    <cellStyle name="Percent 4 20 4 3 2" xfId="10423" xr:uid="{524C5C2E-0FEF-483D-8714-93B7C862432E}"/>
    <cellStyle name="Percent 4 20 4 4" xfId="10424" xr:uid="{8689D64D-529D-4009-BFB7-4CDF210E35D0}"/>
    <cellStyle name="Percent 4 20 5" xfId="10425" xr:uid="{5CC2B7BC-A8AC-49EF-8F40-53F0E530E83C}"/>
    <cellStyle name="Percent 4 20 5 2" xfId="10426" xr:uid="{B7F87C0E-968B-425F-9F8A-12AD05BFBA20}"/>
    <cellStyle name="Percent 4 20 5 2 2" xfId="10427" xr:uid="{340CABD5-EFE7-499C-903A-96B74D65C5C3}"/>
    <cellStyle name="Percent 4 20 5 3" xfId="10428" xr:uid="{99C2244D-6F14-4CDD-AFCD-175B6A538C10}"/>
    <cellStyle name="Percent 4 20 5 3 2" xfId="10429" xr:uid="{F6B33493-AFCE-4720-A5F8-97EDC3818CFF}"/>
    <cellStyle name="Percent 4 20 5 4" xfId="10430" xr:uid="{473D7F85-5D4D-49D2-A52C-B3C3702CBE67}"/>
    <cellStyle name="Percent 4 20 5 4 2" xfId="10431" xr:uid="{CB2441CE-F16F-4DEA-9A4B-2E330588EFB1}"/>
    <cellStyle name="Percent 4 20 5 5" xfId="10432" xr:uid="{3DB6B77C-7240-4430-B5C7-B3655B05EB3F}"/>
    <cellStyle name="Percent 4 20 6" xfId="10433" xr:uid="{A1CFB731-7E7E-4508-A892-B2F2F3975E02}"/>
    <cellStyle name="Percent 4 20 6 2" xfId="10434" xr:uid="{D765731D-2E28-4103-861D-EF3BED4D317A}"/>
    <cellStyle name="Percent 4 20 6 2 2" xfId="10435" xr:uid="{B5625A6D-4EFD-4087-8446-A698121B598C}"/>
    <cellStyle name="Percent 4 20 6 3" xfId="10436" xr:uid="{9C333F28-2DDE-4199-9B01-FC94A78861F8}"/>
    <cellStyle name="Percent 4 20 6 3 2" xfId="10437" xr:uid="{52D172F4-4668-41D6-BB0E-30BC090709A2}"/>
    <cellStyle name="Percent 4 20 6 4" xfId="10438" xr:uid="{25EDD3C8-9924-4DC6-B45D-F4D88EF2C0D7}"/>
    <cellStyle name="Percent 4 20 7" xfId="10439" xr:uid="{395D790F-71A2-4260-B51D-C047224160AF}"/>
    <cellStyle name="Percent 4 20 7 2" xfId="10440" xr:uid="{B5561C8A-4A82-4291-85A6-75D6E4FDE36D}"/>
    <cellStyle name="Percent 4 20 8" xfId="10441" xr:uid="{0B35D19D-53E5-4457-8F15-D49C139208E5}"/>
    <cellStyle name="Percent 4 20 8 2" xfId="10442" xr:uid="{F88E556A-C462-4F49-BD89-D2074C7FF46C}"/>
    <cellStyle name="Percent 4 20 9" xfId="10443" xr:uid="{79B57E09-46A1-4969-9208-87CD198444FC}"/>
    <cellStyle name="Percent 4 20 9 2" xfId="10444" xr:uid="{A08EA698-8BE3-4B55-9F5A-A46939DDAE0A}"/>
    <cellStyle name="Percent 4 21" xfId="3121" xr:uid="{CBDE4359-ED46-4844-817A-787E88502B2C}"/>
    <cellStyle name="Percent 4 21 10" xfId="10446" xr:uid="{A4F71F9F-DC0F-4E08-8014-225244EA874A}"/>
    <cellStyle name="Percent 4 21 11" xfId="10447" xr:uid="{E3730DE5-6F8D-47F1-9F7B-0EF63778CFC6}"/>
    <cellStyle name="Percent 4 21 12" xfId="10445" xr:uid="{358B57F3-2826-49F9-A263-FBB313C842BA}"/>
    <cellStyle name="Percent 4 21 2" xfId="10448" xr:uid="{DD7A6EE3-4EB6-48E7-8559-393D620B1D2F}"/>
    <cellStyle name="Percent 4 21 2 2" xfId="10449" xr:uid="{82D9D44B-FE33-40B9-BD01-D0B0E8C70D60}"/>
    <cellStyle name="Percent 4 21 2 2 2" xfId="10450" xr:uid="{9767CACC-CE3C-437C-B9A7-020FB625E2C3}"/>
    <cellStyle name="Percent 4 21 2 3" xfId="10451" xr:uid="{AFE8F430-3B73-4232-8A86-25A30D1BD4B4}"/>
    <cellStyle name="Percent 4 21 2 3 2" xfId="10452" xr:uid="{BF2A2156-E704-4239-8B11-DBEFD85E29CA}"/>
    <cellStyle name="Percent 4 21 2 4" xfId="10453" xr:uid="{7D1347E2-B16B-4942-9CEA-D139DDDEFF85}"/>
    <cellStyle name="Percent 4 21 2 5" xfId="10454" xr:uid="{2618447B-CCEF-4B22-A553-B4274921FD14}"/>
    <cellStyle name="Percent 4 21 3" xfId="10455" xr:uid="{FB1C9E18-EE92-4066-A64F-C0B21ADFB4CA}"/>
    <cellStyle name="Percent 4 21 3 2" xfId="10456" xr:uid="{00DDD27E-E0CE-42F8-AB69-D551E2E2D1D8}"/>
    <cellStyle name="Percent 4 21 3 2 2" xfId="10457" xr:uid="{8AA6401C-8804-4B93-A5E2-4D31F3F8C580}"/>
    <cellStyle name="Percent 4 21 3 3" xfId="10458" xr:uid="{BBA5E444-8F2D-40EB-8D1C-56DC85ECE683}"/>
    <cellStyle name="Percent 4 21 3 3 2" xfId="10459" xr:uid="{3CB69DA5-37F0-403B-BF35-533FF0E68FB2}"/>
    <cellStyle name="Percent 4 21 3 4" xfId="10460" xr:uid="{98EE00AB-E251-437F-86D2-6D1D30EABEDA}"/>
    <cellStyle name="Percent 4 21 4" xfId="10461" xr:uid="{BEA3C07D-52BC-4831-B7E8-11FA6B80BFDC}"/>
    <cellStyle name="Percent 4 21 4 2" xfId="10462" xr:uid="{59876A98-C9A3-4EE9-839E-A184E98FDF49}"/>
    <cellStyle name="Percent 4 21 4 2 2" xfId="10463" xr:uid="{42217368-229F-4D10-8A8A-B8AD965B8D57}"/>
    <cellStyle name="Percent 4 21 4 3" xfId="10464" xr:uid="{C0395DE4-38BE-45A5-93D5-FDAF92FCDD48}"/>
    <cellStyle name="Percent 4 21 4 3 2" xfId="10465" xr:uid="{99737F94-7BAC-420E-A37F-E03063C48B7A}"/>
    <cellStyle name="Percent 4 21 4 4" xfId="10466" xr:uid="{90DE06B9-E5CB-490D-9281-2F5BA83E5E3A}"/>
    <cellStyle name="Percent 4 21 5" xfId="10467" xr:uid="{6E39E19D-43D1-4A7E-BB6B-5C9E0471F6FA}"/>
    <cellStyle name="Percent 4 21 5 2" xfId="10468" xr:uid="{9CDDE8EA-C51B-4E1B-82EA-27C2B1562D97}"/>
    <cellStyle name="Percent 4 21 5 2 2" xfId="10469" xr:uid="{33CC9BA7-2E29-4D6D-B4E4-1C739A700823}"/>
    <cellStyle name="Percent 4 21 5 3" xfId="10470" xr:uid="{7F8FE4B6-6C4C-4CA3-80D9-A4F6CC552B17}"/>
    <cellStyle name="Percent 4 21 5 3 2" xfId="10471" xr:uid="{812E12EC-8B13-45B8-A755-59CF97580635}"/>
    <cellStyle name="Percent 4 21 5 4" xfId="10472" xr:uid="{34F42D64-387D-486D-9748-B1637EA6BFAD}"/>
    <cellStyle name="Percent 4 21 5 4 2" xfId="10473" xr:uid="{4369C550-266D-4FA9-87C3-2A8B09C11E6A}"/>
    <cellStyle name="Percent 4 21 5 5" xfId="10474" xr:uid="{FBF009F8-6629-42E2-87B6-F1F1EE3881AD}"/>
    <cellStyle name="Percent 4 21 6" xfId="10475" xr:uid="{14EFB84B-FAF6-4BDE-B79E-6E8E715A1F3A}"/>
    <cellStyle name="Percent 4 21 6 2" xfId="10476" xr:uid="{C0A84F29-E289-4366-8B7D-A877787C5E60}"/>
    <cellStyle name="Percent 4 21 6 2 2" xfId="10477" xr:uid="{31A63C21-AB78-4770-86A0-A00FE5FC08D5}"/>
    <cellStyle name="Percent 4 21 6 3" xfId="10478" xr:uid="{A06C6A74-6480-4660-B2D0-F7437C873251}"/>
    <cellStyle name="Percent 4 21 6 3 2" xfId="10479" xr:uid="{6E364C15-44AA-4335-9758-F8D2DBC46497}"/>
    <cellStyle name="Percent 4 21 6 4" xfId="10480" xr:uid="{A754F5A5-8ADC-4DF6-93FF-1D4A43EFA1C9}"/>
    <cellStyle name="Percent 4 21 7" xfId="10481" xr:uid="{0CD1D980-B840-4E80-891A-9EF792CF6023}"/>
    <cellStyle name="Percent 4 21 7 2" xfId="10482" xr:uid="{FFF434C1-5FC3-4880-A20F-8BB0177D3635}"/>
    <cellStyle name="Percent 4 21 8" xfId="10483" xr:uid="{1533B19F-45BB-412A-95AD-80ABA54AC7A0}"/>
    <cellStyle name="Percent 4 21 8 2" xfId="10484" xr:uid="{D47BA91E-2A08-4995-A5F0-BD91E8FF879D}"/>
    <cellStyle name="Percent 4 21 9" xfId="10485" xr:uid="{CC91D4D7-D041-489B-9366-F0C60D2E4B95}"/>
    <cellStyle name="Percent 4 21 9 2" xfId="10486" xr:uid="{0A9BBA10-9F20-4C36-987C-FF42C7953A78}"/>
    <cellStyle name="Percent 4 22" xfId="3122" xr:uid="{8771CC76-70F4-406B-9656-577FFFA3C57E}"/>
    <cellStyle name="Percent 4 22 10" xfId="10488" xr:uid="{205C6895-9200-457C-B420-E5DDBCFC266E}"/>
    <cellStyle name="Percent 4 22 11" xfId="10489" xr:uid="{63E3DEB2-3A37-48BE-AAF5-756A7020C247}"/>
    <cellStyle name="Percent 4 22 12" xfId="10487" xr:uid="{B0A3D669-8D08-4934-BB03-007EFA74FF38}"/>
    <cellStyle name="Percent 4 22 2" xfId="10490" xr:uid="{9B89C737-7EDC-4D30-9B3D-F89A552EA107}"/>
    <cellStyle name="Percent 4 22 2 2" xfId="10491" xr:uid="{6972A720-D723-415D-A920-F6F4161A7026}"/>
    <cellStyle name="Percent 4 22 2 2 2" xfId="10492" xr:uid="{8A5BCF10-29AD-4D5D-A6CF-227BBCF27E88}"/>
    <cellStyle name="Percent 4 22 2 3" xfId="10493" xr:uid="{5AEFDAC0-0EC7-46AD-A887-E15D2D462A4B}"/>
    <cellStyle name="Percent 4 22 2 3 2" xfId="10494" xr:uid="{6E50323D-F93E-4D43-A1FD-E13D9CDD2104}"/>
    <cellStyle name="Percent 4 22 2 4" xfId="10495" xr:uid="{0CD95761-36E8-49EE-B360-EF0800CBD0FE}"/>
    <cellStyle name="Percent 4 22 2 5" xfId="10496" xr:uid="{40ACF0F4-677F-4C25-AC8C-D21FC892762B}"/>
    <cellStyle name="Percent 4 22 3" xfId="10497" xr:uid="{BF4BE740-EE81-45DF-B243-E943BEBCC1B6}"/>
    <cellStyle name="Percent 4 22 3 2" xfId="10498" xr:uid="{715140CD-7CBA-4188-8F22-1756285AFF91}"/>
    <cellStyle name="Percent 4 22 3 2 2" xfId="10499" xr:uid="{8C51BD24-2731-4DD9-A4C1-6E1799853DD4}"/>
    <cellStyle name="Percent 4 22 3 3" xfId="10500" xr:uid="{9DD4BC97-3C4C-46BA-82E5-8708BB3F1985}"/>
    <cellStyle name="Percent 4 22 3 3 2" xfId="10501" xr:uid="{E19F6B30-508E-45F0-87F2-F1569591DF36}"/>
    <cellStyle name="Percent 4 22 3 4" xfId="10502" xr:uid="{D95D0736-04C5-4664-9B13-A5F00206A8A7}"/>
    <cellStyle name="Percent 4 22 4" xfId="10503" xr:uid="{CDF643DF-C086-4B24-BAFE-8F63EB0BB3D8}"/>
    <cellStyle name="Percent 4 22 4 2" xfId="10504" xr:uid="{26395BC0-E202-45EB-974F-5E60F8374563}"/>
    <cellStyle name="Percent 4 22 4 2 2" xfId="10505" xr:uid="{53C868D0-F83B-45B5-A78C-500C6636E150}"/>
    <cellStyle name="Percent 4 22 4 3" xfId="10506" xr:uid="{74051025-CCA4-4E94-8ECD-FEAB8BB57A68}"/>
    <cellStyle name="Percent 4 22 4 3 2" xfId="10507" xr:uid="{0CAA8D75-2FDA-4DAF-84FE-FB5B972E28F9}"/>
    <cellStyle name="Percent 4 22 4 4" xfId="10508" xr:uid="{8B779879-4BD1-48E7-A7D3-B040467C1969}"/>
    <cellStyle name="Percent 4 22 5" xfId="10509" xr:uid="{A4F86D17-E8A5-4832-A9BB-F76335421A1F}"/>
    <cellStyle name="Percent 4 22 5 2" xfId="10510" xr:uid="{4BAA8017-1261-4F00-ACBA-E8309C81B8CA}"/>
    <cellStyle name="Percent 4 22 5 2 2" xfId="10511" xr:uid="{7B6F4DCA-C712-44A4-ACA9-D43D5167038F}"/>
    <cellStyle name="Percent 4 22 5 3" xfId="10512" xr:uid="{711455FC-8C82-4B4F-A412-57CAA9D9E325}"/>
    <cellStyle name="Percent 4 22 5 3 2" xfId="10513" xr:uid="{D7A55E00-1E26-41A8-9F22-4BDF1B59928C}"/>
    <cellStyle name="Percent 4 22 5 4" xfId="10514" xr:uid="{83235047-21D4-4CE8-A2C1-9F14DCE7A3E1}"/>
    <cellStyle name="Percent 4 22 5 4 2" xfId="10515" xr:uid="{F6AB8850-4C85-4BA1-8D78-045407D0FAA6}"/>
    <cellStyle name="Percent 4 22 5 5" xfId="10516" xr:uid="{F4ACD1B9-71CF-43B8-BF23-3AA0A51E8711}"/>
    <cellStyle name="Percent 4 22 6" xfId="10517" xr:uid="{CE7DE5A1-DB03-43E5-A7E2-068559811E16}"/>
    <cellStyle name="Percent 4 22 6 2" xfId="10518" xr:uid="{B42A8C51-F316-4E16-A583-3B8FA4838E69}"/>
    <cellStyle name="Percent 4 22 6 2 2" xfId="10519" xr:uid="{D5DE35F5-8006-4D51-9ABA-E1D5A558AF59}"/>
    <cellStyle name="Percent 4 22 6 3" xfId="10520" xr:uid="{3DE2B97B-AD28-4740-A742-177524D1E59C}"/>
    <cellStyle name="Percent 4 22 6 3 2" xfId="10521" xr:uid="{58CE53C0-AF89-45B9-85E2-48509A779946}"/>
    <cellStyle name="Percent 4 22 6 4" xfId="10522" xr:uid="{16715758-C329-4FDE-BA3D-C4F20D42F9CD}"/>
    <cellStyle name="Percent 4 22 7" xfId="10523" xr:uid="{6E1C333F-A3CF-46D9-AA65-7B29185964D7}"/>
    <cellStyle name="Percent 4 22 7 2" xfId="10524" xr:uid="{0C0D6984-8C8A-4EC6-AC46-7A0C205E1CC2}"/>
    <cellStyle name="Percent 4 22 8" xfId="10525" xr:uid="{08D4DCF2-1502-4A8E-8CE4-D3CC93CC8F87}"/>
    <cellStyle name="Percent 4 22 8 2" xfId="10526" xr:uid="{6ACEB7E1-E1CC-4803-9481-38AAE593FC00}"/>
    <cellStyle name="Percent 4 22 9" xfId="10527" xr:uid="{ED337EFE-F083-4900-9714-DD0FB70C2750}"/>
    <cellStyle name="Percent 4 22 9 2" xfId="10528" xr:uid="{3B8FAB86-026C-4BCA-BC53-CC6161472E9D}"/>
    <cellStyle name="Percent 4 23" xfId="3123" xr:uid="{369C2E72-50D4-4CA1-8250-C08EDCD0859B}"/>
    <cellStyle name="Percent 4 23 10" xfId="10530" xr:uid="{6BEAE780-C1CB-4E30-A876-6E34E4493CC1}"/>
    <cellStyle name="Percent 4 23 11" xfId="10531" xr:uid="{7C384FD3-5124-4BE1-9F6F-FD91467F4F80}"/>
    <cellStyle name="Percent 4 23 12" xfId="10529" xr:uid="{D04C187C-4527-4A4F-8CFB-DE1D6B023597}"/>
    <cellStyle name="Percent 4 23 2" xfId="10532" xr:uid="{FE77FF17-FA5A-40E9-8CF7-6507BA4008D6}"/>
    <cellStyle name="Percent 4 23 2 2" xfId="10533" xr:uid="{0DF656D0-293E-4A2B-80EE-C15D5ADCC497}"/>
    <cellStyle name="Percent 4 23 2 2 2" xfId="10534" xr:uid="{ABCC114B-1A10-4F8F-96CC-AE4D8C805B1A}"/>
    <cellStyle name="Percent 4 23 2 3" xfId="10535" xr:uid="{6F2BFD60-B015-4F04-A9CC-A23CDA84568E}"/>
    <cellStyle name="Percent 4 23 2 3 2" xfId="10536" xr:uid="{5BD46D1F-13FA-46C9-91FB-C70943F60838}"/>
    <cellStyle name="Percent 4 23 2 4" xfId="10537" xr:uid="{69696F09-DA31-4AFB-911B-120467E191FF}"/>
    <cellStyle name="Percent 4 23 2 5" xfId="10538" xr:uid="{FA9424B1-56E7-4BD1-9CAD-C9230D596636}"/>
    <cellStyle name="Percent 4 23 3" xfId="10539" xr:uid="{65CC8E04-3F92-435C-A310-E22485263365}"/>
    <cellStyle name="Percent 4 23 3 2" xfId="10540" xr:uid="{2B1F939A-A5C4-47D2-A0C4-3BC8C6EA6379}"/>
    <cellStyle name="Percent 4 23 3 2 2" xfId="10541" xr:uid="{86634238-F5A5-4B37-9C11-1F17AFE3C9FF}"/>
    <cellStyle name="Percent 4 23 3 3" xfId="10542" xr:uid="{4108FC3C-F426-4953-B283-09957FCB0696}"/>
    <cellStyle name="Percent 4 23 3 3 2" xfId="10543" xr:uid="{18630EA0-7E3F-453F-8501-E22E38E213CF}"/>
    <cellStyle name="Percent 4 23 3 4" xfId="10544" xr:uid="{BAB84829-1FF3-4EB5-810E-BED17E4D9E98}"/>
    <cellStyle name="Percent 4 23 4" xfId="10545" xr:uid="{2EAFFD44-E60D-46D7-94C1-881524F5543D}"/>
    <cellStyle name="Percent 4 23 4 2" xfId="10546" xr:uid="{5664C639-492E-4457-8951-D22E84A7A2EA}"/>
    <cellStyle name="Percent 4 23 4 2 2" xfId="10547" xr:uid="{F849684D-9605-46D9-A294-68227A068C24}"/>
    <cellStyle name="Percent 4 23 4 3" xfId="10548" xr:uid="{B4B05F21-A6F9-48DA-B401-61F7F648254F}"/>
    <cellStyle name="Percent 4 23 4 3 2" xfId="10549" xr:uid="{76E2925D-4734-4113-9A67-12390F755BD8}"/>
    <cellStyle name="Percent 4 23 4 4" xfId="10550" xr:uid="{DF4CE9A9-1682-4CA2-B91B-59D3BC85B4F0}"/>
    <cellStyle name="Percent 4 23 5" xfId="10551" xr:uid="{42A23E65-B21C-4EA3-AD7F-7BA76A34B280}"/>
    <cellStyle name="Percent 4 23 5 2" xfId="10552" xr:uid="{C2F01766-A79A-4609-AC3C-F80456AEB8E5}"/>
    <cellStyle name="Percent 4 23 5 2 2" xfId="10553" xr:uid="{6CF8A822-B7B6-4FF2-BFE9-A6E4123A440F}"/>
    <cellStyle name="Percent 4 23 5 3" xfId="10554" xr:uid="{DC87AA16-523E-4FDF-98F0-0BC8EF9F20D0}"/>
    <cellStyle name="Percent 4 23 5 3 2" xfId="10555" xr:uid="{F4C16144-70FB-43DA-8BEB-BB767BAC938F}"/>
    <cellStyle name="Percent 4 23 5 4" xfId="10556" xr:uid="{408354DF-C982-41F3-A27D-056FA5ED9C4B}"/>
    <cellStyle name="Percent 4 23 5 4 2" xfId="10557" xr:uid="{CEA8CDED-3388-43D8-BD53-7A13C3A75979}"/>
    <cellStyle name="Percent 4 23 5 5" xfId="10558" xr:uid="{88336198-F00C-40B1-AC10-4F71FEA49F99}"/>
    <cellStyle name="Percent 4 23 6" xfId="10559" xr:uid="{0DDE48DE-87E6-47D9-83EE-B8CEA1293398}"/>
    <cellStyle name="Percent 4 23 6 2" xfId="10560" xr:uid="{AF89FBC5-A0A3-417C-8AB0-CD362ABBD1B8}"/>
    <cellStyle name="Percent 4 23 6 2 2" xfId="10561" xr:uid="{0FD8A550-BE79-442E-9D95-FA82DC08E23B}"/>
    <cellStyle name="Percent 4 23 6 3" xfId="10562" xr:uid="{857F7316-CD88-45BB-BD07-72510E19A451}"/>
    <cellStyle name="Percent 4 23 6 3 2" xfId="10563" xr:uid="{AD07096E-5446-44C1-B913-86FF52C9B03D}"/>
    <cellStyle name="Percent 4 23 6 4" xfId="10564" xr:uid="{D220F78A-578C-4F14-95F2-4CA26C0CC94F}"/>
    <cellStyle name="Percent 4 23 7" xfId="10565" xr:uid="{57EF6612-2CF0-462F-B943-909B02BA7CEE}"/>
    <cellStyle name="Percent 4 23 7 2" xfId="10566" xr:uid="{62FBFE17-4C6E-4B7C-8191-00A486AFDB3D}"/>
    <cellStyle name="Percent 4 23 8" xfId="10567" xr:uid="{03CF770B-4BF0-4E1C-BAD3-199A895F204F}"/>
    <cellStyle name="Percent 4 23 8 2" xfId="10568" xr:uid="{C19F9C3A-8C18-422E-8E62-B025AC84BD5B}"/>
    <cellStyle name="Percent 4 23 9" xfId="10569" xr:uid="{86CAFD37-9C21-421B-B094-861DEFF67978}"/>
    <cellStyle name="Percent 4 23 9 2" xfId="10570" xr:uid="{02ED1D55-E4EB-4261-992C-813052C154DB}"/>
    <cellStyle name="Percent 4 24" xfId="3124" xr:uid="{1665B119-3156-4DB7-B301-6CE090493779}"/>
    <cellStyle name="Percent 4 24 10" xfId="10572" xr:uid="{45467AD4-5120-40AC-9618-EC07721BEE5F}"/>
    <cellStyle name="Percent 4 24 11" xfId="10573" xr:uid="{D35DE794-541B-4B34-83B7-CB52DB1A61E2}"/>
    <cellStyle name="Percent 4 24 12" xfId="10571" xr:uid="{C5FD2362-3CA4-4F66-8C16-D20358E6A0C4}"/>
    <cellStyle name="Percent 4 24 2" xfId="10574" xr:uid="{008DB5B6-4B9A-49E8-B5F5-BFBF6DAAD276}"/>
    <cellStyle name="Percent 4 24 2 2" xfId="10575" xr:uid="{441F7A3C-356E-4604-9A55-A60878D2DC1E}"/>
    <cellStyle name="Percent 4 24 2 2 2" xfId="10576" xr:uid="{DA89403B-2AFC-4F06-A2E9-4B30E64F2DAF}"/>
    <cellStyle name="Percent 4 24 2 3" xfId="10577" xr:uid="{A5D51CE1-A625-4F82-91B3-D07B12D37CC9}"/>
    <cellStyle name="Percent 4 24 2 3 2" xfId="10578" xr:uid="{AB5C8499-B91C-47DE-8DD2-077F87893C23}"/>
    <cellStyle name="Percent 4 24 2 4" xfId="10579" xr:uid="{D8325AC0-871E-4553-93A3-55DE86484210}"/>
    <cellStyle name="Percent 4 24 2 5" xfId="10580" xr:uid="{64ED16AE-13BE-4936-A126-F54928DFBAAE}"/>
    <cellStyle name="Percent 4 24 3" xfId="10581" xr:uid="{F72DF868-DF7D-49F8-8770-1F787E39429D}"/>
    <cellStyle name="Percent 4 24 3 2" xfId="10582" xr:uid="{F6B6676E-1FD2-4AC2-AB55-6244D82B3964}"/>
    <cellStyle name="Percent 4 24 3 2 2" xfId="10583" xr:uid="{1F03ACF5-D10A-4D04-AAA8-35DFB8629963}"/>
    <cellStyle name="Percent 4 24 3 3" xfId="10584" xr:uid="{898D9D0C-E166-4A1B-B9E3-30358ABECCD5}"/>
    <cellStyle name="Percent 4 24 3 3 2" xfId="10585" xr:uid="{138C8AF7-4F8F-4053-8BD9-7DDE51F48240}"/>
    <cellStyle name="Percent 4 24 3 4" xfId="10586" xr:uid="{65724ABB-83B4-4315-85A5-C39F5D1267D3}"/>
    <cellStyle name="Percent 4 24 4" xfId="10587" xr:uid="{6F16E202-D836-4985-B1F5-612B4D22EA3B}"/>
    <cellStyle name="Percent 4 24 4 2" xfId="10588" xr:uid="{04879901-98B7-45CA-B210-039ED64AA1F2}"/>
    <cellStyle name="Percent 4 24 4 2 2" xfId="10589" xr:uid="{EB29DEEE-ED33-46E1-9FEE-5F5A613D1EDD}"/>
    <cellStyle name="Percent 4 24 4 3" xfId="10590" xr:uid="{AC3C2DB9-243F-48D0-97FE-918AFAF6C979}"/>
    <cellStyle name="Percent 4 24 4 3 2" xfId="10591" xr:uid="{3A8F4CCE-940B-4F33-B431-49B7563565AC}"/>
    <cellStyle name="Percent 4 24 4 4" xfId="10592" xr:uid="{DFB01DD0-38F9-4221-AB1B-B8B01F45C600}"/>
    <cellStyle name="Percent 4 24 5" xfId="10593" xr:uid="{20971FBF-FBF8-437F-9749-219A68B3E867}"/>
    <cellStyle name="Percent 4 24 5 2" xfId="10594" xr:uid="{3F3F19B7-9FF4-4572-8C2F-B3A70C96E90D}"/>
    <cellStyle name="Percent 4 24 5 2 2" xfId="10595" xr:uid="{8E728B88-7C82-4729-9D60-524CA5C27F5D}"/>
    <cellStyle name="Percent 4 24 5 3" xfId="10596" xr:uid="{F73E9795-6EC7-4875-8890-9113848E8C49}"/>
    <cellStyle name="Percent 4 24 5 3 2" xfId="10597" xr:uid="{29A98425-C103-487C-8F4C-87CA768B353F}"/>
    <cellStyle name="Percent 4 24 5 4" xfId="10598" xr:uid="{7D92DFF0-1C55-41D5-848D-1A7FEE6800CC}"/>
    <cellStyle name="Percent 4 24 5 4 2" xfId="10599" xr:uid="{D6E13AA9-5720-4A0E-AB2E-ADDB2E9650FC}"/>
    <cellStyle name="Percent 4 24 5 5" xfId="10600" xr:uid="{003D4AB4-FA04-40D5-A63D-E2C289063AB4}"/>
    <cellStyle name="Percent 4 24 6" xfId="10601" xr:uid="{21E59CEC-7025-4906-A141-3F5CEECA84F8}"/>
    <cellStyle name="Percent 4 24 6 2" xfId="10602" xr:uid="{FC7E8929-A155-4E2C-8F1A-4BAD13E52C7E}"/>
    <cellStyle name="Percent 4 24 6 2 2" xfId="10603" xr:uid="{317CB06C-A1FD-40F4-94FD-9A48665B72DC}"/>
    <cellStyle name="Percent 4 24 6 3" xfId="10604" xr:uid="{BD59FEBF-27A1-46EF-A929-C9EA1C3B531F}"/>
    <cellStyle name="Percent 4 24 6 3 2" xfId="10605" xr:uid="{B636C98D-B58F-4C18-94A0-403DAB5E3033}"/>
    <cellStyle name="Percent 4 24 6 4" xfId="10606" xr:uid="{AC3846A8-65AB-46D5-8138-F15A35881D36}"/>
    <cellStyle name="Percent 4 24 7" xfId="10607" xr:uid="{97E59826-09EF-4AAA-9BCF-05795FA4D5B5}"/>
    <cellStyle name="Percent 4 24 7 2" xfId="10608" xr:uid="{E1009098-3A4E-48BE-88B7-F13010EB95F0}"/>
    <cellStyle name="Percent 4 24 8" xfId="10609" xr:uid="{077E21ED-F8AE-4E70-A208-6C6600D45008}"/>
    <cellStyle name="Percent 4 24 8 2" xfId="10610" xr:uid="{A211867F-3D48-4681-B388-3BA1BB53A769}"/>
    <cellStyle name="Percent 4 24 9" xfId="10611" xr:uid="{20533635-B537-4171-920D-F9D216B2423B}"/>
    <cellStyle name="Percent 4 24 9 2" xfId="10612" xr:uid="{F1000FAB-8521-4918-8C98-B027115F8D6E}"/>
    <cellStyle name="Percent 4 25" xfId="3125" xr:uid="{E4B71ABA-6E00-40B6-ADC0-CFC3622B3C36}"/>
    <cellStyle name="Percent 4 25 10" xfId="10614" xr:uid="{62CFF9EB-1200-4D1E-92AC-F331B1C84DF3}"/>
    <cellStyle name="Percent 4 25 11" xfId="10615" xr:uid="{14031282-F740-489A-B529-DFE89C8C2C82}"/>
    <cellStyle name="Percent 4 25 12" xfId="10613" xr:uid="{B18AE91A-0F71-4D2D-863A-E9B4002CC7D3}"/>
    <cellStyle name="Percent 4 25 2" xfId="10616" xr:uid="{C584CFE1-1D11-48A8-8CCA-14969F19EE09}"/>
    <cellStyle name="Percent 4 25 2 2" xfId="10617" xr:uid="{A2C82B1E-ED20-49F8-80D0-18B56738E7F9}"/>
    <cellStyle name="Percent 4 25 2 2 2" xfId="10618" xr:uid="{6D96F60E-F147-4784-9C61-A9F6DAE9BDE4}"/>
    <cellStyle name="Percent 4 25 2 3" xfId="10619" xr:uid="{F3FEB11D-2BBE-4924-B165-4D9B1486BA68}"/>
    <cellStyle name="Percent 4 25 2 3 2" xfId="10620" xr:uid="{D9637BBC-BE9E-4B35-B445-E723E14206DC}"/>
    <cellStyle name="Percent 4 25 2 4" xfId="10621" xr:uid="{2EFAB069-9246-4A7D-B87E-AB8020D03DCA}"/>
    <cellStyle name="Percent 4 25 2 5" xfId="10622" xr:uid="{8C47AF84-EF4D-435D-987F-6E3AA2CBDC43}"/>
    <cellStyle name="Percent 4 25 3" xfId="10623" xr:uid="{D3509EEE-7AEF-4167-B4E5-E9A55AA93E54}"/>
    <cellStyle name="Percent 4 25 3 2" xfId="10624" xr:uid="{B1D759A7-D8BA-4C8F-9831-7A210D01EE47}"/>
    <cellStyle name="Percent 4 25 3 2 2" xfId="10625" xr:uid="{86F5BC16-A27F-435C-B140-59A03F836181}"/>
    <cellStyle name="Percent 4 25 3 3" xfId="10626" xr:uid="{B29A5027-1B75-4A35-BEC4-2EF9527101B3}"/>
    <cellStyle name="Percent 4 25 3 3 2" xfId="10627" xr:uid="{5E85A496-92DF-4C56-BC9F-214FBF21EEA2}"/>
    <cellStyle name="Percent 4 25 3 4" xfId="10628" xr:uid="{6D67E5F8-B3B1-40DA-84AF-ED850E30C493}"/>
    <cellStyle name="Percent 4 25 4" xfId="10629" xr:uid="{0F8CD34E-13B3-4E3D-B1A9-0B68D8FFFACD}"/>
    <cellStyle name="Percent 4 25 4 2" xfId="10630" xr:uid="{5321720B-B8DB-4CE0-9D3D-CCDD5D0B286B}"/>
    <cellStyle name="Percent 4 25 4 2 2" xfId="10631" xr:uid="{E6F33477-26F2-4901-9C70-550D2F5A2A65}"/>
    <cellStyle name="Percent 4 25 4 3" xfId="10632" xr:uid="{BB2E7390-813B-46C2-9671-7C73A866DDF2}"/>
    <cellStyle name="Percent 4 25 4 3 2" xfId="10633" xr:uid="{A2300B87-432B-4DB8-B65E-63967847583B}"/>
    <cellStyle name="Percent 4 25 4 4" xfId="10634" xr:uid="{59186A78-D299-4A1E-AA88-AB2CC1856C45}"/>
    <cellStyle name="Percent 4 25 5" xfId="10635" xr:uid="{D87E64E6-52F4-4EB8-B45B-F5332233C165}"/>
    <cellStyle name="Percent 4 25 5 2" xfId="10636" xr:uid="{94F87773-1B2F-4F43-B4E2-10FF7FA0850C}"/>
    <cellStyle name="Percent 4 25 5 2 2" xfId="10637" xr:uid="{B353D66F-A086-4547-8550-1C0F04D40A87}"/>
    <cellStyle name="Percent 4 25 5 3" xfId="10638" xr:uid="{D7FBBFD8-BF55-431B-8A66-938E3F4D8E65}"/>
    <cellStyle name="Percent 4 25 5 3 2" xfId="10639" xr:uid="{AC8A3B3E-F869-4178-A804-4E565AF53B07}"/>
    <cellStyle name="Percent 4 25 5 4" xfId="10640" xr:uid="{2182BFF8-FEBB-48B1-B7ED-940352C6D88C}"/>
    <cellStyle name="Percent 4 25 5 4 2" xfId="10641" xr:uid="{AFADAD54-AED2-4F53-92D4-3C539C42104A}"/>
    <cellStyle name="Percent 4 25 5 5" xfId="10642" xr:uid="{0970088A-9DC6-4A7F-96E1-B3B9075DDCE3}"/>
    <cellStyle name="Percent 4 25 6" xfId="10643" xr:uid="{C43FE37F-1B89-411A-A5F8-C47DD38D4F41}"/>
    <cellStyle name="Percent 4 25 6 2" xfId="10644" xr:uid="{9D3E6852-2C55-4D3D-93FC-A8CBB87D8301}"/>
    <cellStyle name="Percent 4 25 6 2 2" xfId="10645" xr:uid="{12D858AC-9881-46BC-9D55-1607A6F2DD35}"/>
    <cellStyle name="Percent 4 25 6 3" xfId="10646" xr:uid="{4A0EE94D-D17F-45B2-910B-6B170E92C116}"/>
    <cellStyle name="Percent 4 25 6 3 2" xfId="10647" xr:uid="{CE340DA1-3BFF-4E76-8CA9-B2FC55DD5F7C}"/>
    <cellStyle name="Percent 4 25 6 4" xfId="10648" xr:uid="{BAFC20D4-0768-4CF1-AB37-EDB85BC10770}"/>
    <cellStyle name="Percent 4 25 7" xfId="10649" xr:uid="{E90A0A7C-5938-4CB2-BEAE-97944908EA33}"/>
    <cellStyle name="Percent 4 25 7 2" xfId="10650" xr:uid="{C73FD41A-0B47-4093-B759-F395F689313E}"/>
    <cellStyle name="Percent 4 25 8" xfId="10651" xr:uid="{854A1740-88DB-429B-B85B-784B5FF5A4A0}"/>
    <cellStyle name="Percent 4 25 8 2" xfId="10652" xr:uid="{8BCCD541-3383-4BB7-B451-2C49E24B1F6C}"/>
    <cellStyle name="Percent 4 25 9" xfId="10653" xr:uid="{1EFFED70-423B-4DAF-A7D5-3057EFF50DFD}"/>
    <cellStyle name="Percent 4 25 9 2" xfId="10654" xr:uid="{7DEC5F0C-B02A-46D2-BE06-E7F0710ACFDB}"/>
    <cellStyle name="Percent 4 26" xfId="3126" xr:uid="{96DE8925-D17E-43E9-A119-98638A515CB9}"/>
    <cellStyle name="Percent 4 26 10" xfId="10656" xr:uid="{ABA92793-1B78-43DA-AF20-C55BF9A0820D}"/>
    <cellStyle name="Percent 4 26 11" xfId="10657" xr:uid="{1AC03B00-CC56-460A-86D0-CEB149FEADE9}"/>
    <cellStyle name="Percent 4 26 12" xfId="10655" xr:uid="{145186A5-856F-44DF-BE43-6C794DEA930B}"/>
    <cellStyle name="Percent 4 26 2" xfId="10658" xr:uid="{A417D20D-4D30-45BE-B7F3-9043BA2C38C3}"/>
    <cellStyle name="Percent 4 26 2 2" xfId="10659" xr:uid="{E0F36A11-7AEE-4644-A532-FF452015D915}"/>
    <cellStyle name="Percent 4 26 2 2 2" xfId="10660" xr:uid="{3EED0B40-0C8E-4ADC-AAAE-C1FBEEC804FB}"/>
    <cellStyle name="Percent 4 26 2 3" xfId="10661" xr:uid="{E4346F78-CA53-4299-B91F-5A312C3CC6C0}"/>
    <cellStyle name="Percent 4 26 2 3 2" xfId="10662" xr:uid="{B1BC332A-22B3-4FB4-884F-A97189814104}"/>
    <cellStyle name="Percent 4 26 2 4" xfId="10663" xr:uid="{7191727B-BD9B-4A91-BF23-EE83BDAAAB6F}"/>
    <cellStyle name="Percent 4 26 2 5" xfId="10664" xr:uid="{BC256ACB-00D0-4785-8FCB-0C616FBF8E67}"/>
    <cellStyle name="Percent 4 26 3" xfId="10665" xr:uid="{C3CEB914-95F9-403E-9F78-557C0C511494}"/>
    <cellStyle name="Percent 4 26 3 2" xfId="10666" xr:uid="{0DF1C42A-E05C-4E3F-975B-349F7FFAB54A}"/>
    <cellStyle name="Percent 4 26 3 2 2" xfId="10667" xr:uid="{8301BF1B-910C-4872-A570-9B5BD874AFD0}"/>
    <cellStyle name="Percent 4 26 3 3" xfId="10668" xr:uid="{0CC05509-66D8-4A29-B650-8A2EE93AB14D}"/>
    <cellStyle name="Percent 4 26 3 3 2" xfId="10669" xr:uid="{72D05F60-2460-4A8D-A7BB-B41C5DB55532}"/>
    <cellStyle name="Percent 4 26 3 4" xfId="10670" xr:uid="{476E9D7A-9563-4224-BAA1-58D53EA8BAC3}"/>
    <cellStyle name="Percent 4 26 4" xfId="10671" xr:uid="{C4D164A7-7546-4237-B487-CF0E1BCC7AC5}"/>
    <cellStyle name="Percent 4 26 4 2" xfId="10672" xr:uid="{C4BADDC1-F96D-4267-AB31-8FEBADADA963}"/>
    <cellStyle name="Percent 4 26 4 2 2" xfId="10673" xr:uid="{69B88BFA-44F8-4B33-A420-B04FEFD35589}"/>
    <cellStyle name="Percent 4 26 4 3" xfId="10674" xr:uid="{5345A2A3-4CAB-482B-9FB6-3C08851843C5}"/>
    <cellStyle name="Percent 4 26 4 3 2" xfId="10675" xr:uid="{9E34D8A7-4864-4642-9ACA-0382D1E7C94C}"/>
    <cellStyle name="Percent 4 26 4 4" xfId="10676" xr:uid="{350F2D9D-3FD1-4521-BAD5-06B4D9D19B60}"/>
    <cellStyle name="Percent 4 26 5" xfId="10677" xr:uid="{CF652A2A-535C-4263-9C63-B83B4A26C135}"/>
    <cellStyle name="Percent 4 26 5 2" xfId="10678" xr:uid="{F3879AD4-DC90-46E0-AB48-48E671A0A029}"/>
    <cellStyle name="Percent 4 26 5 2 2" xfId="10679" xr:uid="{D17CA354-0782-454B-ACB8-51869495E9AE}"/>
    <cellStyle name="Percent 4 26 5 3" xfId="10680" xr:uid="{9EA8E3E0-A547-477B-849C-5B8F33E0633B}"/>
    <cellStyle name="Percent 4 26 5 3 2" xfId="10681" xr:uid="{75CD873F-6837-4F19-A3AF-10E59F594029}"/>
    <cellStyle name="Percent 4 26 5 4" xfId="10682" xr:uid="{F4F2870E-8542-473D-AAA1-770AFA2A766D}"/>
    <cellStyle name="Percent 4 26 5 4 2" xfId="10683" xr:uid="{654850AC-A257-463C-B4F9-5D8161ADB273}"/>
    <cellStyle name="Percent 4 26 5 5" xfId="10684" xr:uid="{80B6D22E-C0C3-4F36-AD1C-1B901CDB3169}"/>
    <cellStyle name="Percent 4 26 6" xfId="10685" xr:uid="{1F0AE418-73E2-4593-967D-89E276A8F7B2}"/>
    <cellStyle name="Percent 4 26 6 2" xfId="10686" xr:uid="{08D21584-2501-4400-A984-BD39804501F5}"/>
    <cellStyle name="Percent 4 26 6 2 2" xfId="10687" xr:uid="{006E4D7A-2B26-480C-BDD4-5B9CF5D60DB8}"/>
    <cellStyle name="Percent 4 26 6 3" xfId="10688" xr:uid="{3471784A-7A63-4381-B7D3-8AC3921334F9}"/>
    <cellStyle name="Percent 4 26 6 3 2" xfId="10689" xr:uid="{5FD28E5E-F9BB-4486-A617-60098C507D95}"/>
    <cellStyle name="Percent 4 26 6 4" xfId="10690" xr:uid="{629EB045-829B-421F-A795-98006E3C2444}"/>
    <cellStyle name="Percent 4 26 7" xfId="10691" xr:uid="{A5ED4CAE-FDED-4D73-B2AE-FAC099698E56}"/>
    <cellStyle name="Percent 4 26 7 2" xfId="10692" xr:uid="{26E2CEA3-ACB0-40D5-8812-9D45481CED2C}"/>
    <cellStyle name="Percent 4 26 8" xfId="10693" xr:uid="{EB07EDC7-7E5A-4B25-8C40-1E1E7D2B42A8}"/>
    <cellStyle name="Percent 4 26 8 2" xfId="10694" xr:uid="{AF3A8E38-1B6F-480F-BC90-89C62ED30904}"/>
    <cellStyle name="Percent 4 26 9" xfId="10695" xr:uid="{7543BF17-43F0-4A68-8818-3F561767CF3E}"/>
    <cellStyle name="Percent 4 26 9 2" xfId="10696" xr:uid="{64A2F44F-99CF-404B-9ED3-D8B14C7AB3EC}"/>
    <cellStyle name="Percent 4 27" xfId="3127" xr:uid="{6D9D72B9-7F70-4FF5-9B33-8426BD353844}"/>
    <cellStyle name="Percent 4 27 10" xfId="10698" xr:uid="{F32D63F6-7637-4C00-9E64-8BD8B43F786F}"/>
    <cellStyle name="Percent 4 27 11" xfId="10699" xr:uid="{CB1F23A7-32EB-4302-B4B7-81240B511171}"/>
    <cellStyle name="Percent 4 27 12" xfId="10697" xr:uid="{7809A6E3-39C7-423B-8DF6-8661B8CED6EA}"/>
    <cellStyle name="Percent 4 27 2" xfId="10700" xr:uid="{ED61AA58-8409-4D7B-B1BB-B052F8ED740B}"/>
    <cellStyle name="Percent 4 27 2 2" xfId="10701" xr:uid="{03F3D26F-E612-4C09-813B-B30566BA9627}"/>
    <cellStyle name="Percent 4 27 2 2 2" xfId="10702" xr:uid="{A2402971-6297-4524-A36D-C5710EC64857}"/>
    <cellStyle name="Percent 4 27 2 3" xfId="10703" xr:uid="{22DBC17F-177F-4A3E-B8EA-C977319D18B3}"/>
    <cellStyle name="Percent 4 27 2 3 2" xfId="10704" xr:uid="{09D8E5D9-9E47-4948-887D-94D50E3BD99B}"/>
    <cellStyle name="Percent 4 27 2 4" xfId="10705" xr:uid="{A1D6BFED-8F08-418F-9854-238B2B7CFD97}"/>
    <cellStyle name="Percent 4 27 2 5" xfId="10706" xr:uid="{F0FD898B-7335-41EB-B7EE-B1BADDD9F85B}"/>
    <cellStyle name="Percent 4 27 3" xfId="10707" xr:uid="{D9CB5D65-4A9E-4469-A97E-D079794C2F75}"/>
    <cellStyle name="Percent 4 27 3 2" xfId="10708" xr:uid="{D286EE7A-7934-4278-930A-B3B1CF123A45}"/>
    <cellStyle name="Percent 4 27 3 2 2" xfId="10709" xr:uid="{5B8613F4-B180-4435-A8BB-3113AD0EBF44}"/>
    <cellStyle name="Percent 4 27 3 3" xfId="10710" xr:uid="{17BB7363-0AB9-473E-83DC-10F0C75CA09D}"/>
    <cellStyle name="Percent 4 27 3 3 2" xfId="10711" xr:uid="{686FC1E4-7A44-4DB7-AE24-0D588014328B}"/>
    <cellStyle name="Percent 4 27 3 4" xfId="10712" xr:uid="{28927BAD-E3B4-4BC6-BCDB-8D96BB4E00F0}"/>
    <cellStyle name="Percent 4 27 4" xfId="10713" xr:uid="{2816617D-7D1B-4CA8-B87E-3B8AC4665CE5}"/>
    <cellStyle name="Percent 4 27 4 2" xfId="10714" xr:uid="{C8F2ED2C-F53E-47A3-B8DD-C3E5DBB5670A}"/>
    <cellStyle name="Percent 4 27 4 2 2" xfId="10715" xr:uid="{2EA7FB71-A343-44D2-8FCB-7E7032454FED}"/>
    <cellStyle name="Percent 4 27 4 3" xfId="10716" xr:uid="{02E4000B-25E3-4F70-A338-5721EEA395C9}"/>
    <cellStyle name="Percent 4 27 4 3 2" xfId="10717" xr:uid="{8C2A901B-4ECA-45CD-AB35-8F2FA5D5553E}"/>
    <cellStyle name="Percent 4 27 4 4" xfId="10718" xr:uid="{16B74C2E-501D-49B8-9DBF-47C74D193266}"/>
    <cellStyle name="Percent 4 27 5" xfId="10719" xr:uid="{97C24B56-CF67-4DFF-9110-CF885092F8DC}"/>
    <cellStyle name="Percent 4 27 5 2" xfId="10720" xr:uid="{AA9175EA-51EB-4413-8FDA-A529C1D69F58}"/>
    <cellStyle name="Percent 4 27 5 2 2" xfId="10721" xr:uid="{BF3636A1-11C4-40F7-9F12-4BB3E4359017}"/>
    <cellStyle name="Percent 4 27 5 3" xfId="10722" xr:uid="{D8015715-6F26-4034-9648-BA8080294CD0}"/>
    <cellStyle name="Percent 4 27 5 3 2" xfId="10723" xr:uid="{EECECFF0-13CB-446D-9E66-B33BC1BE3FD1}"/>
    <cellStyle name="Percent 4 27 5 4" xfId="10724" xr:uid="{0823FA0E-6C45-439F-ABFA-A16998C41C54}"/>
    <cellStyle name="Percent 4 27 5 4 2" xfId="10725" xr:uid="{73EC7E31-088B-4B3A-9229-7E69E502FFF9}"/>
    <cellStyle name="Percent 4 27 5 5" xfId="10726" xr:uid="{2AA4FB17-F58A-4229-9204-44FD0450E9AD}"/>
    <cellStyle name="Percent 4 27 6" xfId="10727" xr:uid="{708CB3D9-9C02-48F8-B0BD-8573D6E04DE8}"/>
    <cellStyle name="Percent 4 27 6 2" xfId="10728" xr:uid="{62E17C4C-D062-4E06-9DE7-A09281B6580C}"/>
    <cellStyle name="Percent 4 27 6 2 2" xfId="10729" xr:uid="{37B5E812-966D-413E-83DE-24F7854D8B1C}"/>
    <cellStyle name="Percent 4 27 6 3" xfId="10730" xr:uid="{DE46DCB0-3ECC-4479-A2E1-7BAD2E793090}"/>
    <cellStyle name="Percent 4 27 6 3 2" xfId="10731" xr:uid="{925145FA-7F1F-4D8A-9CCE-C7779DE1316A}"/>
    <cellStyle name="Percent 4 27 6 4" xfId="10732" xr:uid="{E575AA69-82FC-4A61-81F7-F7926690101E}"/>
    <cellStyle name="Percent 4 27 7" xfId="10733" xr:uid="{4EDE0396-BAE8-4F3D-B925-D5ED03F617ED}"/>
    <cellStyle name="Percent 4 27 7 2" xfId="10734" xr:uid="{BBF86577-44F5-4AA9-9929-2E72CAFBC946}"/>
    <cellStyle name="Percent 4 27 8" xfId="10735" xr:uid="{553285C3-CC68-4864-8E16-26DAC1900F82}"/>
    <cellStyle name="Percent 4 27 8 2" xfId="10736" xr:uid="{9D120B8C-8DED-43AB-96A7-8B1EFA93E11C}"/>
    <cellStyle name="Percent 4 27 9" xfId="10737" xr:uid="{127313B1-C435-43C1-BE41-2171C0AA2EAE}"/>
    <cellStyle name="Percent 4 27 9 2" xfId="10738" xr:uid="{A3DC1F98-C30D-4EC7-9DD0-D3A80FC4B0E6}"/>
    <cellStyle name="Percent 4 28" xfId="3128" xr:uid="{309963E4-8235-4712-BFDA-9BED51E70B33}"/>
    <cellStyle name="Percent 4 28 10" xfId="10740" xr:uid="{7B9BF444-4270-4773-AE5C-AEB256E3A9DF}"/>
    <cellStyle name="Percent 4 28 11" xfId="10741" xr:uid="{7C5DA695-B276-4FB6-9955-C3D8F652A548}"/>
    <cellStyle name="Percent 4 28 12" xfId="10739" xr:uid="{3FF14DB9-BC6A-47CC-928C-AA7A71EBEA80}"/>
    <cellStyle name="Percent 4 28 2" xfId="10742" xr:uid="{7DE7ACE9-CB6F-4A8C-A6EC-04405C144AE1}"/>
    <cellStyle name="Percent 4 28 2 2" xfId="10743" xr:uid="{6E3E317F-3FA2-490E-BBD7-68C48ADB4062}"/>
    <cellStyle name="Percent 4 28 2 2 2" xfId="10744" xr:uid="{5A77DF31-D3BF-42D8-93DF-99AA2B0E9C39}"/>
    <cellStyle name="Percent 4 28 2 3" xfId="10745" xr:uid="{F96B3477-A75B-47CF-9691-AF1A100B133C}"/>
    <cellStyle name="Percent 4 28 2 3 2" xfId="10746" xr:uid="{63850574-06F7-4957-99E7-D203F6F0141F}"/>
    <cellStyle name="Percent 4 28 2 4" xfId="10747" xr:uid="{95F619F5-46DF-416C-97A8-01AFFD50AA97}"/>
    <cellStyle name="Percent 4 28 2 5" xfId="10748" xr:uid="{68EE50C4-4F9E-4993-B42F-0B2351A04104}"/>
    <cellStyle name="Percent 4 28 3" xfId="10749" xr:uid="{3CF76A41-BA9C-40FF-9C5F-CA2FA04C7A7B}"/>
    <cellStyle name="Percent 4 28 3 2" xfId="10750" xr:uid="{A8F69C22-E515-4401-854C-B142832C4486}"/>
    <cellStyle name="Percent 4 28 3 2 2" xfId="10751" xr:uid="{710E2EFE-2841-43A0-85E6-19E951AD8C02}"/>
    <cellStyle name="Percent 4 28 3 3" xfId="10752" xr:uid="{42AC3B1A-F318-4F92-86C5-4E5B213E2A39}"/>
    <cellStyle name="Percent 4 28 3 3 2" xfId="10753" xr:uid="{E0643E19-BA6A-41FF-BA4B-2329CE5A718A}"/>
    <cellStyle name="Percent 4 28 3 4" xfId="10754" xr:uid="{FC383FAD-5AAB-43A6-87DC-B98842EBC4BB}"/>
    <cellStyle name="Percent 4 28 4" xfId="10755" xr:uid="{B935A4D0-D79A-4E07-8B9D-EEE6356401A8}"/>
    <cellStyle name="Percent 4 28 4 2" xfId="10756" xr:uid="{CF7875AF-3572-4B60-A808-E4F6BD5769AE}"/>
    <cellStyle name="Percent 4 28 4 2 2" xfId="10757" xr:uid="{70E12FF4-3159-4415-B89B-DC04743906F5}"/>
    <cellStyle name="Percent 4 28 4 3" xfId="10758" xr:uid="{F0C2D680-6BFA-4D0F-B028-1800994E9727}"/>
    <cellStyle name="Percent 4 28 4 3 2" xfId="10759" xr:uid="{C578046F-4A61-4FE4-9EBF-F2ABAAED0796}"/>
    <cellStyle name="Percent 4 28 4 4" xfId="10760" xr:uid="{20D1CF5F-DEA1-45FA-A2E6-1B59140BEB1B}"/>
    <cellStyle name="Percent 4 28 5" xfId="10761" xr:uid="{CB5D518C-D4AF-402C-9BB3-E2067E2A6C3E}"/>
    <cellStyle name="Percent 4 28 5 2" xfId="10762" xr:uid="{F3CC030C-C6EE-4942-A3C7-3AB502BEF65F}"/>
    <cellStyle name="Percent 4 28 5 2 2" xfId="10763" xr:uid="{6FCF85FA-A58D-4889-A27A-05A8DEBF4C77}"/>
    <cellStyle name="Percent 4 28 5 3" xfId="10764" xr:uid="{00EBB347-4BB1-4FA3-B57A-CA1B51437C76}"/>
    <cellStyle name="Percent 4 28 5 3 2" xfId="10765" xr:uid="{B0F1CB87-ABA1-4E20-BAE2-4B51180E532F}"/>
    <cellStyle name="Percent 4 28 5 4" xfId="10766" xr:uid="{796FE2ED-2C63-4AF8-80DE-E0C1C23D9829}"/>
    <cellStyle name="Percent 4 28 5 4 2" xfId="10767" xr:uid="{3BEC38C8-4C90-460B-8C23-75BC08E88C76}"/>
    <cellStyle name="Percent 4 28 5 5" xfId="10768" xr:uid="{60793875-BB23-4899-AA81-CEDB8B93D679}"/>
    <cellStyle name="Percent 4 28 6" xfId="10769" xr:uid="{49A3BC03-6821-4478-B6D1-A2EEE69A813D}"/>
    <cellStyle name="Percent 4 28 6 2" xfId="10770" xr:uid="{71939E44-4B7D-4CD5-8B06-23A3609355EF}"/>
    <cellStyle name="Percent 4 28 6 2 2" xfId="10771" xr:uid="{D0794A5C-7542-4E97-A421-97998D6861FC}"/>
    <cellStyle name="Percent 4 28 6 3" xfId="10772" xr:uid="{94D3F92C-8EC4-418C-B8DC-13F5C54066AC}"/>
    <cellStyle name="Percent 4 28 6 3 2" xfId="10773" xr:uid="{427B33E3-ACC7-4AD7-8D5D-FE29F857F72D}"/>
    <cellStyle name="Percent 4 28 6 4" xfId="10774" xr:uid="{326B8B4C-07F6-4A28-BD32-1D7943420BD9}"/>
    <cellStyle name="Percent 4 28 7" xfId="10775" xr:uid="{B7B629E7-7B0D-43D7-993C-04EBE78EB88F}"/>
    <cellStyle name="Percent 4 28 7 2" xfId="10776" xr:uid="{9A2DD5B7-0CA4-47CD-A860-932177F11E4B}"/>
    <cellStyle name="Percent 4 28 8" xfId="10777" xr:uid="{C6BFAC29-84DC-4797-9ED0-15F5BF008C46}"/>
    <cellStyle name="Percent 4 28 8 2" xfId="10778" xr:uid="{79A9AA39-7FEC-4650-A882-A37994EECF35}"/>
    <cellStyle name="Percent 4 28 9" xfId="10779" xr:uid="{A221A5B4-60B4-475E-B0DF-26D253C12CE0}"/>
    <cellStyle name="Percent 4 28 9 2" xfId="10780" xr:uid="{5ABC63DA-1B68-4071-BFA1-2EB664481219}"/>
    <cellStyle name="Percent 4 29" xfId="3129" xr:uid="{FEA81486-192F-49A4-9D96-D7E2CAC7AD5D}"/>
    <cellStyle name="Percent 4 29 10" xfId="10782" xr:uid="{0268A1E4-EEB0-4785-99E8-A7677CD96235}"/>
    <cellStyle name="Percent 4 29 11" xfId="10783" xr:uid="{BBA7B7DE-644B-47D4-AEC7-DB8BFCAD6AFD}"/>
    <cellStyle name="Percent 4 29 12" xfId="10781" xr:uid="{F52C24CF-6438-4042-B458-CC29770E7243}"/>
    <cellStyle name="Percent 4 29 2" xfId="3130" xr:uid="{2F610B72-A625-48D1-B553-D12A74E29452}"/>
    <cellStyle name="Percent 4 29 2 2" xfId="10785" xr:uid="{773DC587-1AA9-4483-9AFF-858897DB1A59}"/>
    <cellStyle name="Percent 4 29 2 2 2" xfId="10786" xr:uid="{E503B3E3-CD26-4281-9508-490A1B56E4B7}"/>
    <cellStyle name="Percent 4 29 2 2 3" xfId="10787" xr:uid="{BFA5947F-E32D-4812-B031-5312DD83318F}"/>
    <cellStyle name="Percent 4 29 2 3" xfId="10788" xr:uid="{87432DC7-3CA6-4A03-8B97-351E9A23E7BF}"/>
    <cellStyle name="Percent 4 29 2 3 2" xfId="10789" xr:uid="{4F8C8A81-BC9C-409A-BD7B-4BCFB1B094F2}"/>
    <cellStyle name="Percent 4 29 2 4" xfId="10790" xr:uid="{B55C851B-616C-4FD9-87A6-FD9D7B9EF395}"/>
    <cellStyle name="Percent 4 29 2 5" xfId="10791" xr:uid="{ED7EF7AB-E172-46EB-AAD1-27C6A0CE81F7}"/>
    <cellStyle name="Percent 4 29 2 6" xfId="10784" xr:uid="{6CE010F2-06A7-404A-834C-C8FCDB2147C4}"/>
    <cellStyle name="Percent 4 29 3" xfId="10792" xr:uid="{F9CDA48C-1130-4EAE-BF50-5C6820AA69C8}"/>
    <cellStyle name="Percent 4 29 3 2" xfId="10793" xr:uid="{4170B78F-E199-4F69-A1D4-C794F081A5FB}"/>
    <cellStyle name="Percent 4 29 3 2 2" xfId="10794" xr:uid="{5EC156A4-CA8C-4704-84A5-EDEB614B38CA}"/>
    <cellStyle name="Percent 4 29 3 3" xfId="10795" xr:uid="{2BB1E9DF-027D-4FFD-8DA8-69249A0C980E}"/>
    <cellStyle name="Percent 4 29 3 3 2" xfId="10796" xr:uid="{C471A0A5-413E-4E1C-B9EF-BF7816C1C0DA}"/>
    <cellStyle name="Percent 4 29 3 4" xfId="10797" xr:uid="{029CB07D-539C-4F8E-AC26-5E128DBD948D}"/>
    <cellStyle name="Percent 4 29 3 5" xfId="10798" xr:uid="{93FD7DAE-FCF0-4424-8507-DBC9CFCFA72B}"/>
    <cellStyle name="Percent 4 29 4" xfId="10799" xr:uid="{B92D0AC9-73FE-4EE6-8FCC-B157788880B4}"/>
    <cellStyle name="Percent 4 29 4 2" xfId="10800" xr:uid="{A2B9E6CC-2CB4-4A62-A7FA-1EE40DEA7917}"/>
    <cellStyle name="Percent 4 29 4 2 2" xfId="10801" xr:uid="{BD38A135-8F7B-4CA7-930D-A51F7B32FBDE}"/>
    <cellStyle name="Percent 4 29 4 3" xfId="10802" xr:uid="{76B5D429-5814-4D78-9EE5-5CC474123607}"/>
    <cellStyle name="Percent 4 29 4 3 2" xfId="10803" xr:uid="{2F049C5D-D7F6-4A4E-9D99-5D50D6F8FF85}"/>
    <cellStyle name="Percent 4 29 4 4" xfId="10804" xr:uid="{F0941966-3763-49D8-B0D8-EF1BE509DC01}"/>
    <cellStyle name="Percent 4 29 4 5" xfId="10805" xr:uid="{9CCBA37F-202C-49E7-AF8A-F0C185BAF73C}"/>
    <cellStyle name="Percent 4 29 5" xfId="10806" xr:uid="{EAC1CF2F-4262-423D-BDFA-CFB402F8C833}"/>
    <cellStyle name="Percent 4 29 5 2" xfId="10807" xr:uid="{E0E357B4-0081-4C27-B5BA-F350F0A35C6F}"/>
    <cellStyle name="Percent 4 29 5 2 2" xfId="10808" xr:uid="{DE90E071-F63B-49EF-B9AC-1664CC86C26C}"/>
    <cellStyle name="Percent 4 29 5 3" xfId="10809" xr:uid="{5B7BD043-16BC-4472-9417-F20956B117F1}"/>
    <cellStyle name="Percent 4 29 5 3 2" xfId="10810" xr:uid="{0C497D1E-506C-4128-9959-6BFC144110A2}"/>
    <cellStyle name="Percent 4 29 5 4" xfId="10811" xr:uid="{D7B60E53-297D-446D-8045-49170CE4290B}"/>
    <cellStyle name="Percent 4 29 5 4 2" xfId="10812" xr:uid="{C21DFE5E-CDD1-46B6-9AED-C8BF3B242487}"/>
    <cellStyle name="Percent 4 29 5 5" xfId="10813" xr:uid="{754DF1DB-D9BD-43ED-9F1C-B746F7D965E5}"/>
    <cellStyle name="Percent 4 29 6" xfId="10814" xr:uid="{D0B76C32-9E4D-4464-83CE-EF417A41CF32}"/>
    <cellStyle name="Percent 4 29 6 2" xfId="10815" xr:uid="{ECD7CD81-747C-4166-AE8A-FF8A382D54B2}"/>
    <cellStyle name="Percent 4 29 6 2 2" xfId="10816" xr:uid="{289E4E7D-3445-4395-8076-C3E37B71F872}"/>
    <cellStyle name="Percent 4 29 6 3" xfId="10817" xr:uid="{ED085C64-9B91-45B4-B884-334CCF792853}"/>
    <cellStyle name="Percent 4 29 6 3 2" xfId="10818" xr:uid="{F62AFADC-039D-4F09-A5BF-A01EBF36F4D0}"/>
    <cellStyle name="Percent 4 29 6 4" xfId="10819" xr:uid="{E2369EBE-570B-4122-B8C7-77BCD3FF22EF}"/>
    <cellStyle name="Percent 4 29 7" xfId="10820" xr:uid="{5C3DB502-8B19-4F03-96F9-5622F30B3D51}"/>
    <cellStyle name="Percent 4 29 7 2" xfId="10821" xr:uid="{A92127D4-8023-4B03-B994-88F212CDE865}"/>
    <cellStyle name="Percent 4 29 8" xfId="10822" xr:uid="{73D6CB76-75EA-4815-859F-03C5FAD6E074}"/>
    <cellStyle name="Percent 4 29 8 2" xfId="10823" xr:uid="{7EE693C5-5577-4000-AA2E-FCC9B0163A8C}"/>
    <cellStyle name="Percent 4 29 9" xfId="10824" xr:uid="{99201512-BE3D-40BC-A073-98CCD787E10B}"/>
    <cellStyle name="Percent 4 29 9 2" xfId="10825" xr:uid="{51D860DF-796A-4600-9BB0-E5F8480242C5}"/>
    <cellStyle name="Percent 4 3" xfId="308" xr:uid="{3C47227E-E229-41B7-99AA-B0010C4E2B2A}"/>
    <cellStyle name="Percent 4 3 10" xfId="10827" xr:uid="{72C0BC4A-E1AC-4F5B-BB18-79798EED1CB0}"/>
    <cellStyle name="Percent 4 3 10 2" xfId="10828" xr:uid="{D466FDE1-E85B-43FC-8730-E11D61550C3F}"/>
    <cellStyle name="Percent 4 3 10 2 2" xfId="10829" xr:uid="{46355D4C-3A72-4FC6-91C3-B95E64DD2405}"/>
    <cellStyle name="Percent 4 3 10 3" xfId="10830" xr:uid="{B9F93380-8787-42DA-BB02-500C52F22733}"/>
    <cellStyle name="Percent 4 3 10 3 2" xfId="10831" xr:uid="{C4A23AC9-4CA6-4DB3-B0EA-B12D2AC8A6C6}"/>
    <cellStyle name="Percent 4 3 10 4" xfId="10832" xr:uid="{C6AEC327-B52C-4058-BAB5-CDABD81AEAF6}"/>
    <cellStyle name="Percent 4 3 11" xfId="10833" xr:uid="{62E445C1-4C8B-4D38-8D19-4D5451031595}"/>
    <cellStyle name="Percent 4 3 11 2" xfId="10834" xr:uid="{DE0F7E9C-E2A0-49B2-9CCC-9470DA4FAD6C}"/>
    <cellStyle name="Percent 4 3 11 2 2" xfId="10835" xr:uid="{E24E7320-923D-4BE1-8B65-CB634C033CCC}"/>
    <cellStyle name="Percent 4 3 11 3" xfId="10836" xr:uid="{29C8503F-A561-429E-86F7-2569287F48AD}"/>
    <cellStyle name="Percent 4 3 11 3 2" xfId="10837" xr:uid="{DA6AF12B-928B-43A5-A2F4-3264AD26EA0E}"/>
    <cellStyle name="Percent 4 3 11 4" xfId="10838" xr:uid="{4C9A0FB8-6B3F-4DDB-BBD9-9D6B152CD0F8}"/>
    <cellStyle name="Percent 4 3 12" xfId="10839" xr:uid="{39417858-34FA-4367-95A5-B3009CA2D575}"/>
    <cellStyle name="Percent 4 3 12 2" xfId="10840" xr:uid="{1F4483E5-E98D-4DFB-AC41-2FC1EE2795DB}"/>
    <cellStyle name="Percent 4 3 12 2 2" xfId="10841" xr:uid="{8E9862DE-7906-4BD7-ACC7-D23577A1873C}"/>
    <cellStyle name="Percent 4 3 12 3" xfId="10842" xr:uid="{CF00021F-95F4-4F4F-8848-B5A4581DCED4}"/>
    <cellStyle name="Percent 4 3 12 3 2" xfId="10843" xr:uid="{DC9D4CE0-A027-4649-BEF2-938CB52921BE}"/>
    <cellStyle name="Percent 4 3 12 4" xfId="10844" xr:uid="{C4AEB779-E5DE-4224-A869-732A6C0F9F13}"/>
    <cellStyle name="Percent 4 3 12 4 2" xfId="10845" xr:uid="{C9C7DA0B-6E66-435C-AD98-BC0D7FE888FF}"/>
    <cellStyle name="Percent 4 3 12 5" xfId="10846" xr:uid="{A7E09D14-D91D-4970-B958-E5BDA578C967}"/>
    <cellStyle name="Percent 4 3 13" xfId="10847" xr:uid="{8AB98E5E-6113-4D17-9961-68B04AB138C7}"/>
    <cellStyle name="Percent 4 3 13 2" xfId="10848" xr:uid="{3A14A7AE-C869-423D-B5B8-99E6370D3A92}"/>
    <cellStyle name="Percent 4 3 13 2 2" xfId="10849" xr:uid="{C3F5B0A8-3394-40AD-942B-2E715C02DD88}"/>
    <cellStyle name="Percent 4 3 13 3" xfId="10850" xr:uid="{8F01BAB8-B1B9-4252-935A-3B1B729D25A9}"/>
    <cellStyle name="Percent 4 3 13 3 2" xfId="10851" xr:uid="{3DB84D41-CCB5-486E-B78E-F8898FE648A8}"/>
    <cellStyle name="Percent 4 3 13 4" xfId="10852" xr:uid="{CFCFEB43-FC91-47CF-AA76-3CEFC20EC9A8}"/>
    <cellStyle name="Percent 4 3 14" xfId="10853" xr:uid="{BCA6D0B4-25F4-4475-BD2E-FDAD1DC5CD70}"/>
    <cellStyle name="Percent 4 3 14 2" xfId="10854" xr:uid="{A6B2ABEF-1CEC-4F2B-88F2-0275A38BCA54}"/>
    <cellStyle name="Percent 4 3 15" xfId="10855" xr:uid="{89E2CF6B-7ED6-43B0-9959-A033FF3540CB}"/>
    <cellStyle name="Percent 4 3 15 2" xfId="10856" xr:uid="{D0C62D8F-B8F3-41C3-8F82-EE2205D248B3}"/>
    <cellStyle name="Percent 4 3 16" xfId="10857" xr:uid="{CAC86E8A-4E19-4C04-AA42-3973382955C5}"/>
    <cellStyle name="Percent 4 3 16 2" xfId="10858" xr:uid="{4CF877FD-CBA3-4EB5-BD4E-5BCF1B4E05EA}"/>
    <cellStyle name="Percent 4 3 17" xfId="10859" xr:uid="{111D7256-F184-4B18-923D-8F91FE74EB5E}"/>
    <cellStyle name="Percent 4 3 18" xfId="10860" xr:uid="{84EBCB36-7F98-4575-9FCC-5B70C6D4FEC5}"/>
    <cellStyle name="Percent 4 3 19" xfId="10826" xr:uid="{9B791DA6-5DB3-4555-A145-9E393C96233E}"/>
    <cellStyle name="Percent 4 3 2" xfId="4865" xr:uid="{3EA67A4F-5E50-4A34-A497-9AC8124B57A3}"/>
    <cellStyle name="Percent 4 3 2 10" xfId="10862" xr:uid="{BED21A2B-FD46-4FD5-91D2-634530A52D6B}"/>
    <cellStyle name="Percent 4 3 2 11" xfId="10861" xr:uid="{6CB86BDB-7BDE-4F74-9632-7C2FD8A93E7D}"/>
    <cellStyle name="Percent 4 3 2 2" xfId="10863" xr:uid="{9986579D-9760-48B2-8406-C6F37EA34EC3}"/>
    <cellStyle name="Percent 4 3 2 2 2" xfId="10864" xr:uid="{EAD198D8-F0F2-46A0-8A5E-E38AFF9C8B88}"/>
    <cellStyle name="Percent 4 3 2 2 2 2" xfId="10865" xr:uid="{72A0346B-17BC-49E5-80B7-167CF3805392}"/>
    <cellStyle name="Percent 4 3 2 2 3" xfId="10866" xr:uid="{8D1B06B8-B88F-4470-8B79-AC7F581B667B}"/>
    <cellStyle name="Percent 4 3 2 2 3 2" xfId="10867" xr:uid="{88CE4C71-48EC-47B2-A198-90486CFCCA34}"/>
    <cellStyle name="Percent 4 3 2 2 4" xfId="10868" xr:uid="{1B6755E5-F8BC-4283-B4D8-B46683BA063C}"/>
    <cellStyle name="Percent 4 3 2 3" xfId="10869" xr:uid="{0E9F5EB9-C9E2-4557-8C00-33DC50494D86}"/>
    <cellStyle name="Percent 4 3 2 3 2" xfId="10870" xr:uid="{23B01A46-58DA-460B-A6F6-EC81840ABB4B}"/>
    <cellStyle name="Percent 4 3 2 3 2 2" xfId="10871" xr:uid="{6368979D-F356-48F3-9346-DB2E9CC55A73}"/>
    <cellStyle name="Percent 4 3 2 3 3" xfId="10872" xr:uid="{77C8439B-89C8-4559-BAC5-04FE8C32B044}"/>
    <cellStyle name="Percent 4 3 2 3 3 2" xfId="10873" xr:uid="{B5205861-8B96-450A-A43A-F1853A6ABEFE}"/>
    <cellStyle name="Percent 4 3 2 3 4" xfId="10874" xr:uid="{29F68B49-CBEB-48CE-AE73-8832083DBC97}"/>
    <cellStyle name="Percent 4 3 2 4" xfId="10875" xr:uid="{A0991F90-0182-461C-AFD7-A797FC28956B}"/>
    <cellStyle name="Percent 4 3 2 4 2" xfId="10876" xr:uid="{D6329903-491F-4813-B36F-EBDB58D4B545}"/>
    <cellStyle name="Percent 4 3 2 4 2 2" xfId="10877" xr:uid="{A6414DC0-02BE-4A1C-9E7A-E3B70C325DAA}"/>
    <cellStyle name="Percent 4 3 2 4 3" xfId="10878" xr:uid="{1D0DE1AC-D1F5-433B-BCEF-BA0288190A3A}"/>
    <cellStyle name="Percent 4 3 2 4 3 2" xfId="10879" xr:uid="{B1CDC0E8-4653-4E61-8749-1652CCA2F7B4}"/>
    <cellStyle name="Percent 4 3 2 4 4" xfId="10880" xr:uid="{2FC9431C-8536-424E-9EEF-3E6C4DE81F3B}"/>
    <cellStyle name="Percent 4 3 2 4 4 2" xfId="10881" xr:uid="{0FE20228-4AFF-45E3-B62D-4CD1836375B8}"/>
    <cellStyle name="Percent 4 3 2 4 5" xfId="10882" xr:uid="{599688D4-23AA-47F9-9424-3CD13C7F4B3A}"/>
    <cellStyle name="Percent 4 3 2 5" xfId="10883" xr:uid="{D6C5DD26-E60E-41AF-ADDC-4C59BFE4F006}"/>
    <cellStyle name="Percent 4 3 2 5 2" xfId="10884" xr:uid="{3BD1B326-7A33-4750-991F-3D20B4CCBA21}"/>
    <cellStyle name="Percent 4 3 2 5 2 2" xfId="10885" xr:uid="{BCE32566-85AE-4226-A846-B1802231EC4E}"/>
    <cellStyle name="Percent 4 3 2 5 3" xfId="10886" xr:uid="{5CA05BFE-0AF8-47FD-ABD9-AAD28B260242}"/>
    <cellStyle name="Percent 4 3 2 5 3 2" xfId="10887" xr:uid="{8C347712-D2F0-462F-ACBC-ACDB12C058F6}"/>
    <cellStyle name="Percent 4 3 2 5 4" xfId="10888" xr:uid="{06012C39-AC0D-4E6C-89D5-0D3020CDB14B}"/>
    <cellStyle name="Percent 4 3 2 6" xfId="10889" xr:uid="{9CB3DD11-E36C-4562-B4E5-05A8FBCB5F44}"/>
    <cellStyle name="Percent 4 3 2 6 2" xfId="10890" xr:uid="{7F93A141-FD64-433B-8B70-51060C9840B1}"/>
    <cellStyle name="Percent 4 3 2 7" xfId="10891" xr:uid="{DB87DC1F-006D-4BFF-A03D-961C6E5C63C3}"/>
    <cellStyle name="Percent 4 3 2 7 2" xfId="10892" xr:uid="{09852BCF-F85C-43FD-A6A4-BF7C58B16FCF}"/>
    <cellStyle name="Percent 4 3 2 8" xfId="10893" xr:uid="{A99BEC49-45D5-4D3C-AA05-1D8F580D5BAF}"/>
    <cellStyle name="Percent 4 3 2 8 2" xfId="10894" xr:uid="{05802E58-B820-422E-8520-AF5EE1FECCC7}"/>
    <cellStyle name="Percent 4 3 2 9" xfId="10895" xr:uid="{8C111A70-54AE-4885-97C7-3D857572E8EA}"/>
    <cellStyle name="Percent 4 3 20" xfId="534" xr:uid="{436B9F3C-7947-4033-8DBB-4D0278DE709A}"/>
    <cellStyle name="Percent 4 3 3" xfId="4866" xr:uid="{651B3B2A-5F83-4022-8F10-B45016F03F0E}"/>
    <cellStyle name="Percent 4 3 3 10" xfId="10897" xr:uid="{4F1119F3-C734-4E95-92B4-5958133FD370}"/>
    <cellStyle name="Percent 4 3 3 11" xfId="10896" xr:uid="{03887987-1BDF-4B12-BC8B-00C81DB91B38}"/>
    <cellStyle name="Percent 4 3 3 2" xfId="10898" xr:uid="{67B7E848-9E48-4DE8-9591-0A4AAE5A8AE2}"/>
    <cellStyle name="Percent 4 3 3 2 2" xfId="10899" xr:uid="{30DF7934-FA92-4EAD-96FE-10D125B775DE}"/>
    <cellStyle name="Percent 4 3 3 2 2 2" xfId="10900" xr:uid="{FD3D4370-352C-4818-807B-58FD4131835D}"/>
    <cellStyle name="Percent 4 3 3 2 3" xfId="10901" xr:uid="{34B6547B-98B7-4C60-9B37-917AE7930E9E}"/>
    <cellStyle name="Percent 4 3 3 2 3 2" xfId="10902" xr:uid="{9A61C5EE-00C4-4502-91F6-792C197642C5}"/>
    <cellStyle name="Percent 4 3 3 2 4" xfId="10903" xr:uid="{D692C087-2603-438C-BE25-A41EA4CAB814}"/>
    <cellStyle name="Percent 4 3 3 3" xfId="10904" xr:uid="{E6B82F9D-2EE0-44EC-9137-C683E643A19A}"/>
    <cellStyle name="Percent 4 3 3 3 2" xfId="10905" xr:uid="{584B59A6-8563-44B7-AE7E-599CB43405FD}"/>
    <cellStyle name="Percent 4 3 3 3 2 2" xfId="10906" xr:uid="{19E66C69-E277-4E68-BF0E-781405BFBCC7}"/>
    <cellStyle name="Percent 4 3 3 3 3" xfId="10907" xr:uid="{45F7D52C-698E-46CA-AE39-0420CAB004D0}"/>
    <cellStyle name="Percent 4 3 3 3 3 2" xfId="10908" xr:uid="{4C3E44B9-652F-45A0-9BFB-B4B685B54DF8}"/>
    <cellStyle name="Percent 4 3 3 3 4" xfId="10909" xr:uid="{260A802E-9C62-4FDB-9B1F-68BDC0084A80}"/>
    <cellStyle name="Percent 4 3 3 4" xfId="10910" xr:uid="{E11681B2-5C76-4B2C-9202-6EE4C7D2754A}"/>
    <cellStyle name="Percent 4 3 3 4 2" xfId="10911" xr:uid="{DFEAA120-482D-464B-96A1-5DAA8706D6EB}"/>
    <cellStyle name="Percent 4 3 3 4 2 2" xfId="10912" xr:uid="{585892C3-FBFC-4BF3-9CF0-F02447098807}"/>
    <cellStyle name="Percent 4 3 3 4 3" xfId="10913" xr:uid="{11A9AEFF-6DAB-493D-BA12-86BCA284AA83}"/>
    <cellStyle name="Percent 4 3 3 4 3 2" xfId="10914" xr:uid="{F119C634-D9B9-45A3-8E47-67DB47FD4FE9}"/>
    <cellStyle name="Percent 4 3 3 4 4" xfId="10915" xr:uid="{0E056374-8C63-44A5-A524-D3F870C6C248}"/>
    <cellStyle name="Percent 4 3 3 4 4 2" xfId="10916" xr:uid="{AF7E8B85-7DCB-4AF6-B446-0FA77FC62A09}"/>
    <cellStyle name="Percent 4 3 3 4 5" xfId="10917" xr:uid="{A235FAFE-FB98-483A-9A62-F5068880631D}"/>
    <cellStyle name="Percent 4 3 3 5" xfId="10918" xr:uid="{922528AC-6B41-4154-ACF7-2E805082E324}"/>
    <cellStyle name="Percent 4 3 3 5 2" xfId="10919" xr:uid="{7588AF76-2A3D-4291-9AC9-659F6EE61467}"/>
    <cellStyle name="Percent 4 3 3 5 2 2" xfId="10920" xr:uid="{FC790BEF-7FF6-465F-828A-622831EAF0FA}"/>
    <cellStyle name="Percent 4 3 3 5 3" xfId="10921" xr:uid="{3B498982-769F-4326-B057-EFADA9A6E638}"/>
    <cellStyle name="Percent 4 3 3 5 3 2" xfId="10922" xr:uid="{C4DCC7C2-11A7-4D2A-8100-9A5ADDE176AA}"/>
    <cellStyle name="Percent 4 3 3 5 4" xfId="10923" xr:uid="{BBF733A4-8D02-4C32-832C-CEDCFA0A6187}"/>
    <cellStyle name="Percent 4 3 3 6" xfId="10924" xr:uid="{43246E62-E6AC-4C4E-BF74-FCDE53B96D01}"/>
    <cellStyle name="Percent 4 3 3 6 2" xfId="10925" xr:uid="{6D0A72E4-AFEF-4AFB-9183-17E79D0ADAFA}"/>
    <cellStyle name="Percent 4 3 3 7" xfId="10926" xr:uid="{21B9A10F-63BF-475C-B080-D60C9E093226}"/>
    <cellStyle name="Percent 4 3 3 7 2" xfId="10927" xr:uid="{9BA693F6-689A-4707-8CE9-BFD4276D2284}"/>
    <cellStyle name="Percent 4 3 3 8" xfId="10928" xr:uid="{E387EC6D-6C06-4DD5-94A2-59FF2DB48BD5}"/>
    <cellStyle name="Percent 4 3 3 8 2" xfId="10929" xr:uid="{7D3CADF5-7563-455A-A8E2-F9DD7EE0594F}"/>
    <cellStyle name="Percent 4 3 3 9" xfId="10930" xr:uid="{B7761C2C-B6F7-4B66-9FF5-21C79EE2EEE5}"/>
    <cellStyle name="Percent 4 3 4" xfId="4867" xr:uid="{2CB269DA-CD33-4729-87BC-915A06347B43}"/>
    <cellStyle name="Percent 4 3 4 10" xfId="10932" xr:uid="{5CE72FB7-E2D4-4FA2-87AE-6C0BA32C3F88}"/>
    <cellStyle name="Percent 4 3 4 11" xfId="10931" xr:uid="{3AAF1321-56A4-4FCB-88E1-03A33F084712}"/>
    <cellStyle name="Percent 4 3 4 2" xfId="10933" xr:uid="{346563C8-36F0-4429-A6CA-A36A8B4567A9}"/>
    <cellStyle name="Percent 4 3 4 2 2" xfId="10934" xr:uid="{5E56DD08-FBE6-4D75-9387-BF16130D6E6A}"/>
    <cellStyle name="Percent 4 3 4 2 2 2" xfId="10935" xr:uid="{02FCC567-7AC7-4A62-B7C6-E97F8C8FFD92}"/>
    <cellStyle name="Percent 4 3 4 2 3" xfId="10936" xr:uid="{28F803E1-FABC-4B73-A902-3F26F406C01E}"/>
    <cellStyle name="Percent 4 3 4 2 3 2" xfId="10937" xr:uid="{9152D2F4-621C-40B3-B087-E6C30EABB7D7}"/>
    <cellStyle name="Percent 4 3 4 2 4" xfId="10938" xr:uid="{D348D153-873F-4079-BCE0-868E3F08A42C}"/>
    <cellStyle name="Percent 4 3 4 3" xfId="10939" xr:uid="{5C137009-1B03-4A40-89F4-7CF315FDA4CB}"/>
    <cellStyle name="Percent 4 3 4 3 2" xfId="10940" xr:uid="{82403DC5-DF62-4486-9267-A553C3DC95D4}"/>
    <cellStyle name="Percent 4 3 4 3 2 2" xfId="10941" xr:uid="{A8DF01E1-EC32-4CE8-B288-C947E565CFB4}"/>
    <cellStyle name="Percent 4 3 4 3 3" xfId="10942" xr:uid="{ED033424-08AB-41F8-AB18-BBCC3941D693}"/>
    <cellStyle name="Percent 4 3 4 3 3 2" xfId="10943" xr:uid="{9BD09D14-608D-4C7F-AA42-92D846CBA006}"/>
    <cellStyle name="Percent 4 3 4 3 4" xfId="10944" xr:uid="{A4460BFA-F335-44B5-8DC9-E89354E122D8}"/>
    <cellStyle name="Percent 4 3 4 4" xfId="10945" xr:uid="{95577F69-BD2A-4FCE-B1DD-B7F500166794}"/>
    <cellStyle name="Percent 4 3 4 4 2" xfId="10946" xr:uid="{8466D268-9D26-4724-B75A-DC2ECBF97C37}"/>
    <cellStyle name="Percent 4 3 4 4 2 2" xfId="10947" xr:uid="{60775370-476F-4268-BC8E-57D22CA3F7B4}"/>
    <cellStyle name="Percent 4 3 4 4 3" xfId="10948" xr:uid="{02423CC1-0C8C-4FAC-A7CF-41EA474592BB}"/>
    <cellStyle name="Percent 4 3 4 4 3 2" xfId="10949" xr:uid="{125DF076-4F1D-44F3-900B-7A3D7AE4138D}"/>
    <cellStyle name="Percent 4 3 4 4 4" xfId="10950" xr:uid="{C4F59195-0376-4685-824B-33848EFBF4A1}"/>
    <cellStyle name="Percent 4 3 4 4 4 2" xfId="10951" xr:uid="{655ED50A-C36A-4119-AF06-1BA68D081D83}"/>
    <cellStyle name="Percent 4 3 4 4 5" xfId="10952" xr:uid="{EAB48C79-33B6-4774-8F90-D4D196B8A418}"/>
    <cellStyle name="Percent 4 3 4 5" xfId="10953" xr:uid="{8CBA0F06-AF90-4E0A-B521-D0792418508A}"/>
    <cellStyle name="Percent 4 3 4 5 2" xfId="10954" xr:uid="{E2C10318-69D8-4CAA-B796-2F175D3F4DF0}"/>
    <cellStyle name="Percent 4 3 4 5 2 2" xfId="10955" xr:uid="{FE28E4B4-412B-4304-84AA-73A6E8F65D7A}"/>
    <cellStyle name="Percent 4 3 4 5 3" xfId="10956" xr:uid="{B4652177-4110-431A-9803-A4E918BF3BCD}"/>
    <cellStyle name="Percent 4 3 4 5 3 2" xfId="10957" xr:uid="{18AD0B90-6AF0-4024-95F4-77634B7A4CDE}"/>
    <cellStyle name="Percent 4 3 4 5 4" xfId="10958" xr:uid="{FDE6D119-5F3B-4950-ACBA-A8826DFA444C}"/>
    <cellStyle name="Percent 4 3 4 6" xfId="10959" xr:uid="{F6608E87-B3D4-4C28-AB9C-475A8E1DCA60}"/>
    <cellStyle name="Percent 4 3 4 6 2" xfId="10960" xr:uid="{3F763D35-7B45-40B8-B811-7BEB49FEBC8F}"/>
    <cellStyle name="Percent 4 3 4 7" xfId="10961" xr:uid="{256C5ED1-E4A2-445F-8A03-788843F068FE}"/>
    <cellStyle name="Percent 4 3 4 7 2" xfId="10962" xr:uid="{06644474-FD47-4BF3-90CB-54CE9B3A16ED}"/>
    <cellStyle name="Percent 4 3 4 8" xfId="10963" xr:uid="{52CC333F-ABAC-4378-A5E2-20E4DDC131FC}"/>
    <cellStyle name="Percent 4 3 4 8 2" xfId="10964" xr:uid="{B0907C85-4F4B-43AA-87DF-749E4EF7D6CE}"/>
    <cellStyle name="Percent 4 3 4 9" xfId="10965" xr:uid="{66A19BEB-3A8B-4F29-813E-B57E70E0646D}"/>
    <cellStyle name="Percent 4 3 5" xfId="4868" xr:uid="{1EDCB19C-BD4E-4C6A-9790-39E76A4785CF}"/>
    <cellStyle name="Percent 4 3 5 10" xfId="10967" xr:uid="{9A5CEC16-C78C-457A-8B34-D480FF269863}"/>
    <cellStyle name="Percent 4 3 5 11" xfId="10966" xr:uid="{94AF44F2-4385-42DA-ACA4-D934F8C0FFA1}"/>
    <cellStyle name="Percent 4 3 5 2" xfId="10968" xr:uid="{61EE9597-10CA-4E46-8DFE-19F34F2A83FC}"/>
    <cellStyle name="Percent 4 3 5 2 2" xfId="10969" xr:uid="{CE674993-ED12-469E-9162-596F29278956}"/>
    <cellStyle name="Percent 4 3 5 2 2 2" xfId="10970" xr:uid="{A2598F55-A7EE-4C20-86A8-91623527982A}"/>
    <cellStyle name="Percent 4 3 5 2 3" xfId="10971" xr:uid="{A23FB57A-9790-4224-B0E0-6FFAF80A0D5D}"/>
    <cellStyle name="Percent 4 3 5 2 3 2" xfId="10972" xr:uid="{AD410F70-C98F-44FF-8B0E-3204F5B61D52}"/>
    <cellStyle name="Percent 4 3 5 2 4" xfId="10973" xr:uid="{818C1E15-710F-4CF9-A4A5-CE5B10C7F960}"/>
    <cellStyle name="Percent 4 3 5 3" xfId="10974" xr:uid="{20F97582-B96F-47FF-A878-C4A0C5036421}"/>
    <cellStyle name="Percent 4 3 5 3 2" xfId="10975" xr:uid="{1ABAC872-8921-4365-AC03-17D9C15F4670}"/>
    <cellStyle name="Percent 4 3 5 3 2 2" xfId="10976" xr:uid="{0E4E560C-B9BB-4314-9867-72C27AA71B06}"/>
    <cellStyle name="Percent 4 3 5 3 3" xfId="10977" xr:uid="{1B2CF095-3533-4A18-8374-43F7F75732A2}"/>
    <cellStyle name="Percent 4 3 5 3 3 2" xfId="10978" xr:uid="{DA00D94E-45A2-42E3-8732-317A55B02CC9}"/>
    <cellStyle name="Percent 4 3 5 3 4" xfId="10979" xr:uid="{398D2A62-CA7B-4F57-AF5A-7A400BB58DBB}"/>
    <cellStyle name="Percent 4 3 5 4" xfId="10980" xr:uid="{BA17392F-A1F9-4133-BDEA-E9BF9992F5A3}"/>
    <cellStyle name="Percent 4 3 5 4 2" xfId="10981" xr:uid="{00725977-F4A6-4073-980C-98EBCCE37AB0}"/>
    <cellStyle name="Percent 4 3 5 4 2 2" xfId="10982" xr:uid="{E5FD5995-D091-4E27-833A-BDAB23CE2B06}"/>
    <cellStyle name="Percent 4 3 5 4 3" xfId="10983" xr:uid="{501C407D-A81A-4CE1-888C-88B867548118}"/>
    <cellStyle name="Percent 4 3 5 4 3 2" xfId="10984" xr:uid="{AA20C17D-F577-4CA7-B36D-98C90E730274}"/>
    <cellStyle name="Percent 4 3 5 4 4" xfId="10985" xr:uid="{62529FFA-DBDF-4CF3-8224-ABA0B62992AE}"/>
    <cellStyle name="Percent 4 3 5 4 4 2" xfId="10986" xr:uid="{F6654F0A-455E-45F5-BC67-4E3DE669AA56}"/>
    <cellStyle name="Percent 4 3 5 4 5" xfId="10987" xr:uid="{46743215-3D91-49BE-8FE0-E9F801935FA5}"/>
    <cellStyle name="Percent 4 3 5 5" xfId="10988" xr:uid="{92C6728D-6F83-45CE-9BB1-8A09EF71FCEB}"/>
    <cellStyle name="Percent 4 3 5 5 2" xfId="10989" xr:uid="{FBD980B9-79FC-4EA1-84E5-EB9B60084CB1}"/>
    <cellStyle name="Percent 4 3 5 5 2 2" xfId="10990" xr:uid="{28E4CEDA-2900-45A0-9016-FC1E5FA43E60}"/>
    <cellStyle name="Percent 4 3 5 5 3" xfId="10991" xr:uid="{8C99D068-2FF7-47C5-9B40-37AFEFEC6E0A}"/>
    <cellStyle name="Percent 4 3 5 5 3 2" xfId="10992" xr:uid="{91032B56-522B-4E9A-9D7C-6745BCD712E6}"/>
    <cellStyle name="Percent 4 3 5 5 4" xfId="10993" xr:uid="{DD3A22DA-E809-4D29-8209-B708B7E5CE8C}"/>
    <cellStyle name="Percent 4 3 5 6" xfId="10994" xr:uid="{211570F4-6F1E-4486-9A7C-E82532C2980E}"/>
    <cellStyle name="Percent 4 3 5 6 2" xfId="10995" xr:uid="{E612FAA1-BEE8-4EFC-A58A-5A92F6F552A5}"/>
    <cellStyle name="Percent 4 3 5 7" xfId="10996" xr:uid="{F1346CDA-267C-4B0D-B76F-390E021BFED6}"/>
    <cellStyle name="Percent 4 3 5 7 2" xfId="10997" xr:uid="{2563F125-AFEB-4B21-818A-F65FFE1925DD}"/>
    <cellStyle name="Percent 4 3 5 8" xfId="10998" xr:uid="{6C3DF87C-7E98-45B6-B3D1-AB575CCA7A96}"/>
    <cellStyle name="Percent 4 3 5 8 2" xfId="10999" xr:uid="{7E338809-FB9E-4624-B70D-26D986E330E9}"/>
    <cellStyle name="Percent 4 3 5 9" xfId="11000" xr:uid="{034D1593-D93D-4CAD-A2EA-A7A8DA046EB9}"/>
    <cellStyle name="Percent 4 3 6" xfId="4869" xr:uid="{28308C3D-77E5-4166-AB28-282130FBD4CF}"/>
    <cellStyle name="Percent 4 3 6 10" xfId="11002" xr:uid="{4B7BD16A-258E-42B5-8B7B-AB7FE87EC3FD}"/>
    <cellStyle name="Percent 4 3 6 11" xfId="11001" xr:uid="{AE3086FC-D772-4327-A1E2-B5FE142C3BF3}"/>
    <cellStyle name="Percent 4 3 6 2" xfId="11003" xr:uid="{E147D3A5-835C-4E25-9D33-CA012FFE7905}"/>
    <cellStyle name="Percent 4 3 6 2 2" xfId="11004" xr:uid="{0B6D6663-CB44-44B9-8E10-E0FE3E958639}"/>
    <cellStyle name="Percent 4 3 6 2 2 2" xfId="11005" xr:uid="{00B24F94-8424-43CA-91C7-107DC993B7AB}"/>
    <cellStyle name="Percent 4 3 6 2 3" xfId="11006" xr:uid="{DB4D73BE-1EC5-4910-A1A2-7FF34C64A182}"/>
    <cellStyle name="Percent 4 3 6 2 3 2" xfId="11007" xr:uid="{630A41A7-D33D-4F65-B6C5-67F1F248F3A4}"/>
    <cellStyle name="Percent 4 3 6 2 4" xfId="11008" xr:uid="{3F270897-A56A-4EB9-BDA1-D1EDF6DAD5C5}"/>
    <cellStyle name="Percent 4 3 6 3" xfId="11009" xr:uid="{40CDC0E2-1C1A-4411-AAE4-E4237A3FF90D}"/>
    <cellStyle name="Percent 4 3 6 3 2" xfId="11010" xr:uid="{CD6D288B-9CED-4D78-B590-5E21892A5147}"/>
    <cellStyle name="Percent 4 3 6 3 2 2" xfId="11011" xr:uid="{8220520C-E260-424A-AC6D-7B86D8A92FBC}"/>
    <cellStyle name="Percent 4 3 6 3 3" xfId="11012" xr:uid="{1B09BB07-CE7C-48CE-8681-E5809F4F7839}"/>
    <cellStyle name="Percent 4 3 6 3 3 2" xfId="11013" xr:uid="{8B881B86-03C9-472B-B95A-DF96156898A1}"/>
    <cellStyle name="Percent 4 3 6 3 4" xfId="11014" xr:uid="{8097C483-0AD2-4B88-8E1E-E5AB726F805B}"/>
    <cellStyle name="Percent 4 3 6 4" xfId="11015" xr:uid="{A87DC5DF-07AE-4FCE-8905-7343ADDBF88F}"/>
    <cellStyle name="Percent 4 3 6 4 2" xfId="11016" xr:uid="{69904277-2E29-4376-A4E1-9F4201478EDA}"/>
    <cellStyle name="Percent 4 3 6 4 2 2" xfId="11017" xr:uid="{6177E591-40B9-4EB6-AD5F-A15A04B8B9C8}"/>
    <cellStyle name="Percent 4 3 6 4 3" xfId="11018" xr:uid="{82BC9920-42C6-4DB1-A624-981AFA162CAB}"/>
    <cellStyle name="Percent 4 3 6 4 3 2" xfId="11019" xr:uid="{49EB2D78-81F5-4082-9E25-884D680169D0}"/>
    <cellStyle name="Percent 4 3 6 4 4" xfId="11020" xr:uid="{27D5044F-AAE9-46FE-91A9-7B173FF6010F}"/>
    <cellStyle name="Percent 4 3 6 4 4 2" xfId="11021" xr:uid="{7C8AF55C-57B2-48EB-9E0F-D3B93E8A5643}"/>
    <cellStyle name="Percent 4 3 6 4 5" xfId="11022" xr:uid="{90CC3D01-464D-4266-B701-0DB798E8E516}"/>
    <cellStyle name="Percent 4 3 6 5" xfId="11023" xr:uid="{83B1107E-BE9B-406F-9C32-E94116E0E901}"/>
    <cellStyle name="Percent 4 3 6 5 2" xfId="11024" xr:uid="{223C56EF-F838-4FA9-ACDE-6450C22709C4}"/>
    <cellStyle name="Percent 4 3 6 5 2 2" xfId="11025" xr:uid="{8371B9A3-B370-46EE-973D-636E52DD9F21}"/>
    <cellStyle name="Percent 4 3 6 5 3" xfId="11026" xr:uid="{DAA4684B-1CCA-423D-B28A-922A63DA1067}"/>
    <cellStyle name="Percent 4 3 6 5 3 2" xfId="11027" xr:uid="{A877C876-E8E4-4745-A98C-EC70D62413F2}"/>
    <cellStyle name="Percent 4 3 6 5 4" xfId="11028" xr:uid="{60980906-8D2D-471F-B073-473715690E66}"/>
    <cellStyle name="Percent 4 3 6 6" xfId="11029" xr:uid="{C0974126-6E67-483D-9584-220FEB6CABDE}"/>
    <cellStyle name="Percent 4 3 6 6 2" xfId="11030" xr:uid="{428E90C2-CAE3-4A58-BC74-7F183A6DC712}"/>
    <cellStyle name="Percent 4 3 6 7" xfId="11031" xr:uid="{52BD3B0F-3EA8-401B-A378-A480EAD086B0}"/>
    <cellStyle name="Percent 4 3 6 7 2" xfId="11032" xr:uid="{E1C0046C-7AC7-4805-A095-25AA411DDCC5}"/>
    <cellStyle name="Percent 4 3 6 8" xfId="11033" xr:uid="{564D34E1-9B67-4330-89A1-EB81D36257FF}"/>
    <cellStyle name="Percent 4 3 6 8 2" xfId="11034" xr:uid="{FE023E61-716B-4BCC-A70D-2DD6739443D1}"/>
    <cellStyle name="Percent 4 3 6 9" xfId="11035" xr:uid="{61ED31CD-2C5F-4DC0-9415-99D1EF2DCB47}"/>
    <cellStyle name="Percent 4 3 7" xfId="4870" xr:uid="{F77011FA-C6A5-416B-B771-D080D4CAC22D}"/>
    <cellStyle name="Percent 4 3 7 10" xfId="11037" xr:uid="{D6BC6486-CF2B-495E-97B0-8A7DC9C317BB}"/>
    <cellStyle name="Percent 4 3 7 11" xfId="11036" xr:uid="{1698EBD0-6A90-4827-9958-08D4C81ED4E9}"/>
    <cellStyle name="Percent 4 3 7 2" xfId="11038" xr:uid="{5B1C1BDC-CDC6-4340-A6E8-E8172F4B2BFF}"/>
    <cellStyle name="Percent 4 3 7 2 2" xfId="11039" xr:uid="{B2B7B287-DCE4-4850-89F9-A4330B852B33}"/>
    <cellStyle name="Percent 4 3 7 2 2 2" xfId="11040" xr:uid="{FB77B95D-4266-4662-8B49-5AB03309B850}"/>
    <cellStyle name="Percent 4 3 7 2 3" xfId="11041" xr:uid="{5B16AB15-BB2E-49B3-B251-CF8EC4BA7967}"/>
    <cellStyle name="Percent 4 3 7 2 3 2" xfId="11042" xr:uid="{9DFCD30E-59C0-49E6-922F-8CFA5F26452C}"/>
    <cellStyle name="Percent 4 3 7 2 4" xfId="11043" xr:uid="{56640BD6-25D1-43A3-B3CD-E2F0D19876A5}"/>
    <cellStyle name="Percent 4 3 7 3" xfId="11044" xr:uid="{AB62B5D0-FB41-470E-A7D0-38A4087C838B}"/>
    <cellStyle name="Percent 4 3 7 3 2" xfId="11045" xr:uid="{96EA8F40-9E30-44E6-A59D-ACFBCFBEBB22}"/>
    <cellStyle name="Percent 4 3 7 3 2 2" xfId="11046" xr:uid="{8B02F4BD-9A72-4323-A2E6-4ACB0940B123}"/>
    <cellStyle name="Percent 4 3 7 3 3" xfId="11047" xr:uid="{B3C098BF-324F-4247-A949-A3C6F4BBB7B4}"/>
    <cellStyle name="Percent 4 3 7 3 3 2" xfId="11048" xr:uid="{93A89EAA-C06C-43F5-988A-78B46F368406}"/>
    <cellStyle name="Percent 4 3 7 3 4" xfId="11049" xr:uid="{1D9ED59C-DEF9-42B6-B41E-C99980BC56DC}"/>
    <cellStyle name="Percent 4 3 7 4" xfId="11050" xr:uid="{0465BB3B-1FD4-4F27-8B94-AB8684F0A7BC}"/>
    <cellStyle name="Percent 4 3 7 4 2" xfId="11051" xr:uid="{4D94ED60-993C-4D40-9D5F-A31FD231A536}"/>
    <cellStyle name="Percent 4 3 7 4 2 2" xfId="11052" xr:uid="{69604264-7A52-4A97-A8AC-30CB9B2C7829}"/>
    <cellStyle name="Percent 4 3 7 4 3" xfId="11053" xr:uid="{0F014BD4-A754-4AE2-8246-3FC6067AF8B4}"/>
    <cellStyle name="Percent 4 3 7 4 3 2" xfId="11054" xr:uid="{BFE4B4CC-8982-484A-BD08-F84496753E28}"/>
    <cellStyle name="Percent 4 3 7 4 4" xfId="11055" xr:uid="{13971C4E-A8B6-4F48-BB21-C6FE2A18F415}"/>
    <cellStyle name="Percent 4 3 7 4 4 2" xfId="11056" xr:uid="{E073101F-50B1-4704-89E3-3EBF3D20427C}"/>
    <cellStyle name="Percent 4 3 7 4 5" xfId="11057" xr:uid="{1256B115-21DF-4A28-A435-6896F36C1EAC}"/>
    <cellStyle name="Percent 4 3 7 5" xfId="11058" xr:uid="{93FBE69F-382E-43A6-886D-2DBC3EBB6E16}"/>
    <cellStyle name="Percent 4 3 7 5 2" xfId="11059" xr:uid="{B751E5C9-DD59-4992-85D4-DB32A27764B9}"/>
    <cellStyle name="Percent 4 3 7 5 2 2" xfId="11060" xr:uid="{9AF0965E-5499-4536-AA9C-A2EC2BDDC6D3}"/>
    <cellStyle name="Percent 4 3 7 5 3" xfId="11061" xr:uid="{0DA68CCC-842C-4D74-9C19-FA2929BA7462}"/>
    <cellStyle name="Percent 4 3 7 5 3 2" xfId="11062" xr:uid="{75807004-D076-4608-923C-F4CFA7CBDB4C}"/>
    <cellStyle name="Percent 4 3 7 5 4" xfId="11063" xr:uid="{73886F54-B758-4BBB-8E3F-404490AA58A7}"/>
    <cellStyle name="Percent 4 3 7 6" xfId="11064" xr:uid="{40C7BB62-1AB0-4E19-B8C9-E4E545C1DCBD}"/>
    <cellStyle name="Percent 4 3 7 6 2" xfId="11065" xr:uid="{B15E5111-0831-4239-888F-C4F79566D0E8}"/>
    <cellStyle name="Percent 4 3 7 7" xfId="11066" xr:uid="{F14D5FEC-8A63-4CC5-A3FB-A61210BFBACF}"/>
    <cellStyle name="Percent 4 3 7 7 2" xfId="11067" xr:uid="{80FFB2BD-1747-44FF-8E11-895A59A7C97E}"/>
    <cellStyle name="Percent 4 3 7 8" xfId="11068" xr:uid="{9B67A2A2-828D-4ADB-A6E1-8B12C4F677AB}"/>
    <cellStyle name="Percent 4 3 7 8 2" xfId="11069" xr:uid="{E4651493-C7D0-4EA4-A8CC-F423F12F9382}"/>
    <cellStyle name="Percent 4 3 7 9" xfId="11070" xr:uid="{F786A39B-639E-4C42-9BA0-AC1AC45B053C}"/>
    <cellStyle name="Percent 4 3 8" xfId="4871" xr:uid="{E6E2C0C5-31A1-45CA-9E37-53EA10FD5A7E}"/>
    <cellStyle name="Percent 4 3 8 10" xfId="11072" xr:uid="{2880F84C-3FEE-4F3A-A043-D2C0AFC83BEC}"/>
    <cellStyle name="Percent 4 3 8 11" xfId="11071" xr:uid="{1AE1487D-DC6A-4785-AC49-C4FC754C1726}"/>
    <cellStyle name="Percent 4 3 8 2" xfId="11073" xr:uid="{9E4C0F7A-9CC2-42D8-B525-B3553F1EBB65}"/>
    <cellStyle name="Percent 4 3 8 2 2" xfId="11074" xr:uid="{07BD4657-14C5-4E73-A90F-57DDA6B7DAEE}"/>
    <cellStyle name="Percent 4 3 8 2 2 2" xfId="11075" xr:uid="{9701FB2B-71FA-44BD-866E-50448B1614FE}"/>
    <cellStyle name="Percent 4 3 8 2 3" xfId="11076" xr:uid="{DA5BCD8B-2C4B-4BD3-8751-043C4A4D7C76}"/>
    <cellStyle name="Percent 4 3 8 2 3 2" xfId="11077" xr:uid="{731C081A-A101-4A19-AE18-4A271D88BB82}"/>
    <cellStyle name="Percent 4 3 8 2 4" xfId="11078" xr:uid="{4F7C4170-E16C-42D0-9EAC-6EAAD65068A6}"/>
    <cellStyle name="Percent 4 3 8 3" xfId="11079" xr:uid="{27517549-04BA-4E6D-A038-3FE63B9CD9A8}"/>
    <cellStyle name="Percent 4 3 8 3 2" xfId="11080" xr:uid="{75326392-19B2-4E0C-A5DE-1A682055BDCB}"/>
    <cellStyle name="Percent 4 3 8 3 2 2" xfId="11081" xr:uid="{2083802F-DEE5-4CE2-8E1A-BF2DA5A92AEA}"/>
    <cellStyle name="Percent 4 3 8 3 3" xfId="11082" xr:uid="{4578EF5A-7B3A-4A22-8F00-44E34BD0D712}"/>
    <cellStyle name="Percent 4 3 8 3 3 2" xfId="11083" xr:uid="{28FCE806-1B1C-427B-820C-6EDE731B2644}"/>
    <cellStyle name="Percent 4 3 8 3 4" xfId="11084" xr:uid="{2EEC2BF2-A48A-4B57-A653-EF79850CF6E4}"/>
    <cellStyle name="Percent 4 3 8 4" xfId="11085" xr:uid="{8EBC7F7F-4AC1-4597-9990-7D8C8CD0CBAD}"/>
    <cellStyle name="Percent 4 3 8 4 2" xfId="11086" xr:uid="{2F0B954F-0972-43A6-BB41-DB5CE09D4A72}"/>
    <cellStyle name="Percent 4 3 8 4 2 2" xfId="11087" xr:uid="{33BE1412-5BB7-417F-9603-76231252075A}"/>
    <cellStyle name="Percent 4 3 8 4 3" xfId="11088" xr:uid="{674E0D5C-3265-4335-9017-FDB6ABF778F2}"/>
    <cellStyle name="Percent 4 3 8 4 3 2" xfId="11089" xr:uid="{19AB28EA-615A-4BA0-B7E9-8FD03396D7B3}"/>
    <cellStyle name="Percent 4 3 8 4 4" xfId="11090" xr:uid="{5D1DE8B8-9BF0-4910-9B9D-4F7AFF4558EE}"/>
    <cellStyle name="Percent 4 3 8 4 4 2" xfId="11091" xr:uid="{DD20BD7B-B243-491B-88FE-BABB1A78FC84}"/>
    <cellStyle name="Percent 4 3 8 4 5" xfId="11092" xr:uid="{15451443-D793-4E6B-B137-FEE5E6F12C92}"/>
    <cellStyle name="Percent 4 3 8 5" xfId="11093" xr:uid="{1941A835-0B0C-4759-BEC7-37E371E276D9}"/>
    <cellStyle name="Percent 4 3 8 5 2" xfId="11094" xr:uid="{6B048F90-1F71-4EBD-A7C4-C7AF9F0BEF9E}"/>
    <cellStyle name="Percent 4 3 8 5 2 2" xfId="11095" xr:uid="{DD2071EA-8681-49F0-81D4-E2F56B4EF45C}"/>
    <cellStyle name="Percent 4 3 8 5 3" xfId="11096" xr:uid="{45552D01-AC94-402E-AA58-2B498761F742}"/>
    <cellStyle name="Percent 4 3 8 5 3 2" xfId="11097" xr:uid="{C4789518-1EAF-4DF0-81B2-020A4BBD971B}"/>
    <cellStyle name="Percent 4 3 8 5 4" xfId="11098" xr:uid="{34FA11C1-59B9-4DA8-B4EE-5FE4DC04994B}"/>
    <cellStyle name="Percent 4 3 8 6" xfId="11099" xr:uid="{0241A122-D065-47AB-9F60-D34F0BD1C1F9}"/>
    <cellStyle name="Percent 4 3 8 6 2" xfId="11100" xr:uid="{564FA270-3FBE-4CB5-92BE-F57B498CC137}"/>
    <cellStyle name="Percent 4 3 8 7" xfId="11101" xr:uid="{3E8C4719-2694-40A2-8FB6-D691A6577805}"/>
    <cellStyle name="Percent 4 3 8 7 2" xfId="11102" xr:uid="{A3F661CD-57A7-4423-BA64-0483DC1C35F7}"/>
    <cellStyle name="Percent 4 3 8 8" xfId="11103" xr:uid="{90B93569-AB8F-4BCA-9DA2-62C0F7F691D1}"/>
    <cellStyle name="Percent 4 3 8 8 2" xfId="11104" xr:uid="{E31241E6-3D0B-4ADD-AB0A-DD71A4ECC3FA}"/>
    <cellStyle name="Percent 4 3 8 9" xfId="11105" xr:uid="{93633AAA-2BAF-43FC-9CB1-9F5ED6F9A87D}"/>
    <cellStyle name="Percent 4 3 9" xfId="11106" xr:uid="{5C57AD69-3C5D-4173-8B0E-EBC966356B00}"/>
    <cellStyle name="Percent 4 3 9 2" xfId="11107" xr:uid="{5F889B91-545E-4346-BE20-92BD926EAA93}"/>
    <cellStyle name="Percent 4 3 9 2 2" xfId="11108" xr:uid="{07E06BB9-19E5-4837-B39C-35D97F368BBB}"/>
    <cellStyle name="Percent 4 3 9 3" xfId="11109" xr:uid="{5C10A10D-F480-4827-80F1-9CA89602D257}"/>
    <cellStyle name="Percent 4 3 9 3 2" xfId="11110" xr:uid="{B484933F-312D-4D09-A1BA-35CD355E1A9D}"/>
    <cellStyle name="Percent 4 3 9 4" xfId="11111" xr:uid="{63F2772F-1E38-4FA5-81EA-0DF84D861630}"/>
    <cellStyle name="Percent 4 3 9 5" xfId="11112" xr:uid="{A6C3D051-959E-4420-BE23-96F09D9EEE0A}"/>
    <cellStyle name="Percent 4 30" xfId="3106" xr:uid="{970B201C-506B-4942-9CF2-6BBDFEE0DD8D}"/>
    <cellStyle name="Percent 4 30 2" xfId="11114" xr:uid="{3EB867DA-966D-48D0-9D8B-40A37E999738}"/>
    <cellStyle name="Percent 4 30 2 2" xfId="11115" xr:uid="{617E5A2D-A170-4200-9C0B-96C6C8F4B21D}"/>
    <cellStyle name="Percent 4 30 3" xfId="11116" xr:uid="{4C29D7C9-6BC2-436F-8499-EAE1B5739431}"/>
    <cellStyle name="Percent 4 30 3 2" xfId="11117" xr:uid="{B7F75F29-7F7E-4192-A478-9168E7338B9F}"/>
    <cellStyle name="Percent 4 30 4" xfId="11118" xr:uid="{252986B8-A9C0-4920-93DA-F244E4A1FD6D}"/>
    <cellStyle name="Percent 4 30 5" xfId="11119" xr:uid="{3EB186F6-016B-4C13-BCCE-0F7EEF999A89}"/>
    <cellStyle name="Percent 4 30 6" xfId="11113" xr:uid="{44366EE3-1CA7-4162-9E3A-D023D2B55CF7}"/>
    <cellStyle name="Percent 4 31" xfId="11120" xr:uid="{6145B3EC-3BD1-4117-958F-49E065E54132}"/>
    <cellStyle name="Percent 4 31 2" xfId="11121" xr:uid="{CEB5E6B7-7999-4785-AD4F-2A2AE6804CA3}"/>
    <cellStyle name="Percent 4 31 2 2" xfId="11122" xr:uid="{0D7C34CE-4D7C-44B2-BC0D-719F863B769E}"/>
    <cellStyle name="Percent 4 31 3" xfId="11123" xr:uid="{4436C273-F7A4-4CC0-8D0C-2A2839C708F4}"/>
    <cellStyle name="Percent 4 31 3 2" xfId="11124" xr:uid="{8361BAC8-465D-4032-9A6D-2B043194CF95}"/>
    <cellStyle name="Percent 4 31 4" xfId="11125" xr:uid="{F5ADD160-4207-4F19-8928-4F70503FFAF4}"/>
    <cellStyle name="Percent 4 31 5" xfId="11126" xr:uid="{684750E7-9366-4B22-92C4-C81E92F693E9}"/>
    <cellStyle name="Percent 4 32" xfId="11127" xr:uid="{E8B0001F-972B-4C6B-8C2E-CEB623E202F8}"/>
    <cellStyle name="Percent 4 32 2" xfId="11128" xr:uid="{D4AFD729-8072-4BBC-A5AE-BD0461FE7FAD}"/>
    <cellStyle name="Percent 4 32 2 2" xfId="11129" xr:uid="{07D764E8-825A-4B4E-B8A3-5805A2272CD8}"/>
    <cellStyle name="Percent 4 32 3" xfId="11130" xr:uid="{A774EDB3-3810-4E23-88F8-DC47D84B4C8F}"/>
    <cellStyle name="Percent 4 32 3 2" xfId="11131" xr:uid="{91ACDADF-1588-4430-9E2F-B408123C676B}"/>
    <cellStyle name="Percent 4 32 4" xfId="11132" xr:uid="{79782911-9678-4C77-9021-6E31F1FA6FD4}"/>
    <cellStyle name="Percent 4 33" xfId="11133" xr:uid="{16C9C39D-88E9-461F-900C-C2914B68EF0B}"/>
    <cellStyle name="Percent 4 33 2" xfId="11134" xr:uid="{A29B6E03-E202-4A8C-BE63-2CA8B84BC5BC}"/>
    <cellStyle name="Percent 4 33 2 2" xfId="11135" xr:uid="{297647D1-A162-420A-ACA4-762B4FD2E1FC}"/>
    <cellStyle name="Percent 4 33 3" xfId="11136" xr:uid="{EA503384-27ED-45A0-823B-14723D4D98B0}"/>
    <cellStyle name="Percent 4 33 3 2" xfId="11137" xr:uid="{48CA52FE-317E-48C7-88B9-3D65FFA4E949}"/>
    <cellStyle name="Percent 4 33 4" xfId="11138" xr:uid="{5F04019B-DA28-47DF-90B0-9248234D2CFB}"/>
    <cellStyle name="Percent 4 33 4 2" xfId="11139" xr:uid="{B291763E-2DA1-44CB-AEC6-31A0B00E2E68}"/>
    <cellStyle name="Percent 4 33 5" xfId="11140" xr:uid="{E5F3D86F-04D2-4776-BA0A-D9D36E7ECBD6}"/>
    <cellStyle name="Percent 4 34" xfId="11141" xr:uid="{C2BFBB82-37D3-45EC-80CD-F44423CE1B03}"/>
    <cellStyle name="Percent 4 34 2" xfId="11142" xr:uid="{D5994BD2-B0EC-4EED-971B-5E7B10991C66}"/>
    <cellStyle name="Percent 4 34 2 2" xfId="11143" xr:uid="{03BE8B2D-5E85-45FB-8AD1-3A19724D9CC3}"/>
    <cellStyle name="Percent 4 34 3" xfId="11144" xr:uid="{1DBA026E-8267-4E46-B1B2-8AEB28AC4434}"/>
    <cellStyle name="Percent 4 34 3 2" xfId="11145" xr:uid="{F0B46C75-6C62-458C-AA24-93D18A5A3BF6}"/>
    <cellStyle name="Percent 4 34 4" xfId="11146" xr:uid="{0AFE6F6C-DBC4-4011-91DC-6978E3B1064A}"/>
    <cellStyle name="Percent 4 35" xfId="11147" xr:uid="{8FE77823-13B3-42C0-8EA0-1EEE78615624}"/>
    <cellStyle name="Percent 4 35 2" xfId="11148" xr:uid="{B311B66A-7FF2-41A3-8704-5DE738BAFB6D}"/>
    <cellStyle name="Percent 4 36" xfId="11149" xr:uid="{A82C2C2D-05E6-4702-9ED3-D12835A0D1E9}"/>
    <cellStyle name="Percent 4 36 2" xfId="11150" xr:uid="{354E3BAF-3FAC-4827-857C-24AA955BB515}"/>
    <cellStyle name="Percent 4 37" xfId="11151" xr:uid="{3AC90136-5E09-4B46-B2DC-8AEB780A0FF9}"/>
    <cellStyle name="Percent 4 37 2" xfId="11152" xr:uid="{0F4F07CB-DF76-40D1-9B26-FF8B73AAEC09}"/>
    <cellStyle name="Percent 4 38" xfId="11153" xr:uid="{BBB2D724-BF75-4565-9AC4-7FBA27F0335F}"/>
    <cellStyle name="Percent 4 39" xfId="11154" xr:uid="{8464B18B-392A-4AEF-B5B2-B7AD9F5A2FE1}"/>
    <cellStyle name="Percent 4 4" xfId="309" xr:uid="{B7F825F6-7E20-4436-9867-14AF3591EFD0}"/>
    <cellStyle name="Percent 4 4 10" xfId="11156" xr:uid="{C6EB450D-9730-4637-B1BA-9EDDD7BF7F3F}"/>
    <cellStyle name="Percent 4 4 10 2" xfId="11157" xr:uid="{6377CDD9-A785-4FBC-911C-EFBC1E10498D}"/>
    <cellStyle name="Percent 4 4 10 2 2" xfId="11158" xr:uid="{52011C5E-3415-4EF8-9BFB-8773B71C4812}"/>
    <cellStyle name="Percent 4 4 10 3" xfId="11159" xr:uid="{E1F80DF9-5A09-4260-9017-71441843A485}"/>
    <cellStyle name="Percent 4 4 10 3 2" xfId="11160" xr:uid="{0EC50BE2-BA36-402F-92EF-033223EBCDF1}"/>
    <cellStyle name="Percent 4 4 10 4" xfId="11161" xr:uid="{5F0262D2-6AFA-4A3C-A1F9-F5E622FB6021}"/>
    <cellStyle name="Percent 4 4 11" xfId="11162" xr:uid="{6668B3AF-0283-4397-87CE-41A339C977CB}"/>
    <cellStyle name="Percent 4 4 11 2" xfId="11163" xr:uid="{9D657890-7590-4F4B-BD8C-EBD91839ED15}"/>
    <cellStyle name="Percent 4 4 11 2 2" xfId="11164" xr:uid="{DA19BE8B-A546-4CE4-B057-80AC3260ABA2}"/>
    <cellStyle name="Percent 4 4 11 3" xfId="11165" xr:uid="{ACC93643-1E1B-46DF-BCF8-E4158411307E}"/>
    <cellStyle name="Percent 4 4 11 3 2" xfId="11166" xr:uid="{A91A2211-B402-40EC-888C-4308A4B31AB3}"/>
    <cellStyle name="Percent 4 4 11 4" xfId="11167" xr:uid="{5D564B81-8D77-4391-8B62-1CCA8D3C4CE2}"/>
    <cellStyle name="Percent 4 4 12" xfId="11168" xr:uid="{C4711CF4-A23C-4414-88ED-645C1B08DBB1}"/>
    <cellStyle name="Percent 4 4 12 2" xfId="11169" xr:uid="{D0F42B80-F3EC-4B1A-B680-74B05A666844}"/>
    <cellStyle name="Percent 4 4 12 2 2" xfId="11170" xr:uid="{2B218765-1639-42E6-BFD6-134287C190BF}"/>
    <cellStyle name="Percent 4 4 12 3" xfId="11171" xr:uid="{8F80B605-5311-4581-A844-57E5ED671D2A}"/>
    <cellStyle name="Percent 4 4 12 3 2" xfId="11172" xr:uid="{827C42D4-07CB-4F3A-908B-8DF3C880E072}"/>
    <cellStyle name="Percent 4 4 12 4" xfId="11173" xr:uid="{DDAB682E-F5D3-455A-B3BE-FB6D21CEBC42}"/>
    <cellStyle name="Percent 4 4 12 4 2" xfId="11174" xr:uid="{0BC26986-BA8F-48B6-8AB3-3FB3233A7D8E}"/>
    <cellStyle name="Percent 4 4 12 5" xfId="11175" xr:uid="{E51A187A-E2D9-4009-898D-AF5BB991E31C}"/>
    <cellStyle name="Percent 4 4 13" xfId="11176" xr:uid="{68BABB1D-9C1B-4EC2-B5D8-8EE429CF9475}"/>
    <cellStyle name="Percent 4 4 13 2" xfId="11177" xr:uid="{D08E6324-F79D-4DD0-800F-D9EB97509B19}"/>
    <cellStyle name="Percent 4 4 13 2 2" xfId="11178" xr:uid="{ED5AAE23-AEFE-4F1E-A14A-7AFB85490A29}"/>
    <cellStyle name="Percent 4 4 13 3" xfId="11179" xr:uid="{77BF2CA8-B4F1-4D2E-8442-3A705D4D3A2A}"/>
    <cellStyle name="Percent 4 4 13 3 2" xfId="11180" xr:uid="{62FF4B30-D7A1-43FD-8570-DCAB176E1841}"/>
    <cellStyle name="Percent 4 4 13 4" xfId="11181" xr:uid="{5E6D40D5-FAB7-4C2F-B595-2067777C8A0C}"/>
    <cellStyle name="Percent 4 4 14" xfId="11182" xr:uid="{C74F3DE7-E22C-4DA4-A364-228B71413199}"/>
    <cellStyle name="Percent 4 4 14 2" xfId="11183" xr:uid="{930176F6-3C72-49C2-A348-3DD215E9324B}"/>
    <cellStyle name="Percent 4 4 15" xfId="11184" xr:uid="{27A912E1-F470-4E03-8106-4DE7DFCA807A}"/>
    <cellStyle name="Percent 4 4 15 2" xfId="11185" xr:uid="{010C08A1-7B4A-4666-A368-B43255066C00}"/>
    <cellStyle name="Percent 4 4 16" xfId="11186" xr:uid="{0D891675-41C7-475D-BDAD-3B76B4F2F5B8}"/>
    <cellStyle name="Percent 4 4 16 2" xfId="11187" xr:uid="{9CFC52E9-1378-472E-83AC-52598A502810}"/>
    <cellStyle name="Percent 4 4 17" xfId="11188" xr:uid="{F82C31B2-69FB-48EE-9624-26465CDE735F}"/>
    <cellStyle name="Percent 4 4 18" xfId="11189" xr:uid="{0170144D-5DDE-4696-885F-C8342FF29B31}"/>
    <cellStyle name="Percent 4 4 19" xfId="11155" xr:uid="{4510CEF7-5B5F-49C3-B7A7-798BB5165EC7}"/>
    <cellStyle name="Percent 4 4 2" xfId="3131" xr:uid="{736F3162-B17F-4011-82C3-04732BBE6436}"/>
    <cellStyle name="Percent 4 4 2 10" xfId="11191" xr:uid="{17FE8D47-6ACD-45CA-8A5C-C3367033F36E}"/>
    <cellStyle name="Percent 4 4 2 11" xfId="11190" xr:uid="{D6EE4A2B-AA6F-419B-9E1C-D001F8D8473A}"/>
    <cellStyle name="Percent 4 4 2 2" xfId="11192" xr:uid="{A47E52EE-9AA7-4986-85AF-642A52267B9F}"/>
    <cellStyle name="Percent 4 4 2 2 2" xfId="11193" xr:uid="{50F50D70-7FC3-450D-A510-0E89441171D2}"/>
    <cellStyle name="Percent 4 4 2 2 2 2" xfId="11194" xr:uid="{49DFEF18-425D-4240-8421-AA85815E6227}"/>
    <cellStyle name="Percent 4 4 2 2 3" xfId="11195" xr:uid="{27F2723F-8501-4BAF-810B-C2CB33CAF57F}"/>
    <cellStyle name="Percent 4 4 2 2 3 2" xfId="11196" xr:uid="{2C03EA4A-968D-4155-A99A-22BF9AC5225D}"/>
    <cellStyle name="Percent 4 4 2 2 4" xfId="11197" xr:uid="{FC48A226-ED38-4CA8-942A-1B92041FEFCE}"/>
    <cellStyle name="Percent 4 4 2 2 5" xfId="11198" xr:uid="{6C9D622D-AD5A-4B0F-B6C7-B7DB36F622DE}"/>
    <cellStyle name="Percent 4 4 2 3" xfId="11199" xr:uid="{E536B945-2372-48C5-95C3-5621FF381690}"/>
    <cellStyle name="Percent 4 4 2 3 2" xfId="11200" xr:uid="{ECB46C9E-E457-4A20-8EF0-8A493F464C68}"/>
    <cellStyle name="Percent 4 4 2 3 2 2" xfId="11201" xr:uid="{09CC3D9A-6512-4B96-8397-CEB8AB86E549}"/>
    <cellStyle name="Percent 4 4 2 3 3" xfId="11202" xr:uid="{C04A72AD-7B8C-463E-A2F3-CAA4EF7E14EA}"/>
    <cellStyle name="Percent 4 4 2 3 3 2" xfId="11203" xr:uid="{D60D8A57-602C-4B88-987C-B2B83F8AA6A8}"/>
    <cellStyle name="Percent 4 4 2 3 4" xfId="11204" xr:uid="{30D4B40D-D60A-4D1C-913E-95DE61FF25C2}"/>
    <cellStyle name="Percent 4 4 2 4" xfId="11205" xr:uid="{EE5835EB-50DE-4CC3-BDD6-5BF98999E498}"/>
    <cellStyle name="Percent 4 4 2 4 2" xfId="11206" xr:uid="{CB4F9127-7733-445A-8D7B-C5DC9CC67814}"/>
    <cellStyle name="Percent 4 4 2 4 2 2" xfId="11207" xr:uid="{AA3B9C1C-CFF4-46F3-8C24-CAB031E22B9E}"/>
    <cellStyle name="Percent 4 4 2 4 3" xfId="11208" xr:uid="{EFF7AC20-FED9-4A5E-B2E2-1A92080A5AA8}"/>
    <cellStyle name="Percent 4 4 2 4 3 2" xfId="11209" xr:uid="{FEE571C7-3656-47B4-B0B6-83C820DCB132}"/>
    <cellStyle name="Percent 4 4 2 4 4" xfId="11210" xr:uid="{8C2B4B00-2D35-4A11-88C8-E6B844B5DC82}"/>
    <cellStyle name="Percent 4 4 2 4 4 2" xfId="11211" xr:uid="{69FF81E3-6A1B-4684-9F9A-258DE0EAC894}"/>
    <cellStyle name="Percent 4 4 2 4 5" xfId="11212" xr:uid="{826BB13F-6AFC-4C18-87B4-A42CA23338DF}"/>
    <cellStyle name="Percent 4 4 2 5" xfId="11213" xr:uid="{5837EFC5-C31F-412A-91C5-6CA3EAF7B1C1}"/>
    <cellStyle name="Percent 4 4 2 5 2" xfId="11214" xr:uid="{FD5E7AE7-E584-4019-8BA1-25A64D795FAE}"/>
    <cellStyle name="Percent 4 4 2 5 2 2" xfId="11215" xr:uid="{6F02C859-C746-4641-8C4C-17165D31245A}"/>
    <cellStyle name="Percent 4 4 2 5 3" xfId="11216" xr:uid="{81336E4B-FC38-427C-8F45-C6B57AFB6FF6}"/>
    <cellStyle name="Percent 4 4 2 5 3 2" xfId="11217" xr:uid="{4CA071E1-C094-48B9-8AA9-9520F7065E8D}"/>
    <cellStyle name="Percent 4 4 2 5 4" xfId="11218" xr:uid="{49BA81F1-3807-4005-A73B-A982FA531D98}"/>
    <cellStyle name="Percent 4 4 2 6" xfId="11219" xr:uid="{2B697757-A8B9-4094-A4D2-235ABE752772}"/>
    <cellStyle name="Percent 4 4 2 6 2" xfId="11220" xr:uid="{6EE54C70-DD47-4F2D-9F44-ED743E8EB0C3}"/>
    <cellStyle name="Percent 4 4 2 7" xfId="11221" xr:uid="{D0D32A70-A790-4483-93F8-92EED2CCD30E}"/>
    <cellStyle name="Percent 4 4 2 7 2" xfId="11222" xr:uid="{C8732ED5-AD1A-43D7-93B3-39B9ECFF4519}"/>
    <cellStyle name="Percent 4 4 2 8" xfId="11223" xr:uid="{367973E5-C47A-474A-B965-66D103DBCA45}"/>
    <cellStyle name="Percent 4 4 2 8 2" xfId="11224" xr:uid="{42D00E71-A713-4CCF-BEF5-804DA6713BDB}"/>
    <cellStyle name="Percent 4 4 2 9" xfId="11225" xr:uid="{EBFD5395-3761-405B-B36B-A895727D6D70}"/>
    <cellStyle name="Percent 4 4 3" xfId="4872" xr:uid="{AFD9C2EE-1992-4F01-8CD7-1F92E2846530}"/>
    <cellStyle name="Percent 4 4 3 10" xfId="11227" xr:uid="{A25DA199-98B6-4939-8A8C-91958C582F39}"/>
    <cellStyle name="Percent 4 4 3 11" xfId="11226" xr:uid="{0EA566B4-1764-4ED0-A445-801911FF91BE}"/>
    <cellStyle name="Percent 4 4 3 2" xfId="11228" xr:uid="{58BBD45F-8B60-472A-BFDE-8BF5BF9FEBF5}"/>
    <cellStyle name="Percent 4 4 3 2 2" xfId="11229" xr:uid="{14C5269A-FAC1-47E6-847F-76BB11556A99}"/>
    <cellStyle name="Percent 4 4 3 2 2 2" xfId="11230" xr:uid="{849F964D-60B3-4913-B034-2CECF1B00328}"/>
    <cellStyle name="Percent 4 4 3 2 3" xfId="11231" xr:uid="{EF5EF30A-2DBA-48B3-A26E-D2DA55A2EAEE}"/>
    <cellStyle name="Percent 4 4 3 2 3 2" xfId="11232" xr:uid="{1EB00DFF-75D7-4C1C-AC30-6E51B645BD26}"/>
    <cellStyle name="Percent 4 4 3 2 4" xfId="11233" xr:uid="{48C48B80-305B-4703-9FB0-306031657873}"/>
    <cellStyle name="Percent 4 4 3 3" xfId="11234" xr:uid="{039033B8-5732-4C3B-9CDA-C5F87372E5A1}"/>
    <cellStyle name="Percent 4 4 3 3 2" xfId="11235" xr:uid="{F0DC999E-ED98-41AF-A46B-797EBD1E2245}"/>
    <cellStyle name="Percent 4 4 3 3 2 2" xfId="11236" xr:uid="{ED868710-7E7A-4071-9D3E-2E94394AA3D8}"/>
    <cellStyle name="Percent 4 4 3 3 3" xfId="11237" xr:uid="{9FC2FD04-9416-4946-B0E5-44018B99272D}"/>
    <cellStyle name="Percent 4 4 3 3 3 2" xfId="11238" xr:uid="{ED077A1E-7892-4606-BE9F-63126F779A60}"/>
    <cellStyle name="Percent 4 4 3 3 4" xfId="11239" xr:uid="{C908CF30-1853-4695-91EA-27022F68C4A2}"/>
    <cellStyle name="Percent 4 4 3 4" xfId="11240" xr:uid="{48883C38-62DD-4A28-AE5A-1C522B79C27C}"/>
    <cellStyle name="Percent 4 4 3 4 2" xfId="11241" xr:uid="{E368DCF2-6FCB-4697-80AF-C663AADF880E}"/>
    <cellStyle name="Percent 4 4 3 4 2 2" xfId="11242" xr:uid="{D7ED3FF6-AA47-4208-AECD-D6680845CDB2}"/>
    <cellStyle name="Percent 4 4 3 4 3" xfId="11243" xr:uid="{9B46B26B-4E73-4D8A-9AB7-C738D08DAEB0}"/>
    <cellStyle name="Percent 4 4 3 4 3 2" xfId="11244" xr:uid="{26897682-84A6-4BD2-B8FA-F42196E61C6C}"/>
    <cellStyle name="Percent 4 4 3 4 4" xfId="11245" xr:uid="{DD16337A-C46D-4CB9-B76A-4C7C9B25A730}"/>
    <cellStyle name="Percent 4 4 3 4 4 2" xfId="11246" xr:uid="{CEA9C2AA-8E0D-46F5-90FF-9A004B08133D}"/>
    <cellStyle name="Percent 4 4 3 4 5" xfId="11247" xr:uid="{96FCAFF6-2A51-46DA-95E5-F590BF7CD78C}"/>
    <cellStyle name="Percent 4 4 3 5" xfId="11248" xr:uid="{CFED0FE0-54AD-4FCC-B0E3-8A4D99C575DD}"/>
    <cellStyle name="Percent 4 4 3 5 2" xfId="11249" xr:uid="{583F92C1-BD6F-4845-88BF-17BDB7B943F8}"/>
    <cellStyle name="Percent 4 4 3 5 2 2" xfId="11250" xr:uid="{3B14757A-9FC9-4413-8D8A-9682C6F17151}"/>
    <cellStyle name="Percent 4 4 3 5 3" xfId="11251" xr:uid="{5BEB75BC-8533-45B4-8F9A-1515283D682B}"/>
    <cellStyle name="Percent 4 4 3 5 3 2" xfId="11252" xr:uid="{8BAF4554-3E48-4594-BC6C-BE7A606708EA}"/>
    <cellStyle name="Percent 4 4 3 5 4" xfId="11253" xr:uid="{7DCACFEC-9B83-481C-9E5A-03F1B1F65C4F}"/>
    <cellStyle name="Percent 4 4 3 6" xfId="11254" xr:uid="{C0C58727-B2DD-4E67-B539-C42D72B311C5}"/>
    <cellStyle name="Percent 4 4 3 6 2" xfId="11255" xr:uid="{E6F46D25-8636-4191-A434-194D2DE6C760}"/>
    <cellStyle name="Percent 4 4 3 7" xfId="11256" xr:uid="{5FC221B1-A34C-4035-AB4C-FB2BEC9BB160}"/>
    <cellStyle name="Percent 4 4 3 7 2" xfId="11257" xr:uid="{DB2FDFD5-93CD-417C-9346-B0D7421DD31C}"/>
    <cellStyle name="Percent 4 4 3 8" xfId="11258" xr:uid="{C996B2C3-9A31-4934-B879-B876DF9F86F6}"/>
    <cellStyle name="Percent 4 4 3 8 2" xfId="11259" xr:uid="{CDB93118-79A7-4152-B478-46AF9E4DF398}"/>
    <cellStyle name="Percent 4 4 3 9" xfId="11260" xr:uid="{C1E5DEF6-9987-4D97-BBE2-5266E1A687FC}"/>
    <cellStyle name="Percent 4 4 4" xfId="4873" xr:uid="{06A35FC3-953B-4E17-B9EF-FBDF3DD95B90}"/>
    <cellStyle name="Percent 4 4 4 10" xfId="11262" xr:uid="{804EAA3B-DE37-4F31-8866-7E66878EB889}"/>
    <cellStyle name="Percent 4 4 4 11" xfId="11261" xr:uid="{EB4834DD-ED41-4E39-9E06-AF1EC8CAEFB3}"/>
    <cellStyle name="Percent 4 4 4 2" xfId="11263" xr:uid="{C831D0CA-0E93-424D-90E7-0DC88C13459B}"/>
    <cellStyle name="Percent 4 4 4 2 2" xfId="11264" xr:uid="{AB69FE45-A0BE-4E5A-936D-4C4F56182453}"/>
    <cellStyle name="Percent 4 4 4 2 2 2" xfId="11265" xr:uid="{415489CF-CA84-486F-8828-611CD4B6FB7D}"/>
    <cellStyle name="Percent 4 4 4 2 3" xfId="11266" xr:uid="{D1BD4894-EE96-4CE4-81A1-EABF1F719CEA}"/>
    <cellStyle name="Percent 4 4 4 2 3 2" xfId="11267" xr:uid="{9DFE544F-3FB3-4037-99D8-E70E2583C4AA}"/>
    <cellStyle name="Percent 4 4 4 2 4" xfId="11268" xr:uid="{7F8F7267-5D77-418B-A166-CF3121B55584}"/>
    <cellStyle name="Percent 4 4 4 3" xfId="11269" xr:uid="{216D8615-F111-43AE-BED7-6A62D8FBAE63}"/>
    <cellStyle name="Percent 4 4 4 3 2" xfId="11270" xr:uid="{8D44C053-CC1D-4096-BA25-42B37198F2CE}"/>
    <cellStyle name="Percent 4 4 4 3 2 2" xfId="11271" xr:uid="{E497D07D-7532-41D9-83DF-3355428D82D7}"/>
    <cellStyle name="Percent 4 4 4 3 3" xfId="11272" xr:uid="{CCF68237-4E49-4806-BBDD-3386BD83DF60}"/>
    <cellStyle name="Percent 4 4 4 3 3 2" xfId="11273" xr:uid="{06FB37F6-B360-4363-9748-CCE88A825DE1}"/>
    <cellStyle name="Percent 4 4 4 3 4" xfId="11274" xr:uid="{0EC2956D-B327-4F3B-861D-7D063E6C8E18}"/>
    <cellStyle name="Percent 4 4 4 4" xfId="11275" xr:uid="{AE89CF71-0B05-4935-B340-6E84C3BB5D11}"/>
    <cellStyle name="Percent 4 4 4 4 2" xfId="11276" xr:uid="{CB96C1D3-D5DF-4FA6-BA50-F5ED188CFEBB}"/>
    <cellStyle name="Percent 4 4 4 4 2 2" xfId="11277" xr:uid="{200915F8-F59F-4546-BBB9-4566CA975A8D}"/>
    <cellStyle name="Percent 4 4 4 4 3" xfId="11278" xr:uid="{E14DAA06-210F-4922-8FC5-A22EB49DB403}"/>
    <cellStyle name="Percent 4 4 4 4 3 2" xfId="11279" xr:uid="{D908F8CD-7023-4AFC-B012-C112076BD63D}"/>
    <cellStyle name="Percent 4 4 4 4 4" xfId="11280" xr:uid="{AE4EE2DA-A7AA-4D83-B860-9CD930A2BDCF}"/>
    <cellStyle name="Percent 4 4 4 4 4 2" xfId="11281" xr:uid="{8B18A5D8-2ABF-402F-B4CA-E0D4C3F313B4}"/>
    <cellStyle name="Percent 4 4 4 4 5" xfId="11282" xr:uid="{FEACFEA2-CED1-47C7-B4F8-C24D9904A97E}"/>
    <cellStyle name="Percent 4 4 4 5" xfId="11283" xr:uid="{FD80ED06-3EE8-4DC5-BC4D-48C0F3D93B0E}"/>
    <cellStyle name="Percent 4 4 4 5 2" xfId="11284" xr:uid="{5D052D95-3501-42AC-9B33-F6F9064C4880}"/>
    <cellStyle name="Percent 4 4 4 5 2 2" xfId="11285" xr:uid="{170F1D37-EB2E-44E1-B799-8D77AF09F23F}"/>
    <cellStyle name="Percent 4 4 4 5 3" xfId="11286" xr:uid="{2F0B45B4-6A40-459F-B0A7-F2743BB7F494}"/>
    <cellStyle name="Percent 4 4 4 5 3 2" xfId="11287" xr:uid="{A6CF8314-B01A-4F04-B0D0-71B352C1BD01}"/>
    <cellStyle name="Percent 4 4 4 5 4" xfId="11288" xr:uid="{DC2FD978-01F0-42EF-B510-33FAE04A7A57}"/>
    <cellStyle name="Percent 4 4 4 6" xfId="11289" xr:uid="{87BDF55F-9E7A-4776-AB8D-96B8AE5E7D25}"/>
    <cellStyle name="Percent 4 4 4 6 2" xfId="11290" xr:uid="{995F027E-9EBE-4E26-B9D0-2C56CBDDB9C9}"/>
    <cellStyle name="Percent 4 4 4 7" xfId="11291" xr:uid="{1DF2725B-6F9F-45AF-929D-343326028C6B}"/>
    <cellStyle name="Percent 4 4 4 7 2" xfId="11292" xr:uid="{72C042FA-36D5-405B-989A-F9806D29FE12}"/>
    <cellStyle name="Percent 4 4 4 8" xfId="11293" xr:uid="{813252E3-E2F2-49F0-A330-00F3C8D35F3D}"/>
    <cellStyle name="Percent 4 4 4 8 2" xfId="11294" xr:uid="{0A79F39D-4A4F-4EB1-AE7A-9D24795780F1}"/>
    <cellStyle name="Percent 4 4 4 9" xfId="11295" xr:uid="{71D3D338-3822-4602-B884-29E388056872}"/>
    <cellStyle name="Percent 4 4 5" xfId="4874" xr:uid="{10BA4186-3CA5-427C-B8A1-0F1D659ED5C0}"/>
    <cellStyle name="Percent 4 4 5 10" xfId="11297" xr:uid="{C3DF2B20-9AA9-4669-BA4E-8D7AEB8B5544}"/>
    <cellStyle name="Percent 4 4 5 11" xfId="11296" xr:uid="{B855A264-DAEF-407A-B481-5EB25D729640}"/>
    <cellStyle name="Percent 4 4 5 2" xfId="11298" xr:uid="{EBBEE298-67A1-4455-B711-BD07E5283D86}"/>
    <cellStyle name="Percent 4 4 5 2 2" xfId="11299" xr:uid="{153AA21F-A907-4E22-BEDC-9DA7966D6E1A}"/>
    <cellStyle name="Percent 4 4 5 2 2 2" xfId="11300" xr:uid="{82A07750-D9F3-44D2-9029-005207354671}"/>
    <cellStyle name="Percent 4 4 5 2 3" xfId="11301" xr:uid="{885785B0-6EEE-4DF7-BEA4-1BEB3FA2EFC9}"/>
    <cellStyle name="Percent 4 4 5 2 3 2" xfId="11302" xr:uid="{4FF3EC27-EA18-4976-B5B6-48E620948936}"/>
    <cellStyle name="Percent 4 4 5 2 4" xfId="11303" xr:uid="{1E00D69A-E419-4117-9013-63EC1CBD95C0}"/>
    <cellStyle name="Percent 4 4 5 3" xfId="11304" xr:uid="{0F9BB1F8-A0E4-4C2B-86BD-C01827A280A8}"/>
    <cellStyle name="Percent 4 4 5 3 2" xfId="11305" xr:uid="{A77A867D-31C5-411F-82D6-8C2BC680ADC6}"/>
    <cellStyle name="Percent 4 4 5 3 2 2" xfId="11306" xr:uid="{9C4D23C7-5EDF-4C60-B65D-15DD2D3F3221}"/>
    <cellStyle name="Percent 4 4 5 3 3" xfId="11307" xr:uid="{6F8FBD60-FBA3-4F08-BB1C-B9C2200A4272}"/>
    <cellStyle name="Percent 4 4 5 3 3 2" xfId="11308" xr:uid="{4FF8825B-E898-4EFC-957A-78D14EAD87E4}"/>
    <cellStyle name="Percent 4 4 5 3 4" xfId="11309" xr:uid="{0064E17E-136D-42AC-9F18-15D3D1B83286}"/>
    <cellStyle name="Percent 4 4 5 4" xfId="11310" xr:uid="{DD5F25CD-E240-4916-A8A7-6421183760B4}"/>
    <cellStyle name="Percent 4 4 5 4 2" xfId="11311" xr:uid="{E5E8B63D-C284-4075-A295-00DFA98244FF}"/>
    <cellStyle name="Percent 4 4 5 4 2 2" xfId="11312" xr:uid="{28CE2EDB-B42A-4668-BF5E-5C8E39054666}"/>
    <cellStyle name="Percent 4 4 5 4 3" xfId="11313" xr:uid="{6F5832EB-73D5-4BF8-9345-102B99443831}"/>
    <cellStyle name="Percent 4 4 5 4 3 2" xfId="11314" xr:uid="{7BF89A49-FBFA-40A5-97A8-CE08B446328D}"/>
    <cellStyle name="Percent 4 4 5 4 4" xfId="11315" xr:uid="{493A417F-F396-4AFD-A29F-D199B0BEE878}"/>
    <cellStyle name="Percent 4 4 5 4 4 2" xfId="11316" xr:uid="{DF9539E0-EE1A-4AA2-A658-8C0DEE9D5A8B}"/>
    <cellStyle name="Percent 4 4 5 4 5" xfId="11317" xr:uid="{20444B76-2031-486C-8DB9-A1BFDF24D595}"/>
    <cellStyle name="Percent 4 4 5 5" xfId="11318" xr:uid="{C3A4A72F-6946-4C72-85CB-71D9895045E2}"/>
    <cellStyle name="Percent 4 4 5 5 2" xfId="11319" xr:uid="{661BB66F-2552-4AB4-A33E-5B28368A5B7A}"/>
    <cellStyle name="Percent 4 4 5 5 2 2" xfId="11320" xr:uid="{5CAF24B1-DBDE-4B16-846B-97165346D4B5}"/>
    <cellStyle name="Percent 4 4 5 5 3" xfId="11321" xr:uid="{489E6CDA-0DB8-4B4D-A663-F2DA73A35718}"/>
    <cellStyle name="Percent 4 4 5 5 3 2" xfId="11322" xr:uid="{AB4C66C1-0654-4986-B463-F07D08ECF748}"/>
    <cellStyle name="Percent 4 4 5 5 4" xfId="11323" xr:uid="{2BA59054-5B6C-4716-A5C8-6ED5E601E33F}"/>
    <cellStyle name="Percent 4 4 5 6" xfId="11324" xr:uid="{3B402468-017D-49EF-A696-EC9FB3B00DAB}"/>
    <cellStyle name="Percent 4 4 5 6 2" xfId="11325" xr:uid="{7CC06170-6974-4EA1-A54D-56B916D18959}"/>
    <cellStyle name="Percent 4 4 5 7" xfId="11326" xr:uid="{4626AEC6-6A91-41DA-89E5-B219FC17D708}"/>
    <cellStyle name="Percent 4 4 5 7 2" xfId="11327" xr:uid="{11FD952F-D9DE-42F8-BD19-B7AF453B2F93}"/>
    <cellStyle name="Percent 4 4 5 8" xfId="11328" xr:uid="{0B7B77D4-E447-4E76-98DB-A740B54F32BE}"/>
    <cellStyle name="Percent 4 4 5 8 2" xfId="11329" xr:uid="{5B51766A-A78C-444B-9B10-46FC590DC392}"/>
    <cellStyle name="Percent 4 4 5 9" xfId="11330" xr:uid="{4BB4BD7D-53E8-45DC-B59C-9CE086C6DE6F}"/>
    <cellStyle name="Percent 4 4 6" xfId="4875" xr:uid="{CD6B898C-360B-4D7A-8365-11EE6AA03D8A}"/>
    <cellStyle name="Percent 4 4 6 10" xfId="11332" xr:uid="{2CED04BD-086A-402C-B2DE-1ECEA1075C7B}"/>
    <cellStyle name="Percent 4 4 6 11" xfId="11331" xr:uid="{45ED7C76-7081-4ED9-8391-14423BE49688}"/>
    <cellStyle name="Percent 4 4 6 2" xfId="11333" xr:uid="{9EFF72BA-F4DB-467B-9A50-68EA56A939CE}"/>
    <cellStyle name="Percent 4 4 6 2 2" xfId="11334" xr:uid="{A61169D1-AD40-4F18-A9BE-C6FEE1F00171}"/>
    <cellStyle name="Percent 4 4 6 2 2 2" xfId="11335" xr:uid="{E63F045A-A214-4AB0-A81C-9400B7AE3083}"/>
    <cellStyle name="Percent 4 4 6 2 3" xfId="11336" xr:uid="{1BC32A24-6AEA-45A8-8004-0581D3915BD9}"/>
    <cellStyle name="Percent 4 4 6 2 3 2" xfId="11337" xr:uid="{AF946EAD-1B41-4730-BB5E-86FF23380FEA}"/>
    <cellStyle name="Percent 4 4 6 2 4" xfId="11338" xr:uid="{8531DB59-6FED-4F5C-B327-B79982A25B0D}"/>
    <cellStyle name="Percent 4 4 6 3" xfId="11339" xr:uid="{98F1DAED-F47F-4479-9D41-0C85EC7FD0D1}"/>
    <cellStyle name="Percent 4 4 6 3 2" xfId="11340" xr:uid="{7FA58D6F-5763-437E-BFFD-2BAC773FA163}"/>
    <cellStyle name="Percent 4 4 6 3 2 2" xfId="11341" xr:uid="{FDE3C960-A809-4E98-BD27-661564CAAE0E}"/>
    <cellStyle name="Percent 4 4 6 3 3" xfId="11342" xr:uid="{C4ADAFA3-7278-49B0-8743-5F3282770407}"/>
    <cellStyle name="Percent 4 4 6 3 3 2" xfId="11343" xr:uid="{5CEC7FCF-95B6-4DCF-8B8C-CD1317138E7A}"/>
    <cellStyle name="Percent 4 4 6 3 4" xfId="11344" xr:uid="{9D4A8F7B-C640-4CA5-A410-844137803E2A}"/>
    <cellStyle name="Percent 4 4 6 4" xfId="11345" xr:uid="{5C00C25F-18FA-48C3-8CE1-D337BB53F84A}"/>
    <cellStyle name="Percent 4 4 6 4 2" xfId="11346" xr:uid="{E0B64248-21BE-4EAD-8189-31AD53F12A1D}"/>
    <cellStyle name="Percent 4 4 6 4 2 2" xfId="11347" xr:uid="{29DF33BC-A254-4900-9B89-4E1B39F266C3}"/>
    <cellStyle name="Percent 4 4 6 4 3" xfId="11348" xr:uid="{6EB996C8-71DE-43A4-ABE7-FEC466B75443}"/>
    <cellStyle name="Percent 4 4 6 4 3 2" xfId="11349" xr:uid="{DCCC4AC6-C4E7-46DF-9A49-1B093B8242C3}"/>
    <cellStyle name="Percent 4 4 6 4 4" xfId="11350" xr:uid="{99E5F3BD-A5DC-4C17-95D8-FC430C2BBB97}"/>
    <cellStyle name="Percent 4 4 6 4 4 2" xfId="11351" xr:uid="{3AD6E4B1-A9EF-4C43-ABB7-3CC291AC19B5}"/>
    <cellStyle name="Percent 4 4 6 4 5" xfId="11352" xr:uid="{0E3B61FC-6434-4135-ABAC-F5E4E1ABF41A}"/>
    <cellStyle name="Percent 4 4 6 5" xfId="11353" xr:uid="{6A9F68AD-5C01-4F01-A0ED-6AF38F07945D}"/>
    <cellStyle name="Percent 4 4 6 5 2" xfId="11354" xr:uid="{A50F25D1-75B9-4F84-AA22-C908ACEC0A7C}"/>
    <cellStyle name="Percent 4 4 6 5 2 2" xfId="11355" xr:uid="{FD773752-55BE-4CAE-A692-A5833433F041}"/>
    <cellStyle name="Percent 4 4 6 5 3" xfId="11356" xr:uid="{172DE777-8AE5-462F-ABD3-904F045B7697}"/>
    <cellStyle name="Percent 4 4 6 5 3 2" xfId="11357" xr:uid="{EECB5117-8513-4EDE-B478-6F8822FE9129}"/>
    <cellStyle name="Percent 4 4 6 5 4" xfId="11358" xr:uid="{8B69507B-20F2-4E4C-A9C1-00C153E34B30}"/>
    <cellStyle name="Percent 4 4 6 6" xfId="11359" xr:uid="{150D334B-C79A-4D49-A9D0-8F90DDD3B5C1}"/>
    <cellStyle name="Percent 4 4 6 6 2" xfId="11360" xr:uid="{FC936649-650B-4745-AF41-141162F7A9C6}"/>
    <cellStyle name="Percent 4 4 6 7" xfId="11361" xr:uid="{61880C5A-F2FB-41B5-8444-6ECA0F47FF77}"/>
    <cellStyle name="Percent 4 4 6 7 2" xfId="11362" xr:uid="{4495AB2B-875C-4EF0-B4A3-7462015502CF}"/>
    <cellStyle name="Percent 4 4 6 8" xfId="11363" xr:uid="{A1B914AE-3F5E-4DC0-B3FE-12F64B7B2E81}"/>
    <cellStyle name="Percent 4 4 6 8 2" xfId="11364" xr:uid="{BBE11EA3-EE79-4D2F-AAFA-8261D2303906}"/>
    <cellStyle name="Percent 4 4 6 9" xfId="11365" xr:uid="{D8111E53-B072-418B-9BED-0ADA623F95C3}"/>
    <cellStyle name="Percent 4 4 7" xfId="4876" xr:uid="{C00283A6-EF76-4106-A554-49C871C7BAF9}"/>
    <cellStyle name="Percent 4 4 7 10" xfId="11367" xr:uid="{E4AB7261-27D2-4C15-A69F-A915D0ECF943}"/>
    <cellStyle name="Percent 4 4 7 11" xfId="11366" xr:uid="{80E161A8-3FCC-42D5-B281-25E2F10935B4}"/>
    <cellStyle name="Percent 4 4 7 2" xfId="11368" xr:uid="{4B444ED6-263D-4B62-8471-4067E17A4928}"/>
    <cellStyle name="Percent 4 4 7 2 2" xfId="11369" xr:uid="{BE129FED-CF21-4AED-98FF-E7402C52287D}"/>
    <cellStyle name="Percent 4 4 7 2 2 2" xfId="11370" xr:uid="{181E4B92-02A5-4C9A-9A5C-50AF0A94482E}"/>
    <cellStyle name="Percent 4 4 7 2 3" xfId="11371" xr:uid="{3A88205B-C55D-41C1-97E0-14D2BA686775}"/>
    <cellStyle name="Percent 4 4 7 2 3 2" xfId="11372" xr:uid="{CEF5F755-8B5C-4934-A28A-FB71C0D28A06}"/>
    <cellStyle name="Percent 4 4 7 2 4" xfId="11373" xr:uid="{F31D7CD4-3B46-45FE-9704-FB59DF33D641}"/>
    <cellStyle name="Percent 4 4 7 3" xfId="11374" xr:uid="{F2352A5A-6298-46F7-B33A-3A0324B9A7CE}"/>
    <cellStyle name="Percent 4 4 7 3 2" xfId="11375" xr:uid="{1820DF1E-26E0-48AB-834E-920511844FF5}"/>
    <cellStyle name="Percent 4 4 7 3 2 2" xfId="11376" xr:uid="{07A7087E-C2D3-40A1-A187-EC30ECAB8AC7}"/>
    <cellStyle name="Percent 4 4 7 3 3" xfId="11377" xr:uid="{89F5FB3D-3933-45E2-A963-509969099F47}"/>
    <cellStyle name="Percent 4 4 7 3 3 2" xfId="11378" xr:uid="{12725F12-EEA8-4EB9-A274-AE9215FFE83F}"/>
    <cellStyle name="Percent 4 4 7 3 4" xfId="11379" xr:uid="{BC79C1C2-3A17-414A-9338-FC9BA006D511}"/>
    <cellStyle name="Percent 4 4 7 4" xfId="11380" xr:uid="{CC8E03D1-CCAC-4969-99AF-3FC632915935}"/>
    <cellStyle name="Percent 4 4 7 4 2" xfId="11381" xr:uid="{954AC2BB-2852-4AF9-BE44-8E2C98CD473E}"/>
    <cellStyle name="Percent 4 4 7 4 2 2" xfId="11382" xr:uid="{6E85DB27-8656-4245-8D4E-274052367D6E}"/>
    <cellStyle name="Percent 4 4 7 4 3" xfId="11383" xr:uid="{FE631CB9-B285-44B6-9E48-DBFB676BB6CD}"/>
    <cellStyle name="Percent 4 4 7 4 3 2" xfId="11384" xr:uid="{EAD45579-585A-4126-82A3-991DD4F3A356}"/>
    <cellStyle name="Percent 4 4 7 4 4" xfId="11385" xr:uid="{436F0BA4-91BE-43DC-9B51-4EBC4C02462E}"/>
    <cellStyle name="Percent 4 4 7 4 4 2" xfId="11386" xr:uid="{22910935-CA2D-4171-B511-733D6CAB9A62}"/>
    <cellStyle name="Percent 4 4 7 4 5" xfId="11387" xr:uid="{9D681ACA-DE2D-4795-80D4-0D5A262F48BF}"/>
    <cellStyle name="Percent 4 4 7 5" xfId="11388" xr:uid="{90E29BF2-5B86-438C-A792-A4C30A5AAD51}"/>
    <cellStyle name="Percent 4 4 7 5 2" xfId="11389" xr:uid="{4C616651-4363-4012-816C-3F5CE5087FFD}"/>
    <cellStyle name="Percent 4 4 7 5 2 2" xfId="11390" xr:uid="{C8BBE8ED-1C61-454B-B693-F77E61D9D31C}"/>
    <cellStyle name="Percent 4 4 7 5 3" xfId="11391" xr:uid="{C2D082B6-ED4A-45CC-9E55-6E2359C6E823}"/>
    <cellStyle name="Percent 4 4 7 5 3 2" xfId="11392" xr:uid="{C70D295F-2113-4A4A-A127-FE6D48545E72}"/>
    <cellStyle name="Percent 4 4 7 5 4" xfId="11393" xr:uid="{44671C2D-8083-44F7-98E6-3E452CB956FD}"/>
    <cellStyle name="Percent 4 4 7 6" xfId="11394" xr:uid="{56BA9025-FE1E-4775-8781-FC09EFC8C6C1}"/>
    <cellStyle name="Percent 4 4 7 6 2" xfId="11395" xr:uid="{28FFB244-169B-4B65-8048-1D6D767236FC}"/>
    <cellStyle name="Percent 4 4 7 7" xfId="11396" xr:uid="{99651C91-BB70-4890-8F91-81E40F16059A}"/>
    <cellStyle name="Percent 4 4 7 7 2" xfId="11397" xr:uid="{35BEB98D-7758-41B9-8971-71C1A30AEF20}"/>
    <cellStyle name="Percent 4 4 7 8" xfId="11398" xr:uid="{FC690AD4-C27E-4E66-ACCF-8CD58810671A}"/>
    <cellStyle name="Percent 4 4 7 8 2" xfId="11399" xr:uid="{AF0AA53F-C23A-4FE9-81D8-B10172B930A3}"/>
    <cellStyle name="Percent 4 4 7 9" xfId="11400" xr:uid="{2AD01BE6-584D-470B-A0A1-12CA865E81A2}"/>
    <cellStyle name="Percent 4 4 8" xfId="4877" xr:uid="{68989E7E-D532-409F-B7C7-70E82412F13A}"/>
    <cellStyle name="Percent 4 4 8 10" xfId="11402" xr:uid="{BF4E6C7D-B824-4C28-8657-AA46ED985FE9}"/>
    <cellStyle name="Percent 4 4 8 11" xfId="11401" xr:uid="{DE49E3B9-DBCD-4C9A-8AB5-5113F58D5D9D}"/>
    <cellStyle name="Percent 4 4 8 2" xfId="11403" xr:uid="{C9D7ACC3-3E2F-40A2-AF6D-6B7126EE96E1}"/>
    <cellStyle name="Percent 4 4 8 2 2" xfId="11404" xr:uid="{BF5603D5-E621-4227-8214-B9D63AB96191}"/>
    <cellStyle name="Percent 4 4 8 2 2 2" xfId="11405" xr:uid="{2056DF46-D542-4E18-9666-1469EC863C29}"/>
    <cellStyle name="Percent 4 4 8 2 3" xfId="11406" xr:uid="{372AEDDC-5D8F-4395-A8FF-551980C530E2}"/>
    <cellStyle name="Percent 4 4 8 2 3 2" xfId="11407" xr:uid="{55645C06-6323-4236-88C7-9B666E977C90}"/>
    <cellStyle name="Percent 4 4 8 2 4" xfId="11408" xr:uid="{BFE10586-CDB4-40A4-80AE-59FA426AC9DA}"/>
    <cellStyle name="Percent 4 4 8 3" xfId="11409" xr:uid="{718926A1-AE87-424C-AD70-B0723C70322E}"/>
    <cellStyle name="Percent 4 4 8 3 2" xfId="11410" xr:uid="{A8389646-A88E-44A3-84F6-941D76919F2C}"/>
    <cellStyle name="Percent 4 4 8 3 2 2" xfId="11411" xr:uid="{E5F8FE54-394A-4D73-BF5D-6FC3C0266425}"/>
    <cellStyle name="Percent 4 4 8 3 3" xfId="11412" xr:uid="{5CAF1C08-5B8C-43CD-8B33-6304318A288D}"/>
    <cellStyle name="Percent 4 4 8 3 3 2" xfId="11413" xr:uid="{1ECC7C41-E409-458B-B990-37FBA7196727}"/>
    <cellStyle name="Percent 4 4 8 3 4" xfId="11414" xr:uid="{8F225D36-C8D1-43B5-A875-C46EE778B042}"/>
    <cellStyle name="Percent 4 4 8 4" xfId="11415" xr:uid="{8517DD6F-8B35-4CFF-9963-7BFD8F5B82FD}"/>
    <cellStyle name="Percent 4 4 8 4 2" xfId="11416" xr:uid="{F7B8AFE2-87A1-4498-B2BB-CB167262C842}"/>
    <cellStyle name="Percent 4 4 8 4 2 2" xfId="11417" xr:uid="{9C7100A0-1455-4F01-A345-A3B903334CDE}"/>
    <cellStyle name="Percent 4 4 8 4 3" xfId="11418" xr:uid="{F68069D1-8066-4C86-BF09-FA1C73EB32BF}"/>
    <cellStyle name="Percent 4 4 8 4 3 2" xfId="11419" xr:uid="{0B08687B-F7F2-472D-8626-8A2427174AC7}"/>
    <cellStyle name="Percent 4 4 8 4 4" xfId="11420" xr:uid="{ACE69422-FE67-4426-8795-9FE462880748}"/>
    <cellStyle name="Percent 4 4 8 4 4 2" xfId="11421" xr:uid="{0D72A529-CFEA-45BD-9CE1-7DA67150CB47}"/>
    <cellStyle name="Percent 4 4 8 4 5" xfId="11422" xr:uid="{B0253A12-93BD-4E50-9C93-D4B80A78CD1C}"/>
    <cellStyle name="Percent 4 4 8 5" xfId="11423" xr:uid="{C13B129B-9F7E-4387-B01D-EB1F050B0E26}"/>
    <cellStyle name="Percent 4 4 8 5 2" xfId="11424" xr:uid="{63C09F0B-444D-4AE9-8F75-C6882C2EA3FD}"/>
    <cellStyle name="Percent 4 4 8 5 2 2" xfId="11425" xr:uid="{A806DC7E-2371-4263-A1D1-F4F683373593}"/>
    <cellStyle name="Percent 4 4 8 5 3" xfId="11426" xr:uid="{2A55D0BC-461D-4125-9AD8-AFF7AB71BAC0}"/>
    <cellStyle name="Percent 4 4 8 5 3 2" xfId="11427" xr:uid="{723497DB-A3D4-4D6C-ABA5-A2083E9226FD}"/>
    <cellStyle name="Percent 4 4 8 5 4" xfId="11428" xr:uid="{4F03FCAD-F89C-40CC-BF2A-5BAE0F4DCA48}"/>
    <cellStyle name="Percent 4 4 8 6" xfId="11429" xr:uid="{E502A05A-D627-4F9F-8D92-2E4E6A6B51AE}"/>
    <cellStyle name="Percent 4 4 8 6 2" xfId="11430" xr:uid="{40DD59F2-90F4-4ED2-8394-AB29C169A23A}"/>
    <cellStyle name="Percent 4 4 8 7" xfId="11431" xr:uid="{E452D75D-920B-442C-9CE9-438151594236}"/>
    <cellStyle name="Percent 4 4 8 7 2" xfId="11432" xr:uid="{9E015F40-40E7-4BFF-B765-73BDD75F4095}"/>
    <cellStyle name="Percent 4 4 8 8" xfId="11433" xr:uid="{E232B703-CFD8-4BE4-B0E5-97CE1EC62420}"/>
    <cellStyle name="Percent 4 4 8 8 2" xfId="11434" xr:uid="{05F207AE-2FFD-4A06-AA1B-7BAF93B0DC3F}"/>
    <cellStyle name="Percent 4 4 8 9" xfId="11435" xr:uid="{302CC504-23FF-435A-931F-39F1C6E894BE}"/>
    <cellStyle name="Percent 4 4 9" xfId="11436" xr:uid="{06E43E91-775B-4FD9-A64F-0116263F98D5}"/>
    <cellStyle name="Percent 4 4 9 2" xfId="11437" xr:uid="{51EE836C-D854-4336-AD72-A7DD0168FCF2}"/>
    <cellStyle name="Percent 4 4 9 2 2" xfId="11438" xr:uid="{0C39C9D4-DEE7-4C06-A1C1-B2AD11AEF3DF}"/>
    <cellStyle name="Percent 4 4 9 3" xfId="11439" xr:uid="{F30D4384-4DA8-4F79-B627-1FE9666020CD}"/>
    <cellStyle name="Percent 4 4 9 3 2" xfId="11440" xr:uid="{83D1503A-A7BD-457B-8925-DFDF41F3FBD8}"/>
    <cellStyle name="Percent 4 4 9 4" xfId="11441" xr:uid="{9A013309-F10E-4F79-B98E-F8E646C0E021}"/>
    <cellStyle name="Percent 4 4 9 5" xfId="11442" xr:uid="{A7515F8D-E1A2-4D51-92DA-31D1622A39CE}"/>
    <cellStyle name="Percent 4 40" xfId="9657" xr:uid="{5B9F98DD-6AA4-4AC8-904A-13576BB7F1B6}"/>
    <cellStyle name="Percent 4 44" xfId="32029" xr:uid="{05A595E8-DA3D-4CF3-87AB-2ABAF37D92D3}"/>
    <cellStyle name="Percent 4 5" xfId="310" xr:uid="{883DE669-799C-4B0C-AC55-CD234287424D}"/>
    <cellStyle name="Percent 4 5 10" xfId="11444" xr:uid="{66D8BFE8-BA34-4D8D-961C-3312FB87A544}"/>
    <cellStyle name="Percent 4 5 10 2" xfId="11445" xr:uid="{B26D1249-A32A-4244-94DA-39C915541F9E}"/>
    <cellStyle name="Percent 4 5 10 2 2" xfId="11446" xr:uid="{5CD1783A-CFA0-4371-B2BB-5F5898331825}"/>
    <cellStyle name="Percent 4 5 10 3" xfId="11447" xr:uid="{B1F14997-66BE-4428-A5C1-CB051E7525CC}"/>
    <cellStyle name="Percent 4 5 10 3 2" xfId="11448" xr:uid="{8355DC47-BE5C-4C11-A323-2721AD141C23}"/>
    <cellStyle name="Percent 4 5 10 4" xfId="11449" xr:uid="{20BFB3DB-BA5A-4E35-8B9D-17C7DCCE0F3E}"/>
    <cellStyle name="Percent 4 5 11" xfId="11450" xr:uid="{C1929EA5-EDC0-404D-BF28-8BA9924642A8}"/>
    <cellStyle name="Percent 4 5 11 2" xfId="11451" xr:uid="{C3A94FC8-BAE6-4487-B9EF-FA0CBFDDE262}"/>
    <cellStyle name="Percent 4 5 11 2 2" xfId="11452" xr:uid="{03F2EF50-C0C3-49FE-B3F3-DD40AC6081BA}"/>
    <cellStyle name="Percent 4 5 11 3" xfId="11453" xr:uid="{69532206-44C8-48F8-B067-D30D844245AC}"/>
    <cellStyle name="Percent 4 5 11 3 2" xfId="11454" xr:uid="{2E6ED053-4B2E-414D-965E-BDD90948149F}"/>
    <cellStyle name="Percent 4 5 11 4" xfId="11455" xr:uid="{8031EC24-66E9-4F04-81EA-70D1B0BD3C5E}"/>
    <cellStyle name="Percent 4 5 12" xfId="11456" xr:uid="{251724CB-0D97-498D-BF66-31F25EB95B9D}"/>
    <cellStyle name="Percent 4 5 12 2" xfId="11457" xr:uid="{BF899874-EAE5-4234-B56B-7F5D521941E1}"/>
    <cellStyle name="Percent 4 5 12 2 2" xfId="11458" xr:uid="{3E3909F9-5959-45BB-9A70-AFF61F6A96DE}"/>
    <cellStyle name="Percent 4 5 12 3" xfId="11459" xr:uid="{968D303E-D147-4ADE-84A3-BE04F54C71D1}"/>
    <cellStyle name="Percent 4 5 12 3 2" xfId="11460" xr:uid="{2E62A72D-7FB1-4B99-9D7F-07303764C6F8}"/>
    <cellStyle name="Percent 4 5 12 4" xfId="11461" xr:uid="{4C3FD8EA-D0AC-48BC-975B-D4A8CFE1B316}"/>
    <cellStyle name="Percent 4 5 12 4 2" xfId="11462" xr:uid="{14DB9CAE-4414-465A-91B9-5F45479BF4DB}"/>
    <cellStyle name="Percent 4 5 12 5" xfId="11463" xr:uid="{C4B31ADB-E913-4111-9F4F-8EAE3E0649A4}"/>
    <cellStyle name="Percent 4 5 13" xfId="11464" xr:uid="{4EFE49DA-2704-426A-8A8A-ED1E9EFFE3E9}"/>
    <cellStyle name="Percent 4 5 13 2" xfId="11465" xr:uid="{C2916DAD-3CE9-42BA-8AF2-EF563B93A683}"/>
    <cellStyle name="Percent 4 5 13 2 2" xfId="11466" xr:uid="{BC209028-CC9F-4D92-BCEA-7B2D15EA5325}"/>
    <cellStyle name="Percent 4 5 13 3" xfId="11467" xr:uid="{3229550E-0574-4CFD-8718-29B316925409}"/>
    <cellStyle name="Percent 4 5 13 3 2" xfId="11468" xr:uid="{15A754A6-96D2-455F-9BFB-D28CBC572502}"/>
    <cellStyle name="Percent 4 5 13 4" xfId="11469" xr:uid="{F16A5166-1361-431B-AC56-6CE14ECDE99C}"/>
    <cellStyle name="Percent 4 5 14" xfId="11470" xr:uid="{3CD20B7A-8D38-484B-99AF-9088CD98396E}"/>
    <cellStyle name="Percent 4 5 14 2" xfId="11471" xr:uid="{F729D28F-E430-446E-86F8-716089FE6409}"/>
    <cellStyle name="Percent 4 5 15" xfId="11472" xr:uid="{360AF824-1746-4022-9C63-E5CABBFE6AAC}"/>
    <cellStyle name="Percent 4 5 15 2" xfId="11473" xr:uid="{EF3DCCEB-51AA-4F35-BCF0-49633B87623C}"/>
    <cellStyle name="Percent 4 5 16" xfId="11474" xr:uid="{F1F5A732-42F7-4D31-8FBF-6F884AEA857E}"/>
    <cellStyle name="Percent 4 5 16 2" xfId="11475" xr:uid="{CFADBDAF-CE2F-4359-BBC8-C2DBF68E4803}"/>
    <cellStyle name="Percent 4 5 17" xfId="11476" xr:uid="{A12C3827-E097-4064-BEFB-A2ECD8D7B8EE}"/>
    <cellStyle name="Percent 4 5 18" xfId="11477" xr:uid="{23A02D65-3DF3-4C5E-881C-1CB0072BEB78}"/>
    <cellStyle name="Percent 4 5 19" xfId="11443" xr:uid="{54672330-69AC-4761-8472-C7F92008BABC}"/>
    <cellStyle name="Percent 4 5 2" xfId="311" xr:uid="{583C7542-580D-4A26-B335-8D89F23F0BBD}"/>
    <cellStyle name="Percent 4 5 2 10" xfId="11479" xr:uid="{AD5DD629-6C8F-41D0-95BD-D5B3E872DEA5}"/>
    <cellStyle name="Percent 4 5 2 11" xfId="11478" xr:uid="{6B72EEB8-E8B7-40C8-93A7-CC9B0D60ADEE}"/>
    <cellStyle name="Percent 4 5 2 12" xfId="3133" xr:uid="{092DE798-32B2-4B5C-ABAD-E7A17E70D54F}"/>
    <cellStyle name="Percent 4 5 2 2" xfId="11480" xr:uid="{4CE8E597-92DB-462A-9350-82C20E985604}"/>
    <cellStyle name="Percent 4 5 2 2 2" xfId="11481" xr:uid="{AD9C814D-D179-4C53-BA68-D3F24ED1EB61}"/>
    <cellStyle name="Percent 4 5 2 2 2 2" xfId="11482" xr:uid="{658615DC-AAAF-41B9-BA58-8014B17CB29D}"/>
    <cellStyle name="Percent 4 5 2 2 3" xfId="11483" xr:uid="{A2E48754-51B3-4627-8133-38BA627C707B}"/>
    <cellStyle name="Percent 4 5 2 2 3 2" xfId="11484" xr:uid="{29080C61-2679-4CFF-B348-BCD51E91B45A}"/>
    <cellStyle name="Percent 4 5 2 2 4" xfId="11485" xr:uid="{99DAA54C-CACD-42C1-8D04-823FA28EBF34}"/>
    <cellStyle name="Percent 4 5 2 2 5" xfId="11486" xr:uid="{413566CD-CA20-4C68-BB8F-955936CDEE74}"/>
    <cellStyle name="Percent 4 5 2 3" xfId="11487" xr:uid="{F94D7DA3-4838-47EA-AE97-ABDF1ACDC856}"/>
    <cellStyle name="Percent 4 5 2 3 2" xfId="11488" xr:uid="{CDF528CE-CE33-4E9E-8FEC-4554C5E72DF0}"/>
    <cellStyle name="Percent 4 5 2 3 2 2" xfId="11489" xr:uid="{B989E90E-351F-4F4C-8025-9032252BAE71}"/>
    <cellStyle name="Percent 4 5 2 3 3" xfId="11490" xr:uid="{AB6CDF6B-678F-41A8-9F4D-5E322401123E}"/>
    <cellStyle name="Percent 4 5 2 3 3 2" xfId="11491" xr:uid="{0310CE21-83EC-4FD4-B546-5BE326A666EC}"/>
    <cellStyle name="Percent 4 5 2 3 4" xfId="11492" xr:uid="{99F54052-032A-40A0-9F99-48E279487EAC}"/>
    <cellStyle name="Percent 4 5 2 4" xfId="11493" xr:uid="{1B91A9DC-2190-438D-858F-949968E6CB90}"/>
    <cellStyle name="Percent 4 5 2 4 2" xfId="11494" xr:uid="{EC0A2FB1-9F38-45F7-BBA5-8B622A579538}"/>
    <cellStyle name="Percent 4 5 2 4 2 2" xfId="11495" xr:uid="{C3FB53E9-6478-4615-8A55-44D985F30953}"/>
    <cellStyle name="Percent 4 5 2 4 3" xfId="11496" xr:uid="{AB3847B8-42A1-4F95-B6DC-97D985C46573}"/>
    <cellStyle name="Percent 4 5 2 4 3 2" xfId="11497" xr:uid="{808C7994-C520-4271-8730-6E23EDC90EDB}"/>
    <cellStyle name="Percent 4 5 2 4 4" xfId="11498" xr:uid="{09834018-51AD-4B0C-8871-E031F98DAD62}"/>
    <cellStyle name="Percent 4 5 2 4 4 2" xfId="11499" xr:uid="{84C4106F-1BEE-4EC8-94C2-02EA9E859399}"/>
    <cellStyle name="Percent 4 5 2 4 5" xfId="11500" xr:uid="{23419794-AC61-4477-AF64-DA78970E0D3C}"/>
    <cellStyle name="Percent 4 5 2 5" xfId="11501" xr:uid="{CC4BC0D8-51E7-40CD-A071-8D9844466464}"/>
    <cellStyle name="Percent 4 5 2 5 2" xfId="11502" xr:uid="{D933A840-5633-4C51-A989-2323F42AA6DF}"/>
    <cellStyle name="Percent 4 5 2 5 2 2" xfId="11503" xr:uid="{F7C291B2-EF17-4AAA-838F-4B9F6FCD57DB}"/>
    <cellStyle name="Percent 4 5 2 5 3" xfId="11504" xr:uid="{9F48A362-2E40-4546-80A2-169E8710393E}"/>
    <cellStyle name="Percent 4 5 2 5 3 2" xfId="11505" xr:uid="{BDB3BC27-432E-4539-B490-35AB3A80CE13}"/>
    <cellStyle name="Percent 4 5 2 5 4" xfId="11506" xr:uid="{40F77898-FAA3-4F51-8580-C7B76703A6BD}"/>
    <cellStyle name="Percent 4 5 2 6" xfId="11507" xr:uid="{9799C5CA-18EE-4276-801E-6079BD5B2317}"/>
    <cellStyle name="Percent 4 5 2 6 2" xfId="11508" xr:uid="{AAAE3C1D-AAE5-4F02-AFFB-30F4EA4B8387}"/>
    <cellStyle name="Percent 4 5 2 7" xfId="11509" xr:uid="{BC7DCEA4-55FC-4699-8D85-4B6BB7CAD87A}"/>
    <cellStyle name="Percent 4 5 2 7 2" xfId="11510" xr:uid="{8311C57C-34D5-4928-84CC-DF5D43004E44}"/>
    <cellStyle name="Percent 4 5 2 8" xfId="11511" xr:uid="{B3E5C875-E654-4214-9E79-9C24857CE2DD}"/>
    <cellStyle name="Percent 4 5 2 8 2" xfId="11512" xr:uid="{C481B5B1-C6DC-4031-B26C-9FA3ABECA23E}"/>
    <cellStyle name="Percent 4 5 2 9" xfId="11513" xr:uid="{57E3F4AD-0917-4ADF-8589-7DC439A7EAB1}"/>
    <cellStyle name="Percent 4 5 20" xfId="3132" xr:uid="{898B9B62-54F8-4B82-AD66-1FFC49A07E29}"/>
    <cellStyle name="Percent 4 5 3" xfId="4878" xr:uid="{B77CC41C-6176-40E9-9891-E36AA6156575}"/>
    <cellStyle name="Percent 4 5 3 10" xfId="11515" xr:uid="{F133FCFE-C943-4B10-A3A3-85E777D591ED}"/>
    <cellStyle name="Percent 4 5 3 11" xfId="11514" xr:uid="{A2005DD2-047A-4736-B936-3C2D80E867D4}"/>
    <cellStyle name="Percent 4 5 3 2" xfId="11516" xr:uid="{4E36B044-546C-401D-ABC4-0DF28AB99ECC}"/>
    <cellStyle name="Percent 4 5 3 2 2" xfId="11517" xr:uid="{1ACE595D-D63D-4411-B4A9-E0A861385E5E}"/>
    <cellStyle name="Percent 4 5 3 2 2 2" xfId="11518" xr:uid="{48B1E749-74E7-427F-B18E-644C5F3864E6}"/>
    <cellStyle name="Percent 4 5 3 2 3" xfId="11519" xr:uid="{466A9B04-3426-4541-921C-F8215743289C}"/>
    <cellStyle name="Percent 4 5 3 2 3 2" xfId="11520" xr:uid="{995C8BD9-8BD9-4C46-8E91-D0E6AA7D8FC5}"/>
    <cellStyle name="Percent 4 5 3 2 4" xfId="11521" xr:uid="{5582F229-5D32-4FCB-ACFE-8275614D8B7A}"/>
    <cellStyle name="Percent 4 5 3 2 5" xfId="11522" xr:uid="{AEC11DD6-4FCF-44EE-9E2D-35D22A7748DA}"/>
    <cellStyle name="Percent 4 5 3 3" xfId="11523" xr:uid="{49F5DDDE-698D-4BE5-B3B5-1D4A2D1A4120}"/>
    <cellStyle name="Percent 4 5 3 3 2" xfId="11524" xr:uid="{E3028EE4-FA47-4A7A-B19B-21E29004D783}"/>
    <cellStyle name="Percent 4 5 3 3 2 2" xfId="11525" xr:uid="{2D626804-1F6B-44F3-8A68-B8D153AE4E83}"/>
    <cellStyle name="Percent 4 5 3 3 3" xfId="11526" xr:uid="{266D05CA-1BFF-4086-B42E-738978568CD9}"/>
    <cellStyle name="Percent 4 5 3 3 3 2" xfId="11527" xr:uid="{750AD973-F1C9-4DF8-B21E-7BE621F3A136}"/>
    <cellStyle name="Percent 4 5 3 3 4" xfId="11528" xr:uid="{BE26C4B5-EC95-47A3-8A9A-69885F4975F0}"/>
    <cellStyle name="Percent 4 5 3 4" xfId="11529" xr:uid="{6FDE3C0B-6F08-4768-89A3-E8A6B9F6DFF4}"/>
    <cellStyle name="Percent 4 5 3 4 2" xfId="11530" xr:uid="{EE75D40D-B3EC-4F72-BFCA-3C60C0888A01}"/>
    <cellStyle name="Percent 4 5 3 4 2 2" xfId="11531" xr:uid="{BA60B270-284D-4063-8CD3-0E9D60BAE586}"/>
    <cellStyle name="Percent 4 5 3 4 3" xfId="11532" xr:uid="{D7B7DD9D-987F-4B17-944E-C95412313B57}"/>
    <cellStyle name="Percent 4 5 3 4 3 2" xfId="11533" xr:uid="{AE38F1C8-D124-4CBF-9B37-EA629930256F}"/>
    <cellStyle name="Percent 4 5 3 4 4" xfId="11534" xr:uid="{7631110C-280C-46B4-B2C0-1BA446ABEB90}"/>
    <cellStyle name="Percent 4 5 3 4 4 2" xfId="11535" xr:uid="{A097A05D-93AF-4393-8F62-C148C4469BB5}"/>
    <cellStyle name="Percent 4 5 3 4 5" xfId="11536" xr:uid="{8E9376F2-9371-496A-A4CA-9D54C2FB5AE1}"/>
    <cellStyle name="Percent 4 5 3 5" xfId="11537" xr:uid="{00F6D7A4-FC1F-4138-A0C8-86056151CC92}"/>
    <cellStyle name="Percent 4 5 3 5 2" xfId="11538" xr:uid="{32E6E6C5-466E-4752-95B5-4E6D96B26780}"/>
    <cellStyle name="Percent 4 5 3 5 2 2" xfId="11539" xr:uid="{2065DF14-549B-47B0-A66A-69935375640B}"/>
    <cellStyle name="Percent 4 5 3 5 3" xfId="11540" xr:uid="{2A64E9C2-135E-4190-8871-78295FCCE0B3}"/>
    <cellStyle name="Percent 4 5 3 5 3 2" xfId="11541" xr:uid="{9D1EE3DE-9809-465B-BF9E-343C9C31060C}"/>
    <cellStyle name="Percent 4 5 3 5 4" xfId="11542" xr:uid="{F4CC5F86-1258-4658-95F5-4A977A122665}"/>
    <cellStyle name="Percent 4 5 3 6" xfId="11543" xr:uid="{3EA1428B-A42F-4329-9233-51A6A0505796}"/>
    <cellStyle name="Percent 4 5 3 6 2" xfId="11544" xr:uid="{5B081481-4EB6-4533-B959-0F3628E2DBC4}"/>
    <cellStyle name="Percent 4 5 3 7" xfId="11545" xr:uid="{011C5C55-74D9-4217-8765-D42615A3FABE}"/>
    <cellStyle name="Percent 4 5 3 7 2" xfId="11546" xr:uid="{0D387360-5419-420B-BD1B-2FFB928B42ED}"/>
    <cellStyle name="Percent 4 5 3 8" xfId="11547" xr:uid="{7B5172AD-DA5E-4F6C-9DF4-BB2755D98E7F}"/>
    <cellStyle name="Percent 4 5 3 8 2" xfId="11548" xr:uid="{1C1D2EF8-396C-4100-82CE-63FEDADFE5C7}"/>
    <cellStyle name="Percent 4 5 3 9" xfId="11549" xr:uid="{A015A32D-C9B4-46B2-8FFF-4A672ABA4FF6}"/>
    <cellStyle name="Percent 4 5 4" xfId="4879" xr:uid="{06F43397-7DC4-411A-9BEA-887DF7763E5D}"/>
    <cellStyle name="Percent 4 5 4 10" xfId="11551" xr:uid="{6624FD78-0E5A-49B0-B55E-E2D8464B0BEC}"/>
    <cellStyle name="Percent 4 5 4 11" xfId="11550" xr:uid="{C43B879A-C52A-4BDA-8ECB-CCB92E604AC9}"/>
    <cellStyle name="Percent 4 5 4 2" xfId="11552" xr:uid="{AFD2696B-460A-4FB8-ABB8-8742BD9BF489}"/>
    <cellStyle name="Percent 4 5 4 2 2" xfId="11553" xr:uid="{95E1D5E6-720C-43AF-95DC-E24F14528791}"/>
    <cellStyle name="Percent 4 5 4 2 2 2" xfId="11554" xr:uid="{E3E7ACC0-2006-4CC3-9EC2-B128E48BA54F}"/>
    <cellStyle name="Percent 4 5 4 2 3" xfId="11555" xr:uid="{002835D4-020C-4CAA-BBA2-476AA5ED360B}"/>
    <cellStyle name="Percent 4 5 4 2 3 2" xfId="11556" xr:uid="{8BF3171C-5D73-4D5A-9B0F-BEA1EAD69A15}"/>
    <cellStyle name="Percent 4 5 4 2 4" xfId="11557" xr:uid="{0FF21B5F-2257-4EA5-AE89-CABFE22ECD7C}"/>
    <cellStyle name="Percent 4 5 4 3" xfId="11558" xr:uid="{D5111DF2-3AFA-4B3E-96CF-FCE76B34F2E6}"/>
    <cellStyle name="Percent 4 5 4 3 2" xfId="11559" xr:uid="{C4967DC4-5460-45B9-B9C7-5070C789C185}"/>
    <cellStyle name="Percent 4 5 4 3 2 2" xfId="11560" xr:uid="{F377E3DA-75B1-428D-A5C2-D2421A4A3335}"/>
    <cellStyle name="Percent 4 5 4 3 3" xfId="11561" xr:uid="{F1EA0FF4-0172-4E7B-B263-A9ED70CD8741}"/>
    <cellStyle name="Percent 4 5 4 3 3 2" xfId="11562" xr:uid="{358AF4EB-C7B0-4990-895F-D42C2168B7CD}"/>
    <cellStyle name="Percent 4 5 4 3 4" xfId="11563" xr:uid="{EBA01FA4-AB4D-4151-9AC8-BFEA96340999}"/>
    <cellStyle name="Percent 4 5 4 4" xfId="11564" xr:uid="{9B173E9E-F78B-4C6F-85F4-5C193B959E26}"/>
    <cellStyle name="Percent 4 5 4 4 2" xfId="11565" xr:uid="{133586D3-CDD4-414B-8C0F-12D09DA3EED7}"/>
    <cellStyle name="Percent 4 5 4 4 2 2" xfId="11566" xr:uid="{F5CE29ED-FCB2-4606-8025-BF6BBB14E37E}"/>
    <cellStyle name="Percent 4 5 4 4 3" xfId="11567" xr:uid="{1D5EED6B-779E-4917-A1A9-92C164E752EE}"/>
    <cellStyle name="Percent 4 5 4 4 3 2" xfId="11568" xr:uid="{20CEC502-C2EC-43DD-9E7C-37B362CB71F5}"/>
    <cellStyle name="Percent 4 5 4 4 4" xfId="11569" xr:uid="{1A33F7A4-F08F-41E0-9C40-18925CD6FB55}"/>
    <cellStyle name="Percent 4 5 4 4 4 2" xfId="11570" xr:uid="{DBBA677B-B038-4E4B-974F-CB4BE736291D}"/>
    <cellStyle name="Percent 4 5 4 4 5" xfId="11571" xr:uid="{C260F191-90D0-4182-AB26-1C4158C16AE3}"/>
    <cellStyle name="Percent 4 5 4 5" xfId="11572" xr:uid="{C4957347-B92F-4D9A-9767-9617BE16F9FB}"/>
    <cellStyle name="Percent 4 5 4 5 2" xfId="11573" xr:uid="{1A815609-3E0A-41DD-985F-DCAA14F6F320}"/>
    <cellStyle name="Percent 4 5 4 5 2 2" xfId="11574" xr:uid="{3E315E8A-5C04-407D-8EAF-2E6767F3E23A}"/>
    <cellStyle name="Percent 4 5 4 5 3" xfId="11575" xr:uid="{AED8CBCC-BFDA-4222-94FF-D2D1418612E0}"/>
    <cellStyle name="Percent 4 5 4 5 3 2" xfId="11576" xr:uid="{0990174C-1090-49D2-BAC2-D30151BECC5C}"/>
    <cellStyle name="Percent 4 5 4 5 4" xfId="11577" xr:uid="{5415BC31-6BBF-48EB-A407-C155A3F3C2BE}"/>
    <cellStyle name="Percent 4 5 4 6" xfId="11578" xr:uid="{11BE6358-5865-429B-A4BB-E11199A7AEB1}"/>
    <cellStyle name="Percent 4 5 4 6 2" xfId="11579" xr:uid="{3C518B90-32EA-4F2B-8589-D210AB198529}"/>
    <cellStyle name="Percent 4 5 4 7" xfId="11580" xr:uid="{D16F46FD-EF43-474F-BE07-56779856E06E}"/>
    <cellStyle name="Percent 4 5 4 7 2" xfId="11581" xr:uid="{662BFB21-6C7D-4333-B77F-7F253D4775C5}"/>
    <cellStyle name="Percent 4 5 4 8" xfId="11582" xr:uid="{BEBF1C8E-C78C-4327-A4C8-0C0FCC52985F}"/>
    <cellStyle name="Percent 4 5 4 8 2" xfId="11583" xr:uid="{F02898E8-1197-48FB-B7BA-79AB9DADB3C9}"/>
    <cellStyle name="Percent 4 5 4 9" xfId="11584" xr:uid="{BFCD3FA8-528A-4121-B2CE-204DC376A227}"/>
    <cellStyle name="Percent 4 5 5" xfId="4880" xr:uid="{A3CD0BCD-2468-425A-9039-15BDFE515CC1}"/>
    <cellStyle name="Percent 4 5 5 10" xfId="11586" xr:uid="{A3BD836C-B24A-4404-B56C-8782CCF7F7EA}"/>
    <cellStyle name="Percent 4 5 5 11" xfId="11585" xr:uid="{0F659885-662E-4DDA-98C4-55B4D431DA8B}"/>
    <cellStyle name="Percent 4 5 5 2" xfId="11587" xr:uid="{C42DC293-18B4-4AC5-9D25-DA742755392E}"/>
    <cellStyle name="Percent 4 5 5 2 2" xfId="11588" xr:uid="{A2D6052A-6A8E-40B9-8C06-BF449A9841B1}"/>
    <cellStyle name="Percent 4 5 5 2 2 2" xfId="11589" xr:uid="{E6E4C86C-5F33-42F0-A5E6-4EAFE3CF7C31}"/>
    <cellStyle name="Percent 4 5 5 2 3" xfId="11590" xr:uid="{F130EC2C-45E8-49B4-AC89-DA9459C9862C}"/>
    <cellStyle name="Percent 4 5 5 2 3 2" xfId="11591" xr:uid="{C43FB622-EA15-421D-B9E7-43720D59EDA1}"/>
    <cellStyle name="Percent 4 5 5 2 4" xfId="11592" xr:uid="{AAE2A810-2F52-4100-A0F0-615F341A4FC4}"/>
    <cellStyle name="Percent 4 5 5 3" xfId="11593" xr:uid="{D7A99951-DFD7-401B-90C6-B679F2F76246}"/>
    <cellStyle name="Percent 4 5 5 3 2" xfId="11594" xr:uid="{58597A65-5061-40D8-938C-D5ADFD643F93}"/>
    <cellStyle name="Percent 4 5 5 3 2 2" xfId="11595" xr:uid="{6C4009E8-936B-474A-B9EB-69FC9CA6EFD5}"/>
    <cellStyle name="Percent 4 5 5 3 3" xfId="11596" xr:uid="{76EC6BE7-93B8-4123-B29A-4360B245209C}"/>
    <cellStyle name="Percent 4 5 5 3 3 2" xfId="11597" xr:uid="{8C416027-AA53-4709-91C0-8350F2D00117}"/>
    <cellStyle name="Percent 4 5 5 3 4" xfId="11598" xr:uid="{24C1DBFD-1A55-465F-94DF-D8A064C3FF2E}"/>
    <cellStyle name="Percent 4 5 5 4" xfId="11599" xr:uid="{F1C7DF24-6658-4081-B803-E4223E67675D}"/>
    <cellStyle name="Percent 4 5 5 4 2" xfId="11600" xr:uid="{BBAA0B6D-988F-40A3-8FE8-C82B36E0DED5}"/>
    <cellStyle name="Percent 4 5 5 4 2 2" xfId="11601" xr:uid="{903D5AEF-C18C-4C78-826C-D0281EF29FD1}"/>
    <cellStyle name="Percent 4 5 5 4 3" xfId="11602" xr:uid="{2CA58B3D-E007-4DB6-B1B2-355DC1B1CB1F}"/>
    <cellStyle name="Percent 4 5 5 4 3 2" xfId="11603" xr:uid="{B46687E8-B38F-4BFF-AE87-B03756E0D16C}"/>
    <cellStyle name="Percent 4 5 5 4 4" xfId="11604" xr:uid="{48A14CAB-5162-4156-9D22-4D6BA9967BC1}"/>
    <cellStyle name="Percent 4 5 5 4 4 2" xfId="11605" xr:uid="{769F0E0E-5302-4084-B457-DAECE2689457}"/>
    <cellStyle name="Percent 4 5 5 4 5" xfId="11606" xr:uid="{94DF6D64-1A9A-4420-9C6A-12F3429175AF}"/>
    <cellStyle name="Percent 4 5 5 5" xfId="11607" xr:uid="{A9291E95-98C1-4DF6-82C5-B99DF219CBA9}"/>
    <cellStyle name="Percent 4 5 5 5 2" xfId="11608" xr:uid="{B1A6CB49-73F7-411A-B81D-AF532392FB1B}"/>
    <cellStyle name="Percent 4 5 5 5 2 2" xfId="11609" xr:uid="{DF4FFEEE-B6BB-4EED-9200-B49CB0C5437F}"/>
    <cellStyle name="Percent 4 5 5 5 3" xfId="11610" xr:uid="{808784F9-6C8C-4624-9E40-45348FD8386A}"/>
    <cellStyle name="Percent 4 5 5 5 3 2" xfId="11611" xr:uid="{148375B4-55CF-471C-BBCA-6332AE7AEBB4}"/>
    <cellStyle name="Percent 4 5 5 5 4" xfId="11612" xr:uid="{93FD8756-8C3F-4285-B95A-3C4A7176E705}"/>
    <cellStyle name="Percent 4 5 5 6" xfId="11613" xr:uid="{523FA350-FCB4-431A-90EB-BF4D36D9A994}"/>
    <cellStyle name="Percent 4 5 5 6 2" xfId="11614" xr:uid="{612B61A8-E590-4B19-A1CC-73ADDFE37405}"/>
    <cellStyle name="Percent 4 5 5 7" xfId="11615" xr:uid="{4E0974A4-F008-4150-B867-7B72865449B4}"/>
    <cellStyle name="Percent 4 5 5 7 2" xfId="11616" xr:uid="{1ACF82AF-E541-4733-94A0-E323249885C5}"/>
    <cellStyle name="Percent 4 5 5 8" xfId="11617" xr:uid="{05544E39-56BA-4159-B706-7E66126464CA}"/>
    <cellStyle name="Percent 4 5 5 8 2" xfId="11618" xr:uid="{BAF97E5F-17E8-4663-8075-E27C75A5D2DC}"/>
    <cellStyle name="Percent 4 5 5 9" xfId="11619" xr:uid="{B55678FD-5C1F-4B65-8D8F-FBD64F7239E7}"/>
    <cellStyle name="Percent 4 5 6" xfId="4881" xr:uid="{13D9BE46-20E1-4B08-8714-362E2DD04C15}"/>
    <cellStyle name="Percent 4 5 6 10" xfId="11621" xr:uid="{3EE07526-1B04-41E6-97BB-0A8EBBD865D8}"/>
    <cellStyle name="Percent 4 5 6 11" xfId="11620" xr:uid="{1EEBB134-ADE5-4E59-9E54-273800FE5995}"/>
    <cellStyle name="Percent 4 5 6 2" xfId="11622" xr:uid="{A8BF2782-6C94-47E3-8C17-BAF94EA6E003}"/>
    <cellStyle name="Percent 4 5 6 2 2" xfId="11623" xr:uid="{D050A8E4-4D75-49E3-97A4-F31D908EBA3A}"/>
    <cellStyle name="Percent 4 5 6 2 2 2" xfId="11624" xr:uid="{3DE976A4-47F4-4D8F-9035-78C8396B3801}"/>
    <cellStyle name="Percent 4 5 6 2 3" xfId="11625" xr:uid="{8890BB4E-B175-4520-9DF7-98FBD9631B28}"/>
    <cellStyle name="Percent 4 5 6 2 3 2" xfId="11626" xr:uid="{8B3ECC4A-CC48-49C8-B89A-AFCB70F91AF7}"/>
    <cellStyle name="Percent 4 5 6 2 4" xfId="11627" xr:uid="{05DFB8DC-4B92-4E99-A608-C9ED54714103}"/>
    <cellStyle name="Percent 4 5 6 3" xfId="11628" xr:uid="{6F074549-90ED-41AF-A0C3-90457526EDFF}"/>
    <cellStyle name="Percent 4 5 6 3 2" xfId="11629" xr:uid="{D74669FA-E68B-4020-A11F-3C88D0E5C5C4}"/>
    <cellStyle name="Percent 4 5 6 3 2 2" xfId="11630" xr:uid="{9E15FB41-5E22-4441-835B-1739E39574B5}"/>
    <cellStyle name="Percent 4 5 6 3 3" xfId="11631" xr:uid="{B6E38807-07E0-48D1-BD2B-426B8B5E7B9A}"/>
    <cellStyle name="Percent 4 5 6 3 3 2" xfId="11632" xr:uid="{5FC3782D-9911-4650-9DA1-9CF3599F4A22}"/>
    <cellStyle name="Percent 4 5 6 3 4" xfId="11633" xr:uid="{1857DBA6-66D5-4EE5-B4A1-73F42777CBEF}"/>
    <cellStyle name="Percent 4 5 6 4" xfId="11634" xr:uid="{DCCFB0D1-94DB-4B54-8434-C88CCEE54311}"/>
    <cellStyle name="Percent 4 5 6 4 2" xfId="11635" xr:uid="{F1F66482-3B0D-4BFE-A717-321058898ED2}"/>
    <cellStyle name="Percent 4 5 6 4 2 2" xfId="11636" xr:uid="{A51D8AB3-CAD0-4D25-9848-3008237883A8}"/>
    <cellStyle name="Percent 4 5 6 4 3" xfId="11637" xr:uid="{EB7E1206-92E5-4404-BE29-7105C0CBAED8}"/>
    <cellStyle name="Percent 4 5 6 4 3 2" xfId="11638" xr:uid="{43221F93-1D64-4610-9CC5-0A1ABE46A2F0}"/>
    <cellStyle name="Percent 4 5 6 4 4" xfId="11639" xr:uid="{A57A8630-1E71-4E0C-92B7-C59F779C3F65}"/>
    <cellStyle name="Percent 4 5 6 4 4 2" xfId="11640" xr:uid="{5F484675-39E8-4FCD-8B9C-8A647B78D1B9}"/>
    <cellStyle name="Percent 4 5 6 4 5" xfId="11641" xr:uid="{502EA663-1FF9-463D-9620-A07A833EA26C}"/>
    <cellStyle name="Percent 4 5 6 5" xfId="11642" xr:uid="{75792609-466D-4CCE-A7C7-45AA9D7E8CBF}"/>
    <cellStyle name="Percent 4 5 6 5 2" xfId="11643" xr:uid="{48975224-022E-43BD-8ADA-7589F2D50B1D}"/>
    <cellStyle name="Percent 4 5 6 5 2 2" xfId="11644" xr:uid="{15EDB109-65B3-4625-817E-168895493673}"/>
    <cellStyle name="Percent 4 5 6 5 3" xfId="11645" xr:uid="{D102D5A6-3178-48D5-9870-B7EB210398AF}"/>
    <cellStyle name="Percent 4 5 6 5 3 2" xfId="11646" xr:uid="{D869E382-7EA2-4176-B116-FF58BEA99FEC}"/>
    <cellStyle name="Percent 4 5 6 5 4" xfId="11647" xr:uid="{3F61B91D-0364-4766-8DE9-09B1BF584EFF}"/>
    <cellStyle name="Percent 4 5 6 6" xfId="11648" xr:uid="{F0262333-55F1-461E-BD9A-0C2C4F13EA10}"/>
    <cellStyle name="Percent 4 5 6 6 2" xfId="11649" xr:uid="{8FB2C2FB-1FAA-4280-A959-61432B1F71CC}"/>
    <cellStyle name="Percent 4 5 6 7" xfId="11650" xr:uid="{54B1C52B-CEFD-4C53-9840-2224D7EE179A}"/>
    <cellStyle name="Percent 4 5 6 7 2" xfId="11651" xr:uid="{3600924A-AA18-47EB-9BA0-F6A6E33D0F0B}"/>
    <cellStyle name="Percent 4 5 6 8" xfId="11652" xr:uid="{04EC2A66-7678-456C-8A3F-1C50A946609D}"/>
    <cellStyle name="Percent 4 5 6 8 2" xfId="11653" xr:uid="{E00DEF8A-5760-4136-B2B6-6FAC47FC4F0F}"/>
    <cellStyle name="Percent 4 5 6 9" xfId="11654" xr:uid="{E488DCF9-7797-4398-B75A-80069B522A7B}"/>
    <cellStyle name="Percent 4 5 7" xfId="4882" xr:uid="{E5F0964A-7B50-4B87-83DD-B77E3F1672B3}"/>
    <cellStyle name="Percent 4 5 7 10" xfId="11656" xr:uid="{19964F7C-A78E-453B-A863-F87963BD77F7}"/>
    <cellStyle name="Percent 4 5 7 11" xfId="11655" xr:uid="{B0BB3363-A6B0-43B8-9C34-12A9A72FAB1D}"/>
    <cellStyle name="Percent 4 5 7 2" xfId="11657" xr:uid="{5CF15D5D-0C9E-41E4-8A0B-B50EFA0561B7}"/>
    <cellStyle name="Percent 4 5 7 2 2" xfId="11658" xr:uid="{F18091A7-0CD7-419E-97C9-70E5B80FF82A}"/>
    <cellStyle name="Percent 4 5 7 2 2 2" xfId="11659" xr:uid="{B597263E-D75C-402C-AB2F-41190EFE5C29}"/>
    <cellStyle name="Percent 4 5 7 2 3" xfId="11660" xr:uid="{B10A1D90-CA44-47AE-9766-CBA760AB8832}"/>
    <cellStyle name="Percent 4 5 7 2 3 2" xfId="11661" xr:uid="{883CEADA-38C1-4C15-9958-537349A58B9F}"/>
    <cellStyle name="Percent 4 5 7 2 4" xfId="11662" xr:uid="{B78BE70A-7D4D-46EC-8927-ADBE8C8B8A54}"/>
    <cellStyle name="Percent 4 5 7 3" xfId="11663" xr:uid="{61AAE47C-98F9-4D4D-94AA-E13A74D5867D}"/>
    <cellStyle name="Percent 4 5 7 3 2" xfId="11664" xr:uid="{C075EE0C-AE48-4A33-BED7-49A4A562BF97}"/>
    <cellStyle name="Percent 4 5 7 3 2 2" xfId="11665" xr:uid="{121A18F7-09C6-4D20-B6F4-371D7FB32732}"/>
    <cellStyle name="Percent 4 5 7 3 3" xfId="11666" xr:uid="{76433F6E-F20A-43EA-A757-1D7DDEDF8F04}"/>
    <cellStyle name="Percent 4 5 7 3 3 2" xfId="11667" xr:uid="{176D6B18-939B-453B-B99D-D29EE108E12C}"/>
    <cellStyle name="Percent 4 5 7 3 4" xfId="11668" xr:uid="{0EC96D80-CE4E-4649-9E14-41B0E89270EF}"/>
    <cellStyle name="Percent 4 5 7 4" xfId="11669" xr:uid="{874ED239-64E3-4CC5-A9BA-22741ECE6BB9}"/>
    <cellStyle name="Percent 4 5 7 4 2" xfId="11670" xr:uid="{3BD55816-20D7-48D5-892F-387503D9A4D2}"/>
    <cellStyle name="Percent 4 5 7 4 2 2" xfId="11671" xr:uid="{74815E3F-371E-4081-9898-4712A30BF82C}"/>
    <cellStyle name="Percent 4 5 7 4 3" xfId="11672" xr:uid="{A408EB4C-6200-479C-9511-2BEFE2879198}"/>
    <cellStyle name="Percent 4 5 7 4 3 2" xfId="11673" xr:uid="{DB72E89A-4B0C-4205-91BF-15510B5E08AF}"/>
    <cellStyle name="Percent 4 5 7 4 4" xfId="11674" xr:uid="{915CFCE1-C96C-44DE-B72C-0714CA4A7CAB}"/>
    <cellStyle name="Percent 4 5 7 4 4 2" xfId="11675" xr:uid="{885F0BF9-27C0-4086-A09C-299F34BC89FB}"/>
    <cellStyle name="Percent 4 5 7 4 5" xfId="11676" xr:uid="{991D8B4D-7C5B-4176-8C39-F47CC38E6D4F}"/>
    <cellStyle name="Percent 4 5 7 5" xfId="11677" xr:uid="{A3FD7552-9E81-4464-9D13-DA7B97B54FFE}"/>
    <cellStyle name="Percent 4 5 7 5 2" xfId="11678" xr:uid="{4E8B52B8-56C1-4147-B59A-B8E8DED01A77}"/>
    <cellStyle name="Percent 4 5 7 5 2 2" xfId="11679" xr:uid="{F2790BBA-00F6-4746-98E5-1DDFA90997FC}"/>
    <cellStyle name="Percent 4 5 7 5 3" xfId="11680" xr:uid="{CF30D4C8-4B6C-4784-8448-D8B3448D4F37}"/>
    <cellStyle name="Percent 4 5 7 5 3 2" xfId="11681" xr:uid="{8345E615-E9FE-4C1B-B5E4-B94EADFE2615}"/>
    <cellStyle name="Percent 4 5 7 5 4" xfId="11682" xr:uid="{CAA2F822-DB5C-41E6-8C06-26B371FD4ABF}"/>
    <cellStyle name="Percent 4 5 7 6" xfId="11683" xr:uid="{1D9459BE-151C-4D05-9B97-28A77E8A777B}"/>
    <cellStyle name="Percent 4 5 7 6 2" xfId="11684" xr:uid="{C11ECAFF-FCB2-409A-AC84-4BAA8A1DE957}"/>
    <cellStyle name="Percent 4 5 7 7" xfId="11685" xr:uid="{31773592-7F7E-4DC1-B0AF-6C5C242056F9}"/>
    <cellStyle name="Percent 4 5 7 7 2" xfId="11686" xr:uid="{148A6D9A-A7B5-452F-ACA0-DC84798B2C44}"/>
    <cellStyle name="Percent 4 5 7 8" xfId="11687" xr:uid="{09DB80C3-45AC-4D39-9CB1-A4A65296FF3C}"/>
    <cellStyle name="Percent 4 5 7 8 2" xfId="11688" xr:uid="{3685A148-FEEF-457E-A80A-E969FA72EA06}"/>
    <cellStyle name="Percent 4 5 7 9" xfId="11689" xr:uid="{FA467E5C-90D7-4DF9-B025-054DAD921239}"/>
    <cellStyle name="Percent 4 5 8" xfId="4883" xr:uid="{49DEE142-AA0A-4DDD-BC77-99BF4ACA08CB}"/>
    <cellStyle name="Percent 4 5 8 10" xfId="11691" xr:uid="{00C4A0BC-39A3-41AB-AB5E-829E8B1820E5}"/>
    <cellStyle name="Percent 4 5 8 11" xfId="11690" xr:uid="{DE6729BB-BBBC-4D95-A4E4-4E5BA956FC3D}"/>
    <cellStyle name="Percent 4 5 8 2" xfId="11692" xr:uid="{07215FA6-A203-426D-BB69-C8D9F3DDC228}"/>
    <cellStyle name="Percent 4 5 8 2 2" xfId="11693" xr:uid="{79466076-0626-48B5-931E-6DEB9BB5588E}"/>
    <cellStyle name="Percent 4 5 8 2 2 2" xfId="11694" xr:uid="{C38C40EE-F338-46CF-89A5-692BFD3DA60D}"/>
    <cellStyle name="Percent 4 5 8 2 3" xfId="11695" xr:uid="{691B1985-42E0-4BCE-A4D3-042E28ED71E5}"/>
    <cellStyle name="Percent 4 5 8 2 3 2" xfId="11696" xr:uid="{41ECA241-27EC-422D-949A-A9E5528036EB}"/>
    <cellStyle name="Percent 4 5 8 2 4" xfId="11697" xr:uid="{CDAAA84B-E371-44F9-9AC0-3598A18F74CB}"/>
    <cellStyle name="Percent 4 5 8 3" xfId="11698" xr:uid="{28745813-CD81-4DD8-B470-293673F1818C}"/>
    <cellStyle name="Percent 4 5 8 3 2" xfId="11699" xr:uid="{7A9662D6-3F5F-4B05-917F-E01EDD8ECCFD}"/>
    <cellStyle name="Percent 4 5 8 3 2 2" xfId="11700" xr:uid="{1530A481-0D9B-4445-B290-F94CEA1D7C16}"/>
    <cellStyle name="Percent 4 5 8 3 3" xfId="11701" xr:uid="{2656B51E-59BC-4FDF-B198-BEFF2814A0C5}"/>
    <cellStyle name="Percent 4 5 8 3 3 2" xfId="11702" xr:uid="{E2CF7767-ECCF-4D9A-B535-3CAE6DED50B0}"/>
    <cellStyle name="Percent 4 5 8 3 4" xfId="11703" xr:uid="{733FB040-1BD4-4D0E-B739-DFCBB939E185}"/>
    <cellStyle name="Percent 4 5 8 4" xfId="11704" xr:uid="{9E4CB47B-AF93-44B8-B4A8-5AA7EF0C9B27}"/>
    <cellStyle name="Percent 4 5 8 4 2" xfId="11705" xr:uid="{5A806955-C8C2-4C65-9A74-E0B53351B30A}"/>
    <cellStyle name="Percent 4 5 8 4 2 2" xfId="11706" xr:uid="{6DC9E0DF-961E-4ADE-85DB-5C914918FE06}"/>
    <cellStyle name="Percent 4 5 8 4 3" xfId="11707" xr:uid="{EC3B67BA-204F-40C8-B374-94580BD99C3B}"/>
    <cellStyle name="Percent 4 5 8 4 3 2" xfId="11708" xr:uid="{579C1B9C-7659-4E16-B306-2AB7CE2023E2}"/>
    <cellStyle name="Percent 4 5 8 4 4" xfId="11709" xr:uid="{28F2C006-FCA0-408B-84CE-A32B4CDA3096}"/>
    <cellStyle name="Percent 4 5 8 4 4 2" xfId="11710" xr:uid="{135E7FA6-145E-42CD-88A0-DFB61D4C4AFA}"/>
    <cellStyle name="Percent 4 5 8 4 5" xfId="11711" xr:uid="{2AF2B97E-C687-433D-8581-03B3413E9813}"/>
    <cellStyle name="Percent 4 5 8 5" xfId="11712" xr:uid="{E11B181A-1454-4960-BC81-22D418A31D98}"/>
    <cellStyle name="Percent 4 5 8 5 2" xfId="11713" xr:uid="{2F8A899F-5FAA-4EFB-BA8C-C5EE966510E9}"/>
    <cellStyle name="Percent 4 5 8 5 2 2" xfId="11714" xr:uid="{7CB968B9-E531-4BF4-9F37-C155514F4038}"/>
    <cellStyle name="Percent 4 5 8 5 3" xfId="11715" xr:uid="{9BA15962-8AF8-4730-BE56-DD510EBCB9B4}"/>
    <cellStyle name="Percent 4 5 8 5 3 2" xfId="11716" xr:uid="{27E415BD-BFE6-4723-B524-7440D6A0ED2D}"/>
    <cellStyle name="Percent 4 5 8 5 4" xfId="11717" xr:uid="{34EB47AF-4137-429D-A9DF-760DA7463417}"/>
    <cellStyle name="Percent 4 5 8 6" xfId="11718" xr:uid="{A53DE7ED-F7AB-4DDE-827A-EC0B76E404F8}"/>
    <cellStyle name="Percent 4 5 8 6 2" xfId="11719" xr:uid="{BF141E20-743E-4BF4-AC9D-37F7CEC2A5FD}"/>
    <cellStyle name="Percent 4 5 8 7" xfId="11720" xr:uid="{1B93EE57-AD10-41EC-AB8A-93B6F9AD5CD5}"/>
    <cellStyle name="Percent 4 5 8 7 2" xfId="11721" xr:uid="{DD9058CD-C664-46DD-BE00-E03EF61D4F4C}"/>
    <cellStyle name="Percent 4 5 8 8" xfId="11722" xr:uid="{795BD89A-028F-4573-92BE-89EC1371C073}"/>
    <cellStyle name="Percent 4 5 8 8 2" xfId="11723" xr:uid="{8E039E48-3BA0-47F7-A556-0152130CD378}"/>
    <cellStyle name="Percent 4 5 8 9" xfId="11724" xr:uid="{11288364-F7E2-472F-A4E8-2D84C83DA93C}"/>
    <cellStyle name="Percent 4 5 9" xfId="11725" xr:uid="{C6F23AE1-C3C7-49A5-8C05-BF19B1672D4C}"/>
    <cellStyle name="Percent 4 5 9 2" xfId="11726" xr:uid="{FF29977F-A99D-4988-ADF9-2FDE6F4D0B58}"/>
    <cellStyle name="Percent 4 5 9 2 2" xfId="11727" xr:uid="{1DDD905D-A11D-4BB2-B1B8-8709EC21F0D9}"/>
    <cellStyle name="Percent 4 5 9 3" xfId="11728" xr:uid="{DA9F1F46-4AF3-4E33-8A4F-519057C794BE}"/>
    <cellStyle name="Percent 4 5 9 3 2" xfId="11729" xr:uid="{7EF240D0-DBB1-482B-87BB-39A44287BD60}"/>
    <cellStyle name="Percent 4 5 9 4" xfId="11730" xr:uid="{16E82DF3-4485-4573-A7C8-09DF1B67EA96}"/>
    <cellStyle name="Percent 4 5 9 5" xfId="11731" xr:uid="{667E5BF3-C2DA-4B24-8870-5570CD14B4DF}"/>
    <cellStyle name="Percent 4 6" xfId="381" xr:uid="{A9C0A7F3-3D69-450F-B7F4-1A40A606F6BF}"/>
    <cellStyle name="Percent 4 6 10" xfId="11733" xr:uid="{3A7DB9B7-5DC8-40C0-BFCB-1E9DBA2E7B28}"/>
    <cellStyle name="Percent 4 6 10 2" xfId="11734" xr:uid="{312C3408-9EEB-45D9-9F68-A984454BF99C}"/>
    <cellStyle name="Percent 4 6 10 2 2" xfId="11735" xr:uid="{05A584A8-BD8E-4CC0-B7B6-3E4716DC8C0A}"/>
    <cellStyle name="Percent 4 6 10 3" xfId="11736" xr:uid="{884A0C39-6FF2-4DCA-B6AF-7C762F8D0E9F}"/>
    <cellStyle name="Percent 4 6 10 3 2" xfId="11737" xr:uid="{36F0FD6F-DF65-4715-BED8-56033D4528E5}"/>
    <cellStyle name="Percent 4 6 10 4" xfId="11738" xr:uid="{D4F608C8-18FF-4FB3-BAD9-056A8EA3F867}"/>
    <cellStyle name="Percent 4 6 11" xfId="11739" xr:uid="{F256CB22-219D-4043-B3FA-E8699A0929CF}"/>
    <cellStyle name="Percent 4 6 11 2" xfId="11740" xr:uid="{03522AE1-C168-4791-AD81-6031A2D3CF45}"/>
    <cellStyle name="Percent 4 6 11 2 2" xfId="11741" xr:uid="{6F12C2CB-4BB6-492E-8B16-2E9EF9DDCC4E}"/>
    <cellStyle name="Percent 4 6 11 3" xfId="11742" xr:uid="{17B41A68-3863-4A14-B772-E620715430EE}"/>
    <cellStyle name="Percent 4 6 11 3 2" xfId="11743" xr:uid="{ABA148DB-84E7-4A27-B9DF-7BDB5FFA37E0}"/>
    <cellStyle name="Percent 4 6 11 4" xfId="11744" xr:uid="{34423555-7294-49EA-83B4-9496F6AD9033}"/>
    <cellStyle name="Percent 4 6 12" xfId="11745" xr:uid="{5674E3D4-6F51-47F1-8130-9C581A4DB976}"/>
    <cellStyle name="Percent 4 6 12 2" xfId="11746" xr:uid="{BB5AAD34-8586-4EC7-B0B8-17E551B5DBF1}"/>
    <cellStyle name="Percent 4 6 12 2 2" xfId="11747" xr:uid="{0A0DF213-C6DA-4BA8-9F46-06F7AF0D88D3}"/>
    <cellStyle name="Percent 4 6 12 3" xfId="11748" xr:uid="{82CCC3B3-4851-4B1B-A08B-64608D5F76A2}"/>
    <cellStyle name="Percent 4 6 12 3 2" xfId="11749" xr:uid="{FF486087-1E1D-4CA3-A57A-357AB671EF16}"/>
    <cellStyle name="Percent 4 6 12 4" xfId="11750" xr:uid="{46D71DB6-3BDC-4987-9672-8D14F22AE597}"/>
    <cellStyle name="Percent 4 6 12 4 2" xfId="11751" xr:uid="{CA5EE5B2-F737-4C70-941A-101934EDD456}"/>
    <cellStyle name="Percent 4 6 12 5" xfId="11752" xr:uid="{7435A705-EC96-487D-B47A-17D5F81536A2}"/>
    <cellStyle name="Percent 4 6 13" xfId="11753" xr:uid="{2DF22148-B5FF-4C19-A571-8C2534876552}"/>
    <cellStyle name="Percent 4 6 13 2" xfId="11754" xr:uid="{C5AC1EE1-2410-4C9E-991F-237B00792B19}"/>
    <cellStyle name="Percent 4 6 13 2 2" xfId="11755" xr:uid="{33BA1EA5-3C1B-4EC4-B1FD-4DE6B18B7B1E}"/>
    <cellStyle name="Percent 4 6 13 3" xfId="11756" xr:uid="{AAA70BAD-9D50-4D5E-B25F-93D532799B55}"/>
    <cellStyle name="Percent 4 6 13 3 2" xfId="11757" xr:uid="{4B9E9C21-CB6B-4A1D-BBF0-86745A7A5441}"/>
    <cellStyle name="Percent 4 6 13 4" xfId="11758" xr:uid="{1D8CAA34-7A1F-4F5A-A01E-5351B3DE2AD4}"/>
    <cellStyle name="Percent 4 6 14" xfId="11759" xr:uid="{3DFE4C4C-7C2F-434F-B74B-EB181D79814F}"/>
    <cellStyle name="Percent 4 6 14 2" xfId="11760" xr:uid="{F7EBC395-786C-4D1D-82FD-EB4BC58BE513}"/>
    <cellStyle name="Percent 4 6 15" xfId="11761" xr:uid="{E5F3DA31-6C6D-4076-A020-E18725511B98}"/>
    <cellStyle name="Percent 4 6 15 2" xfId="11762" xr:uid="{760D3918-C225-45F0-804E-B0D88AA44635}"/>
    <cellStyle name="Percent 4 6 16" xfId="11763" xr:uid="{019E23C2-50FD-4F82-8D0F-B46821EB0888}"/>
    <cellStyle name="Percent 4 6 16 2" xfId="11764" xr:uid="{3004475A-A7BA-4E6D-A29B-42340F7D56FE}"/>
    <cellStyle name="Percent 4 6 17" xfId="11765" xr:uid="{B5B095F4-8F26-4E1A-9DCA-C3D37029AFF7}"/>
    <cellStyle name="Percent 4 6 18" xfId="11766" xr:uid="{D3268AB7-CBFB-440C-AB89-B1C4441DB124}"/>
    <cellStyle name="Percent 4 6 19" xfId="11732" xr:uid="{6C591B13-B402-4C63-B187-D459E0A26993}"/>
    <cellStyle name="Percent 4 6 2" xfId="4884" xr:uid="{4A841F70-5B70-4798-A6B0-95BD20AB7B23}"/>
    <cellStyle name="Percent 4 6 2 10" xfId="11768" xr:uid="{ABFA01C0-782C-4B34-AE2F-3213E7B647E5}"/>
    <cellStyle name="Percent 4 6 2 11" xfId="11767" xr:uid="{D848D87F-39A9-439B-811F-B9A3C8F0390E}"/>
    <cellStyle name="Percent 4 6 2 2" xfId="11769" xr:uid="{AA61DE97-8D76-4D5B-A977-665D54333D23}"/>
    <cellStyle name="Percent 4 6 2 2 2" xfId="11770" xr:uid="{4818C8C3-2482-4C53-939E-2DB7F13E0954}"/>
    <cellStyle name="Percent 4 6 2 2 2 2" xfId="11771" xr:uid="{92449210-8C1A-465F-BC52-1BA6B82DB001}"/>
    <cellStyle name="Percent 4 6 2 2 3" xfId="11772" xr:uid="{6B215B19-8631-4187-896D-589E5BB31840}"/>
    <cellStyle name="Percent 4 6 2 2 3 2" xfId="11773" xr:uid="{A3599B6D-501A-4EFC-AC1A-64D6915060E5}"/>
    <cellStyle name="Percent 4 6 2 2 4" xfId="11774" xr:uid="{26CF4B9B-A322-4A5E-B03D-323EAE7688DF}"/>
    <cellStyle name="Percent 4 6 2 3" xfId="11775" xr:uid="{52CADD66-0AE6-4AC4-8436-69858BD07893}"/>
    <cellStyle name="Percent 4 6 2 3 2" xfId="11776" xr:uid="{6EE1CA88-287D-4543-B82C-DAFBB087A446}"/>
    <cellStyle name="Percent 4 6 2 3 2 2" xfId="11777" xr:uid="{1DA440FC-A67B-467E-B63B-BE788A0D5977}"/>
    <cellStyle name="Percent 4 6 2 3 3" xfId="11778" xr:uid="{002D888D-92FA-4A83-8B22-EE4AAB61916E}"/>
    <cellStyle name="Percent 4 6 2 3 3 2" xfId="11779" xr:uid="{77F35174-BD37-4C49-83C6-0F75174B22BF}"/>
    <cellStyle name="Percent 4 6 2 3 4" xfId="11780" xr:uid="{F3BADB93-1C15-44A9-913D-849A487BBB5B}"/>
    <cellStyle name="Percent 4 6 2 4" xfId="11781" xr:uid="{AF188B1F-DBE6-45BC-8C96-9C381BD135C7}"/>
    <cellStyle name="Percent 4 6 2 4 2" xfId="11782" xr:uid="{D9463A58-9363-4F38-86E3-711A14E057A4}"/>
    <cellStyle name="Percent 4 6 2 4 2 2" xfId="11783" xr:uid="{F84F8721-80DF-4EF0-B4FB-40CCD06EF347}"/>
    <cellStyle name="Percent 4 6 2 4 3" xfId="11784" xr:uid="{162E2469-88F1-4BDB-A8E0-65DD3A22DB0D}"/>
    <cellStyle name="Percent 4 6 2 4 3 2" xfId="11785" xr:uid="{08D831E4-6931-4EC5-AC57-FBEEDEDE4C80}"/>
    <cellStyle name="Percent 4 6 2 4 4" xfId="11786" xr:uid="{A3A5854D-4400-4449-A623-7BD5B3B8DAEC}"/>
    <cellStyle name="Percent 4 6 2 4 4 2" xfId="11787" xr:uid="{0675645E-D397-4068-B34D-B13AC6842023}"/>
    <cellStyle name="Percent 4 6 2 4 5" xfId="11788" xr:uid="{A41559F8-F00F-47AC-81EB-96F57B4AB01B}"/>
    <cellStyle name="Percent 4 6 2 5" xfId="11789" xr:uid="{2DC29373-F074-4F02-A368-D58A736BDD2C}"/>
    <cellStyle name="Percent 4 6 2 5 2" xfId="11790" xr:uid="{917444EB-C6B3-4FCC-ADF1-EAD9DEE9164C}"/>
    <cellStyle name="Percent 4 6 2 5 2 2" xfId="11791" xr:uid="{2B842B3F-FFCC-4F14-92F5-9488CD4A68ED}"/>
    <cellStyle name="Percent 4 6 2 5 3" xfId="11792" xr:uid="{668E1524-62F7-4657-8349-85F1A28CF732}"/>
    <cellStyle name="Percent 4 6 2 5 3 2" xfId="11793" xr:uid="{831F106D-25ED-4C50-9371-493B3D2BDE3A}"/>
    <cellStyle name="Percent 4 6 2 5 4" xfId="11794" xr:uid="{EE195D8D-4DA1-4B7D-A514-971E6C3C3B84}"/>
    <cellStyle name="Percent 4 6 2 6" xfId="11795" xr:uid="{32A0AB76-41C6-4FA2-A296-5FC1A3396E00}"/>
    <cellStyle name="Percent 4 6 2 6 2" xfId="11796" xr:uid="{13E9AD10-3615-4F0C-8CF0-70381BFADB41}"/>
    <cellStyle name="Percent 4 6 2 7" xfId="11797" xr:uid="{0571D4F1-2015-4E25-8BEF-9BF01D8BDFD4}"/>
    <cellStyle name="Percent 4 6 2 7 2" xfId="11798" xr:uid="{921A6BEC-1AD9-46BC-A50F-FD161E3FA1E0}"/>
    <cellStyle name="Percent 4 6 2 8" xfId="11799" xr:uid="{92F91152-03CB-40AB-B103-7F5FFE9C412B}"/>
    <cellStyle name="Percent 4 6 2 8 2" xfId="11800" xr:uid="{C7670311-396B-4C6C-843A-7E55E55057C7}"/>
    <cellStyle name="Percent 4 6 2 9" xfId="11801" xr:uid="{16F02072-0853-43C5-AC24-C96468E52D87}"/>
    <cellStyle name="Percent 4 6 20" xfId="3134" xr:uid="{3BACB24E-AFEC-4712-B527-269431F8B613}"/>
    <cellStyle name="Percent 4 6 3" xfId="4885" xr:uid="{7FEE7130-1233-40B1-B843-B5541ED06553}"/>
    <cellStyle name="Percent 4 6 3 10" xfId="11803" xr:uid="{1132A909-4CDB-4243-B4B4-D4AEC7A10A7D}"/>
    <cellStyle name="Percent 4 6 3 11" xfId="11802" xr:uid="{685374B1-0F23-45BB-989B-5590ABA398A2}"/>
    <cellStyle name="Percent 4 6 3 2" xfId="11804" xr:uid="{13D6BDA4-790B-4931-B48F-E26B738DCAF3}"/>
    <cellStyle name="Percent 4 6 3 2 2" xfId="11805" xr:uid="{C99FC251-D1E6-445E-A6F6-F945A037E0FD}"/>
    <cellStyle name="Percent 4 6 3 2 2 2" xfId="11806" xr:uid="{97494A72-8511-45C8-A365-6045900BC16E}"/>
    <cellStyle name="Percent 4 6 3 2 3" xfId="11807" xr:uid="{10655A13-440F-43A4-8801-4A1AAEAA9A21}"/>
    <cellStyle name="Percent 4 6 3 2 3 2" xfId="11808" xr:uid="{E49BC5A1-93A9-4A9A-9DA5-EAFBB377BEBA}"/>
    <cellStyle name="Percent 4 6 3 2 4" xfId="11809" xr:uid="{F311314D-DE5B-4C11-82DD-DB4AB56365FB}"/>
    <cellStyle name="Percent 4 6 3 3" xfId="11810" xr:uid="{241543DA-60C2-4CC8-8D51-3F90FA6F18A6}"/>
    <cellStyle name="Percent 4 6 3 3 2" xfId="11811" xr:uid="{9F863BEA-52BF-4ED7-ACB1-4FF64F6D85F7}"/>
    <cellStyle name="Percent 4 6 3 3 2 2" xfId="11812" xr:uid="{C4BDDAA1-3E53-405F-A604-342283876151}"/>
    <cellStyle name="Percent 4 6 3 3 3" xfId="11813" xr:uid="{7B3CD260-4A64-4085-8AB1-10E447D59FD1}"/>
    <cellStyle name="Percent 4 6 3 3 3 2" xfId="11814" xr:uid="{F8E2C8C1-3F6A-44BE-98DC-0EEBF28E79CF}"/>
    <cellStyle name="Percent 4 6 3 3 4" xfId="11815" xr:uid="{D067E127-C0F1-4AB5-A791-CEC9559617D9}"/>
    <cellStyle name="Percent 4 6 3 4" xfId="11816" xr:uid="{4C25C920-F031-4B1A-82A1-271ACC7926C3}"/>
    <cellStyle name="Percent 4 6 3 4 2" xfId="11817" xr:uid="{25786CAF-9494-4EF3-BC90-5E371FA927F6}"/>
    <cellStyle name="Percent 4 6 3 4 2 2" xfId="11818" xr:uid="{7FE86227-B427-4D55-8969-C92144BABB5D}"/>
    <cellStyle name="Percent 4 6 3 4 3" xfId="11819" xr:uid="{5B0942F1-FB9A-462C-B838-773A17C1BCA2}"/>
    <cellStyle name="Percent 4 6 3 4 3 2" xfId="11820" xr:uid="{329EF976-E8C1-43FB-AF0F-1D223F80E2BC}"/>
    <cellStyle name="Percent 4 6 3 4 4" xfId="11821" xr:uid="{E913111D-FB14-4C8C-A780-059BEBD80D9E}"/>
    <cellStyle name="Percent 4 6 3 4 4 2" xfId="11822" xr:uid="{7D9FC34A-B563-409E-AC4C-8B2118E63E93}"/>
    <cellStyle name="Percent 4 6 3 4 5" xfId="11823" xr:uid="{8844CC4C-1242-4021-A867-9EEC601044B8}"/>
    <cellStyle name="Percent 4 6 3 5" xfId="11824" xr:uid="{305F3C1E-7C0C-4B2E-8355-FEA24BF88D42}"/>
    <cellStyle name="Percent 4 6 3 5 2" xfId="11825" xr:uid="{D8636576-A75E-4ED9-8010-E383928E708A}"/>
    <cellStyle name="Percent 4 6 3 5 2 2" xfId="11826" xr:uid="{942AF4D2-24AD-4E87-A64F-E0F87E3A33ED}"/>
    <cellStyle name="Percent 4 6 3 5 3" xfId="11827" xr:uid="{BDF5AE33-0FB4-4787-9E5E-201BEC454053}"/>
    <cellStyle name="Percent 4 6 3 5 3 2" xfId="11828" xr:uid="{EF076E3B-21D1-4644-9171-54E8F7B1163B}"/>
    <cellStyle name="Percent 4 6 3 5 4" xfId="11829" xr:uid="{997F3DF5-C72A-4703-B7C1-EC667A1BD205}"/>
    <cellStyle name="Percent 4 6 3 6" xfId="11830" xr:uid="{1B53C5CF-F701-4C8B-AFD9-560EFA703254}"/>
    <cellStyle name="Percent 4 6 3 6 2" xfId="11831" xr:uid="{7FB235D6-EDAC-4FD3-96EA-6B40CE3A5DF5}"/>
    <cellStyle name="Percent 4 6 3 7" xfId="11832" xr:uid="{10AC05FA-434C-4F16-939B-F760D7C05E6F}"/>
    <cellStyle name="Percent 4 6 3 7 2" xfId="11833" xr:uid="{FCF79E34-05E8-4327-A27C-F1937DAA8DF4}"/>
    <cellStyle name="Percent 4 6 3 8" xfId="11834" xr:uid="{9E9DFA02-26F7-4548-8309-81BAF27AF79C}"/>
    <cellStyle name="Percent 4 6 3 8 2" xfId="11835" xr:uid="{8850DADE-3DD8-4FFC-B1F1-D4D301FF9189}"/>
    <cellStyle name="Percent 4 6 3 9" xfId="11836" xr:uid="{3075486D-F921-46C6-BD82-E6DD02C2FAD9}"/>
    <cellStyle name="Percent 4 6 4" xfId="4886" xr:uid="{5D486A9B-0E75-4944-BD87-80C969BBCBF5}"/>
    <cellStyle name="Percent 4 6 4 10" xfId="11838" xr:uid="{126B9838-7F39-4615-90A2-1F345F64F59C}"/>
    <cellStyle name="Percent 4 6 4 11" xfId="11837" xr:uid="{99B0AF5F-0047-4A86-A39B-8D96B5DF22D3}"/>
    <cellStyle name="Percent 4 6 4 2" xfId="11839" xr:uid="{32FBE79D-08A2-4D38-B58D-267761130C56}"/>
    <cellStyle name="Percent 4 6 4 2 2" xfId="11840" xr:uid="{4DFD1267-C8B7-45BF-9370-8B605CEED810}"/>
    <cellStyle name="Percent 4 6 4 2 2 2" xfId="11841" xr:uid="{F233F410-6157-4A77-8662-991EE7F18091}"/>
    <cellStyle name="Percent 4 6 4 2 3" xfId="11842" xr:uid="{E8E09095-28DA-4127-9ADD-522CA18D67B3}"/>
    <cellStyle name="Percent 4 6 4 2 3 2" xfId="11843" xr:uid="{5DA4296C-F91E-477A-9C9A-1BA27DEC4BCD}"/>
    <cellStyle name="Percent 4 6 4 2 4" xfId="11844" xr:uid="{061194D1-4E80-4A48-A6CB-F383E80396C2}"/>
    <cellStyle name="Percent 4 6 4 3" xfId="11845" xr:uid="{F6CF051E-F1C9-4D9C-A7AE-19B025504588}"/>
    <cellStyle name="Percent 4 6 4 3 2" xfId="11846" xr:uid="{6103E53C-1BF9-411A-ABD1-904B0AED3A93}"/>
    <cellStyle name="Percent 4 6 4 3 2 2" xfId="11847" xr:uid="{16581884-D39C-4373-9E33-9D5C65D2B367}"/>
    <cellStyle name="Percent 4 6 4 3 3" xfId="11848" xr:uid="{34B7A0F7-F238-458D-821D-FAF550B33E34}"/>
    <cellStyle name="Percent 4 6 4 3 3 2" xfId="11849" xr:uid="{5A5E96EF-1D0C-40C3-B517-E751279B803C}"/>
    <cellStyle name="Percent 4 6 4 3 4" xfId="11850" xr:uid="{26D25BAE-048B-48EE-9A20-54302215DC3A}"/>
    <cellStyle name="Percent 4 6 4 4" xfId="11851" xr:uid="{AD9C5C91-BED8-45BB-B037-FE076BAC2E56}"/>
    <cellStyle name="Percent 4 6 4 4 2" xfId="11852" xr:uid="{B3237C49-C213-44A6-B3DE-5C86E92C7C4D}"/>
    <cellStyle name="Percent 4 6 4 4 2 2" xfId="11853" xr:uid="{2C77B6DB-B8DD-4628-B96C-18689E6EFF49}"/>
    <cellStyle name="Percent 4 6 4 4 3" xfId="11854" xr:uid="{A215C4F2-7878-443C-95C3-C39B169722F3}"/>
    <cellStyle name="Percent 4 6 4 4 3 2" xfId="11855" xr:uid="{4C0F3898-8EC2-468E-A868-B2BBCC849892}"/>
    <cellStyle name="Percent 4 6 4 4 4" xfId="11856" xr:uid="{E904990C-DBA1-40EC-B8C0-226BFB3D9E12}"/>
    <cellStyle name="Percent 4 6 4 4 4 2" xfId="11857" xr:uid="{0A9F69B3-3747-4CFE-8186-9111ED2FBAB2}"/>
    <cellStyle name="Percent 4 6 4 4 5" xfId="11858" xr:uid="{B5E029F5-D231-41F8-A868-0B668B52664B}"/>
    <cellStyle name="Percent 4 6 4 5" xfId="11859" xr:uid="{41C4A062-BB17-49E6-B6EB-46EFD3D94A12}"/>
    <cellStyle name="Percent 4 6 4 5 2" xfId="11860" xr:uid="{6B3015B7-B0DD-4D51-997C-7AAA10A3BC26}"/>
    <cellStyle name="Percent 4 6 4 5 2 2" xfId="11861" xr:uid="{A2F0280B-61A4-4B85-BEAD-935A49B1572D}"/>
    <cellStyle name="Percent 4 6 4 5 3" xfId="11862" xr:uid="{D77632E9-E6D6-4BD2-9359-5BFED96993E9}"/>
    <cellStyle name="Percent 4 6 4 5 3 2" xfId="11863" xr:uid="{11F38030-C5A7-4B0E-B82F-24A358DA2953}"/>
    <cellStyle name="Percent 4 6 4 5 4" xfId="11864" xr:uid="{21A8647A-217D-4289-B82B-D73C58AD53F4}"/>
    <cellStyle name="Percent 4 6 4 6" xfId="11865" xr:uid="{1E85876F-46DD-47D5-AC4F-0CA2C107085F}"/>
    <cellStyle name="Percent 4 6 4 6 2" xfId="11866" xr:uid="{CF5F82D5-480E-4870-9802-24381AFCFA65}"/>
    <cellStyle name="Percent 4 6 4 7" xfId="11867" xr:uid="{B19C94AE-2B21-4DF8-8CC8-69DFC9789AA2}"/>
    <cellStyle name="Percent 4 6 4 7 2" xfId="11868" xr:uid="{DE98E3C8-EBD9-44F9-94D2-8167E79B9F1F}"/>
    <cellStyle name="Percent 4 6 4 8" xfId="11869" xr:uid="{913934E0-F9B0-4967-AEC3-2C0E12FF04A4}"/>
    <cellStyle name="Percent 4 6 4 8 2" xfId="11870" xr:uid="{F34EC753-D63E-45A3-92CB-5FB9E62AF5E4}"/>
    <cellStyle name="Percent 4 6 4 9" xfId="11871" xr:uid="{43904997-4C88-4452-AEB2-5AD1F7142D72}"/>
    <cellStyle name="Percent 4 6 5" xfId="4887" xr:uid="{EA0FCAEF-1130-48B3-8C4F-9244605FF4E2}"/>
    <cellStyle name="Percent 4 6 5 10" xfId="11873" xr:uid="{410A220D-A069-4BE6-A3C8-2159C17DC4A5}"/>
    <cellStyle name="Percent 4 6 5 11" xfId="11872" xr:uid="{8B4547C7-DC92-4053-9DC9-BFDF3218228B}"/>
    <cellStyle name="Percent 4 6 5 2" xfId="11874" xr:uid="{09638863-F7EA-4EE7-9C8F-A191BF35AFC7}"/>
    <cellStyle name="Percent 4 6 5 2 2" xfId="11875" xr:uid="{9FAC4EC2-3722-4D01-BE83-12745A9E3661}"/>
    <cellStyle name="Percent 4 6 5 2 2 2" xfId="11876" xr:uid="{D9E2612C-8BCD-4AC0-9DF4-48FA441C993C}"/>
    <cellStyle name="Percent 4 6 5 2 3" xfId="11877" xr:uid="{1958002E-D221-46F2-935E-71CE2BAEC10D}"/>
    <cellStyle name="Percent 4 6 5 2 3 2" xfId="11878" xr:uid="{2FCC6572-61AA-4289-9900-9E2DDC30705A}"/>
    <cellStyle name="Percent 4 6 5 2 4" xfId="11879" xr:uid="{B9EFFD4D-D322-4230-B069-3EEAC3B14BD4}"/>
    <cellStyle name="Percent 4 6 5 3" xfId="11880" xr:uid="{1D9A21D1-D502-4C7A-A668-A3E35BDC97D6}"/>
    <cellStyle name="Percent 4 6 5 3 2" xfId="11881" xr:uid="{D56A3133-8432-45E2-ADC4-C2FCB2E51EAF}"/>
    <cellStyle name="Percent 4 6 5 3 2 2" xfId="11882" xr:uid="{0C75A434-0AB8-44AC-BD54-F69C9EB97229}"/>
    <cellStyle name="Percent 4 6 5 3 3" xfId="11883" xr:uid="{D0BCC618-D718-4B1C-9610-94EB9E645B7C}"/>
    <cellStyle name="Percent 4 6 5 3 3 2" xfId="11884" xr:uid="{A6E6685A-5CD9-43EA-AD95-8469FAF8E6A3}"/>
    <cellStyle name="Percent 4 6 5 3 4" xfId="11885" xr:uid="{B853BCB7-0422-42A0-807B-D11B74BA7A0E}"/>
    <cellStyle name="Percent 4 6 5 4" xfId="11886" xr:uid="{BD38E961-714E-48A3-9178-EFA57708197A}"/>
    <cellStyle name="Percent 4 6 5 4 2" xfId="11887" xr:uid="{05A7800D-155F-488E-994D-A90DD3A67B78}"/>
    <cellStyle name="Percent 4 6 5 4 2 2" xfId="11888" xr:uid="{46E50C76-E58D-4FDC-A93E-A7FBCA18CD26}"/>
    <cellStyle name="Percent 4 6 5 4 3" xfId="11889" xr:uid="{050C14DC-7C03-48B7-B8C3-1DFE1D6A795F}"/>
    <cellStyle name="Percent 4 6 5 4 3 2" xfId="11890" xr:uid="{395B7248-2786-451F-8800-A533B08EB09C}"/>
    <cellStyle name="Percent 4 6 5 4 4" xfId="11891" xr:uid="{FC6B989F-A202-44F5-A74C-8494A26F15C7}"/>
    <cellStyle name="Percent 4 6 5 4 4 2" xfId="11892" xr:uid="{2F9CA62D-3603-4030-87DF-E73F15F75B00}"/>
    <cellStyle name="Percent 4 6 5 4 5" xfId="11893" xr:uid="{E2A21A28-E522-4FEC-A348-2D75E11E90C8}"/>
    <cellStyle name="Percent 4 6 5 5" xfId="11894" xr:uid="{0DB19DD5-8EFF-418E-A902-A2CC8A44EC45}"/>
    <cellStyle name="Percent 4 6 5 5 2" xfId="11895" xr:uid="{6062BFDC-998B-4145-B9C4-50B26B57A1F1}"/>
    <cellStyle name="Percent 4 6 5 5 2 2" xfId="11896" xr:uid="{5A7A4F3C-5D68-4F4E-A4CD-9ECC18529DB4}"/>
    <cellStyle name="Percent 4 6 5 5 3" xfId="11897" xr:uid="{8B617147-307D-4218-81FE-8C7F2406940E}"/>
    <cellStyle name="Percent 4 6 5 5 3 2" xfId="11898" xr:uid="{6D348BD2-E95D-4726-93BB-E6B49E0A8D0E}"/>
    <cellStyle name="Percent 4 6 5 5 4" xfId="11899" xr:uid="{9060E474-9C2D-443C-A56B-CF6AEFE07551}"/>
    <cellStyle name="Percent 4 6 5 6" xfId="11900" xr:uid="{C8864094-5F6F-4642-A70B-6D63EBED9330}"/>
    <cellStyle name="Percent 4 6 5 6 2" xfId="11901" xr:uid="{A1427C56-91A2-43B2-92DE-EFF540B04DC7}"/>
    <cellStyle name="Percent 4 6 5 7" xfId="11902" xr:uid="{A3251419-D31B-4E61-BF70-AF56895E11B2}"/>
    <cellStyle name="Percent 4 6 5 7 2" xfId="11903" xr:uid="{96002315-EB41-4CE6-85D4-F839B6800A8C}"/>
    <cellStyle name="Percent 4 6 5 8" xfId="11904" xr:uid="{F25790E5-EF6B-41F8-8A7F-72AF57EB260C}"/>
    <cellStyle name="Percent 4 6 5 8 2" xfId="11905" xr:uid="{B076F5F6-0779-4242-AF2D-99CCA603C1EF}"/>
    <cellStyle name="Percent 4 6 5 9" xfId="11906" xr:uid="{F22F75B0-F25E-4AD7-9E1F-40658B3D2AF7}"/>
    <cellStyle name="Percent 4 6 6" xfId="4888" xr:uid="{A15361CA-84DD-431C-A982-36BA0088E96F}"/>
    <cellStyle name="Percent 4 6 6 10" xfId="11908" xr:uid="{F2A4667A-AF91-4BA9-8AFA-D2B174075A9D}"/>
    <cellStyle name="Percent 4 6 6 11" xfId="11907" xr:uid="{03EB6014-2251-4F55-BA30-A869C3BB077E}"/>
    <cellStyle name="Percent 4 6 6 2" xfId="11909" xr:uid="{37AB5B37-BC06-4653-ADAC-254AB1F6CF3E}"/>
    <cellStyle name="Percent 4 6 6 2 2" xfId="11910" xr:uid="{40F233C6-F892-48A4-BE39-CFDC1D08DC3B}"/>
    <cellStyle name="Percent 4 6 6 2 2 2" xfId="11911" xr:uid="{F905C291-7221-4A25-AE95-592C844011A8}"/>
    <cellStyle name="Percent 4 6 6 2 3" xfId="11912" xr:uid="{0F31B083-7572-41B5-885A-2D571EE2DA94}"/>
    <cellStyle name="Percent 4 6 6 2 3 2" xfId="11913" xr:uid="{E9991BCA-32AA-4FBE-BF26-FE3876B40997}"/>
    <cellStyle name="Percent 4 6 6 2 4" xfId="11914" xr:uid="{17D97679-CF86-48F0-A33F-A919CB56ECB3}"/>
    <cellStyle name="Percent 4 6 6 3" xfId="11915" xr:uid="{5CBDAAD1-5AE7-4B1B-8839-F70A575ADA7B}"/>
    <cellStyle name="Percent 4 6 6 3 2" xfId="11916" xr:uid="{61CF1648-FF36-4CB7-9D0F-B311BBCCB75B}"/>
    <cellStyle name="Percent 4 6 6 3 2 2" xfId="11917" xr:uid="{494EF3D7-B750-42AD-BF0D-AE80C1AFDF6D}"/>
    <cellStyle name="Percent 4 6 6 3 3" xfId="11918" xr:uid="{F96C7A84-A8B6-468C-9A4A-AD5B0C8D501B}"/>
    <cellStyle name="Percent 4 6 6 3 3 2" xfId="11919" xr:uid="{B85AEA06-B509-4A01-A2F3-C23269F38CF2}"/>
    <cellStyle name="Percent 4 6 6 3 4" xfId="11920" xr:uid="{1115F199-0403-481C-9D6C-26DF5E9ADBAA}"/>
    <cellStyle name="Percent 4 6 6 4" xfId="11921" xr:uid="{F8D04DAF-BE1C-469E-A9EF-B2D272AD32A1}"/>
    <cellStyle name="Percent 4 6 6 4 2" xfId="11922" xr:uid="{AEB1E98F-F6F6-47F8-95F4-B06F672D4055}"/>
    <cellStyle name="Percent 4 6 6 4 2 2" xfId="11923" xr:uid="{B0AC6DD8-5678-4961-9EBF-CC4D292FFC42}"/>
    <cellStyle name="Percent 4 6 6 4 3" xfId="11924" xr:uid="{A0F4FC87-4B10-4349-99E8-2B6E491EFEC9}"/>
    <cellStyle name="Percent 4 6 6 4 3 2" xfId="11925" xr:uid="{44CE902C-0A58-440A-ABC9-FD9D9DDBA9E1}"/>
    <cellStyle name="Percent 4 6 6 4 4" xfId="11926" xr:uid="{E1288E40-5E89-4847-BB7B-3C6E68C600FC}"/>
    <cellStyle name="Percent 4 6 6 4 4 2" xfId="11927" xr:uid="{6CF85F95-81A7-4D32-8210-FD0A3FD6A491}"/>
    <cellStyle name="Percent 4 6 6 4 5" xfId="11928" xr:uid="{EA6B869D-5EB3-4320-BA84-C08041784CA8}"/>
    <cellStyle name="Percent 4 6 6 5" xfId="11929" xr:uid="{78BBE7BB-BEDC-4B2B-A74F-8C88644AEE83}"/>
    <cellStyle name="Percent 4 6 6 5 2" xfId="11930" xr:uid="{5875B5BE-460C-43FF-9ECB-FBCCEB6FBF54}"/>
    <cellStyle name="Percent 4 6 6 5 2 2" xfId="11931" xr:uid="{BE3936F1-979A-4872-9AC1-B570FB581F35}"/>
    <cellStyle name="Percent 4 6 6 5 3" xfId="11932" xr:uid="{D901E1FF-D177-4635-9F68-7D449F87A16A}"/>
    <cellStyle name="Percent 4 6 6 5 3 2" xfId="11933" xr:uid="{82A87A31-628F-49CD-8F1A-A5148FE18EA4}"/>
    <cellStyle name="Percent 4 6 6 5 4" xfId="11934" xr:uid="{2282A028-F03E-4134-B6A6-16F286DCD36F}"/>
    <cellStyle name="Percent 4 6 6 6" xfId="11935" xr:uid="{5091F153-BD4C-4F8E-8166-AD3C24A82819}"/>
    <cellStyle name="Percent 4 6 6 6 2" xfId="11936" xr:uid="{ED2D4C6B-DF01-44F7-82E9-F426154273D8}"/>
    <cellStyle name="Percent 4 6 6 7" xfId="11937" xr:uid="{39130B6B-4E2D-4C2E-B0E8-3012ADB4BE25}"/>
    <cellStyle name="Percent 4 6 6 7 2" xfId="11938" xr:uid="{08D5919C-841B-41B6-BEF2-8B2D34CFB68E}"/>
    <cellStyle name="Percent 4 6 6 8" xfId="11939" xr:uid="{31219D81-8C38-4AA6-8F9C-B4AA0BA1499E}"/>
    <cellStyle name="Percent 4 6 6 8 2" xfId="11940" xr:uid="{6C4939B4-B1EA-4C5D-9689-DAFF269DBEDB}"/>
    <cellStyle name="Percent 4 6 6 9" xfId="11941" xr:uid="{36F905AD-8373-4D10-9A2E-D14EC5179AC0}"/>
    <cellStyle name="Percent 4 6 7" xfId="4889" xr:uid="{214D42CE-2388-4159-AE9E-513C3832F75C}"/>
    <cellStyle name="Percent 4 6 7 10" xfId="11943" xr:uid="{78C050FD-E192-463F-BEDF-4A1EE17DF7EC}"/>
    <cellStyle name="Percent 4 6 7 11" xfId="11942" xr:uid="{71B9A123-FC7E-43FA-895A-367B9A264CA3}"/>
    <cellStyle name="Percent 4 6 7 2" xfId="11944" xr:uid="{150DB629-8673-4F31-B92A-EB1BDAF013F0}"/>
    <cellStyle name="Percent 4 6 7 2 2" xfId="11945" xr:uid="{E1AEDB70-72F1-467F-86EE-D437A8C1A8CD}"/>
    <cellStyle name="Percent 4 6 7 2 2 2" xfId="11946" xr:uid="{1E306A3F-C1B1-4D4D-AA31-E33EACDD17E5}"/>
    <cellStyle name="Percent 4 6 7 2 3" xfId="11947" xr:uid="{8765B214-F5ED-4A09-8225-4C776B230A4E}"/>
    <cellStyle name="Percent 4 6 7 2 3 2" xfId="11948" xr:uid="{C667F1E9-A398-4D21-9941-BF3AC96E1EB2}"/>
    <cellStyle name="Percent 4 6 7 2 4" xfId="11949" xr:uid="{D6B90DFE-1130-4FA2-89C5-D4A6DE34B7DD}"/>
    <cellStyle name="Percent 4 6 7 3" xfId="11950" xr:uid="{35D0FCC8-CE19-4A2C-A1B4-36F165FCEFB4}"/>
    <cellStyle name="Percent 4 6 7 3 2" xfId="11951" xr:uid="{6769F386-44E7-42F9-9B25-595F9B4DDF95}"/>
    <cellStyle name="Percent 4 6 7 3 2 2" xfId="11952" xr:uid="{65AAE2DF-066C-415F-BCC4-9E149C50EF8B}"/>
    <cellStyle name="Percent 4 6 7 3 3" xfId="11953" xr:uid="{98FFB03F-62D0-40CF-9B3A-0E274E37BF59}"/>
    <cellStyle name="Percent 4 6 7 3 3 2" xfId="11954" xr:uid="{FCD06229-B8C8-4516-83C2-EEE01665DAF0}"/>
    <cellStyle name="Percent 4 6 7 3 4" xfId="11955" xr:uid="{5701285E-9E10-40AF-8231-8362BB26DE4E}"/>
    <cellStyle name="Percent 4 6 7 4" xfId="11956" xr:uid="{3974B117-06F9-43BB-BF43-4CB5F1007660}"/>
    <cellStyle name="Percent 4 6 7 4 2" xfId="11957" xr:uid="{CD5562B9-E62F-407B-AFAF-FE3CF937778A}"/>
    <cellStyle name="Percent 4 6 7 4 2 2" xfId="11958" xr:uid="{37E0F56F-901E-4603-BA40-78E955BE3AF3}"/>
    <cellStyle name="Percent 4 6 7 4 3" xfId="11959" xr:uid="{1BCC9A0F-19F1-45A8-AA0B-AD92FE347FAE}"/>
    <cellStyle name="Percent 4 6 7 4 3 2" xfId="11960" xr:uid="{4EF73B62-D974-4EBD-A9FB-D248777A8D19}"/>
    <cellStyle name="Percent 4 6 7 4 4" xfId="11961" xr:uid="{93C825B6-5504-481C-9E06-ECFFFE86B42E}"/>
    <cellStyle name="Percent 4 6 7 4 4 2" xfId="11962" xr:uid="{BC09BEE9-B5A7-4BE7-8662-025AC0317CCF}"/>
    <cellStyle name="Percent 4 6 7 4 5" xfId="11963" xr:uid="{D6A0D68E-BEA2-4FE7-B9F5-731DA62AE1BE}"/>
    <cellStyle name="Percent 4 6 7 5" xfId="11964" xr:uid="{F037C972-208F-45BB-9138-C41957999217}"/>
    <cellStyle name="Percent 4 6 7 5 2" xfId="11965" xr:uid="{8909733B-9770-4103-B45C-BE6B2E8B76ED}"/>
    <cellStyle name="Percent 4 6 7 5 2 2" xfId="11966" xr:uid="{D9CDC272-9726-4BEC-824B-48A27E5E8B7F}"/>
    <cellStyle name="Percent 4 6 7 5 3" xfId="11967" xr:uid="{339A0FB2-2FE6-4E40-AFF1-D7B5E93455C1}"/>
    <cellStyle name="Percent 4 6 7 5 3 2" xfId="11968" xr:uid="{D5BDC270-5E7A-46D6-A7DF-A9FDBC4EFA47}"/>
    <cellStyle name="Percent 4 6 7 5 4" xfId="11969" xr:uid="{F438AEF6-0B6C-4DB7-B97A-5BB433CA00DA}"/>
    <cellStyle name="Percent 4 6 7 6" xfId="11970" xr:uid="{EF499664-4F23-4147-9D7B-B3FD77988D01}"/>
    <cellStyle name="Percent 4 6 7 6 2" xfId="11971" xr:uid="{1B8CE9DE-C7A9-4E64-9F22-1351801A9319}"/>
    <cellStyle name="Percent 4 6 7 7" xfId="11972" xr:uid="{9AD0903B-A01A-43F3-A730-703F34D1D725}"/>
    <cellStyle name="Percent 4 6 7 7 2" xfId="11973" xr:uid="{1576BE57-114D-4118-A5A2-BD0475873840}"/>
    <cellStyle name="Percent 4 6 7 8" xfId="11974" xr:uid="{F4C70D6C-892F-478E-BADD-3A7C584A60D5}"/>
    <cellStyle name="Percent 4 6 7 8 2" xfId="11975" xr:uid="{18DE0A05-931A-4C21-947F-B969000A2264}"/>
    <cellStyle name="Percent 4 6 7 9" xfId="11976" xr:uid="{6B7A8101-A7A0-497C-B94F-63C9602A6F5E}"/>
    <cellStyle name="Percent 4 6 8" xfId="4890" xr:uid="{FCF0DB04-8752-48A5-A93F-E9A6B960CF96}"/>
    <cellStyle name="Percent 4 6 8 10" xfId="11978" xr:uid="{C6FB3CE1-3901-4815-96C6-2A1F3DCB9C63}"/>
    <cellStyle name="Percent 4 6 8 11" xfId="11977" xr:uid="{22044441-057A-400F-9EAC-EE5B1708342E}"/>
    <cellStyle name="Percent 4 6 8 2" xfId="11979" xr:uid="{A5A1DA9E-DD1C-4D43-8C70-D8F895C43E2E}"/>
    <cellStyle name="Percent 4 6 8 2 2" xfId="11980" xr:uid="{56506261-F6ED-4E80-B138-E0695A3B6938}"/>
    <cellStyle name="Percent 4 6 8 2 2 2" xfId="11981" xr:uid="{74FA503D-638C-4097-A5D9-E976441BB7C9}"/>
    <cellStyle name="Percent 4 6 8 2 3" xfId="11982" xr:uid="{BC30BD83-57D9-4ABF-8FC4-D0DD95F92D09}"/>
    <cellStyle name="Percent 4 6 8 2 3 2" xfId="11983" xr:uid="{DF2D37C4-E442-4169-9529-5B38E37B61DA}"/>
    <cellStyle name="Percent 4 6 8 2 4" xfId="11984" xr:uid="{8760E10A-B098-4377-841D-EE617009783C}"/>
    <cellStyle name="Percent 4 6 8 3" xfId="11985" xr:uid="{50C0803C-A8A9-4EF4-BB32-79786E6EA342}"/>
    <cellStyle name="Percent 4 6 8 3 2" xfId="11986" xr:uid="{35961E6C-4D38-48AB-B969-531F41D086B3}"/>
    <cellStyle name="Percent 4 6 8 3 2 2" xfId="11987" xr:uid="{4A3E2AB9-8E3D-4CEF-BA34-891D6F466C67}"/>
    <cellStyle name="Percent 4 6 8 3 3" xfId="11988" xr:uid="{71C8961C-E30A-47F4-9F09-51B8CBA34EB8}"/>
    <cellStyle name="Percent 4 6 8 3 3 2" xfId="11989" xr:uid="{E5C92CC5-D841-4B57-95BA-D7832057614B}"/>
    <cellStyle name="Percent 4 6 8 3 4" xfId="11990" xr:uid="{D6AEFC9B-B6C2-4095-A13E-5F3CBC626B80}"/>
    <cellStyle name="Percent 4 6 8 4" xfId="11991" xr:uid="{6AF3E655-43FF-4DFF-BDBC-9F3E0D168BAC}"/>
    <cellStyle name="Percent 4 6 8 4 2" xfId="11992" xr:uid="{7AEAED6C-4BE9-455D-AF30-2C4F464006BF}"/>
    <cellStyle name="Percent 4 6 8 4 2 2" xfId="11993" xr:uid="{311EAFDD-D3E2-46FA-A261-E7CDBED202C8}"/>
    <cellStyle name="Percent 4 6 8 4 3" xfId="11994" xr:uid="{13F820F7-3E9B-4DD0-B6C4-DFEE9D92F55F}"/>
    <cellStyle name="Percent 4 6 8 4 3 2" xfId="11995" xr:uid="{04E3F9A9-2E3B-4276-B3B0-9B135B05060B}"/>
    <cellStyle name="Percent 4 6 8 4 4" xfId="11996" xr:uid="{55B53D8A-A702-492B-A0E2-83B5708CE75D}"/>
    <cellStyle name="Percent 4 6 8 4 4 2" xfId="11997" xr:uid="{717AAA27-0438-4BB3-A93A-FE8AF38505D9}"/>
    <cellStyle name="Percent 4 6 8 4 5" xfId="11998" xr:uid="{1F3424F6-1908-4868-ADD4-B84F5C303D67}"/>
    <cellStyle name="Percent 4 6 8 5" xfId="11999" xr:uid="{7F4EB9EE-A978-4C55-930C-7E5C51606472}"/>
    <cellStyle name="Percent 4 6 8 5 2" xfId="12000" xr:uid="{30217FA3-15B6-4071-BE02-94DBF9BAA7DC}"/>
    <cellStyle name="Percent 4 6 8 5 2 2" xfId="12001" xr:uid="{E3E7378D-8025-4E09-9B18-982E4C72E505}"/>
    <cellStyle name="Percent 4 6 8 5 3" xfId="12002" xr:uid="{05EF8BE5-C7A7-4D3A-AB11-B460BFB8C582}"/>
    <cellStyle name="Percent 4 6 8 5 3 2" xfId="12003" xr:uid="{36ED29DB-2537-42D1-934F-E4282289C962}"/>
    <cellStyle name="Percent 4 6 8 5 4" xfId="12004" xr:uid="{923D3C8D-990E-4E58-8E44-DD72F412CB12}"/>
    <cellStyle name="Percent 4 6 8 6" xfId="12005" xr:uid="{C1B3278B-268A-44FA-B6D6-A3963703FA83}"/>
    <cellStyle name="Percent 4 6 8 6 2" xfId="12006" xr:uid="{E9026B13-C6C6-4FD4-A7BA-03D0F536B72B}"/>
    <cellStyle name="Percent 4 6 8 7" xfId="12007" xr:uid="{104F7E09-E2CC-433B-A7BB-8551EA90219B}"/>
    <cellStyle name="Percent 4 6 8 7 2" xfId="12008" xr:uid="{64183C5F-4200-4AD1-90FC-2B19B6F63D5E}"/>
    <cellStyle name="Percent 4 6 8 8" xfId="12009" xr:uid="{EA37A3FB-92C3-493A-A92F-AD54A5CD69F6}"/>
    <cellStyle name="Percent 4 6 8 8 2" xfId="12010" xr:uid="{EF2F24E1-3761-4579-996F-6CB220837333}"/>
    <cellStyle name="Percent 4 6 8 9" xfId="12011" xr:uid="{0B727729-6738-407F-8479-E3B439F4455A}"/>
    <cellStyle name="Percent 4 6 9" xfId="12012" xr:uid="{8B25A8D5-CD43-4EF9-B1CF-833615B7C0DB}"/>
    <cellStyle name="Percent 4 6 9 2" xfId="12013" xr:uid="{755B5AE0-B8C5-4F39-A233-673AAEE94410}"/>
    <cellStyle name="Percent 4 6 9 2 2" xfId="12014" xr:uid="{015412B3-81C6-4308-A9CF-0037F511B57B}"/>
    <cellStyle name="Percent 4 6 9 3" xfId="12015" xr:uid="{EA70FD29-30D1-40C6-BF0F-B51515874F8C}"/>
    <cellStyle name="Percent 4 6 9 3 2" xfId="12016" xr:uid="{5200F313-4438-4493-892F-454EA24F0F61}"/>
    <cellStyle name="Percent 4 6 9 4" xfId="12017" xr:uid="{BBAD16AD-1391-4442-B865-DCBA549E80D5}"/>
    <cellStyle name="Percent 4 6 9 5" xfId="12018" xr:uid="{A9EF497D-24D5-48F6-A6BC-DD6353FF1431}"/>
    <cellStyle name="Percent 4 7" xfId="388" xr:uid="{1064A2D7-4A2B-46C7-BE64-7260A552883A}"/>
    <cellStyle name="Percent 4 7 10" xfId="12020" xr:uid="{E512F3A0-7375-4B39-9ED5-5D1B0EE66F3A}"/>
    <cellStyle name="Percent 4 7 11" xfId="12021" xr:uid="{93BC05E9-59E4-4F7B-A23F-9F62B579A800}"/>
    <cellStyle name="Percent 4 7 12" xfId="12019" xr:uid="{7B12E719-B8E3-4EFC-A0D3-07B1D2F2B340}"/>
    <cellStyle name="Percent 4 7 13" xfId="3135" xr:uid="{57FDC896-39CE-4EC3-B9C7-FEE6E957FB05}"/>
    <cellStyle name="Percent 4 7 2" xfId="12022" xr:uid="{3747E562-A98E-4414-B001-7E2460471153}"/>
    <cellStyle name="Percent 4 7 2 2" xfId="12023" xr:uid="{553E6E0E-C639-492D-984A-2A669699CE86}"/>
    <cellStyle name="Percent 4 7 2 2 2" xfId="12024" xr:uid="{06EB373A-3F9A-4835-8B89-30C0F9C020C9}"/>
    <cellStyle name="Percent 4 7 2 3" xfId="12025" xr:uid="{F9E8E25B-A429-4EC0-B515-4603D6DAF8F9}"/>
    <cellStyle name="Percent 4 7 2 3 2" xfId="12026" xr:uid="{7EB96E83-65CD-484C-9B0E-331B9D4E352C}"/>
    <cellStyle name="Percent 4 7 2 4" xfId="12027" xr:uid="{35E7E95C-0551-41A8-9EBD-8DE3BEC4EFEE}"/>
    <cellStyle name="Percent 4 7 2 5" xfId="12028" xr:uid="{D177206A-2B64-4D45-A2D8-379378148B3B}"/>
    <cellStyle name="Percent 4 7 3" xfId="12029" xr:uid="{ACA6767E-8F52-4471-8EB4-70491C6F3183}"/>
    <cellStyle name="Percent 4 7 3 2" xfId="12030" xr:uid="{2E15401B-9D64-4640-BA81-FB72C99BDFC6}"/>
    <cellStyle name="Percent 4 7 3 2 2" xfId="12031" xr:uid="{34FF0B9D-F56B-4BE1-8556-5864408CAA62}"/>
    <cellStyle name="Percent 4 7 3 3" xfId="12032" xr:uid="{89D74643-D05A-4B2B-91B2-37B784021762}"/>
    <cellStyle name="Percent 4 7 3 3 2" xfId="12033" xr:uid="{8287BBE1-EB2D-4A3C-A7A2-B2B687E41BB6}"/>
    <cellStyle name="Percent 4 7 3 4" xfId="12034" xr:uid="{82DD0BF2-5598-4FD5-BFDE-4B3952428AB1}"/>
    <cellStyle name="Percent 4 7 4" xfId="12035" xr:uid="{3871191D-75D6-4A73-9CA6-F0AF48CA9838}"/>
    <cellStyle name="Percent 4 7 4 2" xfId="12036" xr:uid="{341FEC1A-0482-453D-A0AD-C1FB442D7264}"/>
    <cellStyle name="Percent 4 7 4 2 2" xfId="12037" xr:uid="{EA1116E5-D2C0-4E0E-A3FF-BF5DD40EAE66}"/>
    <cellStyle name="Percent 4 7 4 3" xfId="12038" xr:uid="{23F63BE6-F6CA-49AA-879B-68F27F060AFD}"/>
    <cellStyle name="Percent 4 7 4 3 2" xfId="12039" xr:uid="{FC0F10E9-8346-4D21-8551-64993EC45BD6}"/>
    <cellStyle name="Percent 4 7 4 4" xfId="12040" xr:uid="{1E6251C6-DE35-4C7A-8A11-24B76382A221}"/>
    <cellStyle name="Percent 4 7 5" xfId="12041" xr:uid="{03155FC2-C29C-4434-B8BB-998C077A77C8}"/>
    <cellStyle name="Percent 4 7 5 2" xfId="12042" xr:uid="{409DAC7D-556E-46F4-B581-6FDF62524782}"/>
    <cellStyle name="Percent 4 7 5 2 2" xfId="12043" xr:uid="{EE4E631F-26C9-47B2-968F-D40A7D4D2B06}"/>
    <cellStyle name="Percent 4 7 5 3" xfId="12044" xr:uid="{41C05C0A-058C-434A-83EE-9B986893CFAD}"/>
    <cellStyle name="Percent 4 7 5 3 2" xfId="12045" xr:uid="{827341D7-3032-4AF3-AFC6-3ED299E05745}"/>
    <cellStyle name="Percent 4 7 5 4" xfId="12046" xr:uid="{B6467BA4-3456-482D-A513-D427C44C2F59}"/>
    <cellStyle name="Percent 4 7 5 4 2" xfId="12047" xr:uid="{A2121BC7-1E51-4EE4-8BC5-65D769F960DD}"/>
    <cellStyle name="Percent 4 7 5 5" xfId="12048" xr:uid="{3BDD8AAD-0B77-4BA0-AE04-BB3F179DBC8D}"/>
    <cellStyle name="Percent 4 7 6" xfId="12049" xr:uid="{6EA2BBAA-14CA-4DA7-8B61-F114804F888E}"/>
    <cellStyle name="Percent 4 7 6 2" xfId="12050" xr:uid="{E3ADB34F-666B-40DD-BEBA-6A16326F2F5C}"/>
    <cellStyle name="Percent 4 7 6 2 2" xfId="12051" xr:uid="{E3C2A35D-7BAE-42E3-A7F1-867FCA2EAEC0}"/>
    <cellStyle name="Percent 4 7 6 3" xfId="12052" xr:uid="{5490980E-F6A7-4060-9EC0-80EFA5C2A042}"/>
    <cellStyle name="Percent 4 7 6 3 2" xfId="12053" xr:uid="{3CA072AB-19D8-49AD-B96B-5801AE8F3585}"/>
    <cellStyle name="Percent 4 7 6 4" xfId="12054" xr:uid="{01D7AFF8-5291-47FF-9C30-DEA36F091D88}"/>
    <cellStyle name="Percent 4 7 7" xfId="12055" xr:uid="{15459B06-3071-40D4-A883-0607C024AD1B}"/>
    <cellStyle name="Percent 4 7 7 2" xfId="12056" xr:uid="{84EA8395-3FA0-44F7-874E-7E3CB4BFF865}"/>
    <cellStyle name="Percent 4 7 8" xfId="12057" xr:uid="{E6C6E258-68A5-4CBE-AF6C-790BA322900D}"/>
    <cellStyle name="Percent 4 7 8 2" xfId="12058" xr:uid="{B089B343-03B8-422B-B91C-7DCF7FFF2900}"/>
    <cellStyle name="Percent 4 7 9" xfId="12059" xr:uid="{9B72F131-FA03-4C0C-B1A5-0C4AC20D084F}"/>
    <cellStyle name="Percent 4 7 9 2" xfId="12060" xr:uid="{A6F290DD-3892-4CBE-A967-81E1F31CEFC4}"/>
    <cellStyle name="Percent 4 8" xfId="3136" xr:uid="{E5947BFE-093B-45BE-8427-23686AB5E054}"/>
    <cellStyle name="Percent 4 8 10" xfId="12062" xr:uid="{3F3AB56D-FB9D-427B-BBB1-630F076494E0}"/>
    <cellStyle name="Percent 4 8 11" xfId="12063" xr:uid="{2040C936-0866-49B5-9759-A0A1AF9AD9B9}"/>
    <cellStyle name="Percent 4 8 12" xfId="12061" xr:uid="{397B33F5-CE7E-4E9A-9C24-CA8ADBE43956}"/>
    <cellStyle name="Percent 4 8 2" xfId="12064" xr:uid="{6C49311A-3B40-4DC2-A41F-D094E5B3DE88}"/>
    <cellStyle name="Percent 4 8 2 2" xfId="12065" xr:uid="{B728D231-E704-4A18-83DF-756BAA0A9FB2}"/>
    <cellStyle name="Percent 4 8 2 2 2" xfId="12066" xr:uid="{A6866884-F579-4DD0-9A5F-459CD5CB989F}"/>
    <cellStyle name="Percent 4 8 2 3" xfId="12067" xr:uid="{2B5423A8-C524-460B-804F-7CC5914466BB}"/>
    <cellStyle name="Percent 4 8 2 3 2" xfId="12068" xr:uid="{6DC40BD6-B4C2-452A-BB47-A6C759AEEE7A}"/>
    <cellStyle name="Percent 4 8 2 4" xfId="12069" xr:uid="{040AEF7D-83BD-40A6-A2BA-C71E381312CF}"/>
    <cellStyle name="Percent 4 8 2 5" xfId="12070" xr:uid="{6DB1FE61-0DCE-4540-82BC-CFC2CC5A1681}"/>
    <cellStyle name="Percent 4 8 3" xfId="12071" xr:uid="{540649CB-17CA-470F-A6EF-71F85674A6E1}"/>
    <cellStyle name="Percent 4 8 3 2" xfId="12072" xr:uid="{4C9EC391-5FE4-4D4B-BF1E-4E52B675E371}"/>
    <cellStyle name="Percent 4 8 3 2 2" xfId="12073" xr:uid="{8585ABC0-39C2-4549-B5FA-3154F1557DA3}"/>
    <cellStyle name="Percent 4 8 3 3" xfId="12074" xr:uid="{F8D1B335-99D1-4F89-9524-53F2EBFC713F}"/>
    <cellStyle name="Percent 4 8 3 3 2" xfId="12075" xr:uid="{DACA8A36-A691-4AB3-ABDC-EB1B07F0A71C}"/>
    <cellStyle name="Percent 4 8 3 4" xfId="12076" xr:uid="{3F1E4626-C15E-411C-9DA9-CBC9BEA4039D}"/>
    <cellStyle name="Percent 4 8 4" xfId="12077" xr:uid="{C038F797-024E-4BB1-8425-7E1FC7AB477B}"/>
    <cellStyle name="Percent 4 8 4 2" xfId="12078" xr:uid="{CD416D0E-C77A-4DE3-B72E-BBE629DD7461}"/>
    <cellStyle name="Percent 4 8 4 2 2" xfId="12079" xr:uid="{82579BF7-5F56-4975-AE37-F42A2362700F}"/>
    <cellStyle name="Percent 4 8 4 3" xfId="12080" xr:uid="{2DE1466C-84C2-4745-AFCE-66A3D771F494}"/>
    <cellStyle name="Percent 4 8 4 3 2" xfId="12081" xr:uid="{4B3D0F2E-68F5-48C0-A1C9-065124A0B539}"/>
    <cellStyle name="Percent 4 8 4 4" xfId="12082" xr:uid="{73EF0DF1-33A9-4739-AADE-3AE8B4ECEEE9}"/>
    <cellStyle name="Percent 4 8 5" xfId="12083" xr:uid="{EB372D5C-2255-4F6B-B5CE-5D7B45C80276}"/>
    <cellStyle name="Percent 4 8 5 2" xfId="12084" xr:uid="{50A0322C-9A55-4A9C-8B7B-97C0B8E4F60C}"/>
    <cellStyle name="Percent 4 8 5 2 2" xfId="12085" xr:uid="{4B8C39D8-E008-4EE1-81B4-AADA35769970}"/>
    <cellStyle name="Percent 4 8 5 3" xfId="12086" xr:uid="{934363AD-DBA7-402C-95CF-27AC46CC938C}"/>
    <cellStyle name="Percent 4 8 5 3 2" xfId="12087" xr:uid="{13DA3D0A-EF7A-4E36-8ED3-409C30D56727}"/>
    <cellStyle name="Percent 4 8 5 4" xfId="12088" xr:uid="{AC131A2C-0B59-4BEA-8531-FD171CC614E3}"/>
    <cellStyle name="Percent 4 8 5 4 2" xfId="12089" xr:uid="{468D4412-C500-44EA-9D2A-4378EF29B596}"/>
    <cellStyle name="Percent 4 8 5 5" xfId="12090" xr:uid="{89896839-8B29-4AE5-901C-0998C2CB69B7}"/>
    <cellStyle name="Percent 4 8 6" xfId="12091" xr:uid="{8AB88199-5941-410A-9D30-F28C5568D010}"/>
    <cellStyle name="Percent 4 8 6 2" xfId="12092" xr:uid="{599A9A00-67DF-4017-A6C2-9D736CB358A1}"/>
    <cellStyle name="Percent 4 8 6 2 2" xfId="12093" xr:uid="{0303985E-5A62-4721-A2A5-FD5D1DF55C52}"/>
    <cellStyle name="Percent 4 8 6 3" xfId="12094" xr:uid="{198CFE79-CED0-435D-B66A-2221705DF5B5}"/>
    <cellStyle name="Percent 4 8 6 3 2" xfId="12095" xr:uid="{3C3E62AA-2671-4112-9455-CE0622E59BF0}"/>
    <cellStyle name="Percent 4 8 6 4" xfId="12096" xr:uid="{67F6E90A-287B-411F-BC8B-A37306F82E07}"/>
    <cellStyle name="Percent 4 8 7" xfId="12097" xr:uid="{DF60323F-D392-499A-A72F-8248D7D77FC8}"/>
    <cellStyle name="Percent 4 8 7 2" xfId="12098" xr:uid="{B5FE769B-B990-4429-887B-4025F0794FC5}"/>
    <cellStyle name="Percent 4 8 8" xfId="12099" xr:uid="{AEBA533D-CFCB-4AAD-A296-ED125D8F0CCB}"/>
    <cellStyle name="Percent 4 8 8 2" xfId="12100" xr:uid="{98B953F8-0715-4589-84ED-913F90225FF1}"/>
    <cellStyle name="Percent 4 8 9" xfId="12101" xr:uid="{6BBE7334-00DD-4F19-B357-627C0E3F34E4}"/>
    <cellStyle name="Percent 4 8 9 2" xfId="12102" xr:uid="{DEDD024B-3AF7-4DFA-961B-DBCBAEB0D58D}"/>
    <cellStyle name="Percent 4 9" xfId="3137" xr:uid="{0002C91A-5D6C-4E7D-B148-657378C37344}"/>
    <cellStyle name="Percent 4 9 10" xfId="12104" xr:uid="{1FB28395-F8F1-46A9-95A0-1743D966D24A}"/>
    <cellStyle name="Percent 4 9 11" xfId="12105" xr:uid="{6D5C7B7A-D05F-4573-933D-3AC03ACEE4FA}"/>
    <cellStyle name="Percent 4 9 12" xfId="12103" xr:uid="{E250BE2F-09C9-4703-A65B-72D983F74DB7}"/>
    <cellStyle name="Percent 4 9 2" xfId="12106" xr:uid="{D4BAE595-DCF5-4F13-A15D-3ABD29624518}"/>
    <cellStyle name="Percent 4 9 2 2" xfId="12107" xr:uid="{792A3E3E-2CF9-4A29-9C3A-9ABD18288D66}"/>
    <cellStyle name="Percent 4 9 2 2 2" xfId="12108" xr:uid="{AD627866-AC03-48E9-8173-C3DBCF986FB4}"/>
    <cellStyle name="Percent 4 9 2 3" xfId="12109" xr:uid="{16A464AB-9268-4147-9701-77F0FAC5A2A6}"/>
    <cellStyle name="Percent 4 9 2 3 2" xfId="12110" xr:uid="{67D1F909-5399-45B9-8D01-0097AFC25BED}"/>
    <cellStyle name="Percent 4 9 2 4" xfId="12111" xr:uid="{9F81AE18-896C-488F-A159-5CA65C0AFAEB}"/>
    <cellStyle name="Percent 4 9 2 5" xfId="12112" xr:uid="{6E1900CA-5AEF-449C-89FF-9DA3AD98927B}"/>
    <cellStyle name="Percent 4 9 3" xfId="12113" xr:uid="{E052FE45-81AD-4A30-BBC4-58A3C09AC4E1}"/>
    <cellStyle name="Percent 4 9 3 2" xfId="12114" xr:uid="{F219287F-E74E-4EE1-9962-B36067D8B497}"/>
    <cellStyle name="Percent 4 9 3 2 2" xfId="12115" xr:uid="{1056DF75-52EC-4A88-8760-98CCC2E1141B}"/>
    <cellStyle name="Percent 4 9 3 3" xfId="12116" xr:uid="{7D82E1A5-FE4F-4DD4-8D6D-3F89404EA2FC}"/>
    <cellStyle name="Percent 4 9 3 3 2" xfId="12117" xr:uid="{0A163E39-E3DD-42FB-8AFF-2B60474EF7F9}"/>
    <cellStyle name="Percent 4 9 3 4" xfId="12118" xr:uid="{27E31E68-1034-41BF-8622-A4F27404DC23}"/>
    <cellStyle name="Percent 4 9 4" xfId="12119" xr:uid="{71129022-EF5E-4F12-9CA9-8EB2D464A2C6}"/>
    <cellStyle name="Percent 4 9 4 2" xfId="12120" xr:uid="{BA6EDAE6-6E4F-43F2-8F22-C87A5CD8E17A}"/>
    <cellStyle name="Percent 4 9 4 2 2" xfId="12121" xr:uid="{C3F46E0A-9767-4CAF-9E42-4B1416440268}"/>
    <cellStyle name="Percent 4 9 4 3" xfId="12122" xr:uid="{1DF9F4BF-F542-4323-9A5D-4A753C346307}"/>
    <cellStyle name="Percent 4 9 4 3 2" xfId="12123" xr:uid="{0AED3DAA-2181-49F9-BB65-B8D626C915E3}"/>
    <cellStyle name="Percent 4 9 4 4" xfId="12124" xr:uid="{89743F4E-731B-4FE5-BD8A-75DF4C680D98}"/>
    <cellStyle name="Percent 4 9 5" xfId="12125" xr:uid="{EAC6F3CF-71A3-463E-9BFB-CD539807D8D6}"/>
    <cellStyle name="Percent 4 9 5 2" xfId="12126" xr:uid="{B54670BA-A50F-416B-B1FB-46A2A2C96006}"/>
    <cellStyle name="Percent 4 9 5 2 2" xfId="12127" xr:uid="{02396138-62D5-4FF6-A38F-938527DC31EF}"/>
    <cellStyle name="Percent 4 9 5 3" xfId="12128" xr:uid="{5127C421-3416-4130-AB3C-4E329785A034}"/>
    <cellStyle name="Percent 4 9 5 3 2" xfId="12129" xr:uid="{B92D7306-B0E6-4D5E-951F-83D7999E6890}"/>
    <cellStyle name="Percent 4 9 5 4" xfId="12130" xr:uid="{277F1524-7301-4B89-94C4-AD8A57C0DA7C}"/>
    <cellStyle name="Percent 4 9 5 4 2" xfId="12131" xr:uid="{ABA60CAB-4F78-475D-A404-B0FB540C52FF}"/>
    <cellStyle name="Percent 4 9 5 5" xfId="12132" xr:uid="{F5C159D5-631E-48C0-A8DE-5CCA69721749}"/>
    <cellStyle name="Percent 4 9 6" xfId="12133" xr:uid="{938C0FC8-0FFF-452B-B008-AE72636CA355}"/>
    <cellStyle name="Percent 4 9 6 2" xfId="12134" xr:uid="{AFA92C1B-7C78-44C1-AA87-727E8616C24A}"/>
    <cellStyle name="Percent 4 9 6 2 2" xfId="12135" xr:uid="{B88E7310-6F1F-4066-AA9E-9E6B6C09D5E8}"/>
    <cellStyle name="Percent 4 9 6 3" xfId="12136" xr:uid="{7538A866-581F-4647-B25C-B52300EBBF3D}"/>
    <cellStyle name="Percent 4 9 6 3 2" xfId="12137" xr:uid="{9841D51E-7629-4908-B1AD-82E20085C091}"/>
    <cellStyle name="Percent 4 9 6 4" xfId="12138" xr:uid="{1B1680D5-ECA5-4A6C-B3E7-DA4AE7998C97}"/>
    <cellStyle name="Percent 4 9 7" xfId="12139" xr:uid="{F466619A-D64B-41F6-BCD2-F142B0E558DC}"/>
    <cellStyle name="Percent 4 9 7 2" xfId="12140" xr:uid="{B08FB094-FE0A-4D0E-95C4-B092A91DE2D0}"/>
    <cellStyle name="Percent 4 9 8" xfId="12141" xr:uid="{9DA4D740-F9A8-47AE-A4A6-82499DFDCFCF}"/>
    <cellStyle name="Percent 4 9 8 2" xfId="12142" xr:uid="{CF48AA30-28BB-47DE-ACED-7EDC266C0D6E}"/>
    <cellStyle name="Percent 4 9 9" xfId="12143" xr:uid="{E561E978-2129-40F7-99DD-50AA011D12B7}"/>
    <cellStyle name="Percent 4 9 9 2" xfId="12144" xr:uid="{3C41AFD7-BB37-4DAD-8AA8-4AE03ECEB5C4}"/>
    <cellStyle name="Percent 5" xfId="312" xr:uid="{D9E5D6C7-E666-47B6-AF80-494A38062153}"/>
    <cellStyle name="Percent 5 10" xfId="4891" xr:uid="{418B113D-2334-4B28-B10F-119F9D817223}"/>
    <cellStyle name="Percent 5 10 2" xfId="12147" xr:uid="{01AC78E5-B21A-4D9C-BC88-9D42C7D654EF}"/>
    <cellStyle name="Percent 5 10 2 2" xfId="12148" xr:uid="{5BA39C94-4630-4C17-AF8F-E9ABB62E255F}"/>
    <cellStyle name="Percent 5 10 3" xfId="12149" xr:uid="{3C2A4435-EE35-4C14-94C6-40FB295DF5CD}"/>
    <cellStyle name="Percent 5 10 3 2" xfId="12150" xr:uid="{B467D854-26EC-4797-AAF4-0F405926806B}"/>
    <cellStyle name="Percent 5 10 4" xfId="12151" xr:uid="{9D1F9EE6-62C9-47CA-B928-B5CA37E8A325}"/>
    <cellStyle name="Percent 5 10 5" xfId="12152" xr:uid="{67D54D9F-00F9-4804-A4C5-6C35BCE56424}"/>
    <cellStyle name="Percent 5 10 6" xfId="12146" xr:uid="{0374FE66-BB2E-41BC-803C-2666E649020A}"/>
    <cellStyle name="Percent 5 11" xfId="4892" xr:uid="{95B6FC95-26B3-4C95-B8A2-3051C062EA95}"/>
    <cellStyle name="Percent 5 11 2" xfId="12154" xr:uid="{FDEB595B-1D54-4309-880E-7B4DAF11588A}"/>
    <cellStyle name="Percent 5 11 2 2" xfId="12155" xr:uid="{BBBAA633-9D1C-49F8-9159-5C429D5A18F9}"/>
    <cellStyle name="Percent 5 11 3" xfId="12156" xr:uid="{1EDA27B4-A413-47B1-93C7-7377E9A0044D}"/>
    <cellStyle name="Percent 5 11 3 2" xfId="12157" xr:uid="{58D7BAE3-CE46-4EF2-A168-7454327DB978}"/>
    <cellStyle name="Percent 5 11 4" xfId="12158" xr:uid="{68975C0C-9554-4D74-A67B-01CC71A96670}"/>
    <cellStyle name="Percent 5 11 5" xfId="12159" xr:uid="{100A71CF-1A42-4758-ADBD-CF54CF393529}"/>
    <cellStyle name="Percent 5 11 6" xfId="12153" xr:uid="{2CDE7D99-C191-41C1-83B0-93E6EF6BBA25}"/>
    <cellStyle name="Percent 5 12" xfId="12160" xr:uid="{E42FAAD7-0891-41F9-B174-A6FD917F1E2B}"/>
    <cellStyle name="Percent 5 12 2" xfId="12161" xr:uid="{3A1AD565-B594-40A2-A040-8DAE8BE24D48}"/>
    <cellStyle name="Percent 5 12 2 2" xfId="12162" xr:uid="{255A1D3F-8EF8-4957-BA8E-2AA7F18489CF}"/>
    <cellStyle name="Percent 5 12 3" xfId="12163" xr:uid="{A0519921-A246-4ED0-8F5D-7429E24A120A}"/>
    <cellStyle name="Percent 5 12 3 2" xfId="12164" xr:uid="{69402E75-441C-4C1A-9730-6C1D12CEF331}"/>
    <cellStyle name="Percent 5 12 4" xfId="12165" xr:uid="{7AA2D0D5-1F3F-4056-92D0-82DF4B6E1486}"/>
    <cellStyle name="Percent 5 13" xfId="12166" xr:uid="{0BEB5A1E-280F-4D40-8446-D06A98FFEBC8}"/>
    <cellStyle name="Percent 5 13 2" xfId="12167" xr:uid="{A7985B08-539D-4271-B88B-5602F6C0F029}"/>
    <cellStyle name="Percent 5 13 2 2" xfId="12168" xr:uid="{85E7107F-7B46-4951-82F9-EF32303FBD1C}"/>
    <cellStyle name="Percent 5 13 3" xfId="12169" xr:uid="{594139CC-82BA-4299-AFB9-8C6BB4274A8F}"/>
    <cellStyle name="Percent 5 13 3 2" xfId="12170" xr:uid="{70014D03-61F8-481A-B590-699368852016}"/>
    <cellStyle name="Percent 5 13 4" xfId="12171" xr:uid="{B62143CB-1FF4-4966-93F5-355AC16733AA}"/>
    <cellStyle name="Percent 5 13 4 2" xfId="12172" xr:uid="{3C6A7705-7854-4E02-85DE-FA863A8D8C23}"/>
    <cellStyle name="Percent 5 13 5" xfId="12173" xr:uid="{AEA9BD1D-0CC7-423D-8AA9-FD2ABC999FF6}"/>
    <cellStyle name="Percent 5 14" xfId="12174" xr:uid="{76FA8226-9EC0-437C-B361-1BA067883D13}"/>
    <cellStyle name="Percent 5 14 2" xfId="12175" xr:uid="{A80687EC-CFFD-4818-B0D7-A3FAF33B9449}"/>
    <cellStyle name="Percent 5 14 2 2" xfId="12176" xr:uid="{A8D7744B-05A7-4095-BB86-51E419C6C87B}"/>
    <cellStyle name="Percent 5 14 3" xfId="12177" xr:uid="{60136B29-EBC6-4F5E-BF98-E21C0F947189}"/>
    <cellStyle name="Percent 5 14 3 2" xfId="12178" xr:uid="{F0FC5740-BC4C-4EA8-B4CB-818C9C6DC203}"/>
    <cellStyle name="Percent 5 14 4" xfId="12179" xr:uid="{13B43818-46C0-430F-9B05-0A53A491D42A}"/>
    <cellStyle name="Percent 5 15" xfId="12180" xr:uid="{AD5E260E-4580-4FA5-AEEB-FE21454F3DB5}"/>
    <cellStyle name="Percent 5 15 2" xfId="12181" xr:uid="{3E5FC07A-81E3-4936-82B2-335B8D340FBF}"/>
    <cellStyle name="Percent 5 16" xfId="12182" xr:uid="{6C1CB504-D626-4C7E-A7EE-8DD504745043}"/>
    <cellStyle name="Percent 5 16 2" xfId="12183" xr:uid="{20CF56F8-9CAA-48E8-AD38-49885CD0BEBB}"/>
    <cellStyle name="Percent 5 17" xfId="12184" xr:uid="{3D91D28E-FDDD-4F8A-8CE2-F6445E019F05}"/>
    <cellStyle name="Percent 5 17 2" xfId="12185" xr:uid="{B03D564D-575A-4643-B37C-A6B74075AAF3}"/>
    <cellStyle name="Percent 5 18" xfId="12186" xr:uid="{3F365250-0698-440D-A93B-6A3B0DA92135}"/>
    <cellStyle name="Percent 5 19" xfId="12187" xr:uid="{57A0FF3F-7D3A-4780-8FCA-54BA405E4982}"/>
    <cellStyle name="Percent 5 2" xfId="313" xr:uid="{20BCA6E8-12E3-4AAE-8659-AE9E1A5535B7}"/>
    <cellStyle name="Percent 5 2 10" xfId="12189" xr:uid="{95EFD09F-9A48-4D7E-B841-5579DE22F829}"/>
    <cellStyle name="Percent 5 2 11" xfId="12188" xr:uid="{2C24B956-46DB-4BF7-AAF6-75CF12A077F9}"/>
    <cellStyle name="Percent 5 2 12" xfId="536" xr:uid="{4F9FCE18-9DCB-46AE-BC69-93A76B3821AF}"/>
    <cellStyle name="Percent 5 2 2" xfId="12190" xr:uid="{5B6B3329-3DAD-4085-AB09-206058545A2D}"/>
    <cellStyle name="Percent 5 2 2 2" xfId="12191" xr:uid="{494EA348-57EB-4AE1-A905-5AE0F8B7288F}"/>
    <cellStyle name="Percent 5 2 2 2 2" xfId="12192" xr:uid="{8552F894-B36F-476F-A671-0F1A4FDC79E4}"/>
    <cellStyle name="Percent 5 2 2 3" xfId="12193" xr:uid="{5ACFE176-380A-4B89-B0E2-07D9A633B137}"/>
    <cellStyle name="Percent 5 2 2 3 2" xfId="12194" xr:uid="{E827BEF2-1DB4-487A-A515-79ED4946C9E7}"/>
    <cellStyle name="Percent 5 2 2 4" xfId="12195" xr:uid="{FC5F8BBA-55E5-445A-B496-EE7F152C1373}"/>
    <cellStyle name="Percent 5 2 2 5" xfId="12196" xr:uid="{A06550C9-BDD3-4B18-B01D-5C7E7C387FDE}"/>
    <cellStyle name="Percent 5 2 3" xfId="12197" xr:uid="{B1B124C4-D046-446B-AF98-A70455B180A3}"/>
    <cellStyle name="Percent 5 2 3 2" xfId="12198" xr:uid="{B1B3FBE6-4D78-46B7-992A-93536C4323A5}"/>
    <cellStyle name="Percent 5 2 3 2 2" xfId="12199" xr:uid="{EB1D5B58-5BC6-4E16-851A-DD93638D33CA}"/>
    <cellStyle name="Percent 5 2 3 3" xfId="12200" xr:uid="{E74EA6DF-2A77-4AB9-B301-3F37BA8B1A05}"/>
    <cellStyle name="Percent 5 2 3 3 2" xfId="12201" xr:uid="{5CC9E237-E32A-419E-A7DD-82A68FD29953}"/>
    <cellStyle name="Percent 5 2 3 4" xfId="12202" xr:uid="{9C603DD2-1497-4063-B264-0D757ABD8090}"/>
    <cellStyle name="Percent 5 2 4" xfId="12203" xr:uid="{8094701B-D65B-4E4B-9886-A50656CE1F3F}"/>
    <cellStyle name="Percent 5 2 4 2" xfId="12204" xr:uid="{141ADC41-51E6-4916-B241-696CDD1E8156}"/>
    <cellStyle name="Percent 5 2 4 2 2" xfId="12205" xr:uid="{CCDFBADB-7540-41C7-9BE6-17510A57E7A2}"/>
    <cellStyle name="Percent 5 2 4 3" xfId="12206" xr:uid="{E2AA191E-98EE-477C-BDB3-F7FEA73A4218}"/>
    <cellStyle name="Percent 5 2 4 3 2" xfId="12207" xr:uid="{00F7AFB5-0705-4FB2-BFA0-C651E2D87733}"/>
    <cellStyle name="Percent 5 2 4 4" xfId="12208" xr:uid="{5928B930-4081-4C3C-ABF4-D45AE17DD614}"/>
    <cellStyle name="Percent 5 2 4 4 2" xfId="12209" xr:uid="{3C9BFC7D-0ACD-4A48-880A-C58ED7BD9F1E}"/>
    <cellStyle name="Percent 5 2 4 5" xfId="12210" xr:uid="{20857E1E-0A26-4597-A578-81A9560FCC13}"/>
    <cellStyle name="Percent 5 2 5" xfId="12211" xr:uid="{250CA312-37C3-4DF1-890D-9FBD1CBFDB42}"/>
    <cellStyle name="Percent 5 2 5 2" xfId="12212" xr:uid="{7C5D76B9-2A15-4CA4-A90A-D733ADF2E8DF}"/>
    <cellStyle name="Percent 5 2 5 2 2" xfId="12213" xr:uid="{C13BA9ED-708E-4C45-AD0F-672D88A6F7C5}"/>
    <cellStyle name="Percent 5 2 5 3" xfId="12214" xr:uid="{D08AD0DE-AF7A-45EE-A2CB-67B7538701B1}"/>
    <cellStyle name="Percent 5 2 5 3 2" xfId="12215" xr:uid="{B7F10CDB-58F7-40D1-8DA8-4D4392E2B1BF}"/>
    <cellStyle name="Percent 5 2 5 4" xfId="12216" xr:uid="{4D6F910F-4E33-487A-BED1-91110AE10B0C}"/>
    <cellStyle name="Percent 5 2 6" xfId="12217" xr:uid="{740403D4-5A6B-46E7-8A8F-3591FB61FC87}"/>
    <cellStyle name="Percent 5 2 6 2" xfId="12218" xr:uid="{C5DE3AD4-4FD3-4AF8-ADA3-8D2A3275439D}"/>
    <cellStyle name="Percent 5 2 7" xfId="12219" xr:uid="{EE1D083C-C368-4443-B386-474D68D205B2}"/>
    <cellStyle name="Percent 5 2 7 2" xfId="12220" xr:uid="{AEEC6843-9EB0-432D-9B20-D39AC51CA934}"/>
    <cellStyle name="Percent 5 2 8" xfId="12221" xr:uid="{81096A91-8B49-4299-83E3-87BF39EDBDC2}"/>
    <cellStyle name="Percent 5 2 8 2" xfId="12222" xr:uid="{D676B666-9B44-4605-AA1A-55383BB45385}"/>
    <cellStyle name="Percent 5 2 9" xfId="12223" xr:uid="{EA12BC6A-B0FF-4FBA-A00C-46A62CBE7750}"/>
    <cellStyle name="Percent 5 20" xfId="12145" xr:uid="{94753718-5FB5-467D-A4C7-5342BABA79C6}"/>
    <cellStyle name="Percent 5 21" xfId="535" xr:uid="{9822EF97-58AC-4CC8-89BA-3D96A37D6A75}"/>
    <cellStyle name="Percent 5 3" xfId="537" xr:uid="{7683293A-7923-400F-B92A-47FD90FC3977}"/>
    <cellStyle name="Percent 5 3 10" xfId="12225" xr:uid="{3736E9D9-3AEE-4D5A-81C2-3D762355F5C7}"/>
    <cellStyle name="Percent 5 3 11" xfId="12226" xr:uid="{96F4D587-6D7B-4E03-AC0F-4EEE3B21AEB3}"/>
    <cellStyle name="Percent 5 3 12" xfId="12224" xr:uid="{CE951744-EFD1-4813-A85E-BFC4FF0DF0E3}"/>
    <cellStyle name="Percent 5 3 2" xfId="3139" xr:uid="{DAC26C32-3058-4FEF-B63A-6E058C5F23DB}"/>
    <cellStyle name="Percent 5 3 2 10" xfId="12228" xr:uid="{EBAA5FB3-879C-4494-81D9-4DD4FF542D32}"/>
    <cellStyle name="Percent 5 3 2 11" xfId="12227" xr:uid="{7D8723F1-6543-4B8D-8B1C-82848645842C}"/>
    <cellStyle name="Percent 5 3 2 2" xfId="12229" xr:uid="{90764423-82B3-48B2-9118-497615F40F99}"/>
    <cellStyle name="Percent 5 3 2 2 2" xfId="12230" xr:uid="{BC96295B-B685-4DD5-940C-B2642DB861C1}"/>
    <cellStyle name="Percent 5 3 2 2 2 2" xfId="12231" xr:uid="{608990D3-2517-426F-B680-B5EDFD705547}"/>
    <cellStyle name="Percent 5 3 2 2 3" xfId="12232" xr:uid="{799C94FD-9A58-40C3-A0EA-32A4DE781D87}"/>
    <cellStyle name="Percent 5 3 2 2 3 2" xfId="12233" xr:uid="{4AB2966B-5E0F-4516-B695-300A2B4E5FCB}"/>
    <cellStyle name="Percent 5 3 2 2 4" xfId="12234" xr:uid="{36417BF3-62FA-4340-BF49-8137F533D557}"/>
    <cellStyle name="Percent 5 3 2 2 5" xfId="12235" xr:uid="{4EC30726-AADE-4197-B0B7-F87B758272B9}"/>
    <cellStyle name="Percent 5 3 2 3" xfId="12236" xr:uid="{6C3B4759-0A41-4F9B-B6CD-7A2CD568C941}"/>
    <cellStyle name="Percent 5 3 2 3 2" xfId="12237" xr:uid="{562B8FB3-748C-4CF8-9EFC-A16FD1F27DA4}"/>
    <cellStyle name="Percent 5 3 2 3 2 2" xfId="12238" xr:uid="{984562EA-592F-44A1-9516-8E9C788527E3}"/>
    <cellStyle name="Percent 5 3 2 3 3" xfId="12239" xr:uid="{47212C1A-36F7-4807-B38C-4306AED5FE2D}"/>
    <cellStyle name="Percent 5 3 2 3 3 2" xfId="12240" xr:uid="{0FE26C2F-352C-41E5-B9F1-E3F1915A7553}"/>
    <cellStyle name="Percent 5 3 2 3 4" xfId="12241" xr:uid="{A2BB960E-D1D6-454D-9F1E-A15D49CEACE6}"/>
    <cellStyle name="Percent 5 3 2 4" xfId="12242" xr:uid="{8EF848E2-49F5-4848-A3F8-8FDA76AAB69F}"/>
    <cellStyle name="Percent 5 3 2 4 2" xfId="12243" xr:uid="{DADB9115-60D5-41D7-ABD5-E561D0DA87FC}"/>
    <cellStyle name="Percent 5 3 2 4 2 2" xfId="12244" xr:uid="{C82D788F-E1C8-43D7-B0D9-41D905EF555A}"/>
    <cellStyle name="Percent 5 3 2 4 3" xfId="12245" xr:uid="{B14F6533-744A-4ECE-9C7C-28D635E97BDB}"/>
    <cellStyle name="Percent 5 3 2 4 3 2" xfId="12246" xr:uid="{13DCA720-0CA1-476E-AB5E-DE236A1256CE}"/>
    <cellStyle name="Percent 5 3 2 4 4" xfId="12247" xr:uid="{1200487D-3F5D-4A8D-8E34-BBA53DC7EC59}"/>
    <cellStyle name="Percent 5 3 2 4 4 2" xfId="12248" xr:uid="{57D54AB2-D389-4836-BB35-9E0C3D825F82}"/>
    <cellStyle name="Percent 5 3 2 4 5" xfId="12249" xr:uid="{CC292342-44FF-4192-AF87-D531F74A98AF}"/>
    <cellStyle name="Percent 5 3 2 5" xfId="12250" xr:uid="{E435E23C-C845-46DD-9DC7-FFC3720C8883}"/>
    <cellStyle name="Percent 5 3 2 5 2" xfId="12251" xr:uid="{EBF5887A-6FA7-4FA2-B8E0-CF15A9FFB8D2}"/>
    <cellStyle name="Percent 5 3 2 5 2 2" xfId="12252" xr:uid="{73A46D41-2F96-4E95-93B8-F68C5179496F}"/>
    <cellStyle name="Percent 5 3 2 5 3" xfId="12253" xr:uid="{7EA26A9C-6937-41A6-9C90-2CC9DDAC0D90}"/>
    <cellStyle name="Percent 5 3 2 5 3 2" xfId="12254" xr:uid="{BE623C01-AC1C-40A0-A942-32C0E6139E3E}"/>
    <cellStyle name="Percent 5 3 2 5 4" xfId="12255" xr:uid="{0CEFB226-99D5-406B-814F-96DE715A0EC8}"/>
    <cellStyle name="Percent 5 3 2 6" xfId="12256" xr:uid="{96EBF678-EC67-41C3-9A5B-F482B8EB2DB8}"/>
    <cellStyle name="Percent 5 3 2 6 2" xfId="12257" xr:uid="{21D987DF-1FC1-4560-9A8B-D25A5927D93A}"/>
    <cellStyle name="Percent 5 3 2 7" xfId="12258" xr:uid="{5163EE64-EFC6-4AA7-B349-9A9252DE0CBC}"/>
    <cellStyle name="Percent 5 3 2 7 2" xfId="12259" xr:uid="{8386488B-FF5B-4267-84E6-138B2A778BDC}"/>
    <cellStyle name="Percent 5 3 2 8" xfId="12260" xr:uid="{EACF3B5D-D15E-4B80-9443-7EA929F7A483}"/>
    <cellStyle name="Percent 5 3 2 8 2" xfId="12261" xr:uid="{8F217149-AAF6-425F-B83A-0B19E627E99A}"/>
    <cellStyle name="Percent 5 3 2 9" xfId="12262" xr:uid="{544892B4-9859-4FB9-88ED-9705452A3328}"/>
    <cellStyle name="Percent 5 3 3" xfId="12263" xr:uid="{345FF0EF-800E-475C-9C96-CF239D162D79}"/>
    <cellStyle name="Percent 5 3 3 2" xfId="12264" xr:uid="{7B8425CF-3EAB-47C3-BDBD-790DB146331B}"/>
    <cellStyle name="Percent 5 3 3 2 2" xfId="12265" xr:uid="{4C1309A7-3EC6-4089-8458-68E0A033494B}"/>
    <cellStyle name="Percent 5 3 3 3" xfId="12266" xr:uid="{F3DF4598-B23F-4530-8CCF-DBFEE7C70C37}"/>
    <cellStyle name="Percent 5 3 3 3 2" xfId="12267" xr:uid="{05FA1FB6-25D7-4EF5-9663-0341D3AF8D0C}"/>
    <cellStyle name="Percent 5 3 3 4" xfId="12268" xr:uid="{B68E5722-5F98-4647-99D6-B48CDD1A733F}"/>
    <cellStyle name="Percent 5 3 3 5" xfId="12269" xr:uid="{0C3379DD-DFB6-40CD-9FE0-1972352F4244}"/>
    <cellStyle name="Percent 5 3 4" xfId="12270" xr:uid="{23869410-2D5E-4207-8E83-B5B9FE4E7FF6}"/>
    <cellStyle name="Percent 5 3 4 2" xfId="12271" xr:uid="{BB354F6B-A7D2-4653-828C-50BFF1FD6C96}"/>
    <cellStyle name="Percent 5 3 4 2 2" xfId="12272" xr:uid="{ADDA2E9A-CB34-41CE-A9DF-CBE3CFC3D5E0}"/>
    <cellStyle name="Percent 5 3 4 3" xfId="12273" xr:uid="{5E541CB2-55A1-425A-A8BC-113C49E891B8}"/>
    <cellStyle name="Percent 5 3 4 3 2" xfId="12274" xr:uid="{11DFC11C-B1BF-4983-8F69-2AF0A9E4BA21}"/>
    <cellStyle name="Percent 5 3 4 4" xfId="12275" xr:uid="{846A4268-3B9B-423D-9EA9-58E49C0A7658}"/>
    <cellStyle name="Percent 5 3 5" xfId="12276" xr:uid="{19708667-D9D2-480A-AA22-863A299DC3F4}"/>
    <cellStyle name="Percent 5 3 5 2" xfId="12277" xr:uid="{A3067D91-B21C-406D-8D01-5C6019541E9F}"/>
    <cellStyle name="Percent 5 3 5 2 2" xfId="12278" xr:uid="{28DF8CE9-FCC9-4A2F-A594-5D881768F6C5}"/>
    <cellStyle name="Percent 5 3 5 3" xfId="12279" xr:uid="{3DD81E30-0D7D-41D1-95CA-2DD8746674ED}"/>
    <cellStyle name="Percent 5 3 5 3 2" xfId="12280" xr:uid="{952C1C54-1DFB-47C0-AAA6-8E72B0334F8B}"/>
    <cellStyle name="Percent 5 3 5 4" xfId="12281" xr:uid="{6C4BEF08-EFDC-4654-AB1D-FF78EAFFFCBC}"/>
    <cellStyle name="Percent 5 3 5 4 2" xfId="12282" xr:uid="{D7303A96-3913-46A7-9D2E-DA8DD1B6AEDF}"/>
    <cellStyle name="Percent 5 3 5 5" xfId="12283" xr:uid="{0400B5A1-3972-4533-BB93-8BDE8B3E85A1}"/>
    <cellStyle name="Percent 5 3 6" xfId="12284" xr:uid="{77AF75F2-ABF1-4E20-820A-41B6DA7385AD}"/>
    <cellStyle name="Percent 5 3 6 2" xfId="12285" xr:uid="{3FD7B664-84A6-4036-99B6-799506CE55DF}"/>
    <cellStyle name="Percent 5 3 6 2 2" xfId="12286" xr:uid="{F59673B9-9EB9-4DB9-AFDD-F8E2475005D3}"/>
    <cellStyle name="Percent 5 3 6 3" xfId="12287" xr:uid="{F0CC4589-DB8A-4851-B737-892620DD6695}"/>
    <cellStyle name="Percent 5 3 6 3 2" xfId="12288" xr:uid="{330A9CF1-EC1C-4EFA-9933-BD9AD9D775E9}"/>
    <cellStyle name="Percent 5 3 6 4" xfId="12289" xr:uid="{5CB1DB40-829D-4BC1-A249-E20FA8585E84}"/>
    <cellStyle name="Percent 5 3 7" xfId="12290" xr:uid="{F4E478B3-4D48-4829-9A38-491FD7C0740C}"/>
    <cellStyle name="Percent 5 3 7 2" xfId="12291" xr:uid="{E2ADCEB8-AF7E-42FB-980C-67F4C55B80AB}"/>
    <cellStyle name="Percent 5 3 8" xfId="12292" xr:uid="{AFAE8BD6-48CE-48B6-8A23-276433BF0553}"/>
    <cellStyle name="Percent 5 3 8 2" xfId="12293" xr:uid="{65AFCF50-AD6B-460A-89A1-DA4B5759E56D}"/>
    <cellStyle name="Percent 5 3 9" xfId="12294" xr:uid="{52B3CD5D-AA3F-459D-B5AF-F99AA61D4548}"/>
    <cellStyle name="Percent 5 3 9 2" xfId="12295" xr:uid="{948D2D3A-C03C-477B-98A9-3C50B66D00DA}"/>
    <cellStyle name="Percent 5 4" xfId="603" xr:uid="{F6A9DBB8-DDA7-4683-9C47-0887257242E8}"/>
    <cellStyle name="Percent 5 4 10" xfId="12297" xr:uid="{B7E2878B-EFF7-450E-A443-780290539823}"/>
    <cellStyle name="Percent 5 4 11" xfId="12296" xr:uid="{3BD236E2-4A45-405F-A38B-85347D89CB66}"/>
    <cellStyle name="Percent 5 4 2" xfId="3140" xr:uid="{F9037691-D0D7-4C13-843F-094AFBD35698}"/>
    <cellStyle name="Percent 5 4 2 2" xfId="12299" xr:uid="{FC1BC055-1BE7-47D5-A0EE-CCAD029BF1EC}"/>
    <cellStyle name="Percent 5 4 2 2 2" xfId="12300" xr:uid="{CC433D05-22FA-4E62-ACE7-D118E8D30E3C}"/>
    <cellStyle name="Percent 5 4 2 3" xfId="12301" xr:uid="{116767AF-344D-4206-99F7-675BEF768F9A}"/>
    <cellStyle name="Percent 5 4 2 3 2" xfId="12302" xr:uid="{768E3985-79F9-45AF-82D5-5386845C4A1D}"/>
    <cellStyle name="Percent 5 4 2 4" xfId="12303" xr:uid="{3DC7B038-DDA8-49F7-BE46-0EF484F9A74F}"/>
    <cellStyle name="Percent 5 4 2 5" xfId="12298" xr:uid="{4F046CA8-AE4E-4808-A93C-BCFBC577439F}"/>
    <cellStyle name="Percent 5 4 3" xfId="12304" xr:uid="{07819AE1-62B3-4EE4-84C2-3F3E214EFC5D}"/>
    <cellStyle name="Percent 5 4 3 2" xfId="12305" xr:uid="{771F111A-9AF5-42C1-B945-250E1D91BBFA}"/>
    <cellStyle name="Percent 5 4 3 2 2" xfId="12306" xr:uid="{D5A097ED-2B72-49FD-8B51-AF3B964832CF}"/>
    <cellStyle name="Percent 5 4 3 3" xfId="12307" xr:uid="{76AA514B-CA7E-4568-A5F0-E41FEE14C228}"/>
    <cellStyle name="Percent 5 4 3 3 2" xfId="12308" xr:uid="{E00B0CC9-2E49-4AD3-A390-F6E423A540E5}"/>
    <cellStyle name="Percent 5 4 3 4" xfId="12309" xr:uid="{9FCBA9AE-C46A-4418-A4D2-7A4D69A18AF6}"/>
    <cellStyle name="Percent 5 4 4" xfId="12310" xr:uid="{DBCB9C3C-9B57-4AC6-8D1D-E1D42F8A57E5}"/>
    <cellStyle name="Percent 5 4 4 2" xfId="12311" xr:uid="{FFD7BF18-E28B-46A7-9C8B-8C1689A6F057}"/>
    <cellStyle name="Percent 5 4 4 2 2" xfId="12312" xr:uid="{F3EA9398-1A88-430F-8584-B9928B983966}"/>
    <cellStyle name="Percent 5 4 4 3" xfId="12313" xr:uid="{AB903E3C-F11F-49FD-8C8B-2284BBDC550E}"/>
    <cellStyle name="Percent 5 4 4 3 2" xfId="12314" xr:uid="{43ED349E-0ED4-4648-94D0-F6B0E644ACAF}"/>
    <cellStyle name="Percent 5 4 4 4" xfId="12315" xr:uid="{880B775E-55AB-40C5-8CF6-123E5D85CE69}"/>
    <cellStyle name="Percent 5 4 4 4 2" xfId="12316" xr:uid="{A2AD6B8E-2791-4D94-86A1-410BCD759D3F}"/>
    <cellStyle name="Percent 5 4 4 5" xfId="12317" xr:uid="{87A80CBC-A3D0-440C-8A30-DEC4B5AB8CAC}"/>
    <cellStyle name="Percent 5 4 5" xfId="12318" xr:uid="{F529ED43-B17F-4D90-9215-B516595B30A0}"/>
    <cellStyle name="Percent 5 4 5 2" xfId="12319" xr:uid="{646B3E16-779E-4F27-A3E7-4705E8D3C240}"/>
    <cellStyle name="Percent 5 4 5 2 2" xfId="12320" xr:uid="{A627D696-1E41-4B07-B290-19A7D4DF11EE}"/>
    <cellStyle name="Percent 5 4 5 3" xfId="12321" xr:uid="{D82C102B-F5A6-4B51-B2F4-96B474B2217B}"/>
    <cellStyle name="Percent 5 4 5 3 2" xfId="12322" xr:uid="{1A8964B6-F920-454D-8A0F-B037E8D9EB44}"/>
    <cellStyle name="Percent 5 4 5 4" xfId="12323" xr:uid="{4384E116-D877-4EF7-86A9-C7943E4B2BE3}"/>
    <cellStyle name="Percent 5 4 6" xfId="12324" xr:uid="{02CB05B5-A4A3-4BEF-9538-745F267E943D}"/>
    <cellStyle name="Percent 5 4 6 2" xfId="12325" xr:uid="{6CE5D6C1-F964-4000-BEF2-F7B34367F71C}"/>
    <cellStyle name="Percent 5 4 7" xfId="12326" xr:uid="{1734C4DB-A397-424C-A455-C32EB2C07838}"/>
    <cellStyle name="Percent 5 4 7 2" xfId="12327" xr:uid="{770BBDCE-EE6B-4CD5-A9BC-90CEEF44C37C}"/>
    <cellStyle name="Percent 5 4 8" xfId="12328" xr:uid="{BCA9990A-19DA-45D8-8884-A70A3FFF67A9}"/>
    <cellStyle name="Percent 5 4 8 2" xfId="12329" xr:uid="{C9971B63-52BA-408B-85F2-725824038183}"/>
    <cellStyle name="Percent 5 4 9" xfId="12330" xr:uid="{9628F358-3622-41C3-ACC8-9BF5F003947B}"/>
    <cellStyle name="Percent 5 5" xfId="3138" xr:uid="{CD228AF4-74A2-45F4-8F66-89D704C3E179}"/>
    <cellStyle name="Percent 5 5 10" xfId="12332" xr:uid="{0892640C-8679-4C98-8D4A-17A8EE4EFA68}"/>
    <cellStyle name="Percent 5 5 11" xfId="12331" xr:uid="{FEC8BA4B-6816-4C20-889B-86AE841393FE}"/>
    <cellStyle name="Percent 5 5 2" xfId="4893" xr:uid="{5F79CEA8-7708-4D38-B9FF-983DD7FFE98E}"/>
    <cellStyle name="Percent 5 5 2 2" xfId="12334" xr:uid="{B7CC5981-AA64-4506-85A8-F9A9418CC99D}"/>
    <cellStyle name="Percent 5 5 2 2 2" xfId="12335" xr:uid="{B6D5C39E-5CAA-4555-AC83-3E2928B32208}"/>
    <cellStyle name="Percent 5 5 2 3" xfId="12336" xr:uid="{5E0C63DD-A8CB-43D2-9B2A-9B20AEC9D2BF}"/>
    <cellStyle name="Percent 5 5 2 3 2" xfId="12337" xr:uid="{AB5D3127-DC0F-45C3-992D-9B85EBCE511D}"/>
    <cellStyle name="Percent 5 5 2 4" xfId="12338" xr:uid="{1752D9A9-2E5B-4DB7-B2BA-0C5B76AD63CC}"/>
    <cellStyle name="Percent 5 5 2 5" xfId="12333" xr:uid="{CF51C9B0-21B0-497E-B4AE-45A9BFA80015}"/>
    <cellStyle name="Percent 5 5 3" xfId="12339" xr:uid="{B7431B2A-D05D-404C-A870-7DA4A20E0B88}"/>
    <cellStyle name="Percent 5 5 3 2" xfId="12340" xr:uid="{295E49EF-03A9-400A-AC59-6C7629A4B5A9}"/>
    <cellStyle name="Percent 5 5 3 2 2" xfId="12341" xr:uid="{E21558D7-A544-4C9C-A3E1-BD590C456DE2}"/>
    <cellStyle name="Percent 5 5 3 3" xfId="12342" xr:uid="{1BDAF3DE-B10F-4C7F-8304-A2CE83F6097D}"/>
    <cellStyle name="Percent 5 5 3 3 2" xfId="12343" xr:uid="{B4958AF5-EC64-472F-92E9-BB056EB3472B}"/>
    <cellStyle name="Percent 5 5 3 4" xfId="12344" xr:uid="{1778592E-2ADE-4301-91C2-B9DE8B4DD8A4}"/>
    <cellStyle name="Percent 5 5 4" xfId="12345" xr:uid="{8334801B-7F7B-4225-B4A9-2C9E2A38EF09}"/>
    <cellStyle name="Percent 5 5 4 2" xfId="12346" xr:uid="{99B7E75D-1EA0-4C55-9063-829FA3AB89A0}"/>
    <cellStyle name="Percent 5 5 4 2 2" xfId="12347" xr:uid="{04509E11-DF9E-43A3-A1F2-7C9ED84EE1F5}"/>
    <cellStyle name="Percent 5 5 4 3" xfId="12348" xr:uid="{88238744-2A79-4108-8B0D-A6E46D39F6EE}"/>
    <cellStyle name="Percent 5 5 4 3 2" xfId="12349" xr:uid="{ACF225F5-1728-4347-B880-422B0FE0BB20}"/>
    <cellStyle name="Percent 5 5 4 4" xfId="12350" xr:uid="{9D028964-B01A-4D0E-A38F-042856886B08}"/>
    <cellStyle name="Percent 5 5 4 4 2" xfId="12351" xr:uid="{A0D430F6-97DF-4822-BBE4-579654675154}"/>
    <cellStyle name="Percent 5 5 4 5" xfId="12352" xr:uid="{D1BA8EB2-1272-4C94-8880-FEBA32468040}"/>
    <cellStyle name="Percent 5 5 5" xfId="12353" xr:uid="{0E62BAE9-7E49-40B6-80FC-47093F88B502}"/>
    <cellStyle name="Percent 5 5 5 2" xfId="12354" xr:uid="{5B97EBC4-596D-4CA8-9C64-710A9188D773}"/>
    <cellStyle name="Percent 5 5 5 2 2" xfId="12355" xr:uid="{ECD3A36D-7BD5-4F44-B1CE-308FDF6F62B7}"/>
    <cellStyle name="Percent 5 5 5 3" xfId="12356" xr:uid="{D8717BE5-90EA-47F7-A7FD-1A63BC0D850E}"/>
    <cellStyle name="Percent 5 5 5 3 2" xfId="12357" xr:uid="{44761BB7-4E27-4B35-BC41-9EF24A0BFA71}"/>
    <cellStyle name="Percent 5 5 5 4" xfId="12358" xr:uid="{39774B03-0CAA-4488-A8A2-09D7EAE5DB36}"/>
    <cellStyle name="Percent 5 5 6" xfId="12359" xr:uid="{ABBF919A-392E-4CFA-9C1A-693AC84A6442}"/>
    <cellStyle name="Percent 5 5 6 2" xfId="12360" xr:uid="{C5A4B148-C893-4E36-A6D8-84330F45F56C}"/>
    <cellStyle name="Percent 5 5 7" xfId="12361" xr:uid="{DC42F472-5476-4CF3-B3C1-7F5AF11EB0F5}"/>
    <cellStyle name="Percent 5 5 7 2" xfId="12362" xr:uid="{7ADE3EF8-3187-491C-9C7E-50C9692B0118}"/>
    <cellStyle name="Percent 5 5 8" xfId="12363" xr:uid="{1B165B28-1E8E-46E0-B47D-4514FE1E943F}"/>
    <cellStyle name="Percent 5 5 8 2" xfId="12364" xr:uid="{9DF6FE75-1A4A-4CFC-B864-81B18BA293EC}"/>
    <cellStyle name="Percent 5 5 9" xfId="12365" xr:uid="{7CD0351E-E7B3-423F-AD9E-DB88BB3A4BD4}"/>
    <cellStyle name="Percent 5 6" xfId="4894" xr:uid="{51A55FB3-0301-4579-AFBF-7E5CF8208069}"/>
    <cellStyle name="Percent 5 6 10" xfId="12367" xr:uid="{AF7ABCD4-3F98-46CE-8856-C4B4E9041B94}"/>
    <cellStyle name="Percent 5 6 11" xfId="12366" xr:uid="{54450DE4-B053-4800-A555-F4C091CB1BCB}"/>
    <cellStyle name="Percent 5 6 2" xfId="12368" xr:uid="{2E456CF8-1C00-44AE-912A-7DCD0DC1DFC8}"/>
    <cellStyle name="Percent 5 6 2 2" xfId="12369" xr:uid="{86589C4A-85B2-4EBA-8BF5-DC734DE89E16}"/>
    <cellStyle name="Percent 5 6 2 2 2" xfId="12370" xr:uid="{E798A12E-6DBB-413C-A699-CC7B13B108F1}"/>
    <cellStyle name="Percent 5 6 2 3" xfId="12371" xr:uid="{805039E8-F6B7-4DF1-8E49-AF214A17F0D7}"/>
    <cellStyle name="Percent 5 6 2 3 2" xfId="12372" xr:uid="{1E6EDCD4-F80F-495E-AAED-BFE051B5D60D}"/>
    <cellStyle name="Percent 5 6 2 4" xfId="12373" xr:uid="{719A8592-8E2A-49F0-A486-923B4C934E42}"/>
    <cellStyle name="Percent 5 6 3" xfId="12374" xr:uid="{543E437E-3404-4DA7-8D08-9756AE7BED5F}"/>
    <cellStyle name="Percent 5 6 3 2" xfId="12375" xr:uid="{3A16F2F5-C837-48D8-B0AB-FD05243E2B74}"/>
    <cellStyle name="Percent 5 6 3 2 2" xfId="12376" xr:uid="{BB1E537D-6164-4AD0-B01F-C6416B4C1125}"/>
    <cellStyle name="Percent 5 6 3 3" xfId="12377" xr:uid="{A394C1B8-FA7A-49F3-B223-F60FE3DB135F}"/>
    <cellStyle name="Percent 5 6 3 3 2" xfId="12378" xr:uid="{9B234D76-2369-42C1-85D2-002D90666FB2}"/>
    <cellStyle name="Percent 5 6 3 4" xfId="12379" xr:uid="{651B28AE-DEAE-4FD6-B6F4-4F126E990ECA}"/>
    <cellStyle name="Percent 5 6 4" xfId="12380" xr:uid="{46CF882D-3E2B-404D-B839-8151303C6768}"/>
    <cellStyle name="Percent 5 6 4 2" xfId="12381" xr:uid="{9B4334D7-2F5D-4658-B969-FBCA268385D5}"/>
    <cellStyle name="Percent 5 6 4 2 2" xfId="12382" xr:uid="{C438A4C6-E22B-4A56-9750-16D8492F6D03}"/>
    <cellStyle name="Percent 5 6 4 3" xfId="12383" xr:uid="{F8F47711-1204-4E62-B83D-0A4BDEFDA18D}"/>
    <cellStyle name="Percent 5 6 4 3 2" xfId="12384" xr:uid="{20306A69-8078-4151-8C10-5E28EBA229C6}"/>
    <cellStyle name="Percent 5 6 4 4" xfId="12385" xr:uid="{B99B50AC-C31F-4E44-BD03-A31BD0CC5A3C}"/>
    <cellStyle name="Percent 5 6 4 4 2" xfId="12386" xr:uid="{28F77FF6-8BF3-447F-8D6F-1F582E55D0E7}"/>
    <cellStyle name="Percent 5 6 4 5" xfId="12387" xr:uid="{70A1B627-DB3E-4420-A055-5226D4A38396}"/>
    <cellStyle name="Percent 5 6 5" xfId="12388" xr:uid="{4B88C890-F2F5-4392-8FFA-9684F852C2D0}"/>
    <cellStyle name="Percent 5 6 5 2" xfId="12389" xr:uid="{247A2B4D-7C83-45CA-8A74-FA28DF54916F}"/>
    <cellStyle name="Percent 5 6 5 2 2" xfId="12390" xr:uid="{E606387F-99DE-4083-9F83-EE2764B1677B}"/>
    <cellStyle name="Percent 5 6 5 3" xfId="12391" xr:uid="{B299E245-E63E-4F7E-B169-4D7F3526969F}"/>
    <cellStyle name="Percent 5 6 5 3 2" xfId="12392" xr:uid="{607C7F95-3644-4A72-9BF7-A1753B43A42E}"/>
    <cellStyle name="Percent 5 6 5 4" xfId="12393" xr:uid="{EDAF6F12-A93D-452C-8653-EE4736AB814C}"/>
    <cellStyle name="Percent 5 6 6" xfId="12394" xr:uid="{ABF3C3C4-6C51-4407-BB68-0992DC2A5F4D}"/>
    <cellStyle name="Percent 5 6 6 2" xfId="12395" xr:uid="{6BECA461-24F3-443F-9B20-073506929FC6}"/>
    <cellStyle name="Percent 5 6 7" xfId="12396" xr:uid="{E078D809-E08A-4B03-9741-1D19B89C493A}"/>
    <cellStyle name="Percent 5 6 7 2" xfId="12397" xr:uid="{6C43686A-EBE0-4DBE-B396-D55E478299DA}"/>
    <cellStyle name="Percent 5 6 8" xfId="12398" xr:uid="{5F9E14BA-8806-4F64-920B-7AAE2A7F0120}"/>
    <cellStyle name="Percent 5 6 8 2" xfId="12399" xr:uid="{D58601E1-55BD-4625-982D-8F9CA7B976C4}"/>
    <cellStyle name="Percent 5 6 9" xfId="12400" xr:uid="{7F85DB31-3D65-46A9-9DB6-2C33CCCF2110}"/>
    <cellStyle name="Percent 5 7" xfId="4895" xr:uid="{434DACE0-06CB-43DC-885E-1A4A890CDE97}"/>
    <cellStyle name="Percent 5 7 10" xfId="12402" xr:uid="{A5CA4AA6-BF50-4DCA-9985-0416D82B088D}"/>
    <cellStyle name="Percent 5 7 11" xfId="12401" xr:uid="{55D7C86E-9676-4049-8BA9-34C420F9A9C0}"/>
    <cellStyle name="Percent 5 7 2" xfId="12403" xr:uid="{8D4B3402-371E-4B2A-AA6F-6253858C35C0}"/>
    <cellStyle name="Percent 5 7 2 2" xfId="12404" xr:uid="{96E19860-809D-4A64-9EF0-7633C26901EA}"/>
    <cellStyle name="Percent 5 7 2 2 2" xfId="12405" xr:uid="{0D5470F7-BA81-45FB-B56C-CC0CF19B42B5}"/>
    <cellStyle name="Percent 5 7 2 3" xfId="12406" xr:uid="{F463D0C6-F468-4FD8-B062-4526E4B5759A}"/>
    <cellStyle name="Percent 5 7 2 3 2" xfId="12407" xr:uid="{DE7F40CB-FC6B-460E-829F-CB87637FACC1}"/>
    <cellStyle name="Percent 5 7 2 4" xfId="12408" xr:uid="{9F3C40E6-24DC-4C51-9FB9-591465EB5095}"/>
    <cellStyle name="Percent 5 7 3" xfId="12409" xr:uid="{22F4B67C-7430-4C85-9FF4-15A2F61A0A08}"/>
    <cellStyle name="Percent 5 7 3 2" xfId="12410" xr:uid="{26B75BE9-3A16-4838-A0E6-E8593F62DBBB}"/>
    <cellStyle name="Percent 5 7 3 2 2" xfId="12411" xr:uid="{68B54043-E3C6-448E-97F0-CC13CAF6C863}"/>
    <cellStyle name="Percent 5 7 3 3" xfId="12412" xr:uid="{2107786E-81C6-43D5-9BD8-D1B9A62EAF6F}"/>
    <cellStyle name="Percent 5 7 3 3 2" xfId="12413" xr:uid="{A46F2DCE-C143-40EC-964B-4ACCC268F003}"/>
    <cellStyle name="Percent 5 7 3 4" xfId="12414" xr:uid="{AD044FCC-90AD-479B-9E8C-BDD9F9013CC8}"/>
    <cellStyle name="Percent 5 7 4" xfId="12415" xr:uid="{FE291033-61DA-4EEE-97D8-A2D29904EDE7}"/>
    <cellStyle name="Percent 5 7 4 2" xfId="12416" xr:uid="{332CF56B-3895-497D-BF76-79DCDA3CCC74}"/>
    <cellStyle name="Percent 5 7 4 2 2" xfId="12417" xr:uid="{4A17FCEF-075E-4D2F-A08E-43633BC18803}"/>
    <cellStyle name="Percent 5 7 4 3" xfId="12418" xr:uid="{71344650-BD7F-4BBD-B006-4A8DB1AA79AF}"/>
    <cellStyle name="Percent 5 7 4 3 2" xfId="12419" xr:uid="{AB7332A0-85D5-4B3C-9C56-818E0065C0F6}"/>
    <cellStyle name="Percent 5 7 4 4" xfId="12420" xr:uid="{654B354E-E7B2-4A17-A236-3504B20AFBF5}"/>
    <cellStyle name="Percent 5 7 4 4 2" xfId="12421" xr:uid="{9049186B-92FA-4488-BC46-C7BEA699FA6A}"/>
    <cellStyle name="Percent 5 7 4 5" xfId="12422" xr:uid="{10053458-8B64-4F51-B31C-005E74E9F040}"/>
    <cellStyle name="Percent 5 7 5" xfId="12423" xr:uid="{8A2D1CDB-E57A-49D9-91E3-50E352D9A4FF}"/>
    <cellStyle name="Percent 5 7 5 2" xfId="12424" xr:uid="{7CDD7613-7981-4E60-837C-189F7028117A}"/>
    <cellStyle name="Percent 5 7 5 2 2" xfId="12425" xr:uid="{60B18908-8074-4016-A56B-CF19651B6152}"/>
    <cellStyle name="Percent 5 7 5 3" xfId="12426" xr:uid="{35AF2C5B-69D2-4D14-9EFD-4D29D483F875}"/>
    <cellStyle name="Percent 5 7 5 3 2" xfId="12427" xr:uid="{798289EE-3917-427F-92BB-EA52768AEA56}"/>
    <cellStyle name="Percent 5 7 5 4" xfId="12428" xr:uid="{DB604831-CE86-44D9-A191-97371026298E}"/>
    <cellStyle name="Percent 5 7 6" xfId="12429" xr:uid="{2CA78594-F50C-4F16-BC35-69DE88D744C2}"/>
    <cellStyle name="Percent 5 7 6 2" xfId="12430" xr:uid="{39A57415-7F26-4E45-999E-41FF7B275ECF}"/>
    <cellStyle name="Percent 5 7 7" xfId="12431" xr:uid="{CDAA293B-7C6C-4B78-AB66-5C15706BE693}"/>
    <cellStyle name="Percent 5 7 7 2" xfId="12432" xr:uid="{C417F3EB-1E08-4BD3-86E2-4A418380123E}"/>
    <cellStyle name="Percent 5 7 8" xfId="12433" xr:uid="{7645A55D-E8AD-497E-89EE-03DA048C5F89}"/>
    <cellStyle name="Percent 5 7 8 2" xfId="12434" xr:uid="{F0167AFE-D15D-4638-A356-5AB4FCCDB03E}"/>
    <cellStyle name="Percent 5 7 9" xfId="12435" xr:uid="{033EAA4C-624F-4C5D-9236-E4144040879A}"/>
    <cellStyle name="Percent 5 8" xfId="4896" xr:uid="{67F0F8F4-47ED-477B-97DA-5B4250A77F2C}"/>
    <cellStyle name="Percent 5 8 10" xfId="12437" xr:uid="{7732266C-477E-4A7B-AD7E-295AC4A85888}"/>
    <cellStyle name="Percent 5 8 11" xfId="12436" xr:uid="{365ADB96-C59D-4E37-AC6B-C28639F6A125}"/>
    <cellStyle name="Percent 5 8 2" xfId="12438" xr:uid="{1FBD0DB1-D3F2-4D1C-A874-7311FBF6BE31}"/>
    <cellStyle name="Percent 5 8 2 2" xfId="12439" xr:uid="{3F618175-676C-4101-94AE-32435F2EBA51}"/>
    <cellStyle name="Percent 5 8 2 2 2" xfId="12440" xr:uid="{25AE0D7F-B57C-4A52-9FBF-714E311BF7DC}"/>
    <cellStyle name="Percent 5 8 2 3" xfId="12441" xr:uid="{C752BDEC-80B7-4A50-8921-30426DB8A1FA}"/>
    <cellStyle name="Percent 5 8 2 3 2" xfId="12442" xr:uid="{0C8B403A-2AA1-499C-969E-DACA15124E15}"/>
    <cellStyle name="Percent 5 8 2 4" xfId="12443" xr:uid="{016FC9F1-41A1-41CE-9BB5-AB0163547A26}"/>
    <cellStyle name="Percent 5 8 3" xfId="12444" xr:uid="{1CCE29F8-E0C7-47A5-8A17-F42884FF60A8}"/>
    <cellStyle name="Percent 5 8 3 2" xfId="12445" xr:uid="{EEA67469-56FA-4A4F-9196-7D3715EA8843}"/>
    <cellStyle name="Percent 5 8 3 2 2" xfId="12446" xr:uid="{C1BB6A5F-FC0D-405E-8113-78E06EFED9AF}"/>
    <cellStyle name="Percent 5 8 3 3" xfId="12447" xr:uid="{DB4382BE-8C4F-4F9A-A867-D3881922E65F}"/>
    <cellStyle name="Percent 5 8 3 3 2" xfId="12448" xr:uid="{10A4483D-850D-4AC5-8496-E70D650A9DD4}"/>
    <cellStyle name="Percent 5 8 3 4" xfId="12449" xr:uid="{46A2D741-6BAD-44C2-B340-8069F05D0358}"/>
    <cellStyle name="Percent 5 8 4" xfId="12450" xr:uid="{305FC18F-E17B-4E0D-B135-2E6CB1BD7FF1}"/>
    <cellStyle name="Percent 5 8 4 2" xfId="12451" xr:uid="{041C7D55-7AFE-4B30-8ADB-5A8E83DF97C8}"/>
    <cellStyle name="Percent 5 8 4 2 2" xfId="12452" xr:uid="{C8D018F8-5224-4BF8-92DC-BBC76EA61AF0}"/>
    <cellStyle name="Percent 5 8 4 3" xfId="12453" xr:uid="{DDA9C669-A93C-43F9-9497-6C38DD48661A}"/>
    <cellStyle name="Percent 5 8 4 3 2" xfId="12454" xr:uid="{D8039528-2D63-4444-A5B9-8811ED69E132}"/>
    <cellStyle name="Percent 5 8 4 4" xfId="12455" xr:uid="{9AE50F6D-3D8A-420C-B54A-56CAD231FB3D}"/>
    <cellStyle name="Percent 5 8 4 4 2" xfId="12456" xr:uid="{73ED34E9-D18E-4D8B-B545-52C91E03785D}"/>
    <cellStyle name="Percent 5 8 4 5" xfId="12457" xr:uid="{79F93A60-15A8-49F6-A7B7-8C9FB0D70F18}"/>
    <cellStyle name="Percent 5 8 5" xfId="12458" xr:uid="{9562EF57-CED0-4E4E-BDB9-2D816959D0DE}"/>
    <cellStyle name="Percent 5 8 5 2" xfId="12459" xr:uid="{C4C55CD7-B127-40C0-BFC9-59C8E0D5CA9B}"/>
    <cellStyle name="Percent 5 8 5 2 2" xfId="12460" xr:uid="{3253F276-7FE2-41A9-9E43-CF3B7CF25413}"/>
    <cellStyle name="Percent 5 8 5 3" xfId="12461" xr:uid="{7A14266D-3374-4813-B749-C1629FB2F3E9}"/>
    <cellStyle name="Percent 5 8 5 3 2" xfId="12462" xr:uid="{28F0746F-0C98-4C78-B391-DC896696287B}"/>
    <cellStyle name="Percent 5 8 5 4" xfId="12463" xr:uid="{C48E9C08-A766-4F90-9D4E-3C67D7E5BC16}"/>
    <cellStyle name="Percent 5 8 6" xfId="12464" xr:uid="{9968D3F7-7460-41CA-94A1-81C170DE449C}"/>
    <cellStyle name="Percent 5 8 6 2" xfId="12465" xr:uid="{B2EC740E-D39A-45E5-A14D-E15E3FB0D47A}"/>
    <cellStyle name="Percent 5 8 7" xfId="12466" xr:uid="{74A703E3-2ED4-4E47-A365-E98C4F1017E8}"/>
    <cellStyle name="Percent 5 8 7 2" xfId="12467" xr:uid="{421F1368-45AC-4D7B-B1D9-A9D17CFB8179}"/>
    <cellStyle name="Percent 5 8 8" xfId="12468" xr:uid="{F2ED4796-E7A7-4929-B171-353414B17047}"/>
    <cellStyle name="Percent 5 8 8 2" xfId="12469" xr:uid="{4B6F9FE6-AC4F-4785-92D1-49FE8FB19F32}"/>
    <cellStyle name="Percent 5 8 9" xfId="12470" xr:uid="{F77BCE4E-75C0-47C7-A98F-8B5AE6119791}"/>
    <cellStyle name="Percent 5 9" xfId="4897" xr:uid="{74A40482-81D6-4F44-80FE-546D1273A4A6}"/>
    <cellStyle name="Percent 5 9 10" xfId="12472" xr:uid="{F6925E13-537D-4AA1-A053-672AE29099EE}"/>
    <cellStyle name="Percent 5 9 11" xfId="12471" xr:uid="{FB485B12-DEC6-4D29-B072-A45B7B9538C4}"/>
    <cellStyle name="Percent 5 9 2" xfId="4898" xr:uid="{52B32C33-9DFB-4D71-B4A5-46FD7BD74892}"/>
    <cellStyle name="Percent 5 9 2 2" xfId="12474" xr:uid="{154FD36B-4148-4E1B-B668-71D80788E7BF}"/>
    <cellStyle name="Percent 5 9 2 2 2" xfId="12475" xr:uid="{9B2EA191-DAEC-453F-A9E5-F2246461987D}"/>
    <cellStyle name="Percent 5 9 2 3" xfId="12476" xr:uid="{82D9E8FD-90E5-42EB-865F-B7665E90A7FA}"/>
    <cellStyle name="Percent 5 9 2 3 2" xfId="12477" xr:uid="{A9585696-9CF9-43BC-B6AE-0F47DD8F707D}"/>
    <cellStyle name="Percent 5 9 2 4" xfId="12478" xr:uid="{80045DCF-ED0A-4F7D-A572-D06F30A44901}"/>
    <cellStyle name="Percent 5 9 2 5" xfId="12473" xr:uid="{67D378F7-CF8C-4DCE-83DA-FE8241FBD3B5}"/>
    <cellStyle name="Percent 5 9 3" xfId="12479" xr:uid="{34069FCF-932E-4030-B091-A0229FE8F23A}"/>
    <cellStyle name="Percent 5 9 3 2" xfId="12480" xr:uid="{CCE02E8E-E38C-42A7-8341-0CA3EEC8E518}"/>
    <cellStyle name="Percent 5 9 3 2 2" xfId="12481" xr:uid="{ED491A76-F413-4E45-A020-F1877A3AFA96}"/>
    <cellStyle name="Percent 5 9 3 3" xfId="12482" xr:uid="{91C42D0A-8B7E-4861-9060-C30F6FC7578F}"/>
    <cellStyle name="Percent 5 9 3 3 2" xfId="12483" xr:uid="{F129757C-3393-4939-B5F4-AF14890E4EBF}"/>
    <cellStyle name="Percent 5 9 3 4" xfId="12484" xr:uid="{F9941666-E118-45D4-A804-34A721C2D8DB}"/>
    <cellStyle name="Percent 5 9 4" xfId="12485" xr:uid="{1F1FCBF5-743A-48E3-AA45-BB52CCDC7705}"/>
    <cellStyle name="Percent 5 9 4 2" xfId="12486" xr:uid="{30170F37-E7E6-4410-ADE1-55B5E4131D9B}"/>
    <cellStyle name="Percent 5 9 4 2 2" xfId="12487" xr:uid="{0F8B6454-E650-4265-99AC-86294D46D80A}"/>
    <cellStyle name="Percent 5 9 4 3" xfId="12488" xr:uid="{2FD62AFE-4F2B-4B7D-8B60-06CC033C81A1}"/>
    <cellStyle name="Percent 5 9 4 3 2" xfId="12489" xr:uid="{33AB15AC-A304-415B-98D1-9FCC5E3AF4B2}"/>
    <cellStyle name="Percent 5 9 4 4" xfId="12490" xr:uid="{9BC39253-BDBC-498C-AC6B-C5F52EF20A43}"/>
    <cellStyle name="Percent 5 9 4 4 2" xfId="12491" xr:uid="{52808197-97F6-4476-8677-7FA2F6DF409C}"/>
    <cellStyle name="Percent 5 9 4 5" xfId="12492" xr:uid="{F8581728-AE5F-4511-AB05-8217A23ADA43}"/>
    <cellStyle name="Percent 5 9 5" xfId="12493" xr:uid="{053B3AA4-11C9-46A9-892A-9C33CFBF83B4}"/>
    <cellStyle name="Percent 5 9 5 2" xfId="12494" xr:uid="{3020CB4B-906B-421C-9F4E-59B31B737638}"/>
    <cellStyle name="Percent 5 9 5 2 2" xfId="12495" xr:uid="{3A62B89D-851C-4976-8491-18D4D31D3CA7}"/>
    <cellStyle name="Percent 5 9 5 3" xfId="12496" xr:uid="{648B8C6A-48E9-47C5-95B9-8B9B0156BABF}"/>
    <cellStyle name="Percent 5 9 5 3 2" xfId="12497" xr:uid="{56330C0A-FC1C-4342-8CA0-C4D381B934C6}"/>
    <cellStyle name="Percent 5 9 5 4" xfId="12498" xr:uid="{76F2C3B4-74E3-403A-B80F-6BC032DE5B4F}"/>
    <cellStyle name="Percent 5 9 6" xfId="12499" xr:uid="{4D131275-34AD-4B9F-B0FC-539EAFDEC970}"/>
    <cellStyle name="Percent 5 9 6 2" xfId="12500" xr:uid="{55AE07B5-713A-44E5-BD8F-CB3491FD5AFB}"/>
    <cellStyle name="Percent 5 9 7" xfId="12501" xr:uid="{A7F9B961-516B-4660-A1F6-262B6B9D3789}"/>
    <cellStyle name="Percent 5 9 7 2" xfId="12502" xr:uid="{FD03B23C-C969-4FF1-9DF6-FC7759FDF44C}"/>
    <cellStyle name="Percent 5 9 8" xfId="12503" xr:uid="{41C4B31F-F281-45AA-A238-19EEDE601FD2}"/>
    <cellStyle name="Percent 5 9 8 2" xfId="12504" xr:uid="{07869FA4-7A86-4D87-8069-A8C6E4D02FFF}"/>
    <cellStyle name="Percent 5 9 9" xfId="12505" xr:uid="{36DACA1B-8181-4C85-8D7C-0B5074EA0B65}"/>
    <cellStyle name="Percent 6" xfId="314" xr:uid="{2A560C76-612D-43F6-B275-29A1C333F199}"/>
    <cellStyle name="Percent 6 10" xfId="12507" xr:uid="{40F71FD1-E5D4-46DF-A63C-1F12EB302FEA}"/>
    <cellStyle name="Percent 6 10 2" xfId="12508" xr:uid="{CEFD4FD5-E09F-42D5-8C7E-9B207073061F}"/>
    <cellStyle name="Percent 6 10 2 2" xfId="12509" xr:uid="{3714A8C4-074F-4DBC-855C-C4CBB63F7612}"/>
    <cellStyle name="Percent 6 10 3" xfId="12510" xr:uid="{E5AAB8BC-D53C-453A-89C8-C8BA6CF30287}"/>
    <cellStyle name="Percent 6 10 3 2" xfId="12511" xr:uid="{9D5B3740-22E8-417C-B2FD-D6E9D27A74E6}"/>
    <cellStyle name="Percent 6 10 4" xfId="12512" xr:uid="{2EB324CB-3F3E-43CF-BA38-3B202AED68F4}"/>
    <cellStyle name="Percent 6 10 5" xfId="12513" xr:uid="{078A2F3E-8D98-4C6C-AE5E-FF2863B6E9A0}"/>
    <cellStyle name="Percent 6 11" xfId="12514" xr:uid="{463E78C5-41B4-4E44-A858-A2B8D956B72A}"/>
    <cellStyle name="Percent 6 11 2" xfId="12515" xr:uid="{21CAB4DB-F169-4CC8-9C4F-4183203EA2AE}"/>
    <cellStyle name="Percent 6 11 2 2" xfId="12516" xr:uid="{83119108-A205-4171-8420-BBDDB5882B95}"/>
    <cellStyle name="Percent 6 11 3" xfId="12517" xr:uid="{E9FB4ACC-52FB-4646-A054-E2F02B6BCB22}"/>
    <cellStyle name="Percent 6 11 3 2" xfId="12518" xr:uid="{350B7E21-488F-49AA-9342-E3A5182554B3}"/>
    <cellStyle name="Percent 6 11 4" xfId="12519" xr:uid="{E5068AB4-4418-44D5-8487-65CD5262FE91}"/>
    <cellStyle name="Percent 6 11 5" xfId="12520" xr:uid="{66704ECC-697F-4ADC-9734-8249F257E2BF}"/>
    <cellStyle name="Percent 6 12" xfId="12521" xr:uid="{8D62FE41-7032-418F-B6F3-6E176C75016F}"/>
    <cellStyle name="Percent 6 12 2" xfId="12522" xr:uid="{C1CB7A07-287C-40B1-95D6-DD13E287F0AA}"/>
    <cellStyle name="Percent 6 12 2 2" xfId="12523" xr:uid="{278FDC65-AABE-4AEF-9696-84C4B78975C8}"/>
    <cellStyle name="Percent 6 12 3" xfId="12524" xr:uid="{548FF922-F4A4-4937-966F-D067E87BC7AF}"/>
    <cellStyle name="Percent 6 12 3 2" xfId="12525" xr:uid="{DB341981-8F4B-4DF1-9E4B-B37B7AF45F96}"/>
    <cellStyle name="Percent 6 12 4" xfId="12526" xr:uid="{3C7C0E02-97FD-494F-A253-652A11E94ABD}"/>
    <cellStyle name="Percent 6 13" xfId="12527" xr:uid="{094438C2-9052-48AB-A31A-0079229C3809}"/>
    <cellStyle name="Percent 6 13 2" xfId="12528" xr:uid="{0F9884DC-D029-4497-BB26-F7238AD5D071}"/>
    <cellStyle name="Percent 6 13 2 2" xfId="12529" xr:uid="{800B8388-8166-49BF-BE16-F522E827A80D}"/>
    <cellStyle name="Percent 6 13 3" xfId="12530" xr:uid="{F11850D8-EFB2-4B46-B966-65B5B31CFC50}"/>
    <cellStyle name="Percent 6 13 3 2" xfId="12531" xr:uid="{B7CB5709-E68E-4B81-9261-EACF544D7C70}"/>
    <cellStyle name="Percent 6 13 4" xfId="12532" xr:uid="{129A15B2-430C-4A2A-B298-949368A1574A}"/>
    <cellStyle name="Percent 6 13 4 2" xfId="12533" xr:uid="{F04D6B13-5480-472E-A5BE-B60DA3509596}"/>
    <cellStyle name="Percent 6 13 5" xfId="12534" xr:uid="{002AAD7F-8E85-4503-A1C2-3FBD7C109495}"/>
    <cellStyle name="Percent 6 14" xfId="12535" xr:uid="{C4C110D0-5C0E-47BF-B8DA-E898DA8972A1}"/>
    <cellStyle name="Percent 6 14 2" xfId="12536" xr:uid="{DEEB8632-56B9-4FA7-AD6D-9CA84639B7EE}"/>
    <cellStyle name="Percent 6 14 2 2" xfId="12537" xr:uid="{1CAF797A-BD38-4063-B572-4D8DD463B240}"/>
    <cellStyle name="Percent 6 14 3" xfId="12538" xr:uid="{AC0D5161-C7E8-4490-99CB-CA7BCBE3A360}"/>
    <cellStyle name="Percent 6 14 3 2" xfId="12539" xr:uid="{E22D7F1E-3981-463A-833D-3EC6CF2E763D}"/>
    <cellStyle name="Percent 6 14 4" xfId="12540" xr:uid="{BC5DD0D4-CAE9-4E28-ABF3-FFF99B9244DF}"/>
    <cellStyle name="Percent 6 15" xfId="12541" xr:uid="{441B835E-32EC-4086-BB95-3E15F7157917}"/>
    <cellStyle name="Percent 6 15 2" xfId="12542" xr:uid="{A25595B1-2B22-418F-A853-6037FEDCE66E}"/>
    <cellStyle name="Percent 6 16" xfId="12543" xr:uid="{1B5617B5-70D8-4570-BCEF-9E9635B6D3A6}"/>
    <cellStyle name="Percent 6 16 2" xfId="12544" xr:uid="{A438F771-0496-42EA-AD12-F6ED6D29080E}"/>
    <cellStyle name="Percent 6 17" xfId="12545" xr:uid="{6ADBEBF7-1C5E-4450-9B89-8CCFBADB59BD}"/>
    <cellStyle name="Percent 6 17 2" xfId="12546" xr:uid="{6F9D542C-BCB6-40B8-BF27-0921488AF9F7}"/>
    <cellStyle name="Percent 6 18" xfId="12547" xr:uid="{61E93F13-804B-4252-8EB0-64AD9BE4A418}"/>
    <cellStyle name="Percent 6 19" xfId="12548" xr:uid="{58E7E25A-2DF9-448D-A5ED-293DD50D1707}"/>
    <cellStyle name="Percent 6 2" xfId="3142" xr:uid="{CC18D7EE-BBE4-400D-AA64-9C241EB5271D}"/>
    <cellStyle name="Percent 6 2 10" xfId="12550" xr:uid="{C9B73DBD-4041-4B59-AEBF-DFB3CC567906}"/>
    <cellStyle name="Percent 6 2 11" xfId="12549" xr:uid="{18972BEA-CCD7-4A99-8C6F-85F6F3D7225F}"/>
    <cellStyle name="Percent 6 2 2" xfId="12551" xr:uid="{9CD0A76A-87CE-4530-9263-B306C9B68005}"/>
    <cellStyle name="Percent 6 2 2 2" xfId="12552" xr:uid="{2B291775-296A-48A3-B175-7A70C67E0DF6}"/>
    <cellStyle name="Percent 6 2 2 2 2" xfId="12553" xr:uid="{A90B5DA7-7539-42A7-B00E-926CE3FEA770}"/>
    <cellStyle name="Percent 6 2 2 3" xfId="12554" xr:uid="{754FF91B-25CF-4185-BA50-D0F10E5047A7}"/>
    <cellStyle name="Percent 6 2 2 3 2" xfId="12555" xr:uid="{3425644E-29D9-41EB-AFA8-9523ACF7EB5E}"/>
    <cellStyle name="Percent 6 2 2 4" xfId="12556" xr:uid="{60371674-FBF1-493F-9206-B7DA6D5E849C}"/>
    <cellStyle name="Percent 6 2 3" xfId="12557" xr:uid="{732E791E-8AC0-4370-9139-D6907377ED88}"/>
    <cellStyle name="Percent 6 2 3 2" xfId="12558" xr:uid="{21107C9E-B0AE-4700-B7C7-1312A87A727B}"/>
    <cellStyle name="Percent 6 2 3 2 2" xfId="12559" xr:uid="{9D963940-210B-4BE7-B4FA-38DBE052E727}"/>
    <cellStyle name="Percent 6 2 3 3" xfId="12560" xr:uid="{A90AB48B-EBF7-4503-B710-831015653954}"/>
    <cellStyle name="Percent 6 2 3 3 2" xfId="12561" xr:uid="{FEAB6F13-4E94-46A3-8D0A-3F945F58E716}"/>
    <cellStyle name="Percent 6 2 3 4" xfId="12562" xr:uid="{F0A91C9E-15CA-40FD-B6E0-45D7DB695099}"/>
    <cellStyle name="Percent 6 2 4" xfId="12563" xr:uid="{87FEC724-ED52-494A-9689-5296EFA458E1}"/>
    <cellStyle name="Percent 6 2 4 2" xfId="12564" xr:uid="{6A54D0BB-4049-4614-B69A-4D7D31B71C4D}"/>
    <cellStyle name="Percent 6 2 4 2 2" xfId="12565" xr:uid="{3B79A2EE-C935-4C7A-BDA5-625DC8AC20A8}"/>
    <cellStyle name="Percent 6 2 4 3" xfId="12566" xr:uid="{B4F4FB7D-060D-4FF5-93BB-6BF0D89AF4B2}"/>
    <cellStyle name="Percent 6 2 4 3 2" xfId="12567" xr:uid="{4D4597CB-273C-47C1-A808-330407F985A8}"/>
    <cellStyle name="Percent 6 2 4 4" xfId="12568" xr:uid="{4765ADC4-9F70-4127-8477-32A6284404BF}"/>
    <cellStyle name="Percent 6 2 4 4 2" xfId="12569" xr:uid="{E8CFF9D2-CDD7-4B59-BE77-2FA44367ED2A}"/>
    <cellStyle name="Percent 6 2 4 5" xfId="12570" xr:uid="{CFF9C67D-A611-4CE3-97A4-DF5ECD32A1E2}"/>
    <cellStyle name="Percent 6 2 5" xfId="12571" xr:uid="{8AF34048-A14B-400B-97F4-0B99FDAF8A84}"/>
    <cellStyle name="Percent 6 2 5 2" xfId="12572" xr:uid="{51AB6586-FBCD-4562-BBAE-719E84DA54D0}"/>
    <cellStyle name="Percent 6 2 5 2 2" xfId="12573" xr:uid="{13BCF272-7E37-4124-B77C-B26FC67F4EC5}"/>
    <cellStyle name="Percent 6 2 5 3" xfId="12574" xr:uid="{E1945B88-A593-41C2-92D8-74E58D265FF3}"/>
    <cellStyle name="Percent 6 2 5 3 2" xfId="12575" xr:uid="{ECF183E9-E450-4CD6-95B2-C1522BAC3EA6}"/>
    <cellStyle name="Percent 6 2 5 4" xfId="12576" xr:uid="{805C765A-AAAC-43E9-AA01-5C2330DFFD66}"/>
    <cellStyle name="Percent 6 2 6" xfId="12577" xr:uid="{E6FEDCF2-94AD-4439-B5CD-8A864EAA5365}"/>
    <cellStyle name="Percent 6 2 6 2" xfId="12578" xr:uid="{CC1F85A7-7F2D-4BB4-95B5-B6AECBE2EE29}"/>
    <cellStyle name="Percent 6 2 7" xfId="12579" xr:uid="{8FD104DF-E7F1-4260-B6EE-9C266B89BB34}"/>
    <cellStyle name="Percent 6 2 7 2" xfId="12580" xr:uid="{36F814E3-A38C-4A47-BB73-19B60BB82B9D}"/>
    <cellStyle name="Percent 6 2 8" xfId="12581" xr:uid="{5C360AC6-F685-4A38-A5CB-49CBD58F646A}"/>
    <cellStyle name="Percent 6 2 8 2" xfId="12582" xr:uid="{EBECAB70-33FA-411E-98FB-FDF1A07F8DC9}"/>
    <cellStyle name="Percent 6 2 9" xfId="12583" xr:uid="{1A47C5AB-ECEB-40F2-862E-DC234E50D247}"/>
    <cellStyle name="Percent 6 20" xfId="12506" xr:uid="{1C70D04A-25B3-4273-9A65-5E75B495EC32}"/>
    <cellStyle name="Percent 6 21" xfId="553" xr:uid="{6BFBD141-1D85-4825-9F0C-AA52DA626864}"/>
    <cellStyle name="Percent 6 3" xfId="3141" xr:uid="{D3CC870D-4279-4F83-AEA2-8FF742D48AB3}"/>
    <cellStyle name="Percent 6 3 10" xfId="12585" xr:uid="{6FCCC3FE-1EDE-49E6-A148-59E08C5B20C2}"/>
    <cellStyle name="Percent 6 3 11" xfId="12584" xr:uid="{51BFCD4A-CE7F-4BC0-9A22-9E15F8947383}"/>
    <cellStyle name="Percent 6 3 2" xfId="4899" xr:uid="{FAD73159-E3EB-4E29-9F49-39A7894595EB}"/>
    <cellStyle name="Percent 6 3 2 2" xfId="12587" xr:uid="{385B0C89-9A3C-4C02-9CB5-DD88F2467CE4}"/>
    <cellStyle name="Percent 6 3 2 2 2" xfId="12588" xr:uid="{1E229335-8951-49D4-869F-6D0BAD9134AE}"/>
    <cellStyle name="Percent 6 3 2 3" xfId="12589" xr:uid="{F07D1776-6365-4882-ACD1-C1F151CC28AD}"/>
    <cellStyle name="Percent 6 3 2 3 2" xfId="12590" xr:uid="{B977418D-F9C2-49A2-AACC-257F60D94D18}"/>
    <cellStyle name="Percent 6 3 2 4" xfId="12591" xr:uid="{5B97405B-21DA-4D8F-A462-18B3BA8EE994}"/>
    <cellStyle name="Percent 6 3 2 5" xfId="12586" xr:uid="{3F481A24-6742-469E-A3B7-A6BFDE14CCA5}"/>
    <cellStyle name="Percent 6 3 3" xfId="12592" xr:uid="{69771B65-0DB8-428C-BDB1-D2A285256B63}"/>
    <cellStyle name="Percent 6 3 3 2" xfId="12593" xr:uid="{2419B91D-6129-4142-9C88-A437386B09B5}"/>
    <cellStyle name="Percent 6 3 3 2 2" xfId="12594" xr:uid="{4185669F-2D16-4FC7-8936-F039B49083C9}"/>
    <cellStyle name="Percent 6 3 3 3" xfId="12595" xr:uid="{8616EEB8-8E68-43BD-AA3F-79B75214D259}"/>
    <cellStyle name="Percent 6 3 3 3 2" xfId="12596" xr:uid="{CF193E8A-3F9E-4C0E-8C8D-BF851DDCAF68}"/>
    <cellStyle name="Percent 6 3 3 4" xfId="12597" xr:uid="{43A974C3-C73C-4DC7-8C85-FF67C14F3CB7}"/>
    <cellStyle name="Percent 6 3 4" xfId="12598" xr:uid="{9E4A2D85-8D6F-4BDF-92BF-F8BD36C32135}"/>
    <cellStyle name="Percent 6 3 4 2" xfId="12599" xr:uid="{7C12A951-1088-4CFE-9B38-C439111E14B6}"/>
    <cellStyle name="Percent 6 3 4 2 2" xfId="12600" xr:uid="{B363B913-0118-42C2-B6F7-A4294F1B449B}"/>
    <cellStyle name="Percent 6 3 4 3" xfId="12601" xr:uid="{7D673E62-68B2-486B-8B1E-3E6E434C3356}"/>
    <cellStyle name="Percent 6 3 4 3 2" xfId="12602" xr:uid="{EC1213CF-CE45-43C3-9C22-264C23D484EC}"/>
    <cellStyle name="Percent 6 3 4 4" xfId="12603" xr:uid="{6ACF0662-F34A-4EDC-B171-0F642E3411E8}"/>
    <cellStyle name="Percent 6 3 4 4 2" xfId="12604" xr:uid="{7E877213-900F-4237-982C-C4225125AC65}"/>
    <cellStyle name="Percent 6 3 4 5" xfId="12605" xr:uid="{E88DB89B-AE34-4852-880C-EB591E4DDA2F}"/>
    <cellStyle name="Percent 6 3 5" xfId="12606" xr:uid="{85942072-01E2-4549-A539-C3D118BC5826}"/>
    <cellStyle name="Percent 6 3 5 2" xfId="12607" xr:uid="{BCB7A0A8-1783-41D2-951E-08A7119502FA}"/>
    <cellStyle name="Percent 6 3 5 2 2" xfId="12608" xr:uid="{73A8F380-0A2D-4CE8-839A-D34E09AF89E1}"/>
    <cellStyle name="Percent 6 3 5 3" xfId="12609" xr:uid="{4D0C16D0-CEAD-472C-A627-BEAB80FE93D0}"/>
    <cellStyle name="Percent 6 3 5 3 2" xfId="12610" xr:uid="{244583E3-2BBB-4E40-8E76-68909A920D73}"/>
    <cellStyle name="Percent 6 3 5 4" xfId="12611" xr:uid="{07ACB466-56DB-4BB7-98B9-322FD11E2930}"/>
    <cellStyle name="Percent 6 3 6" xfId="12612" xr:uid="{CBF662AC-A3F6-4B8B-8A8A-EE31408E0CCF}"/>
    <cellStyle name="Percent 6 3 6 2" xfId="12613" xr:uid="{74757DA8-17DF-4DE9-926F-0F2EB8909285}"/>
    <cellStyle name="Percent 6 3 7" xfId="12614" xr:uid="{E3C2B03A-832C-4B16-A8D2-EECB9A3D462F}"/>
    <cellStyle name="Percent 6 3 7 2" xfId="12615" xr:uid="{312E0675-00ED-45C0-B97D-507EF5B86F11}"/>
    <cellStyle name="Percent 6 3 8" xfId="12616" xr:uid="{8FAC387E-1102-4D5A-8486-502ABE44D234}"/>
    <cellStyle name="Percent 6 3 8 2" xfId="12617" xr:uid="{38B5FE6C-3AC9-4A8A-A64A-BFF3DC2A19A4}"/>
    <cellStyle name="Percent 6 3 9" xfId="12618" xr:uid="{759C42F9-8C60-46FF-A781-AEDE3F868E90}"/>
    <cellStyle name="Percent 6 4" xfId="4900" xr:uid="{C9CA36B0-E46F-4210-ACD4-4B64186977CB}"/>
    <cellStyle name="Percent 6 4 10" xfId="12620" xr:uid="{B1E76542-0DFF-4DDC-867A-F155F250D66B}"/>
    <cellStyle name="Percent 6 4 11" xfId="12619" xr:uid="{17761A49-C71C-4BFA-AC30-BC6C185308A1}"/>
    <cellStyle name="Percent 6 4 2" xfId="12621" xr:uid="{BAA32E8A-2428-40B0-B320-44A4C90700E4}"/>
    <cellStyle name="Percent 6 4 2 2" xfId="12622" xr:uid="{5A1E7CDA-A76A-4828-AFFD-986EC9D7AFE4}"/>
    <cellStyle name="Percent 6 4 2 2 2" xfId="12623" xr:uid="{7B0DC218-0BD4-4C9E-9BE6-FD383615648A}"/>
    <cellStyle name="Percent 6 4 2 3" xfId="12624" xr:uid="{1BE0F07D-1E65-4D4D-A3C1-6C7C819DD6DA}"/>
    <cellStyle name="Percent 6 4 2 3 2" xfId="12625" xr:uid="{BF9AED0B-5EBF-4F4D-AAE9-41E09282008B}"/>
    <cellStyle name="Percent 6 4 2 4" xfId="12626" xr:uid="{95C075DD-400B-455B-9378-8372CB738E8F}"/>
    <cellStyle name="Percent 6 4 3" xfId="12627" xr:uid="{937B1A88-A796-44B2-87DB-B9636037AA64}"/>
    <cellStyle name="Percent 6 4 3 2" xfId="12628" xr:uid="{115E32A5-8031-4967-B2B8-F06A8A8F4766}"/>
    <cellStyle name="Percent 6 4 3 2 2" xfId="12629" xr:uid="{34FFFDCC-BEA4-42E9-9213-7AD0F9B39BF6}"/>
    <cellStyle name="Percent 6 4 3 3" xfId="12630" xr:uid="{8DB7F6EE-7B08-4A61-B37B-341EA777945A}"/>
    <cellStyle name="Percent 6 4 3 3 2" xfId="12631" xr:uid="{D629FA68-6908-458B-B621-DE3694D515ED}"/>
    <cellStyle name="Percent 6 4 3 4" xfId="12632" xr:uid="{6E4D65AC-F2B5-47F5-ADF6-F373B477FB0F}"/>
    <cellStyle name="Percent 6 4 4" xfId="12633" xr:uid="{8D69E9E8-F176-4783-8D6F-BBB078A5FC53}"/>
    <cellStyle name="Percent 6 4 4 2" xfId="12634" xr:uid="{86E8D053-F360-4986-BD2B-0BCE61DB58FF}"/>
    <cellStyle name="Percent 6 4 4 2 2" xfId="12635" xr:uid="{321569EB-EA2A-4CC3-BF28-0A8DB04E391F}"/>
    <cellStyle name="Percent 6 4 4 3" xfId="12636" xr:uid="{AA1135F1-D21A-4E22-AE1B-8D4D8375ECCD}"/>
    <cellStyle name="Percent 6 4 4 3 2" xfId="12637" xr:uid="{89333BB0-2C43-46F3-808E-A6503A35870D}"/>
    <cellStyle name="Percent 6 4 4 4" xfId="12638" xr:uid="{F3D2A3B2-C422-4C4B-9C26-5ABF59FA0837}"/>
    <cellStyle name="Percent 6 4 4 4 2" xfId="12639" xr:uid="{A2CB1045-2459-4612-8358-4E0EEBCAAC1B}"/>
    <cellStyle name="Percent 6 4 4 5" xfId="12640" xr:uid="{00293087-39DB-432C-BBCB-C1F9E8A3E832}"/>
    <cellStyle name="Percent 6 4 5" xfId="12641" xr:uid="{7A70E67F-89CC-4507-97B8-6B871D43AF56}"/>
    <cellStyle name="Percent 6 4 5 2" xfId="12642" xr:uid="{1F371EFF-331D-4458-93FC-93C1935BF924}"/>
    <cellStyle name="Percent 6 4 5 2 2" xfId="12643" xr:uid="{53CEFF46-862A-4434-BD82-B1B49BC22275}"/>
    <cellStyle name="Percent 6 4 5 3" xfId="12644" xr:uid="{D7CA0956-6015-44B4-8A61-58C195F01CF3}"/>
    <cellStyle name="Percent 6 4 5 3 2" xfId="12645" xr:uid="{E483CAA0-89DD-4069-B432-CFF99A3AE0F2}"/>
    <cellStyle name="Percent 6 4 5 4" xfId="12646" xr:uid="{42C5FBFA-99C1-4F06-AC01-E911C57B9726}"/>
    <cellStyle name="Percent 6 4 6" xfId="12647" xr:uid="{C66A4572-A417-4F91-8FA8-3BFB40C7BC06}"/>
    <cellStyle name="Percent 6 4 6 2" xfId="12648" xr:uid="{2DE1EAD9-FEF7-4B53-A2C4-AD777874912F}"/>
    <cellStyle name="Percent 6 4 7" xfId="12649" xr:uid="{9E7BCA89-1676-4020-B182-44E1FD1E6187}"/>
    <cellStyle name="Percent 6 4 7 2" xfId="12650" xr:uid="{C5336B8E-2548-44ED-B42C-0C4222AE2399}"/>
    <cellStyle name="Percent 6 4 8" xfId="12651" xr:uid="{551A98D0-613A-403A-AC0A-925E3B9CA10F}"/>
    <cellStyle name="Percent 6 4 8 2" xfId="12652" xr:uid="{74D088BF-6DD1-41CB-AA95-F2A1A950E39F}"/>
    <cellStyle name="Percent 6 4 9" xfId="12653" xr:uid="{E53C8301-980C-4018-B240-BBD6564DD240}"/>
    <cellStyle name="Percent 6 5" xfId="4901" xr:uid="{A7A012F4-4834-4990-848F-4FF6281FE235}"/>
    <cellStyle name="Percent 6 5 10" xfId="12655" xr:uid="{DA511997-EF41-4A3C-9FBA-939F55DBB7D9}"/>
    <cellStyle name="Percent 6 5 11" xfId="12654" xr:uid="{BE0A190A-3FCA-441D-8FD2-BF6F46036A03}"/>
    <cellStyle name="Percent 6 5 2" xfId="12656" xr:uid="{76A066F0-5586-4ADF-93BA-8AAAAA4E75CC}"/>
    <cellStyle name="Percent 6 5 2 2" xfId="12657" xr:uid="{2990F254-BCDF-4FFB-8BB4-83D07CC30D3F}"/>
    <cellStyle name="Percent 6 5 2 2 2" xfId="12658" xr:uid="{29CBE055-B1F4-4B4B-A047-6013D36FDB01}"/>
    <cellStyle name="Percent 6 5 2 3" xfId="12659" xr:uid="{2DAF9ED7-EC98-43E7-B227-8097F87F3AC7}"/>
    <cellStyle name="Percent 6 5 2 3 2" xfId="12660" xr:uid="{29B725C6-BC87-4DAD-AFCD-B5404AD66313}"/>
    <cellStyle name="Percent 6 5 2 4" xfId="12661" xr:uid="{242740F2-EE9E-4C65-B929-810A2A7A6A57}"/>
    <cellStyle name="Percent 6 5 3" xfId="12662" xr:uid="{56D64E41-223B-47D9-B309-8BDEB1C69599}"/>
    <cellStyle name="Percent 6 5 3 2" xfId="12663" xr:uid="{4E117A85-AA7D-444E-9AF9-636EA1E083B1}"/>
    <cellStyle name="Percent 6 5 3 2 2" xfId="12664" xr:uid="{1F49A2D5-30A0-4671-A097-7F347E2CDCC9}"/>
    <cellStyle name="Percent 6 5 3 3" xfId="12665" xr:uid="{7156643C-171D-482E-B120-BA4A113606BF}"/>
    <cellStyle name="Percent 6 5 3 3 2" xfId="12666" xr:uid="{21267A86-3049-43ED-95EF-38F021BF9586}"/>
    <cellStyle name="Percent 6 5 3 4" xfId="12667" xr:uid="{7515C242-44BB-4E0D-A1E8-52A80BA17BE0}"/>
    <cellStyle name="Percent 6 5 4" xfId="12668" xr:uid="{74203933-35A6-4079-B4CB-C2FAA496E29A}"/>
    <cellStyle name="Percent 6 5 4 2" xfId="12669" xr:uid="{FFCC8564-3872-4E79-9A88-7ABF9D8EE2C8}"/>
    <cellStyle name="Percent 6 5 4 2 2" xfId="12670" xr:uid="{E89354B6-602A-4145-9A6C-F50696E05585}"/>
    <cellStyle name="Percent 6 5 4 3" xfId="12671" xr:uid="{2E67B54B-ABC4-46D1-800A-0B6D46D39D89}"/>
    <cellStyle name="Percent 6 5 4 3 2" xfId="12672" xr:uid="{D8784439-C8B4-4BBD-B603-C62D4DED873D}"/>
    <cellStyle name="Percent 6 5 4 4" xfId="12673" xr:uid="{E8B8164E-88B5-422F-A7A5-49A5D8A68A17}"/>
    <cellStyle name="Percent 6 5 4 4 2" xfId="12674" xr:uid="{19EA735C-8271-4AC8-AA3D-0F74BFC051FE}"/>
    <cellStyle name="Percent 6 5 4 5" xfId="12675" xr:uid="{0A926C2C-B563-46E7-A036-C7B0B03F384B}"/>
    <cellStyle name="Percent 6 5 5" xfId="12676" xr:uid="{6F0EDB20-E3CE-45D0-8ADB-21D40332CF9F}"/>
    <cellStyle name="Percent 6 5 5 2" xfId="12677" xr:uid="{D9652D05-B580-4C67-80AB-423FB78C5AF7}"/>
    <cellStyle name="Percent 6 5 5 2 2" xfId="12678" xr:uid="{D6E2AE2C-6EBC-4218-B5C2-DD4038147AD8}"/>
    <cellStyle name="Percent 6 5 5 3" xfId="12679" xr:uid="{0FADAC37-E29E-4654-82CB-37E9A9E134EE}"/>
    <cellStyle name="Percent 6 5 5 3 2" xfId="12680" xr:uid="{AB34C298-9540-4018-914A-6D6C3C61018C}"/>
    <cellStyle name="Percent 6 5 5 4" xfId="12681" xr:uid="{05882BB4-89D3-4E4B-AE16-94D68EA29F80}"/>
    <cellStyle name="Percent 6 5 6" xfId="12682" xr:uid="{F6DC517D-5500-49AF-AB89-F05207881AAA}"/>
    <cellStyle name="Percent 6 5 6 2" xfId="12683" xr:uid="{E71BE0D0-81CD-4CB5-88FD-1A27433200B7}"/>
    <cellStyle name="Percent 6 5 7" xfId="12684" xr:uid="{4153DDD7-894E-413B-9FD1-8D08A151B195}"/>
    <cellStyle name="Percent 6 5 7 2" xfId="12685" xr:uid="{0E2C267F-E5FA-4D44-A83B-C561888F93CF}"/>
    <cellStyle name="Percent 6 5 8" xfId="12686" xr:uid="{C810A427-4374-4C09-8626-56DF6E5D0DCA}"/>
    <cellStyle name="Percent 6 5 8 2" xfId="12687" xr:uid="{8EC93DCA-AEC6-4E00-8F94-B3912D785C9E}"/>
    <cellStyle name="Percent 6 5 9" xfId="12688" xr:uid="{C3141629-19C6-4ABF-84D9-4C4695DFDE14}"/>
    <cellStyle name="Percent 6 6" xfId="4902" xr:uid="{BC0F565E-2ABC-451B-9650-EB3EB64D25CC}"/>
    <cellStyle name="Percent 6 6 10" xfId="12690" xr:uid="{CB188DF9-BCCB-45E0-BB2F-2785664029FC}"/>
    <cellStyle name="Percent 6 6 11" xfId="12689" xr:uid="{C0859D24-CB35-4876-8BA4-54C3ADD882F8}"/>
    <cellStyle name="Percent 6 6 2" xfId="12691" xr:uid="{37E35126-8C01-4870-B54F-9A2DC14C76EF}"/>
    <cellStyle name="Percent 6 6 2 2" xfId="12692" xr:uid="{6592DBEF-ABED-4654-963F-374FE5182D58}"/>
    <cellStyle name="Percent 6 6 2 2 2" xfId="12693" xr:uid="{764776DF-27C1-4B88-A184-3D425B267D56}"/>
    <cellStyle name="Percent 6 6 2 3" xfId="12694" xr:uid="{79AA73F7-3633-4F41-9787-055E91D2F11C}"/>
    <cellStyle name="Percent 6 6 2 3 2" xfId="12695" xr:uid="{0FAEECEC-0298-4E11-BE4D-1F3D70C0E4B7}"/>
    <cellStyle name="Percent 6 6 2 4" xfId="12696" xr:uid="{5F31154F-E785-4909-9FC0-7B9BEA9728D2}"/>
    <cellStyle name="Percent 6 6 3" xfId="12697" xr:uid="{F0606447-1DFD-44A5-897E-0E8101394CEA}"/>
    <cellStyle name="Percent 6 6 3 2" xfId="12698" xr:uid="{77B63C60-EF58-4EFF-9BD7-0C230E11CA0F}"/>
    <cellStyle name="Percent 6 6 3 2 2" xfId="12699" xr:uid="{C61BA0D6-94F1-4791-8879-DA36541B2645}"/>
    <cellStyle name="Percent 6 6 3 3" xfId="12700" xr:uid="{86888E7C-A8AD-4F2B-B544-743BAB6A3C32}"/>
    <cellStyle name="Percent 6 6 3 3 2" xfId="12701" xr:uid="{E6122F4D-53C0-447E-A53A-7B5DF0BCF7A2}"/>
    <cellStyle name="Percent 6 6 3 4" xfId="12702" xr:uid="{5411E6F6-CD00-4A4B-A48E-CA31BB76FC6D}"/>
    <cellStyle name="Percent 6 6 4" xfId="12703" xr:uid="{9D44C0D4-7470-4D99-9349-A647FEA828DB}"/>
    <cellStyle name="Percent 6 6 4 2" xfId="12704" xr:uid="{1AC878E1-66A1-4CFC-8C07-203CBE7E36B5}"/>
    <cellStyle name="Percent 6 6 4 2 2" xfId="12705" xr:uid="{B02533BD-1E5A-41CF-B663-47167F30B83C}"/>
    <cellStyle name="Percent 6 6 4 3" xfId="12706" xr:uid="{A68B0C2A-A2C0-4897-8841-709E551136EB}"/>
    <cellStyle name="Percent 6 6 4 3 2" xfId="12707" xr:uid="{77E41FE4-4BE0-44B7-9FC0-BE6071E025B2}"/>
    <cellStyle name="Percent 6 6 4 4" xfId="12708" xr:uid="{DE318E2F-9730-461F-B707-C472F93E8E1C}"/>
    <cellStyle name="Percent 6 6 4 4 2" xfId="12709" xr:uid="{79D661E0-802A-42EC-913F-7189ED4C0C10}"/>
    <cellStyle name="Percent 6 6 4 5" xfId="12710" xr:uid="{A1554A08-A13B-4DB7-BCD3-A3832DAFF1B9}"/>
    <cellStyle name="Percent 6 6 5" xfId="12711" xr:uid="{1CF08085-2CF2-41D0-BBD6-2D4354741BC3}"/>
    <cellStyle name="Percent 6 6 5 2" xfId="12712" xr:uid="{FAE98E81-47F1-4C4A-AF15-58A8DCA6570D}"/>
    <cellStyle name="Percent 6 6 5 2 2" xfId="12713" xr:uid="{459D81EF-8DC8-46C8-B6AC-15DD518A26D8}"/>
    <cellStyle name="Percent 6 6 5 3" xfId="12714" xr:uid="{E83008E9-9A16-40E6-94B9-8024296C6A44}"/>
    <cellStyle name="Percent 6 6 5 3 2" xfId="12715" xr:uid="{389167A4-C260-4107-9BDD-85F4BF20B4C9}"/>
    <cellStyle name="Percent 6 6 5 4" xfId="12716" xr:uid="{067AD909-8D6C-41CA-993E-EF14349D2A8A}"/>
    <cellStyle name="Percent 6 6 6" xfId="12717" xr:uid="{AC9F9A3C-C038-4083-B07F-DCF0CBA70B1B}"/>
    <cellStyle name="Percent 6 6 6 2" xfId="12718" xr:uid="{00CC1941-12B6-4D91-9ECD-ABD126EE7924}"/>
    <cellStyle name="Percent 6 6 7" xfId="12719" xr:uid="{70635BC5-20F7-48FF-B2DF-8F96CE7CBB00}"/>
    <cellStyle name="Percent 6 6 7 2" xfId="12720" xr:uid="{0B678EE4-B2DD-4936-A376-5E4A11E6357F}"/>
    <cellStyle name="Percent 6 6 8" xfId="12721" xr:uid="{AE4EDF50-4827-4F71-8A19-D6578C1F2067}"/>
    <cellStyle name="Percent 6 6 8 2" xfId="12722" xr:uid="{EACAAB8F-CF02-4386-A8CC-F1F35FA22D54}"/>
    <cellStyle name="Percent 6 6 9" xfId="12723" xr:uid="{0D7D1A38-0852-4D11-91E1-3FE7EF37A7D4}"/>
    <cellStyle name="Percent 6 7" xfId="4903" xr:uid="{CF56488C-8A5B-40C1-A246-406916B6E7DB}"/>
    <cellStyle name="Percent 6 7 10" xfId="12725" xr:uid="{458DE7AB-8EC4-4420-A2D1-89E4BB791EB1}"/>
    <cellStyle name="Percent 6 7 11" xfId="12724" xr:uid="{6C5070AE-CC32-41A0-9801-68AC6C28749B}"/>
    <cellStyle name="Percent 6 7 2" xfId="12726" xr:uid="{E8ECDEE8-A3E9-41CB-B929-F6C98842056A}"/>
    <cellStyle name="Percent 6 7 2 2" xfId="12727" xr:uid="{82BCB398-B483-4D38-8775-27D4A21C194A}"/>
    <cellStyle name="Percent 6 7 2 2 2" xfId="12728" xr:uid="{08D1F0F8-124E-4B0B-AAF5-C053CC4551CC}"/>
    <cellStyle name="Percent 6 7 2 3" xfId="12729" xr:uid="{E843FE3F-C1AE-4EE9-872A-11E40F46E1AF}"/>
    <cellStyle name="Percent 6 7 2 3 2" xfId="12730" xr:uid="{5EF3D988-A605-4553-A458-C25C14E7743E}"/>
    <cellStyle name="Percent 6 7 2 4" xfId="12731" xr:uid="{F6F2F093-C842-485C-84EF-09B84DDFF810}"/>
    <cellStyle name="Percent 6 7 3" xfId="12732" xr:uid="{0204908C-4B14-41D2-B105-2336DAE8B4F8}"/>
    <cellStyle name="Percent 6 7 3 2" xfId="12733" xr:uid="{64566CB0-FD47-4F35-BDE7-3CC586284F99}"/>
    <cellStyle name="Percent 6 7 3 2 2" xfId="12734" xr:uid="{144A6E59-0EBC-4DF0-81ED-FFA97C55373B}"/>
    <cellStyle name="Percent 6 7 3 3" xfId="12735" xr:uid="{1B50E815-164E-49F9-8252-C0B8A73AF108}"/>
    <cellStyle name="Percent 6 7 3 3 2" xfId="12736" xr:uid="{7066BB11-6D8C-4BBC-AB6C-224BB2B54A57}"/>
    <cellStyle name="Percent 6 7 3 4" xfId="12737" xr:uid="{6F141AE2-711C-411C-A6D0-FE54D3FDC952}"/>
    <cellStyle name="Percent 6 7 4" xfId="12738" xr:uid="{56D8BCCC-4831-4382-BCF2-F75D1BB41C8A}"/>
    <cellStyle name="Percent 6 7 4 2" xfId="12739" xr:uid="{AFF82860-AF14-4A4D-9B88-F0503CF463DC}"/>
    <cellStyle name="Percent 6 7 4 2 2" xfId="12740" xr:uid="{9669E821-FDCA-4CA8-A0C3-6565516CBBC9}"/>
    <cellStyle name="Percent 6 7 4 3" xfId="12741" xr:uid="{8C1B738F-1FBA-48B1-8066-BA137FDB8299}"/>
    <cellStyle name="Percent 6 7 4 3 2" xfId="12742" xr:uid="{F32B5287-3DCD-47C0-9FA3-30AB70C83463}"/>
    <cellStyle name="Percent 6 7 4 4" xfId="12743" xr:uid="{07AF8AC7-D996-4766-A520-42B672CA6B3A}"/>
    <cellStyle name="Percent 6 7 4 4 2" xfId="12744" xr:uid="{7BA36B38-D48F-455A-9186-8D6E489479DA}"/>
    <cellStyle name="Percent 6 7 4 5" xfId="12745" xr:uid="{512880FF-876C-48EB-BA29-C5220EBE2092}"/>
    <cellStyle name="Percent 6 7 5" xfId="12746" xr:uid="{5670BA8F-F905-4879-87FA-BFEE6818D15D}"/>
    <cellStyle name="Percent 6 7 5 2" xfId="12747" xr:uid="{31385B3F-A678-468F-801F-131F148922AE}"/>
    <cellStyle name="Percent 6 7 5 2 2" xfId="12748" xr:uid="{ADA19B0D-9445-46EE-A12B-B7477E23A0CD}"/>
    <cellStyle name="Percent 6 7 5 3" xfId="12749" xr:uid="{95E4440C-396D-456B-8943-577EF906C630}"/>
    <cellStyle name="Percent 6 7 5 3 2" xfId="12750" xr:uid="{3114EADF-839B-4922-96DD-48FE203B2DA9}"/>
    <cellStyle name="Percent 6 7 5 4" xfId="12751" xr:uid="{A7284111-8108-4A1F-A303-89EF03F0AA65}"/>
    <cellStyle name="Percent 6 7 6" xfId="12752" xr:uid="{B5AB3D6F-B2FD-4F75-A1BD-7F77305E47C9}"/>
    <cellStyle name="Percent 6 7 6 2" xfId="12753" xr:uid="{72AEDDED-F9B7-4C8D-9ED4-CD704A6FB6B4}"/>
    <cellStyle name="Percent 6 7 7" xfId="12754" xr:uid="{CCFED936-9501-4625-A5BC-8EB1D7A5CA58}"/>
    <cellStyle name="Percent 6 7 7 2" xfId="12755" xr:uid="{37965966-473B-4F2E-9117-EF92F1430678}"/>
    <cellStyle name="Percent 6 7 8" xfId="12756" xr:uid="{233EB934-B9EF-46FC-826A-5FF7CFFB5903}"/>
    <cellStyle name="Percent 6 7 8 2" xfId="12757" xr:uid="{D9610FAE-6BF3-4689-97FF-D82FE2069C49}"/>
    <cellStyle name="Percent 6 7 9" xfId="12758" xr:uid="{B0E1F962-DCE5-4EE4-BBAC-D3EB3CE0475F}"/>
    <cellStyle name="Percent 6 8" xfId="4904" xr:uid="{E2B51F92-144A-48B9-AF6A-4C50AD42D8AB}"/>
    <cellStyle name="Percent 6 8 10" xfId="12760" xr:uid="{B32CDE05-8A4A-4979-8BAA-0A8EB66E65F6}"/>
    <cellStyle name="Percent 6 8 11" xfId="12759" xr:uid="{1AC458C2-9F74-426F-B8C7-4E718A8BD544}"/>
    <cellStyle name="Percent 6 8 2" xfId="12761" xr:uid="{2FA59DCC-9254-40B8-ACFD-6640DEA22A36}"/>
    <cellStyle name="Percent 6 8 2 2" xfId="12762" xr:uid="{EAD434F2-AD82-4AFB-A0C0-E1D42BAC0C23}"/>
    <cellStyle name="Percent 6 8 2 2 2" xfId="12763" xr:uid="{322A65DE-B495-4DBD-91B0-836925608284}"/>
    <cellStyle name="Percent 6 8 2 3" xfId="12764" xr:uid="{67766243-E63F-4D89-8F4A-C7F2CA9D5CA9}"/>
    <cellStyle name="Percent 6 8 2 3 2" xfId="12765" xr:uid="{7DC50C97-CCC3-487A-A704-793D5E5D4266}"/>
    <cellStyle name="Percent 6 8 2 4" xfId="12766" xr:uid="{B62134FA-AE1A-47C5-9CF2-C71D4D91FE90}"/>
    <cellStyle name="Percent 6 8 3" xfId="12767" xr:uid="{C98A2762-E269-4EA8-9DE8-A31E2235C547}"/>
    <cellStyle name="Percent 6 8 3 2" xfId="12768" xr:uid="{DC58FCE8-E1EE-43ED-B01A-35466A3C0452}"/>
    <cellStyle name="Percent 6 8 3 2 2" xfId="12769" xr:uid="{78F4959C-3749-4C4F-8AB1-D39FCD673C8B}"/>
    <cellStyle name="Percent 6 8 3 3" xfId="12770" xr:uid="{E3F239BA-4100-4019-AACD-CD43EDE98766}"/>
    <cellStyle name="Percent 6 8 3 3 2" xfId="12771" xr:uid="{66249763-815F-4639-8C15-6DDA938E2C29}"/>
    <cellStyle name="Percent 6 8 3 4" xfId="12772" xr:uid="{5421BCFB-DEC1-4E67-B4E3-FFB382FEE3A9}"/>
    <cellStyle name="Percent 6 8 4" xfId="12773" xr:uid="{700D34C4-306D-4C0D-8616-0B4F991C8D0E}"/>
    <cellStyle name="Percent 6 8 4 2" xfId="12774" xr:uid="{FAFCC0C6-AA2A-40C2-B50B-9E1A3CF89FA8}"/>
    <cellStyle name="Percent 6 8 4 2 2" xfId="12775" xr:uid="{C9BDFDB6-5D92-4428-A0B1-0E4E402BC450}"/>
    <cellStyle name="Percent 6 8 4 3" xfId="12776" xr:uid="{C02F0AB1-5BD0-41A3-839A-2FF5287F5115}"/>
    <cellStyle name="Percent 6 8 4 3 2" xfId="12777" xr:uid="{3A97D6E5-1D19-4D8A-9C5E-CAA9D4EE48AC}"/>
    <cellStyle name="Percent 6 8 4 4" xfId="12778" xr:uid="{C0DC075C-1F2C-4029-A624-4FDDB7EC5E61}"/>
    <cellStyle name="Percent 6 8 4 4 2" xfId="12779" xr:uid="{83125E5C-81D0-4AD6-88C6-CA9BC8C3EBA6}"/>
    <cellStyle name="Percent 6 8 4 5" xfId="12780" xr:uid="{CCD31D28-36A7-456E-A718-5AE63E227847}"/>
    <cellStyle name="Percent 6 8 5" xfId="12781" xr:uid="{7F69DCBB-EF3E-4C9C-BF25-A89D05D51D66}"/>
    <cellStyle name="Percent 6 8 5 2" xfId="12782" xr:uid="{7A447C0B-74D7-4203-9A4C-53212FB62335}"/>
    <cellStyle name="Percent 6 8 5 2 2" xfId="12783" xr:uid="{55289BFC-A522-46BE-B288-7D558B28508A}"/>
    <cellStyle name="Percent 6 8 5 3" xfId="12784" xr:uid="{90BD4EAE-7929-41BA-AE1D-CDB7DCA819A7}"/>
    <cellStyle name="Percent 6 8 5 3 2" xfId="12785" xr:uid="{E08BB346-B341-4E31-B83C-A8F9D21BE30E}"/>
    <cellStyle name="Percent 6 8 5 4" xfId="12786" xr:uid="{D9DBA361-BA91-464A-9483-DBA3D030C1AA}"/>
    <cellStyle name="Percent 6 8 6" xfId="12787" xr:uid="{D327D73E-4260-4419-8DED-4C5A97EB4815}"/>
    <cellStyle name="Percent 6 8 6 2" xfId="12788" xr:uid="{35B19C42-B018-4E0D-B55A-83B3BFD81298}"/>
    <cellStyle name="Percent 6 8 7" xfId="12789" xr:uid="{D71D0B03-A75C-4264-B9B5-C74F1188D22B}"/>
    <cellStyle name="Percent 6 8 7 2" xfId="12790" xr:uid="{BCCFA6E2-4CFD-4301-8279-7A029D5A7861}"/>
    <cellStyle name="Percent 6 8 8" xfId="12791" xr:uid="{8F221E89-5026-4C33-8419-26B892DF467B}"/>
    <cellStyle name="Percent 6 8 8 2" xfId="12792" xr:uid="{B9330647-74EC-4344-9637-B1338D8E9A77}"/>
    <cellStyle name="Percent 6 8 9" xfId="12793" xr:uid="{ED30A408-AB81-4F75-9D21-B0A8D33B0F18}"/>
    <cellStyle name="Percent 6 9" xfId="12794" xr:uid="{546DC04A-9C8D-4EB5-8E4F-A4CB57D47D19}"/>
    <cellStyle name="Percent 6 9 10" xfId="12795" xr:uid="{923CD97E-6729-416D-BC88-F0403DF2142C}"/>
    <cellStyle name="Percent 6 9 2" xfId="12796" xr:uid="{886F4855-0BB0-4677-93B0-97962CBA18EB}"/>
    <cellStyle name="Percent 6 9 2 2" xfId="12797" xr:uid="{20CFFA4E-DCA9-4AA4-9121-109F3E49FCCF}"/>
    <cellStyle name="Percent 6 9 2 2 2" xfId="12798" xr:uid="{332C2B5B-F0AF-45B1-A7DC-803A1C740194}"/>
    <cellStyle name="Percent 6 9 2 3" xfId="12799" xr:uid="{693940AF-4AC5-4C61-98B4-5605BDBF1738}"/>
    <cellStyle name="Percent 6 9 2 3 2" xfId="12800" xr:uid="{A095CF45-971B-4F3A-BF8A-4A41A63AAE58}"/>
    <cellStyle name="Percent 6 9 2 4" xfId="12801" xr:uid="{28215210-7FAE-4627-B038-8FE000DB3CFA}"/>
    <cellStyle name="Percent 6 9 3" xfId="12802" xr:uid="{945F1F76-C3E2-4D0D-A9B7-FBDA38D30912}"/>
    <cellStyle name="Percent 6 9 3 2" xfId="12803" xr:uid="{523B30D9-C00D-4549-AF51-149FFFD11085}"/>
    <cellStyle name="Percent 6 9 3 2 2" xfId="12804" xr:uid="{6A49F61F-E0E8-4729-8643-3C6D8E89A669}"/>
    <cellStyle name="Percent 6 9 3 3" xfId="12805" xr:uid="{4263766F-BC9E-4DF2-8042-F0D5DAD2A092}"/>
    <cellStyle name="Percent 6 9 3 3 2" xfId="12806" xr:uid="{AD9A4BC3-C804-4C29-BAC7-84F16E89046B}"/>
    <cellStyle name="Percent 6 9 3 4" xfId="12807" xr:uid="{1141E0DF-F9F6-4323-9DCF-13C564662245}"/>
    <cellStyle name="Percent 6 9 4" xfId="12808" xr:uid="{B581864D-966C-40DE-AAE0-F5CD7D20C312}"/>
    <cellStyle name="Percent 6 9 4 2" xfId="12809" xr:uid="{7E2F211D-55EC-4248-9359-A7403E6FCF15}"/>
    <cellStyle name="Percent 6 9 4 2 2" xfId="12810" xr:uid="{C44366A8-25FE-4B18-BF15-408B0BE7A2C2}"/>
    <cellStyle name="Percent 6 9 4 3" xfId="12811" xr:uid="{B81C8998-9901-4EAC-825F-130842C7E6DC}"/>
    <cellStyle name="Percent 6 9 4 3 2" xfId="12812" xr:uid="{D69052DD-3536-4B5A-B57F-8B5AB3C74892}"/>
    <cellStyle name="Percent 6 9 4 4" xfId="12813" xr:uid="{5A35A3F6-956A-4E00-91DD-1B88D94C493E}"/>
    <cellStyle name="Percent 6 9 4 4 2" xfId="12814" xr:uid="{17B8C871-FD7E-4F56-A862-E7C30D2C09C9}"/>
    <cellStyle name="Percent 6 9 4 5" xfId="12815" xr:uid="{193A37C4-9055-4A64-858D-CDA2C698981E}"/>
    <cellStyle name="Percent 6 9 5" xfId="12816" xr:uid="{82B53D26-9CBA-4104-B493-563771B4D670}"/>
    <cellStyle name="Percent 6 9 5 2" xfId="12817" xr:uid="{D4FA43AE-21B4-41D2-8815-56B398516380}"/>
    <cellStyle name="Percent 6 9 5 2 2" xfId="12818" xr:uid="{02D5C6D7-A75C-46C1-8501-F6CC91A47E6C}"/>
    <cellStyle name="Percent 6 9 5 3" xfId="12819" xr:uid="{C693FCCC-E07C-4C2A-A01A-552BD24C1B7B}"/>
    <cellStyle name="Percent 6 9 5 3 2" xfId="12820" xr:uid="{A739ABE5-B19C-4A44-9803-F8D91F99CCB5}"/>
    <cellStyle name="Percent 6 9 5 4" xfId="12821" xr:uid="{1299BDC0-C8D8-4518-B90A-A2439ECDD596}"/>
    <cellStyle name="Percent 6 9 6" xfId="12822" xr:uid="{8DCDE20E-AEBC-4C7B-92E8-C15326129F50}"/>
    <cellStyle name="Percent 6 9 6 2" xfId="12823" xr:uid="{5D402E39-9085-4945-882A-AF09334D62B1}"/>
    <cellStyle name="Percent 6 9 7" xfId="12824" xr:uid="{30F5C864-2D13-413C-A31F-0A01691BB4D8}"/>
    <cellStyle name="Percent 6 9 7 2" xfId="12825" xr:uid="{F1D86F3F-FF40-4B97-B7A8-AEF98059255E}"/>
    <cellStyle name="Percent 6 9 8" xfId="12826" xr:uid="{0D9B5221-44EA-4692-826E-FD9C6334BD9C}"/>
    <cellStyle name="Percent 6 9 8 2" xfId="12827" xr:uid="{E72F0761-5777-48F8-B83F-AF5E820632F3}"/>
    <cellStyle name="Percent 6 9 9" xfId="12828" xr:uid="{95AED9C8-E850-4906-A61C-7AE814608A70}"/>
    <cellStyle name="Percent 7" xfId="555" xr:uid="{B9098E1A-933E-40EE-8A2A-72AAFA0CD0E6}"/>
    <cellStyle name="Percent 7 10" xfId="12830" xr:uid="{5DA469D3-A1B4-4A14-B58F-1AEC25206215}"/>
    <cellStyle name="Percent 7 10 2" xfId="12831" xr:uid="{788C3916-1BDD-4E3F-82C2-765AB3FAEF9E}"/>
    <cellStyle name="Percent 7 10 2 2" xfId="12832" xr:uid="{3E76F489-9AFD-48D4-8ED5-3922C00841F0}"/>
    <cellStyle name="Percent 7 10 3" xfId="12833" xr:uid="{68C8DDF3-6F75-4C8C-8F59-A7FF092CF453}"/>
    <cellStyle name="Percent 7 10 3 2" xfId="12834" xr:uid="{47A3F197-0F78-408A-83A5-6DC05095D77A}"/>
    <cellStyle name="Percent 7 10 4" xfId="12835" xr:uid="{9A9178CD-34E0-4BC4-A089-E6666BAE7D27}"/>
    <cellStyle name="Percent 7 10 5" xfId="12836" xr:uid="{B058286F-E8BA-4E9D-A660-4404DDA34D1F}"/>
    <cellStyle name="Percent 7 11" xfId="12837" xr:uid="{AA4698BA-81F5-4321-8C9C-627AE0B3BF87}"/>
    <cellStyle name="Percent 7 11 2" xfId="12838" xr:uid="{EA2AC0AC-49AC-4668-95B8-371F87B38770}"/>
    <cellStyle name="Percent 7 11 2 2" xfId="12839" xr:uid="{7AB0FB08-AC55-421E-8C67-745E84F524B8}"/>
    <cellStyle name="Percent 7 11 3" xfId="12840" xr:uid="{30F3FE32-9F24-4A59-BB52-10FD06C146A6}"/>
    <cellStyle name="Percent 7 11 3 2" xfId="12841" xr:uid="{363B5CB8-8C1D-4FA9-800A-A48B7B228444}"/>
    <cellStyle name="Percent 7 11 4" xfId="12842" xr:uid="{EC426A2E-F1A8-4289-B9F7-2B79D92A63F7}"/>
    <cellStyle name="Percent 7 12" xfId="12843" xr:uid="{05ABA0A4-F695-4470-A513-32144F2DD989}"/>
    <cellStyle name="Percent 7 12 2" xfId="12844" xr:uid="{13A2936F-D938-498A-9603-4EBAD66CD479}"/>
    <cellStyle name="Percent 7 12 2 2" xfId="12845" xr:uid="{C5AF4D5A-5A25-4EE5-86D7-575434B3F343}"/>
    <cellStyle name="Percent 7 12 3" xfId="12846" xr:uid="{2D9F1430-CCC5-49E2-8D46-73CD795FCFAF}"/>
    <cellStyle name="Percent 7 12 3 2" xfId="12847" xr:uid="{65DAC159-455D-42BF-9733-64B2FA5523AD}"/>
    <cellStyle name="Percent 7 12 4" xfId="12848" xr:uid="{81A2F542-E51C-416A-8DA1-E60585255392}"/>
    <cellStyle name="Percent 7 13" xfId="12849" xr:uid="{F17AAF98-BF1F-4A3E-909E-C50F732777A0}"/>
    <cellStyle name="Percent 7 13 2" xfId="12850" xr:uid="{ADEBFC41-034F-4A0E-A44F-2D79D5F07CFB}"/>
    <cellStyle name="Percent 7 13 2 2" xfId="12851" xr:uid="{C5B1F9D0-2F68-4315-B403-78D0A65C3F25}"/>
    <cellStyle name="Percent 7 13 3" xfId="12852" xr:uid="{7D22330D-9945-4C9F-8900-05617F5E2547}"/>
    <cellStyle name="Percent 7 13 3 2" xfId="12853" xr:uid="{21F93BE4-5123-4356-97B6-484035BF01F2}"/>
    <cellStyle name="Percent 7 13 4" xfId="12854" xr:uid="{8178C904-E992-444E-BD59-7C05C7199AF5}"/>
    <cellStyle name="Percent 7 13 4 2" xfId="12855" xr:uid="{CF36C9FE-DD54-4B90-AFDE-F02DCFD7A28C}"/>
    <cellStyle name="Percent 7 13 5" xfId="12856" xr:uid="{74559A0B-294C-49EC-B1C4-BEFE4784BEB2}"/>
    <cellStyle name="Percent 7 14" xfId="12857" xr:uid="{33519595-0725-4F4D-8359-04DFC3A3E1FC}"/>
    <cellStyle name="Percent 7 14 2" xfId="12858" xr:uid="{234AFE72-4F41-45D1-8B7B-86CA43438DEA}"/>
    <cellStyle name="Percent 7 14 2 2" xfId="12859" xr:uid="{307A5493-0D7B-4039-952A-4A704E21AF4E}"/>
    <cellStyle name="Percent 7 14 3" xfId="12860" xr:uid="{2B778126-D98D-4333-A74D-A6FA56D3CF5B}"/>
    <cellStyle name="Percent 7 14 3 2" xfId="12861" xr:uid="{283D77FF-4F2F-47EC-B59C-F0680145C99B}"/>
    <cellStyle name="Percent 7 14 4" xfId="12862" xr:uid="{196560E9-4E62-4D27-BA02-5954EDA69308}"/>
    <cellStyle name="Percent 7 15" xfId="12863" xr:uid="{5C6C38B8-36F4-4FB8-8733-CE2969F6DF5A}"/>
    <cellStyle name="Percent 7 15 2" xfId="12864" xr:uid="{7ECC1C28-B31C-410E-B739-5763AF3B4E8E}"/>
    <cellStyle name="Percent 7 16" xfId="12865" xr:uid="{890999C4-4919-4304-8F40-57283C2121B2}"/>
    <cellStyle name="Percent 7 16 2" xfId="12866" xr:uid="{B41042F7-0BA6-4BDC-881C-E5A2796567AF}"/>
    <cellStyle name="Percent 7 17" xfId="12867" xr:uid="{623881FA-E425-451C-B72E-DA472F0BDCA4}"/>
    <cellStyle name="Percent 7 17 2" xfId="12868" xr:uid="{19F3B3B1-A43F-4032-8706-29D4487BE79A}"/>
    <cellStyle name="Percent 7 18" xfId="12869" xr:uid="{B55A1F58-3C92-4312-9C2A-6807D8FE4CC4}"/>
    <cellStyle name="Percent 7 19" xfId="12870" xr:uid="{4B442349-AA5A-4CA8-8BE6-F79B02424793}"/>
    <cellStyle name="Percent 7 2" xfId="3143" xr:uid="{F973775F-2957-4297-BEAD-CC9090A7D00C}"/>
    <cellStyle name="Percent 7 2 10" xfId="12872" xr:uid="{40BC41BA-B365-4C0A-953F-B5B7C3A191C9}"/>
    <cellStyle name="Percent 7 2 11" xfId="12871" xr:uid="{2BF5FF18-B638-4A6F-B752-6EEBE3AFD5DD}"/>
    <cellStyle name="Percent 7 2 2" xfId="12873" xr:uid="{720FE511-1F94-45FE-A5E2-8521940E4675}"/>
    <cellStyle name="Percent 7 2 2 2" xfId="12874" xr:uid="{108B3729-47EF-4028-8415-C3D5C6DCB0C0}"/>
    <cellStyle name="Percent 7 2 2 2 2" xfId="12875" xr:uid="{DAB67B71-593D-4F36-AB8A-88E092096056}"/>
    <cellStyle name="Percent 7 2 2 3" xfId="12876" xr:uid="{4D3FBF92-6A3A-4AE7-B99D-783FD0695144}"/>
    <cellStyle name="Percent 7 2 2 3 2" xfId="12877" xr:uid="{A119142F-962B-4B4C-9A8D-839FF86D8162}"/>
    <cellStyle name="Percent 7 2 2 4" xfId="12878" xr:uid="{CB55EA82-3E1A-4033-8819-334D87961311}"/>
    <cellStyle name="Percent 7 2 3" xfId="12879" xr:uid="{2C208FC8-07FC-4184-A7C0-F71B223A854C}"/>
    <cellStyle name="Percent 7 2 3 2" xfId="12880" xr:uid="{4742C7CF-9969-4499-9D12-D1D7B15B04ED}"/>
    <cellStyle name="Percent 7 2 3 2 2" xfId="12881" xr:uid="{2DF80CFC-06EE-4221-99F6-C02B71605052}"/>
    <cellStyle name="Percent 7 2 3 3" xfId="12882" xr:uid="{ACDDE70E-1E77-40F3-9FE1-2AA1A83E80BD}"/>
    <cellStyle name="Percent 7 2 3 3 2" xfId="12883" xr:uid="{977D7FD7-DF25-405F-8BC8-250424389DC9}"/>
    <cellStyle name="Percent 7 2 3 4" xfId="12884" xr:uid="{0FE0600C-79AC-4D14-BA8B-0BFD9486C06C}"/>
    <cellStyle name="Percent 7 2 4" xfId="12885" xr:uid="{436BC180-934F-4BDF-A6C4-D5502E9CD926}"/>
    <cellStyle name="Percent 7 2 4 2" xfId="12886" xr:uid="{2BBE5B89-ED03-419B-931D-B4B6E84E804D}"/>
    <cellStyle name="Percent 7 2 4 2 2" xfId="12887" xr:uid="{CB521144-B60C-4A6F-870F-91D748536CDE}"/>
    <cellStyle name="Percent 7 2 4 3" xfId="12888" xr:uid="{DFD2A765-4978-4770-A36C-A29E70A4BCD0}"/>
    <cellStyle name="Percent 7 2 4 3 2" xfId="12889" xr:uid="{1E17586B-C63B-4E8E-A932-20D62A0F99C8}"/>
    <cellStyle name="Percent 7 2 4 4" xfId="12890" xr:uid="{D633E8B7-5FE9-4C09-9738-024EA955CF5D}"/>
    <cellStyle name="Percent 7 2 4 4 2" xfId="12891" xr:uid="{FA6010E3-75E8-49F6-84F3-9F6F75511A05}"/>
    <cellStyle name="Percent 7 2 4 5" xfId="12892" xr:uid="{65501C3A-7ED7-482E-92FB-318AE1DBD7CB}"/>
    <cellStyle name="Percent 7 2 5" xfId="12893" xr:uid="{E1067631-453C-4A4E-B309-4B9D76C69813}"/>
    <cellStyle name="Percent 7 2 5 2" xfId="12894" xr:uid="{C03FF566-DCC8-4513-BD2C-18976772DB13}"/>
    <cellStyle name="Percent 7 2 5 2 2" xfId="12895" xr:uid="{45E74FE0-ED77-4B9E-AB66-BE86266B77EC}"/>
    <cellStyle name="Percent 7 2 5 3" xfId="12896" xr:uid="{C77A8693-7906-49D0-9F05-602AFFC66A5D}"/>
    <cellStyle name="Percent 7 2 5 3 2" xfId="12897" xr:uid="{174183D7-9D2F-4C11-ABF8-A1E7D8859B65}"/>
    <cellStyle name="Percent 7 2 5 4" xfId="12898" xr:uid="{03FCAB10-2324-4B63-86DB-3946E0CBBF66}"/>
    <cellStyle name="Percent 7 2 6" xfId="12899" xr:uid="{40506720-870F-4D99-BAD5-7A3BFBB898F4}"/>
    <cellStyle name="Percent 7 2 6 2" xfId="12900" xr:uid="{01D67289-821E-41FD-A7E8-B567589EE549}"/>
    <cellStyle name="Percent 7 2 7" xfId="12901" xr:uid="{D7735B59-A4B3-4CAF-ABBE-AE2A9C89D2A1}"/>
    <cellStyle name="Percent 7 2 7 2" xfId="12902" xr:uid="{243D0839-C10B-41D2-A631-D0009C668AB9}"/>
    <cellStyle name="Percent 7 2 8" xfId="12903" xr:uid="{7B2F813A-B3CD-4583-B509-2EFA4B92D59C}"/>
    <cellStyle name="Percent 7 2 8 2" xfId="12904" xr:uid="{40313419-1BDD-4594-8F28-DC46A47F354D}"/>
    <cellStyle name="Percent 7 2 9" xfId="12905" xr:uid="{0F6B0232-5AC4-4496-84CE-C1D604B4D3CC}"/>
    <cellStyle name="Percent 7 20" xfId="12829" xr:uid="{D1B4AAA8-7323-4406-A074-2E6320EF4289}"/>
    <cellStyle name="Percent 7 3" xfId="4905" xr:uid="{0E53DD69-A9D1-4B6E-A8B8-E304E2C59643}"/>
    <cellStyle name="Percent 7 3 10" xfId="12907" xr:uid="{60289DD4-6FC5-46F4-8BC0-BFAC17ADEB20}"/>
    <cellStyle name="Percent 7 3 11" xfId="12906" xr:uid="{22509497-E6D5-4EF4-A0DC-7FBB266C9E42}"/>
    <cellStyle name="Percent 7 3 2" xfId="12908" xr:uid="{08DF24D1-F270-4DA6-961F-67F211FA5F5A}"/>
    <cellStyle name="Percent 7 3 2 2" xfId="12909" xr:uid="{2F91F501-CE35-45A1-899D-3D39BD5F44D6}"/>
    <cellStyle name="Percent 7 3 2 2 2" xfId="12910" xr:uid="{D032CBA2-3F13-4E06-B9DA-8745BC942A41}"/>
    <cellStyle name="Percent 7 3 2 3" xfId="12911" xr:uid="{053AEAE4-59FB-460A-A0D9-732BC443C0B1}"/>
    <cellStyle name="Percent 7 3 2 3 2" xfId="12912" xr:uid="{71B6CDA3-0CAE-4AB7-9E7B-64B137D84663}"/>
    <cellStyle name="Percent 7 3 2 4" xfId="12913" xr:uid="{4D0E7352-BF96-41E7-9049-64B3967BCD14}"/>
    <cellStyle name="Percent 7 3 3" xfId="12914" xr:uid="{8921E2EA-E1DA-4AF0-B24F-C850DEAB426E}"/>
    <cellStyle name="Percent 7 3 3 2" xfId="12915" xr:uid="{BA29E09B-8A16-4460-BFED-44A96598C48F}"/>
    <cellStyle name="Percent 7 3 3 2 2" xfId="12916" xr:uid="{41EA889D-1FD6-4A3A-A9C4-B7395A70F183}"/>
    <cellStyle name="Percent 7 3 3 3" xfId="12917" xr:uid="{C6C9CDD2-DBA7-4E7F-AE6B-E0AEA37EF0C6}"/>
    <cellStyle name="Percent 7 3 3 3 2" xfId="12918" xr:uid="{0AABD866-DBF8-42F3-AC99-08AAEC4EAC0A}"/>
    <cellStyle name="Percent 7 3 3 4" xfId="12919" xr:uid="{AB0C43DE-1CC9-426B-B097-6B9660E6F003}"/>
    <cellStyle name="Percent 7 3 4" xfId="12920" xr:uid="{E1ABF95D-85A0-4FD7-8F2C-BCBF10930F09}"/>
    <cellStyle name="Percent 7 3 4 2" xfId="12921" xr:uid="{64C10C81-9813-46A4-A28E-4C646D0B486D}"/>
    <cellStyle name="Percent 7 3 4 2 2" xfId="12922" xr:uid="{CAAE06A2-684D-4925-889A-2C1BDB945825}"/>
    <cellStyle name="Percent 7 3 4 3" xfId="12923" xr:uid="{7112755D-6EC0-4F1C-B531-E1C77F5D2C46}"/>
    <cellStyle name="Percent 7 3 4 3 2" xfId="12924" xr:uid="{4ECFABF9-BE15-482A-A640-9BED27A0F77F}"/>
    <cellStyle name="Percent 7 3 4 4" xfId="12925" xr:uid="{F465BEF7-3253-4753-9073-67A6CB13A912}"/>
    <cellStyle name="Percent 7 3 4 4 2" xfId="12926" xr:uid="{8D7A040A-0044-4622-8A3D-7077B86BBE8A}"/>
    <cellStyle name="Percent 7 3 4 5" xfId="12927" xr:uid="{4BD34394-A3E1-42F4-8C90-46EB67F5FFB1}"/>
    <cellStyle name="Percent 7 3 5" xfId="12928" xr:uid="{2245776D-DB8F-4EF4-AE2D-7FE5CC76DBC6}"/>
    <cellStyle name="Percent 7 3 5 2" xfId="12929" xr:uid="{6A5A6E03-B6B7-43B4-A0F0-5F7DF05B6727}"/>
    <cellStyle name="Percent 7 3 5 2 2" xfId="12930" xr:uid="{1795136C-3DB7-4E36-AFA1-ECC93D9EF5A2}"/>
    <cellStyle name="Percent 7 3 5 3" xfId="12931" xr:uid="{E9B5F2FC-3AAF-4BD2-8347-486061E41BB3}"/>
    <cellStyle name="Percent 7 3 5 3 2" xfId="12932" xr:uid="{8DCCDAAB-30D1-4E63-BF46-A4A00CB4DE74}"/>
    <cellStyle name="Percent 7 3 5 4" xfId="12933" xr:uid="{91A4EC66-9F5C-4DAA-B136-BEE3E9D2ECC9}"/>
    <cellStyle name="Percent 7 3 6" xfId="12934" xr:uid="{7A216B95-3A16-4864-8E80-8FAC5E949C55}"/>
    <cellStyle name="Percent 7 3 6 2" xfId="12935" xr:uid="{31362762-E0AD-4325-83F1-60EFD83F6CB7}"/>
    <cellStyle name="Percent 7 3 7" xfId="12936" xr:uid="{F7C0101A-5C07-48DE-8CD1-F14B5B7F9E6E}"/>
    <cellStyle name="Percent 7 3 7 2" xfId="12937" xr:uid="{261BEF6F-9B4E-4759-AD5C-FA56ED2114F2}"/>
    <cellStyle name="Percent 7 3 8" xfId="12938" xr:uid="{10230A7E-9489-41B3-BABA-C90E8F7D5C85}"/>
    <cellStyle name="Percent 7 3 8 2" xfId="12939" xr:uid="{E3B9DE15-5E75-4DA6-B73F-99022CF626DD}"/>
    <cellStyle name="Percent 7 3 9" xfId="12940" xr:uid="{E215D822-5348-4CE8-AD74-DB0ED33D426A}"/>
    <cellStyle name="Percent 7 4" xfId="4906" xr:uid="{9955B715-A9E7-40AC-BEA7-5D5EF9CA8BDF}"/>
    <cellStyle name="Percent 7 4 10" xfId="12942" xr:uid="{6209D5CE-2102-48D6-AACB-A6FCBE47EB6B}"/>
    <cellStyle name="Percent 7 4 11" xfId="12941" xr:uid="{973C53B5-5F9E-48CB-A43B-6D325BC391CF}"/>
    <cellStyle name="Percent 7 4 2" xfId="12943" xr:uid="{4A6F23BB-3017-42A9-9533-3D03F4BBC0F6}"/>
    <cellStyle name="Percent 7 4 2 2" xfId="12944" xr:uid="{7BEB899E-927E-4BF1-8FCB-9DAE4E2123E9}"/>
    <cellStyle name="Percent 7 4 2 2 2" xfId="12945" xr:uid="{A629CDC8-1AAE-49EE-83E8-F13812462F9E}"/>
    <cellStyle name="Percent 7 4 2 3" xfId="12946" xr:uid="{FC379DC5-470A-4D46-A649-DBF3DB3A4CD6}"/>
    <cellStyle name="Percent 7 4 2 3 2" xfId="12947" xr:uid="{F1B59937-1D1F-432B-925F-F0B41F93EA24}"/>
    <cellStyle name="Percent 7 4 2 4" xfId="12948" xr:uid="{68E948E5-64CA-4070-BCCF-32A4C3004618}"/>
    <cellStyle name="Percent 7 4 3" xfId="12949" xr:uid="{701B63B4-DF07-477E-9028-8CE742E551A5}"/>
    <cellStyle name="Percent 7 4 3 2" xfId="12950" xr:uid="{FA416615-32DC-4F9C-85E2-C61F070E3BA2}"/>
    <cellStyle name="Percent 7 4 3 2 2" xfId="12951" xr:uid="{5F552614-EEE4-43D2-B531-C86E46024304}"/>
    <cellStyle name="Percent 7 4 3 3" xfId="12952" xr:uid="{0D73F8C5-F52F-4DFD-9F6E-F1EBA7D3A9A8}"/>
    <cellStyle name="Percent 7 4 3 3 2" xfId="12953" xr:uid="{DB3F585C-5625-4BFA-AA27-E96022C6D27A}"/>
    <cellStyle name="Percent 7 4 3 4" xfId="12954" xr:uid="{511285DA-EA9F-44F0-BEF8-40AC2B8E07BF}"/>
    <cellStyle name="Percent 7 4 4" xfId="12955" xr:uid="{89CE4929-2A14-4B8D-A1B6-11BF6B0FC9E1}"/>
    <cellStyle name="Percent 7 4 4 2" xfId="12956" xr:uid="{B10A7756-3D56-4595-95B3-C2A70970BE49}"/>
    <cellStyle name="Percent 7 4 4 2 2" xfId="12957" xr:uid="{451CCB11-24E3-404F-8175-C4CEB790452B}"/>
    <cellStyle name="Percent 7 4 4 3" xfId="12958" xr:uid="{2F44F688-3728-45D9-A092-499FF0B8BCE1}"/>
    <cellStyle name="Percent 7 4 4 3 2" xfId="12959" xr:uid="{61D893F2-3C9D-48EA-865E-9732CB94AFFC}"/>
    <cellStyle name="Percent 7 4 4 4" xfId="12960" xr:uid="{BE581874-12B3-4638-8887-CC729DDED644}"/>
    <cellStyle name="Percent 7 4 4 4 2" xfId="12961" xr:uid="{D6EC03C9-3695-4D9E-9F5D-819D66F0EBF7}"/>
    <cellStyle name="Percent 7 4 4 5" xfId="12962" xr:uid="{33C7C1F4-F9F3-4A51-B57A-064CCE7CE64F}"/>
    <cellStyle name="Percent 7 4 5" xfId="12963" xr:uid="{CB080547-096C-4507-8F7F-6A1D954EB351}"/>
    <cellStyle name="Percent 7 4 5 2" xfId="12964" xr:uid="{28631BB4-93EC-4B41-8747-2ABF849A2271}"/>
    <cellStyle name="Percent 7 4 5 2 2" xfId="12965" xr:uid="{A50348FC-99FB-489D-9E58-A52608DEEAC6}"/>
    <cellStyle name="Percent 7 4 5 3" xfId="12966" xr:uid="{7017A82B-17B2-471B-BBB7-C109DF0AEDE6}"/>
    <cellStyle name="Percent 7 4 5 3 2" xfId="12967" xr:uid="{427B038B-7AF7-48A3-84EF-DD59878B90D1}"/>
    <cellStyle name="Percent 7 4 5 4" xfId="12968" xr:uid="{A91DD69E-8BD7-4A71-98F3-9465CD82696B}"/>
    <cellStyle name="Percent 7 4 6" xfId="12969" xr:uid="{75FA7BBA-2F1A-478B-BF3B-2735E179BB75}"/>
    <cellStyle name="Percent 7 4 6 2" xfId="12970" xr:uid="{E592A81D-9698-484C-A0F0-7DF953CD8D1D}"/>
    <cellStyle name="Percent 7 4 7" xfId="12971" xr:uid="{9A14460C-AA59-4D5D-AF59-98E9CF6E6704}"/>
    <cellStyle name="Percent 7 4 7 2" xfId="12972" xr:uid="{C921471D-33D3-4742-8D5C-C4BD5C5B6573}"/>
    <cellStyle name="Percent 7 4 8" xfId="12973" xr:uid="{658B2CF9-5DC9-41DB-929E-78F9C15BCE8F}"/>
    <cellStyle name="Percent 7 4 8 2" xfId="12974" xr:uid="{B7F54554-AF55-4C67-9B50-81538BA967AD}"/>
    <cellStyle name="Percent 7 4 9" xfId="12975" xr:uid="{93345F6A-293E-447A-90E6-16060F571D78}"/>
    <cellStyle name="Percent 7 5" xfId="4907" xr:uid="{2FA0083D-5381-4EF6-9572-2F44C1F44B01}"/>
    <cellStyle name="Percent 7 5 10" xfId="12977" xr:uid="{42868E3F-BA7F-4913-BB8C-5D8DE2B4AF14}"/>
    <cellStyle name="Percent 7 5 11" xfId="12976" xr:uid="{221BDE5B-0A85-4620-9753-0169845DDD1E}"/>
    <cellStyle name="Percent 7 5 2" xfId="12978" xr:uid="{4AFA356C-F3CF-4E7D-8125-3E2B0D287608}"/>
    <cellStyle name="Percent 7 5 2 2" xfId="12979" xr:uid="{63DEB4B3-E740-4B78-AB0C-84B015CCB80A}"/>
    <cellStyle name="Percent 7 5 2 2 2" xfId="12980" xr:uid="{9D99E8F2-A514-4906-A5AC-84DD5C0C389B}"/>
    <cellStyle name="Percent 7 5 2 3" xfId="12981" xr:uid="{B6BA56F0-BFDE-45CA-89A3-FCB4DECF0949}"/>
    <cellStyle name="Percent 7 5 2 3 2" xfId="12982" xr:uid="{F81746FE-4C3D-44B3-ACF2-F94173DB97AC}"/>
    <cellStyle name="Percent 7 5 2 4" xfId="12983" xr:uid="{6B8DB94D-5622-4FE8-975E-C0A618F11FF8}"/>
    <cellStyle name="Percent 7 5 3" xfId="12984" xr:uid="{DFDABBAC-8CB9-473F-B6DA-C00CD14036CC}"/>
    <cellStyle name="Percent 7 5 3 2" xfId="12985" xr:uid="{2AEE4874-94EE-4339-ADCB-D868A781FFC5}"/>
    <cellStyle name="Percent 7 5 3 2 2" xfId="12986" xr:uid="{B5F32EF4-2980-4873-A379-60E09C13CBEA}"/>
    <cellStyle name="Percent 7 5 3 3" xfId="12987" xr:uid="{B3881F67-A3A9-4197-9329-4DCC350711E1}"/>
    <cellStyle name="Percent 7 5 3 3 2" xfId="12988" xr:uid="{AC4D301B-E83F-4924-B94D-93CA23D5503D}"/>
    <cellStyle name="Percent 7 5 3 4" xfId="12989" xr:uid="{FF637B7C-C8C1-493D-8D6F-8DD959F372AD}"/>
    <cellStyle name="Percent 7 5 4" xfId="12990" xr:uid="{DBE10C24-4B64-4C61-82E6-4CF6C286E90B}"/>
    <cellStyle name="Percent 7 5 4 2" xfId="12991" xr:uid="{E27372A4-8695-4C9A-B839-27136C664D51}"/>
    <cellStyle name="Percent 7 5 4 2 2" xfId="12992" xr:uid="{6E1DBC01-6691-418F-9A4D-E89CC117062A}"/>
    <cellStyle name="Percent 7 5 4 3" xfId="12993" xr:uid="{73837924-679D-4433-A64D-BA2574C885A8}"/>
    <cellStyle name="Percent 7 5 4 3 2" xfId="12994" xr:uid="{492BC488-7454-4F83-81D7-7354D0237F69}"/>
    <cellStyle name="Percent 7 5 4 4" xfId="12995" xr:uid="{A7AC7AA5-3C97-4C42-A35B-1D387AEC49C5}"/>
    <cellStyle name="Percent 7 5 4 4 2" xfId="12996" xr:uid="{8FCBD493-7AAF-45E9-8119-2E650EE900CD}"/>
    <cellStyle name="Percent 7 5 4 5" xfId="12997" xr:uid="{3AC3813D-B1BF-462B-AA44-0701430153E4}"/>
    <cellStyle name="Percent 7 5 5" xfId="12998" xr:uid="{15E03BA5-F0E6-4A1F-A4ED-549563B672E5}"/>
    <cellStyle name="Percent 7 5 5 2" xfId="12999" xr:uid="{C23FA6D5-9361-4476-9CA9-BD062BEB5149}"/>
    <cellStyle name="Percent 7 5 5 2 2" xfId="13000" xr:uid="{CB4BD8C4-FF12-43DB-A922-32DEED35E151}"/>
    <cellStyle name="Percent 7 5 5 3" xfId="13001" xr:uid="{0602B591-70F5-46F9-AB25-6B5781A39653}"/>
    <cellStyle name="Percent 7 5 5 3 2" xfId="13002" xr:uid="{1CBF6EA9-CC5D-4116-BF46-E209DFAC4921}"/>
    <cellStyle name="Percent 7 5 5 4" xfId="13003" xr:uid="{B2DB19B7-2D00-4D82-97D2-34B148989E7F}"/>
    <cellStyle name="Percent 7 5 6" xfId="13004" xr:uid="{84A7F086-6D82-4416-B6AF-F022903CD95E}"/>
    <cellStyle name="Percent 7 5 6 2" xfId="13005" xr:uid="{93F80D87-EB7A-45BB-8981-57955032186B}"/>
    <cellStyle name="Percent 7 5 7" xfId="13006" xr:uid="{0A5A6BB6-5397-451D-9F6C-056D65CA58D5}"/>
    <cellStyle name="Percent 7 5 7 2" xfId="13007" xr:uid="{25F4EBC8-A96A-47D8-B4C3-ABE7F83BD32E}"/>
    <cellStyle name="Percent 7 5 8" xfId="13008" xr:uid="{0F8E061B-A26D-4675-84ED-ECDBBD6B043D}"/>
    <cellStyle name="Percent 7 5 8 2" xfId="13009" xr:uid="{A0BC8DFF-0C97-4EB2-A260-AE15A9A4BD95}"/>
    <cellStyle name="Percent 7 5 9" xfId="13010" xr:uid="{77980C5B-897D-4883-8350-F79F8217E439}"/>
    <cellStyle name="Percent 7 6" xfId="4908" xr:uid="{72C9E8A9-BB91-4224-ACE8-877A9E48F3CD}"/>
    <cellStyle name="Percent 7 6 10" xfId="13012" xr:uid="{9D78E821-1DC2-4D87-8896-8D96B2F80503}"/>
    <cellStyle name="Percent 7 6 11" xfId="13011" xr:uid="{2FFFFEF7-BCA8-4D84-946D-9C6BD39D8170}"/>
    <cellStyle name="Percent 7 6 2" xfId="13013" xr:uid="{17D4968E-C821-470D-BD62-1198A0EEDD03}"/>
    <cellStyle name="Percent 7 6 2 2" xfId="13014" xr:uid="{0CFA2C8B-6AF9-41EC-A7A1-C0FA67910DDE}"/>
    <cellStyle name="Percent 7 6 2 2 2" xfId="13015" xr:uid="{67A5B927-B3B0-40CE-A55A-6BF9C45B1B65}"/>
    <cellStyle name="Percent 7 6 2 3" xfId="13016" xr:uid="{3A2105E2-B7BB-4F59-8CC4-2EB7212338F2}"/>
    <cellStyle name="Percent 7 6 2 3 2" xfId="13017" xr:uid="{5503E7A1-C645-40F4-9FB7-A00530A1BBD6}"/>
    <cellStyle name="Percent 7 6 2 4" xfId="13018" xr:uid="{D970A118-0329-4AD1-BAE4-9352996338BB}"/>
    <cellStyle name="Percent 7 6 3" xfId="13019" xr:uid="{F0D742EF-22EF-472B-9A12-9947C96CA595}"/>
    <cellStyle name="Percent 7 6 3 2" xfId="13020" xr:uid="{52AF01AF-3221-4303-A91F-9A8CC8D515B5}"/>
    <cellStyle name="Percent 7 6 3 2 2" xfId="13021" xr:uid="{140FEC07-C132-4F8D-B0AC-3C80E5D40EB0}"/>
    <cellStyle name="Percent 7 6 3 3" xfId="13022" xr:uid="{0F8872F5-81DE-4411-9A9B-FAF7D56DAC24}"/>
    <cellStyle name="Percent 7 6 3 3 2" xfId="13023" xr:uid="{EE2B88A4-85BE-486F-96AB-18618CD9268A}"/>
    <cellStyle name="Percent 7 6 3 4" xfId="13024" xr:uid="{2FBE103F-3B4D-4295-B7C9-16B84090B750}"/>
    <cellStyle name="Percent 7 6 4" xfId="13025" xr:uid="{77A90B2D-C3AB-4AB4-AB57-2B67B85E2696}"/>
    <cellStyle name="Percent 7 6 4 2" xfId="13026" xr:uid="{E3350A6D-23CD-4F0D-9C64-6F3BAD067415}"/>
    <cellStyle name="Percent 7 6 4 2 2" xfId="13027" xr:uid="{AB56B012-953D-4876-B338-A11E4F67F901}"/>
    <cellStyle name="Percent 7 6 4 3" xfId="13028" xr:uid="{E3775010-75F9-4383-AEFD-3A0874B58C1B}"/>
    <cellStyle name="Percent 7 6 4 3 2" xfId="13029" xr:uid="{DA3F6BDD-1C01-41FF-90B7-C2E73797F274}"/>
    <cellStyle name="Percent 7 6 4 4" xfId="13030" xr:uid="{2DAF44DD-6102-4AD3-9F91-4872D97B50BD}"/>
    <cellStyle name="Percent 7 6 4 4 2" xfId="13031" xr:uid="{D110F206-2641-41B3-A3DD-F5F048B46A13}"/>
    <cellStyle name="Percent 7 6 4 5" xfId="13032" xr:uid="{887F6DC6-6253-49C1-9149-7FA87848C845}"/>
    <cellStyle name="Percent 7 6 5" xfId="13033" xr:uid="{8AD1A6D2-C1B4-4FFB-B21C-1722B6FC8C71}"/>
    <cellStyle name="Percent 7 6 5 2" xfId="13034" xr:uid="{F2943E4A-9041-4829-8296-E43928DF1EAE}"/>
    <cellStyle name="Percent 7 6 5 2 2" xfId="13035" xr:uid="{71C573B1-0DFC-46F1-A7A1-B37F02AF5773}"/>
    <cellStyle name="Percent 7 6 5 3" xfId="13036" xr:uid="{7E866E3B-516C-4245-9107-F2C679D6FA25}"/>
    <cellStyle name="Percent 7 6 5 3 2" xfId="13037" xr:uid="{AFE484D7-5634-4868-82EE-9518145E81D7}"/>
    <cellStyle name="Percent 7 6 5 4" xfId="13038" xr:uid="{010E225A-3715-44E2-8965-C64A94D476BA}"/>
    <cellStyle name="Percent 7 6 6" xfId="13039" xr:uid="{B38CC813-739C-4A35-BBE2-225B9420C4CE}"/>
    <cellStyle name="Percent 7 6 6 2" xfId="13040" xr:uid="{B653B7A4-709E-4FF8-BA7F-F65E952B7D2B}"/>
    <cellStyle name="Percent 7 6 7" xfId="13041" xr:uid="{9A9C4A76-F673-4D2D-928B-F8B929A6F5EA}"/>
    <cellStyle name="Percent 7 6 7 2" xfId="13042" xr:uid="{EE83798E-7FDE-4238-B6E9-589E0E721E10}"/>
    <cellStyle name="Percent 7 6 8" xfId="13043" xr:uid="{24E03A07-A7CB-48EC-A4D5-D796BC058295}"/>
    <cellStyle name="Percent 7 6 8 2" xfId="13044" xr:uid="{33B5F0A9-F565-45A1-BDEF-B04BBA43364E}"/>
    <cellStyle name="Percent 7 6 9" xfId="13045" xr:uid="{989E70CB-995B-49F9-B82C-902A09FE4ADF}"/>
    <cellStyle name="Percent 7 7" xfId="4909" xr:uid="{792AA836-2D67-4381-858B-812A5825D1FA}"/>
    <cellStyle name="Percent 7 7 10" xfId="13047" xr:uid="{8E5F3DD8-843C-4DF8-AEE5-E180FFDD0CF2}"/>
    <cellStyle name="Percent 7 7 11" xfId="13046" xr:uid="{A382B57B-8B41-4ADA-9CF6-58B997A2689F}"/>
    <cellStyle name="Percent 7 7 2" xfId="13048" xr:uid="{C82C3181-EF32-4E2B-9C11-D9A75ED93CE8}"/>
    <cellStyle name="Percent 7 7 2 2" xfId="13049" xr:uid="{D928AA01-2936-4CD6-B401-3120030EADC1}"/>
    <cellStyle name="Percent 7 7 2 2 2" xfId="13050" xr:uid="{B990B0E5-E961-40E0-9BBC-01CF7B8D1640}"/>
    <cellStyle name="Percent 7 7 2 3" xfId="13051" xr:uid="{C000B7DE-44CD-45F6-A486-10CFD8BBA390}"/>
    <cellStyle name="Percent 7 7 2 3 2" xfId="13052" xr:uid="{84827B67-91CB-489E-9A82-ABF054AB3A9D}"/>
    <cellStyle name="Percent 7 7 2 4" xfId="13053" xr:uid="{FC567D16-29CF-4EFB-B24B-88CAF63AC89E}"/>
    <cellStyle name="Percent 7 7 3" xfId="13054" xr:uid="{B86EB20C-8C76-433C-B2A1-DC13145A4315}"/>
    <cellStyle name="Percent 7 7 3 2" xfId="13055" xr:uid="{4FD47DEA-1183-4B31-8394-BF4015DCA8B4}"/>
    <cellStyle name="Percent 7 7 3 2 2" xfId="13056" xr:uid="{7F9A4522-0676-454E-8F10-A9E0C876A193}"/>
    <cellStyle name="Percent 7 7 3 3" xfId="13057" xr:uid="{5A660739-6CFF-4781-BC2C-5AEB6073FEE2}"/>
    <cellStyle name="Percent 7 7 3 3 2" xfId="13058" xr:uid="{83E2F58C-14AD-4FF0-B45C-0D115125CEB4}"/>
    <cellStyle name="Percent 7 7 3 4" xfId="13059" xr:uid="{FAB78390-5356-4979-85F7-7E7ECD0A6985}"/>
    <cellStyle name="Percent 7 7 4" xfId="13060" xr:uid="{4F07C52C-2C3B-43FC-8124-966FF11DD8F9}"/>
    <cellStyle name="Percent 7 7 4 2" xfId="13061" xr:uid="{146C166F-79C0-480B-9BA1-7960ACE3383E}"/>
    <cellStyle name="Percent 7 7 4 2 2" xfId="13062" xr:uid="{17BACCE9-7273-4EBB-9704-443D237168A6}"/>
    <cellStyle name="Percent 7 7 4 3" xfId="13063" xr:uid="{B071C34D-AE62-4032-A961-CA92F29AEA7D}"/>
    <cellStyle name="Percent 7 7 4 3 2" xfId="13064" xr:uid="{9C808784-EF14-4CC3-95C5-5AFF5382A320}"/>
    <cellStyle name="Percent 7 7 4 4" xfId="13065" xr:uid="{D38057B5-75CE-42FC-A6F6-39924FB0F9A7}"/>
    <cellStyle name="Percent 7 7 4 4 2" xfId="13066" xr:uid="{255BB92F-05C4-4FDB-9946-03B9C6B557CD}"/>
    <cellStyle name="Percent 7 7 4 5" xfId="13067" xr:uid="{2A7E245F-875E-453C-A919-37C37AAD49A1}"/>
    <cellStyle name="Percent 7 7 5" xfId="13068" xr:uid="{C58BC598-7871-404F-9AEE-08E2F3EE74B7}"/>
    <cellStyle name="Percent 7 7 5 2" xfId="13069" xr:uid="{1173A484-A0E7-48EF-BFEA-4F09714FB31A}"/>
    <cellStyle name="Percent 7 7 5 2 2" xfId="13070" xr:uid="{CEA4E74B-2B89-4146-92EC-AF685FEF4E7E}"/>
    <cellStyle name="Percent 7 7 5 3" xfId="13071" xr:uid="{88774670-6224-4326-8E4F-8B9DEBC9DC31}"/>
    <cellStyle name="Percent 7 7 5 3 2" xfId="13072" xr:uid="{2D1E59AC-08C7-4348-ACE5-A1CE4D8E4113}"/>
    <cellStyle name="Percent 7 7 5 4" xfId="13073" xr:uid="{3439A520-AAD4-4711-8C74-AAFED326A452}"/>
    <cellStyle name="Percent 7 7 6" xfId="13074" xr:uid="{D611E581-E901-4A09-9AF6-671FBA0BD911}"/>
    <cellStyle name="Percent 7 7 6 2" xfId="13075" xr:uid="{585B314A-924D-4561-A7FF-5B782CC96E2B}"/>
    <cellStyle name="Percent 7 7 7" xfId="13076" xr:uid="{F2DE95EF-D0E3-4482-9013-F441EABC681C}"/>
    <cellStyle name="Percent 7 7 7 2" xfId="13077" xr:uid="{FB852C89-F940-4E74-BC8C-381B2C70CFB0}"/>
    <cellStyle name="Percent 7 7 8" xfId="13078" xr:uid="{9BDDDC18-3849-4F92-8E56-8832AA711123}"/>
    <cellStyle name="Percent 7 7 8 2" xfId="13079" xr:uid="{001D1DC9-AD3D-49FF-8C75-D8830C1BF3A7}"/>
    <cellStyle name="Percent 7 7 9" xfId="13080" xr:uid="{B5CF80FC-7650-49A9-B0F8-B43644F689AE}"/>
    <cellStyle name="Percent 7 8" xfId="4910" xr:uid="{5325B196-A849-40A3-8195-ECC1D56A7351}"/>
    <cellStyle name="Percent 7 8 10" xfId="13082" xr:uid="{106EE88E-47CD-4D42-ABA3-772E07392496}"/>
    <cellStyle name="Percent 7 8 11" xfId="13081" xr:uid="{F6068BBE-69B4-4935-AFA5-7D41AB9EFAAF}"/>
    <cellStyle name="Percent 7 8 2" xfId="13083" xr:uid="{DA1766FE-C9D1-49AF-80FD-F20D08457922}"/>
    <cellStyle name="Percent 7 8 2 2" xfId="13084" xr:uid="{D5996A7A-1F17-4AA8-B7C2-F241D1CA9E8D}"/>
    <cellStyle name="Percent 7 8 2 2 2" xfId="13085" xr:uid="{537EDDB5-910D-4C45-883C-6F6E4F3F8E46}"/>
    <cellStyle name="Percent 7 8 2 3" xfId="13086" xr:uid="{38C6B01E-E9B0-45EE-99B6-AB7B406E1C06}"/>
    <cellStyle name="Percent 7 8 2 3 2" xfId="13087" xr:uid="{8D71EF4E-104D-4236-800B-6D59C92C7136}"/>
    <cellStyle name="Percent 7 8 2 4" xfId="13088" xr:uid="{E1205EF0-9D78-40F6-83E5-8968F80A57A5}"/>
    <cellStyle name="Percent 7 8 3" xfId="13089" xr:uid="{F04D230E-6D30-4906-A34C-3C50079A1186}"/>
    <cellStyle name="Percent 7 8 3 2" xfId="13090" xr:uid="{35EA8065-7D47-4712-875E-91F6C1B64CA6}"/>
    <cellStyle name="Percent 7 8 3 2 2" xfId="13091" xr:uid="{A8494AB7-9375-4C0C-957E-5846D54B04E0}"/>
    <cellStyle name="Percent 7 8 3 3" xfId="13092" xr:uid="{7293809F-14BF-4507-8709-7DA2AE55DB58}"/>
    <cellStyle name="Percent 7 8 3 3 2" xfId="13093" xr:uid="{BD222588-096D-4115-9C4C-655580222749}"/>
    <cellStyle name="Percent 7 8 3 4" xfId="13094" xr:uid="{742C9ABD-E936-455B-896E-000D966D8A95}"/>
    <cellStyle name="Percent 7 8 4" xfId="13095" xr:uid="{7829B3EB-CC58-49EB-9EAE-AB818C0150E5}"/>
    <cellStyle name="Percent 7 8 4 2" xfId="13096" xr:uid="{0645685A-FA3E-46C8-A556-FA5C26D23681}"/>
    <cellStyle name="Percent 7 8 4 2 2" xfId="13097" xr:uid="{036EB03B-B6FA-4CCC-9A8B-FDF476F2835D}"/>
    <cellStyle name="Percent 7 8 4 3" xfId="13098" xr:uid="{CD44EA85-A164-4A61-8DA8-597BA8710815}"/>
    <cellStyle name="Percent 7 8 4 3 2" xfId="13099" xr:uid="{EA6D247B-3922-454B-A3D3-0090550E9F09}"/>
    <cellStyle name="Percent 7 8 4 4" xfId="13100" xr:uid="{F51CD07C-5FD7-4618-B59C-7E3544D933FA}"/>
    <cellStyle name="Percent 7 8 4 4 2" xfId="13101" xr:uid="{67A868F0-C54B-44C6-AF77-D0C36582A137}"/>
    <cellStyle name="Percent 7 8 4 5" xfId="13102" xr:uid="{AC0456D8-FE2F-4BEE-B3C4-395DCD0D8749}"/>
    <cellStyle name="Percent 7 8 5" xfId="13103" xr:uid="{CAF3EE2E-3C35-4A1E-A5F4-ABAC30E08A63}"/>
    <cellStyle name="Percent 7 8 5 2" xfId="13104" xr:uid="{920F1250-7550-4F6D-B9B7-6D5886B917F7}"/>
    <cellStyle name="Percent 7 8 5 2 2" xfId="13105" xr:uid="{A8A1376F-9F98-4590-A7E2-67F2825DB563}"/>
    <cellStyle name="Percent 7 8 5 3" xfId="13106" xr:uid="{1B74E55C-CBA9-424F-A392-F873A4CE3A1C}"/>
    <cellStyle name="Percent 7 8 5 3 2" xfId="13107" xr:uid="{9F453CA3-AA16-4870-B9D5-A6858CA0FEB0}"/>
    <cellStyle name="Percent 7 8 5 4" xfId="13108" xr:uid="{BDC2336E-97EE-4FBF-A0C8-9C904ECA9F53}"/>
    <cellStyle name="Percent 7 8 6" xfId="13109" xr:uid="{EB29B314-2401-49FC-90A7-0F5F59234AC7}"/>
    <cellStyle name="Percent 7 8 6 2" xfId="13110" xr:uid="{D0C8EBD3-6D12-4239-8703-A21A654AF9D3}"/>
    <cellStyle name="Percent 7 8 7" xfId="13111" xr:uid="{9A1958BD-A277-464A-B317-77665B499799}"/>
    <cellStyle name="Percent 7 8 7 2" xfId="13112" xr:uid="{3B478222-4391-441D-B392-E9E476E4A769}"/>
    <cellStyle name="Percent 7 8 8" xfId="13113" xr:uid="{B4DFC881-5790-48EF-8CB1-7C90B357B96B}"/>
    <cellStyle name="Percent 7 8 8 2" xfId="13114" xr:uid="{2EDAFB85-0C5A-4F62-897A-B7EC64051DAF}"/>
    <cellStyle name="Percent 7 8 9" xfId="13115" xr:uid="{F0206D79-5B13-407B-9A6F-5B4B250DE5B3}"/>
    <cellStyle name="Percent 7 9" xfId="13116" xr:uid="{2CA90D3B-D52F-4903-82D2-F4C80B301583}"/>
    <cellStyle name="Percent 7 9 10" xfId="13117" xr:uid="{AC8D1C6D-17EE-4F06-BD42-72230E49B7CB}"/>
    <cellStyle name="Percent 7 9 2" xfId="13118" xr:uid="{B0E492A9-0415-40AB-AFDB-E0EB3CB05158}"/>
    <cellStyle name="Percent 7 9 2 2" xfId="13119" xr:uid="{9DB5B75B-E21D-452C-8A1A-C7E17AC41282}"/>
    <cellStyle name="Percent 7 9 2 2 2" xfId="13120" xr:uid="{D044ED02-330A-4D63-9230-EC984EDBE2D9}"/>
    <cellStyle name="Percent 7 9 2 3" xfId="13121" xr:uid="{24ACA08C-FC8F-4145-9620-FF766D15F2C1}"/>
    <cellStyle name="Percent 7 9 2 3 2" xfId="13122" xr:uid="{7ADF64BB-2498-4B53-B50C-142062CE3467}"/>
    <cellStyle name="Percent 7 9 2 4" xfId="13123" xr:uid="{38AE19C5-2088-4573-A6AC-E609010E2E1B}"/>
    <cellStyle name="Percent 7 9 3" xfId="13124" xr:uid="{816E0C64-08BF-4D54-B765-30FF502F6382}"/>
    <cellStyle name="Percent 7 9 3 2" xfId="13125" xr:uid="{FEC8F344-9AE0-4F57-8F9F-EFE9F9278B6E}"/>
    <cellStyle name="Percent 7 9 3 2 2" xfId="13126" xr:uid="{EFCE2E8E-1BB4-4E00-8364-75F84DC52B3A}"/>
    <cellStyle name="Percent 7 9 3 3" xfId="13127" xr:uid="{E4C705E1-5348-481A-903A-D8ECC10A5607}"/>
    <cellStyle name="Percent 7 9 3 3 2" xfId="13128" xr:uid="{FE608D3C-D379-4007-99F5-73DF588B1F1B}"/>
    <cellStyle name="Percent 7 9 3 4" xfId="13129" xr:uid="{44A3AC02-B1BE-4412-96C2-5D900DA870E4}"/>
    <cellStyle name="Percent 7 9 4" xfId="13130" xr:uid="{1F9E763A-7005-4187-8169-1671C322DFE7}"/>
    <cellStyle name="Percent 7 9 4 2" xfId="13131" xr:uid="{27A5FCD2-77D8-4FF0-B10B-D4CA423351CD}"/>
    <cellStyle name="Percent 7 9 4 2 2" xfId="13132" xr:uid="{66035C22-2085-4826-AAE4-1B75C195E99E}"/>
    <cellStyle name="Percent 7 9 4 3" xfId="13133" xr:uid="{6EC11343-20C2-4C35-A239-D68645C33C16}"/>
    <cellStyle name="Percent 7 9 4 3 2" xfId="13134" xr:uid="{EF3C6ABC-9288-4DE5-954E-26F42FDAFB9A}"/>
    <cellStyle name="Percent 7 9 4 4" xfId="13135" xr:uid="{EF1CE5C8-F886-4AF5-9AB5-A30C1490E61A}"/>
    <cellStyle name="Percent 7 9 4 4 2" xfId="13136" xr:uid="{877EAE45-710F-42BF-BB82-D9B6ED5271BC}"/>
    <cellStyle name="Percent 7 9 4 5" xfId="13137" xr:uid="{A2AA8F4D-6EDA-4D13-8EAD-0334F006DFB6}"/>
    <cellStyle name="Percent 7 9 5" xfId="13138" xr:uid="{278B6750-BD25-4675-9F06-4BE92D48E41E}"/>
    <cellStyle name="Percent 7 9 5 2" xfId="13139" xr:uid="{73C5E894-450E-4DDA-BD0D-A70B01240DFA}"/>
    <cellStyle name="Percent 7 9 5 2 2" xfId="13140" xr:uid="{75E37C83-1E90-4541-A684-9CCBF459753D}"/>
    <cellStyle name="Percent 7 9 5 3" xfId="13141" xr:uid="{B48FACC1-B6D4-49AB-99B6-E0A0E49609EA}"/>
    <cellStyle name="Percent 7 9 5 3 2" xfId="13142" xr:uid="{53794476-92E5-4B28-AC06-BC211B1C3E75}"/>
    <cellStyle name="Percent 7 9 5 4" xfId="13143" xr:uid="{7868696F-3FF9-4B64-B70F-13AFC8227091}"/>
    <cellStyle name="Percent 7 9 6" xfId="13144" xr:uid="{E3156462-F9F4-4E20-86BC-92490FAC022E}"/>
    <cellStyle name="Percent 7 9 6 2" xfId="13145" xr:uid="{7AC1B666-06D0-40D9-9D44-837C8E6D3DA5}"/>
    <cellStyle name="Percent 7 9 7" xfId="13146" xr:uid="{3CE9ECA1-C413-4547-8937-82CD72104297}"/>
    <cellStyle name="Percent 7 9 7 2" xfId="13147" xr:uid="{E31E4F9E-1008-4FBA-B194-1DAD7488A5EC}"/>
    <cellStyle name="Percent 7 9 8" xfId="13148" xr:uid="{C1566C49-4608-446C-8B5E-6003C783306B}"/>
    <cellStyle name="Percent 7 9 8 2" xfId="13149" xr:uid="{AE8B8568-72AD-401D-8EC3-EBB5A076D181}"/>
    <cellStyle name="Percent 7 9 9" xfId="13150" xr:uid="{1E392973-C2DA-45D6-BA7B-4D9F902B9BA4}"/>
    <cellStyle name="Percent 8" xfId="3144" xr:uid="{9BE30879-5489-4B69-9654-68437653FF33}"/>
    <cellStyle name="Percent 8 10" xfId="13152" xr:uid="{A0D46FC3-22AA-4F4B-8616-5F70FFC9D287}"/>
    <cellStyle name="Percent 8 10 2" xfId="13153" xr:uid="{75D5DDB0-38A3-4228-B534-1B2DD3F053DE}"/>
    <cellStyle name="Percent 8 10 2 2" xfId="13154" xr:uid="{952C3371-EE49-4071-A72C-EE2D3A899067}"/>
    <cellStyle name="Percent 8 10 3" xfId="13155" xr:uid="{DD7A5B55-85A6-4795-BB9C-BB8BD159DC88}"/>
    <cellStyle name="Percent 8 10 3 2" xfId="13156" xr:uid="{D14C0C24-773B-4E23-8D0A-29B663026489}"/>
    <cellStyle name="Percent 8 10 4" xfId="13157" xr:uid="{42200530-5C9F-4E36-AAFF-4785FB519663}"/>
    <cellStyle name="Percent 8 11" xfId="13158" xr:uid="{92818C41-CCD4-48D3-A6EC-83F192DA8BF9}"/>
    <cellStyle name="Percent 8 11 2" xfId="13159" xr:uid="{E510D1F4-C775-4277-AF14-47A50C2CA4D4}"/>
    <cellStyle name="Percent 8 11 2 2" xfId="13160" xr:uid="{DC8ABF8A-DC1F-4D57-BB65-DD49E7528D6E}"/>
    <cellStyle name="Percent 8 11 3" xfId="13161" xr:uid="{54755DD3-251F-4A41-9AF3-BAEA841491F0}"/>
    <cellStyle name="Percent 8 11 3 2" xfId="13162" xr:uid="{4DEF9F94-D6E3-4E36-900F-6512D6F44555}"/>
    <cellStyle name="Percent 8 11 4" xfId="13163" xr:uid="{3195C402-6F5D-4F34-9DFC-54555444697C}"/>
    <cellStyle name="Percent 8 11 4 2" xfId="13164" xr:uid="{579F341A-A0D6-4539-8194-8891CB024D8A}"/>
    <cellStyle name="Percent 8 11 5" xfId="13165" xr:uid="{B8F4BD11-1C50-4071-9B44-47B720D4BD70}"/>
    <cellStyle name="Percent 8 12" xfId="13166" xr:uid="{2459C0E5-7B73-4E2D-A8D6-5FC35D4A4BC8}"/>
    <cellStyle name="Percent 8 12 2" xfId="13167" xr:uid="{0A5CC4C0-BC88-4A15-81F6-06E323F7E194}"/>
    <cellStyle name="Percent 8 12 2 2" xfId="13168" xr:uid="{3F518B87-3511-4D93-ACF1-A95AE25A0F20}"/>
    <cellStyle name="Percent 8 12 3" xfId="13169" xr:uid="{89E9730A-6A7A-4C9E-9C6F-66BCB3DC8380}"/>
    <cellStyle name="Percent 8 12 3 2" xfId="13170" xr:uid="{4776A1D4-7EE5-4001-9DB9-3F63BFB61131}"/>
    <cellStyle name="Percent 8 12 4" xfId="13171" xr:uid="{8176D017-1224-44C3-AADD-626E1A8D040E}"/>
    <cellStyle name="Percent 8 13" xfId="13172" xr:uid="{4DED0AEF-D9A7-439A-AB14-EBA6B2A21B33}"/>
    <cellStyle name="Percent 8 13 2" xfId="13173" xr:uid="{F9752858-8066-4808-B418-F895CEEB9C43}"/>
    <cellStyle name="Percent 8 14" xfId="13174" xr:uid="{CDDC7365-E823-4DA2-9ABE-9364C94546BC}"/>
    <cellStyle name="Percent 8 14 2" xfId="13175" xr:uid="{95A27F64-93E2-4B9A-BB21-89C44C81B88E}"/>
    <cellStyle name="Percent 8 15" xfId="13176" xr:uid="{F8AB4F66-C1FA-4264-B194-79460D0C87D3}"/>
    <cellStyle name="Percent 8 15 2" xfId="13177" xr:uid="{1E5C9A5F-8F78-442C-96B2-773A4C216AB7}"/>
    <cellStyle name="Percent 8 16" xfId="13178" xr:uid="{FB37E88D-8334-43C5-9F55-D3CDCE038D39}"/>
    <cellStyle name="Percent 8 17" xfId="13179" xr:uid="{D68CC9CB-7BF9-41A3-9812-691708681ACF}"/>
    <cellStyle name="Percent 8 18" xfId="13151" xr:uid="{9AC88C48-1A4A-4EC7-AB63-BAB4668123CC}"/>
    <cellStyle name="Percent 8 2" xfId="4911" xr:uid="{C8A40A96-1695-4290-B32D-45B6573D64DB}"/>
    <cellStyle name="Percent 8 2 10" xfId="13181" xr:uid="{E91395B2-43FC-4447-93BE-56F8B7919DCC}"/>
    <cellStyle name="Percent 8 2 11" xfId="13180" xr:uid="{222689E7-9219-4354-B9F7-C11D834BEDE1}"/>
    <cellStyle name="Percent 8 2 2" xfId="13182" xr:uid="{A2F2F90F-CFE7-4ECB-976A-C83178F9A1EA}"/>
    <cellStyle name="Percent 8 2 2 2" xfId="13183" xr:uid="{5E837D7F-9FF7-49B1-94DF-370CA7D5E0A6}"/>
    <cellStyle name="Percent 8 2 2 2 2" xfId="13184" xr:uid="{277D6A09-92E1-45E6-ABD3-79BC7042B3B7}"/>
    <cellStyle name="Percent 8 2 2 3" xfId="13185" xr:uid="{746B5F70-65D8-45BB-923B-9071BB20C400}"/>
    <cellStyle name="Percent 8 2 2 3 2" xfId="13186" xr:uid="{924D8112-E220-426C-9AEE-938852BD56FB}"/>
    <cellStyle name="Percent 8 2 2 4" xfId="13187" xr:uid="{F1F8B4AB-79DA-47D7-B699-BE583603AA98}"/>
    <cellStyle name="Percent 8 2 3" xfId="13188" xr:uid="{CAA29CC4-8DCF-4240-BEDA-8D87AF67B3AA}"/>
    <cellStyle name="Percent 8 2 3 2" xfId="13189" xr:uid="{BBC82868-9BA8-44B6-80A9-91596ADE81CE}"/>
    <cellStyle name="Percent 8 2 3 2 2" xfId="13190" xr:uid="{36BDA368-BB22-4463-9ECE-7ABC62FA10F0}"/>
    <cellStyle name="Percent 8 2 3 3" xfId="13191" xr:uid="{442D499E-9808-4EA2-934B-82C3E8A711F7}"/>
    <cellStyle name="Percent 8 2 3 3 2" xfId="13192" xr:uid="{1DA20D2C-4ED9-480B-AFB0-F79C98AA30FF}"/>
    <cellStyle name="Percent 8 2 3 4" xfId="13193" xr:uid="{56EF5747-913F-47FA-9844-917253148271}"/>
    <cellStyle name="Percent 8 2 4" xfId="13194" xr:uid="{DDCD0287-FBC6-40B8-A2F6-3B9E3FD7C8FD}"/>
    <cellStyle name="Percent 8 2 4 2" xfId="13195" xr:uid="{0FC59E75-B371-4862-B3C1-091FC1DCD4E2}"/>
    <cellStyle name="Percent 8 2 4 2 2" xfId="13196" xr:uid="{C972F0B7-4A05-4E15-805E-50F14E1797B8}"/>
    <cellStyle name="Percent 8 2 4 3" xfId="13197" xr:uid="{664E37F0-6433-4FC8-99E4-510556F1EE5C}"/>
    <cellStyle name="Percent 8 2 4 3 2" xfId="13198" xr:uid="{FB6E4FB7-0F12-4F11-A76F-EDBD7EA83E5A}"/>
    <cellStyle name="Percent 8 2 4 4" xfId="13199" xr:uid="{1FD5D7BF-FAB8-4AE1-AF16-D6A9C0E2E341}"/>
    <cellStyle name="Percent 8 2 4 4 2" xfId="13200" xr:uid="{640A3F8E-9F6B-463E-8257-3727A0D574B1}"/>
    <cellStyle name="Percent 8 2 4 5" xfId="13201" xr:uid="{C436778D-315B-49D9-AE46-C6A97AED92E6}"/>
    <cellStyle name="Percent 8 2 5" xfId="13202" xr:uid="{AA180022-50BF-42AA-ACE8-17AF48873610}"/>
    <cellStyle name="Percent 8 2 5 2" xfId="13203" xr:uid="{B24430F2-3C56-4F5E-9FDE-8AA2D57BE82C}"/>
    <cellStyle name="Percent 8 2 5 2 2" xfId="13204" xr:uid="{3CFCE100-3F46-4118-B28F-C74C2EEA74B5}"/>
    <cellStyle name="Percent 8 2 5 3" xfId="13205" xr:uid="{F1B15CE5-389A-421E-9088-3EABB3DC07D4}"/>
    <cellStyle name="Percent 8 2 5 3 2" xfId="13206" xr:uid="{8347B717-E502-4FBE-967A-0CB895ADACFF}"/>
    <cellStyle name="Percent 8 2 5 4" xfId="13207" xr:uid="{11701F9C-A5CD-4BBC-AD93-376223AE6A9D}"/>
    <cellStyle name="Percent 8 2 6" xfId="13208" xr:uid="{E495D4DF-B8BC-4897-8CDE-BD7AB675FBB3}"/>
    <cellStyle name="Percent 8 2 6 2" xfId="13209" xr:uid="{218A5881-0507-45B7-9799-CDB62B1E2A0D}"/>
    <cellStyle name="Percent 8 2 7" xfId="13210" xr:uid="{8A80C7EF-A3E1-4A39-BF54-96466EE82BDD}"/>
    <cellStyle name="Percent 8 2 7 2" xfId="13211" xr:uid="{94A5664C-47BC-4A81-B8FA-CA483166DDCB}"/>
    <cellStyle name="Percent 8 2 8" xfId="13212" xr:uid="{24BA0786-16CC-4276-9B6A-A55844E129EC}"/>
    <cellStyle name="Percent 8 2 8 2" xfId="13213" xr:uid="{E1158F47-2480-485E-BA31-221C1BE3CC43}"/>
    <cellStyle name="Percent 8 2 9" xfId="13214" xr:uid="{D5306374-0541-4036-B152-679E44AAE9EB}"/>
    <cellStyle name="Percent 8 3" xfId="4912" xr:uid="{AAF816C3-99EA-445E-B3FC-9CD11857933D}"/>
    <cellStyle name="Percent 8 3 10" xfId="13216" xr:uid="{BCBB60F2-E245-4C1A-B93F-6E8F1A6ACCA4}"/>
    <cellStyle name="Percent 8 3 11" xfId="13215" xr:uid="{B82EC2C6-2117-4893-AAB1-02E2A7309280}"/>
    <cellStyle name="Percent 8 3 2" xfId="13217" xr:uid="{FE89C5DD-36A8-4CBC-B64A-C68AAEA63A7C}"/>
    <cellStyle name="Percent 8 3 2 2" xfId="13218" xr:uid="{08D8F0A4-B6BA-451D-B960-0939957DAB49}"/>
    <cellStyle name="Percent 8 3 2 2 2" xfId="13219" xr:uid="{CA37F409-AAE4-4BCC-B661-17299E410C21}"/>
    <cellStyle name="Percent 8 3 2 3" xfId="13220" xr:uid="{9E086056-CDA1-4434-92C4-A9CC06DF3903}"/>
    <cellStyle name="Percent 8 3 2 3 2" xfId="13221" xr:uid="{14A3D84D-E8A9-44E6-8CFD-07128583D1CE}"/>
    <cellStyle name="Percent 8 3 2 4" xfId="13222" xr:uid="{DDF5B67F-A9F8-4E9B-B169-3C193CF2DE6E}"/>
    <cellStyle name="Percent 8 3 3" xfId="13223" xr:uid="{E7CD74DC-A5FA-4370-85F6-9B055BA7EBA4}"/>
    <cellStyle name="Percent 8 3 3 2" xfId="13224" xr:uid="{3F87EDB6-F610-417D-A56D-25E1F7018D81}"/>
    <cellStyle name="Percent 8 3 3 2 2" xfId="13225" xr:uid="{61387C10-7B79-437E-8794-247012C8DBF0}"/>
    <cellStyle name="Percent 8 3 3 3" xfId="13226" xr:uid="{6015CEBD-B7C0-4B28-A511-8A8C58F7D53B}"/>
    <cellStyle name="Percent 8 3 3 3 2" xfId="13227" xr:uid="{053B07B6-523E-4396-ADE4-4BB061DF8819}"/>
    <cellStyle name="Percent 8 3 3 4" xfId="13228" xr:uid="{1B3DAEEB-B943-4477-9E8A-C4D7F9F39B4F}"/>
    <cellStyle name="Percent 8 3 4" xfId="13229" xr:uid="{88966FCC-270F-4D4D-B886-A68EB848E8F6}"/>
    <cellStyle name="Percent 8 3 4 2" xfId="13230" xr:uid="{31A6D693-C1BB-425A-AC7F-CB7E4B626D59}"/>
    <cellStyle name="Percent 8 3 4 2 2" xfId="13231" xr:uid="{422C2147-91FA-4C30-BC80-33D2482E78B0}"/>
    <cellStyle name="Percent 8 3 4 3" xfId="13232" xr:uid="{9B7E0B76-833A-4843-AF92-EC6AC5129F21}"/>
    <cellStyle name="Percent 8 3 4 3 2" xfId="13233" xr:uid="{70507780-DF0C-4504-8DC1-D5FEB966359A}"/>
    <cellStyle name="Percent 8 3 4 4" xfId="13234" xr:uid="{482CD32E-0FB3-498D-A951-5AB54698C21F}"/>
    <cellStyle name="Percent 8 3 4 4 2" xfId="13235" xr:uid="{8DEC47C3-C2D7-4408-8FC1-8D93F246B316}"/>
    <cellStyle name="Percent 8 3 4 5" xfId="13236" xr:uid="{D8AF270B-629A-409B-B95B-5D68831A58B4}"/>
    <cellStyle name="Percent 8 3 5" xfId="13237" xr:uid="{5D8DC0B1-1310-46E9-9278-DE72603B5877}"/>
    <cellStyle name="Percent 8 3 5 2" xfId="13238" xr:uid="{24C21885-9B4F-42D2-9386-E6841C5F4DD7}"/>
    <cellStyle name="Percent 8 3 5 2 2" xfId="13239" xr:uid="{4D780443-8CFA-4B84-9431-4A1874CB6507}"/>
    <cellStyle name="Percent 8 3 5 3" xfId="13240" xr:uid="{5FEAA8EA-42DB-4B99-B821-98F86D70C816}"/>
    <cellStyle name="Percent 8 3 5 3 2" xfId="13241" xr:uid="{51963CD1-1A71-4716-A6AB-B5BE07971CA9}"/>
    <cellStyle name="Percent 8 3 5 4" xfId="13242" xr:uid="{EF5C2B4E-E4D4-4126-A457-70F049B3B58A}"/>
    <cellStyle name="Percent 8 3 6" xfId="13243" xr:uid="{3647F446-550B-46C0-AAD2-61FA2CD71C71}"/>
    <cellStyle name="Percent 8 3 6 2" xfId="13244" xr:uid="{A8FEFBC6-31B8-43DF-90AC-3FABCF1FCA5E}"/>
    <cellStyle name="Percent 8 3 7" xfId="13245" xr:uid="{EBC620B5-F0F4-4F49-AF44-6E4FB305ED41}"/>
    <cellStyle name="Percent 8 3 7 2" xfId="13246" xr:uid="{7033DA13-AAC6-4D0E-B6D6-E92B4F15B797}"/>
    <cellStyle name="Percent 8 3 8" xfId="13247" xr:uid="{0110F77A-D639-4182-BA55-9D5F5CC464A7}"/>
    <cellStyle name="Percent 8 3 8 2" xfId="13248" xr:uid="{D481BB09-C186-4A6E-86A2-09D3829BF2E4}"/>
    <cellStyle name="Percent 8 3 9" xfId="13249" xr:uid="{19CAC86B-66C4-4699-AD97-4EC1EF2D6361}"/>
    <cellStyle name="Percent 8 4" xfId="4913" xr:uid="{D5929E8C-09D3-4ABF-B356-A082773B6E08}"/>
    <cellStyle name="Percent 8 4 10" xfId="13251" xr:uid="{7F1FB296-CAC3-487E-9F82-F921E8368647}"/>
    <cellStyle name="Percent 8 4 11" xfId="13250" xr:uid="{640C3D08-CCA7-4364-8FA3-7D6C30FE561B}"/>
    <cellStyle name="Percent 8 4 2" xfId="13252" xr:uid="{0E61173D-9D88-4FA3-9F55-D1E057D27B4D}"/>
    <cellStyle name="Percent 8 4 2 2" xfId="13253" xr:uid="{8C99F326-9CF4-4DB1-B7D6-3AFBD59F805F}"/>
    <cellStyle name="Percent 8 4 2 2 2" xfId="13254" xr:uid="{74AA0ED9-9A9A-4F74-9358-1D55888E56E1}"/>
    <cellStyle name="Percent 8 4 2 3" xfId="13255" xr:uid="{63C144A3-685B-48F5-823D-F93852B8C282}"/>
    <cellStyle name="Percent 8 4 2 3 2" xfId="13256" xr:uid="{B8DAAB17-222D-4D8B-B985-1A9E5FD88039}"/>
    <cellStyle name="Percent 8 4 2 4" xfId="13257" xr:uid="{A7AA31EC-B110-4129-BAEF-5A28C7816C1A}"/>
    <cellStyle name="Percent 8 4 3" xfId="13258" xr:uid="{C213054C-633E-489A-958B-33456995FBB8}"/>
    <cellStyle name="Percent 8 4 3 2" xfId="13259" xr:uid="{5F903D8D-5A09-4D48-8FB4-CB0565BE1591}"/>
    <cellStyle name="Percent 8 4 3 2 2" xfId="13260" xr:uid="{470AE521-782C-4833-B428-B6F43AC5596A}"/>
    <cellStyle name="Percent 8 4 3 3" xfId="13261" xr:uid="{2366F54D-9BBA-4249-B03F-882C4C043922}"/>
    <cellStyle name="Percent 8 4 3 3 2" xfId="13262" xr:uid="{D348D4EC-21D2-41DF-91F4-6C62111D9F6F}"/>
    <cellStyle name="Percent 8 4 3 4" xfId="13263" xr:uid="{922B7777-BA84-4BF8-B6F6-0C50A971FE96}"/>
    <cellStyle name="Percent 8 4 4" xfId="13264" xr:uid="{28AB2C77-4F2C-4350-B28A-B2CA6B780CDE}"/>
    <cellStyle name="Percent 8 4 4 2" xfId="13265" xr:uid="{2C4FEFA0-0E3F-427F-9786-A2E78F876399}"/>
    <cellStyle name="Percent 8 4 4 2 2" xfId="13266" xr:uid="{F06A502D-2CE0-4CCE-B022-311453E90691}"/>
    <cellStyle name="Percent 8 4 4 3" xfId="13267" xr:uid="{43AAC056-DEFF-4D56-A530-D8B28C2E2C1D}"/>
    <cellStyle name="Percent 8 4 4 3 2" xfId="13268" xr:uid="{CCCBBD76-A4B9-4565-95F8-70347EB654D3}"/>
    <cellStyle name="Percent 8 4 4 4" xfId="13269" xr:uid="{073B0174-E7E2-4558-9DF4-CD363116C9BE}"/>
    <cellStyle name="Percent 8 4 4 4 2" xfId="13270" xr:uid="{EC382002-AE82-4631-B806-3769B0F0106E}"/>
    <cellStyle name="Percent 8 4 4 5" xfId="13271" xr:uid="{CF5D2846-5399-4562-9CBA-364F97CA408C}"/>
    <cellStyle name="Percent 8 4 5" xfId="13272" xr:uid="{58561592-B8DA-49CC-9330-5C49C896D522}"/>
    <cellStyle name="Percent 8 4 5 2" xfId="13273" xr:uid="{DEF10A35-47C9-4D93-A86E-4EFA2B04EE8C}"/>
    <cellStyle name="Percent 8 4 5 2 2" xfId="13274" xr:uid="{4CD7F5B7-94D8-42EA-A714-351E37DC0CA5}"/>
    <cellStyle name="Percent 8 4 5 3" xfId="13275" xr:uid="{EE1F7566-B6CF-4838-AD8B-707621123761}"/>
    <cellStyle name="Percent 8 4 5 3 2" xfId="13276" xr:uid="{E5B36096-C3B7-4575-9A4F-D955D2E09049}"/>
    <cellStyle name="Percent 8 4 5 4" xfId="13277" xr:uid="{1A41D172-AD2D-44D0-A3F0-D960FB7313BC}"/>
    <cellStyle name="Percent 8 4 6" xfId="13278" xr:uid="{5C323B17-9466-4532-AC08-1CEF4E5CA690}"/>
    <cellStyle name="Percent 8 4 6 2" xfId="13279" xr:uid="{E4270290-C4ED-4990-A570-49D2EA54BED4}"/>
    <cellStyle name="Percent 8 4 7" xfId="13280" xr:uid="{7CABD3D0-6271-48D6-9BEC-41F2D45CCC52}"/>
    <cellStyle name="Percent 8 4 7 2" xfId="13281" xr:uid="{DCF1796A-D464-4A0A-B882-F16235DBF2FB}"/>
    <cellStyle name="Percent 8 4 8" xfId="13282" xr:uid="{B8ABDFAB-5810-47BF-B530-5C9C220A6C90}"/>
    <cellStyle name="Percent 8 4 8 2" xfId="13283" xr:uid="{20AABF09-AE37-4B38-B6FB-2EB70C3F5276}"/>
    <cellStyle name="Percent 8 4 9" xfId="13284" xr:uid="{D788DC94-D6C1-4E86-98AB-5522B9D4D4F2}"/>
    <cellStyle name="Percent 8 5" xfId="4914" xr:uid="{C481A320-A66E-45D1-9AAB-9FF0C195B89F}"/>
    <cellStyle name="Percent 8 5 10" xfId="13286" xr:uid="{3BE6A4EE-EBFB-4883-8403-13ED837ED772}"/>
    <cellStyle name="Percent 8 5 11" xfId="13285" xr:uid="{193A42DB-190A-4BEA-9C4E-13BEC1AC043F}"/>
    <cellStyle name="Percent 8 5 2" xfId="13287" xr:uid="{6C05155C-0AEC-4B0E-A84D-ABE22AEC09A6}"/>
    <cellStyle name="Percent 8 5 2 2" xfId="13288" xr:uid="{B86DBA7E-64E8-4268-B286-E868C6396ECF}"/>
    <cellStyle name="Percent 8 5 2 2 2" xfId="13289" xr:uid="{BE37DA6F-3FEB-48E3-BBF6-EA0B52037749}"/>
    <cellStyle name="Percent 8 5 2 3" xfId="13290" xr:uid="{DD221F1D-A81B-462A-B64B-7174451BF69F}"/>
    <cellStyle name="Percent 8 5 2 3 2" xfId="13291" xr:uid="{7F1331F0-FFF5-4ED5-BAA9-0D96E44BECBD}"/>
    <cellStyle name="Percent 8 5 2 4" xfId="13292" xr:uid="{19136A35-203F-4CD7-9D20-8ABFA9C78A23}"/>
    <cellStyle name="Percent 8 5 3" xfId="13293" xr:uid="{6A5B8C19-7455-40E3-90CB-C6717397B2E2}"/>
    <cellStyle name="Percent 8 5 3 2" xfId="13294" xr:uid="{FEB16CE6-0459-4B69-A0CD-89A96E0F03BB}"/>
    <cellStyle name="Percent 8 5 3 2 2" xfId="13295" xr:uid="{54577781-98B6-488F-8BDF-7C3915FA8322}"/>
    <cellStyle name="Percent 8 5 3 3" xfId="13296" xr:uid="{30334C6B-CE08-4FEA-A377-DBD446FCDF20}"/>
    <cellStyle name="Percent 8 5 3 3 2" xfId="13297" xr:uid="{4550BE2E-E2BE-4AF5-BDD1-89C5DCBEB13A}"/>
    <cellStyle name="Percent 8 5 3 4" xfId="13298" xr:uid="{BA10C1A1-C317-4A08-8D19-E71432936E42}"/>
    <cellStyle name="Percent 8 5 4" xfId="13299" xr:uid="{51D47294-FEFC-465D-86DA-2E441BAC6296}"/>
    <cellStyle name="Percent 8 5 4 2" xfId="13300" xr:uid="{721D3B2D-BC4C-4720-82F6-BDE30DFE778D}"/>
    <cellStyle name="Percent 8 5 4 2 2" xfId="13301" xr:uid="{86C78372-459B-493D-9471-1864226E2ED6}"/>
    <cellStyle name="Percent 8 5 4 3" xfId="13302" xr:uid="{DE32540A-8A04-4A61-93B1-B43B0951B853}"/>
    <cellStyle name="Percent 8 5 4 3 2" xfId="13303" xr:uid="{CFADE450-73A4-4B94-861E-13CACC7BE02B}"/>
    <cellStyle name="Percent 8 5 4 4" xfId="13304" xr:uid="{9645AB09-8E9E-4651-8C7C-B5256ED5999A}"/>
    <cellStyle name="Percent 8 5 4 4 2" xfId="13305" xr:uid="{6FC0A125-EDEC-4FFC-848B-9C72AF2A54AA}"/>
    <cellStyle name="Percent 8 5 4 5" xfId="13306" xr:uid="{995733A3-3F3C-47A0-8B4E-295622FC9051}"/>
    <cellStyle name="Percent 8 5 5" xfId="13307" xr:uid="{F3A1A432-2C16-4D8F-B2DA-7DFF4DEBD1A0}"/>
    <cellStyle name="Percent 8 5 5 2" xfId="13308" xr:uid="{EC0CF948-F6D7-4E2C-B0F6-3A8869544ECB}"/>
    <cellStyle name="Percent 8 5 5 2 2" xfId="13309" xr:uid="{F7BA9D8D-EC02-4E6F-8410-A8E7C706F862}"/>
    <cellStyle name="Percent 8 5 5 3" xfId="13310" xr:uid="{F8817A67-B879-4941-9EBE-D37CE02990A7}"/>
    <cellStyle name="Percent 8 5 5 3 2" xfId="13311" xr:uid="{5F6844BB-14F3-449C-BC1B-52DB39E3B28D}"/>
    <cellStyle name="Percent 8 5 5 4" xfId="13312" xr:uid="{91946271-7A47-40C4-97EE-8D43CDA1DF30}"/>
    <cellStyle name="Percent 8 5 6" xfId="13313" xr:uid="{6F4AA2DA-126F-4D91-B6C5-6C0A549F6135}"/>
    <cellStyle name="Percent 8 5 6 2" xfId="13314" xr:uid="{E837E736-6E87-4330-90F2-C7EFE0D671E2}"/>
    <cellStyle name="Percent 8 5 7" xfId="13315" xr:uid="{A14821A1-998B-4536-8276-AA3AFC383C64}"/>
    <cellStyle name="Percent 8 5 7 2" xfId="13316" xr:uid="{131608EC-67DD-4877-B01C-124C9622B71E}"/>
    <cellStyle name="Percent 8 5 8" xfId="13317" xr:uid="{C91C28D3-69A4-4C9E-B29C-DD4EA9BCBD1F}"/>
    <cellStyle name="Percent 8 5 8 2" xfId="13318" xr:uid="{BA059E22-87D6-49BC-BA8D-C0CF7BE08588}"/>
    <cellStyle name="Percent 8 5 9" xfId="13319" xr:uid="{4754D168-02A6-47F4-80F4-60047F214269}"/>
    <cellStyle name="Percent 8 6" xfId="4915" xr:uid="{105974F3-B4FF-4695-AE7B-FD2233BADF29}"/>
    <cellStyle name="Percent 8 6 10" xfId="13321" xr:uid="{E9454003-4003-46AB-8830-F939D061FE92}"/>
    <cellStyle name="Percent 8 6 11" xfId="13320" xr:uid="{47556B07-8B04-4EA1-B14E-4960FE6DF2A0}"/>
    <cellStyle name="Percent 8 6 2" xfId="13322" xr:uid="{9C4D754B-8F88-47A5-A5EA-E2DE88D8C883}"/>
    <cellStyle name="Percent 8 6 2 2" xfId="13323" xr:uid="{37D5D50D-B4D4-4B6E-A50E-12B93B041DAC}"/>
    <cellStyle name="Percent 8 6 2 2 2" xfId="13324" xr:uid="{EEEAEF80-1267-4842-B159-DDA69E2878B1}"/>
    <cellStyle name="Percent 8 6 2 3" xfId="13325" xr:uid="{1E337756-7BCA-48C0-997B-C9E2F9342515}"/>
    <cellStyle name="Percent 8 6 2 3 2" xfId="13326" xr:uid="{0B4DFFB6-04CD-4A5E-A3C2-04D098902009}"/>
    <cellStyle name="Percent 8 6 2 4" xfId="13327" xr:uid="{2B9E85B2-8D42-49E6-8C3C-A2511A458E17}"/>
    <cellStyle name="Percent 8 6 3" xfId="13328" xr:uid="{1C6BE7EA-AA6D-4B68-9EC3-CDCA783CDC27}"/>
    <cellStyle name="Percent 8 6 3 2" xfId="13329" xr:uid="{B0B5EAF3-C083-477A-AF1B-B1C55A418EF3}"/>
    <cellStyle name="Percent 8 6 3 2 2" xfId="13330" xr:uid="{AA57BE4F-4AD3-4069-99D3-47A5804A4FAA}"/>
    <cellStyle name="Percent 8 6 3 3" xfId="13331" xr:uid="{59C27E3A-517C-47AF-AE75-7902D031514D}"/>
    <cellStyle name="Percent 8 6 3 3 2" xfId="13332" xr:uid="{E5CE712C-A941-46A9-9CFD-45CD2498B6B1}"/>
    <cellStyle name="Percent 8 6 3 4" xfId="13333" xr:uid="{F6DF70A4-6559-4894-A3CC-0397997A2F91}"/>
    <cellStyle name="Percent 8 6 4" xfId="13334" xr:uid="{6D22D73C-CA8F-4376-A076-0205B7AB9D0C}"/>
    <cellStyle name="Percent 8 6 4 2" xfId="13335" xr:uid="{E63C83B1-67C8-4250-935E-816BD759CBB8}"/>
    <cellStyle name="Percent 8 6 4 2 2" xfId="13336" xr:uid="{AC59E596-718E-4EA2-8083-00527C01154D}"/>
    <cellStyle name="Percent 8 6 4 3" xfId="13337" xr:uid="{055CDE46-974A-4D20-B795-B2F28F871D01}"/>
    <cellStyle name="Percent 8 6 4 3 2" xfId="13338" xr:uid="{E7A9FBFB-D16A-4D3E-9EE1-3A65B5685EC7}"/>
    <cellStyle name="Percent 8 6 4 4" xfId="13339" xr:uid="{D5FD9FC0-2791-49C1-8A15-D5F18A90E56C}"/>
    <cellStyle name="Percent 8 6 4 4 2" xfId="13340" xr:uid="{67F38881-5439-4014-8C14-6BC022EDB732}"/>
    <cellStyle name="Percent 8 6 4 5" xfId="13341" xr:uid="{80957DD8-5ADE-42B8-836B-E78071C74EA5}"/>
    <cellStyle name="Percent 8 6 5" xfId="13342" xr:uid="{BC1D7F41-EB06-4D85-9339-AFB4B9C517FD}"/>
    <cellStyle name="Percent 8 6 5 2" xfId="13343" xr:uid="{2BED1765-BF5A-4FE0-8A40-31ABE09E00DF}"/>
    <cellStyle name="Percent 8 6 5 2 2" xfId="13344" xr:uid="{39909135-E608-4AB3-9C33-D57F590B2386}"/>
    <cellStyle name="Percent 8 6 5 3" xfId="13345" xr:uid="{DFD6F8C6-63F7-4A7B-BCF6-737345F3CCB6}"/>
    <cellStyle name="Percent 8 6 5 3 2" xfId="13346" xr:uid="{D7AFE2A6-602E-4CB9-AA14-700BAE63C615}"/>
    <cellStyle name="Percent 8 6 5 4" xfId="13347" xr:uid="{2B20D8C7-CB9F-4D8F-8F6D-3E6DF48EA86F}"/>
    <cellStyle name="Percent 8 6 6" xfId="13348" xr:uid="{038897FA-8D56-4313-9089-A714A1B20E09}"/>
    <cellStyle name="Percent 8 6 6 2" xfId="13349" xr:uid="{CC60440C-8523-405D-800C-003DF591F59F}"/>
    <cellStyle name="Percent 8 6 7" xfId="13350" xr:uid="{87BBFE5B-DB18-47A1-B605-9CCD03D0DF01}"/>
    <cellStyle name="Percent 8 6 7 2" xfId="13351" xr:uid="{89BC685C-1885-4DA4-B189-474788A3C6FD}"/>
    <cellStyle name="Percent 8 6 8" xfId="13352" xr:uid="{D5B05339-4B4E-4C3D-9B77-91510C7903D2}"/>
    <cellStyle name="Percent 8 6 8 2" xfId="13353" xr:uid="{F1F6A17F-D6ED-4895-8198-51F7334B0162}"/>
    <cellStyle name="Percent 8 6 9" xfId="13354" xr:uid="{204A451D-E77A-4DB8-8029-DC4E28868D50}"/>
    <cellStyle name="Percent 8 7" xfId="4916" xr:uid="{565BEE70-2862-4377-B493-0B5F16BE3241}"/>
    <cellStyle name="Percent 8 7 10" xfId="13356" xr:uid="{9F82568B-4BE7-4C46-8FCA-9C09097685AF}"/>
    <cellStyle name="Percent 8 7 11" xfId="13355" xr:uid="{12DD9020-9D07-4E5D-8AD9-352FF3FE3408}"/>
    <cellStyle name="Percent 8 7 2" xfId="13357" xr:uid="{0FAD860D-CD5F-4B31-ACC8-156D98E96AEE}"/>
    <cellStyle name="Percent 8 7 2 2" xfId="13358" xr:uid="{770EA87C-FCFD-4482-A066-4FF01D65B39B}"/>
    <cellStyle name="Percent 8 7 2 2 2" xfId="13359" xr:uid="{14CFCBB5-6BD8-4A4A-91C8-4222A1CECE21}"/>
    <cellStyle name="Percent 8 7 2 3" xfId="13360" xr:uid="{2992F049-7C82-44D7-AC9A-F639DB903549}"/>
    <cellStyle name="Percent 8 7 2 3 2" xfId="13361" xr:uid="{851897C4-46D2-4139-A369-09D122E12AF7}"/>
    <cellStyle name="Percent 8 7 2 4" xfId="13362" xr:uid="{92816499-8D5B-48BD-A94A-9292697D7508}"/>
    <cellStyle name="Percent 8 7 3" xfId="13363" xr:uid="{8C29CE6A-CC43-4D17-9842-46EBFF897DAE}"/>
    <cellStyle name="Percent 8 7 3 2" xfId="13364" xr:uid="{D78A6EDC-DF9F-498C-92D1-E6CF37F8E95F}"/>
    <cellStyle name="Percent 8 7 3 2 2" xfId="13365" xr:uid="{D7FC20D4-F6A1-4861-85F1-E28FDEDC06DA}"/>
    <cellStyle name="Percent 8 7 3 3" xfId="13366" xr:uid="{46267039-4F7F-462F-8D45-9AEDDC0006D9}"/>
    <cellStyle name="Percent 8 7 3 3 2" xfId="13367" xr:uid="{0D8B4097-6265-4917-94A8-509E443023A9}"/>
    <cellStyle name="Percent 8 7 3 4" xfId="13368" xr:uid="{D8EFB937-2333-49DE-BCFB-0F4AEBC5620F}"/>
    <cellStyle name="Percent 8 7 4" xfId="13369" xr:uid="{C2D2FBB5-4768-4C06-BF06-8300B172ECB6}"/>
    <cellStyle name="Percent 8 7 4 2" xfId="13370" xr:uid="{8A778343-F5ED-4D12-BFDE-2C28AFDB9750}"/>
    <cellStyle name="Percent 8 7 4 2 2" xfId="13371" xr:uid="{A5590CB5-84ED-45B2-9DA0-68E1812C7460}"/>
    <cellStyle name="Percent 8 7 4 3" xfId="13372" xr:uid="{80752C27-0740-4FBF-9DBA-BE0BF53A86DD}"/>
    <cellStyle name="Percent 8 7 4 3 2" xfId="13373" xr:uid="{233B6A9F-35EC-43EA-B60E-80BD01854E19}"/>
    <cellStyle name="Percent 8 7 4 4" xfId="13374" xr:uid="{A62D1362-A764-41E6-8375-054885AECCCC}"/>
    <cellStyle name="Percent 8 7 4 4 2" xfId="13375" xr:uid="{2F7ED6C3-2AFC-4F82-B5D7-B50D4BAF4F43}"/>
    <cellStyle name="Percent 8 7 4 5" xfId="13376" xr:uid="{E7D3022D-8F7E-451C-9EAB-811A5F5E67C0}"/>
    <cellStyle name="Percent 8 7 5" xfId="13377" xr:uid="{EBC14DC6-ED01-4D6D-9E3E-F2F4A2D8DCCC}"/>
    <cellStyle name="Percent 8 7 5 2" xfId="13378" xr:uid="{7C353640-A62F-4605-8AB7-58520E9304CF}"/>
    <cellStyle name="Percent 8 7 5 2 2" xfId="13379" xr:uid="{3A3FD51D-2D55-4D28-AF79-0254310BABFE}"/>
    <cellStyle name="Percent 8 7 5 3" xfId="13380" xr:uid="{656FD162-E94F-45FA-B6D7-8445B6CA68F2}"/>
    <cellStyle name="Percent 8 7 5 3 2" xfId="13381" xr:uid="{9EC2F78F-DCE2-4CB1-BF72-1A678550B0B5}"/>
    <cellStyle name="Percent 8 7 5 4" xfId="13382" xr:uid="{74A11E31-3CA4-44C8-A043-F807E55B0C24}"/>
    <cellStyle name="Percent 8 7 6" xfId="13383" xr:uid="{D2BC9B17-FFE3-4F9D-95ED-EA148E4FC6A7}"/>
    <cellStyle name="Percent 8 7 6 2" xfId="13384" xr:uid="{A3C0E523-8CDE-4E19-9BA4-AAE011A270C4}"/>
    <cellStyle name="Percent 8 7 7" xfId="13385" xr:uid="{2CC213B5-3EBE-490C-A9D7-B78CF5DF48BA}"/>
    <cellStyle name="Percent 8 7 7 2" xfId="13386" xr:uid="{B4021FB1-936B-48A6-80B2-8BD9F2C92A95}"/>
    <cellStyle name="Percent 8 7 8" xfId="13387" xr:uid="{0C6A70D5-EB46-422A-9E34-2B0AA6171BF8}"/>
    <cellStyle name="Percent 8 7 8 2" xfId="13388" xr:uid="{C817811A-A637-420F-9EA7-01FA0ECDF0A8}"/>
    <cellStyle name="Percent 8 7 9" xfId="13389" xr:uid="{767A3A95-1E33-4CEE-9FCA-F71D8A719C74}"/>
    <cellStyle name="Percent 8 8" xfId="4917" xr:uid="{0D202E78-4AC9-4620-A7CF-5924AE2F6CED}"/>
    <cellStyle name="Percent 8 8 10" xfId="13391" xr:uid="{5133C518-423C-43BD-B52F-62AD38C22C6F}"/>
    <cellStyle name="Percent 8 8 11" xfId="13390" xr:uid="{AA7C02B9-9959-4A0B-944C-858098CB7C2E}"/>
    <cellStyle name="Percent 8 8 2" xfId="13392" xr:uid="{599B434A-C064-4CFF-8729-702173E40289}"/>
    <cellStyle name="Percent 8 8 2 2" xfId="13393" xr:uid="{589EB595-0AF2-4DC3-A2E8-848ADDA54DCF}"/>
    <cellStyle name="Percent 8 8 2 2 2" xfId="13394" xr:uid="{5D0C6D9A-D1B2-476D-B851-AE3F27882B9F}"/>
    <cellStyle name="Percent 8 8 2 3" xfId="13395" xr:uid="{F07C7F8B-8DA3-4D72-83AB-815A431D3ABD}"/>
    <cellStyle name="Percent 8 8 2 3 2" xfId="13396" xr:uid="{CCA40A7B-351A-403F-A8EA-F4798FC59B2B}"/>
    <cellStyle name="Percent 8 8 2 4" xfId="13397" xr:uid="{D6244C13-A11B-4DAF-8249-EA697F49D94C}"/>
    <cellStyle name="Percent 8 8 3" xfId="13398" xr:uid="{CD28A280-FA71-450E-8FD7-B4F5913BD44D}"/>
    <cellStyle name="Percent 8 8 3 2" xfId="13399" xr:uid="{4C615FDD-646C-4328-B0A7-669E8710D3C3}"/>
    <cellStyle name="Percent 8 8 3 2 2" xfId="13400" xr:uid="{4A09C588-86F0-4EC5-8609-BBA0AE225A1A}"/>
    <cellStyle name="Percent 8 8 3 3" xfId="13401" xr:uid="{6FF89122-EFD7-4F04-9734-FD0DCA7878A1}"/>
    <cellStyle name="Percent 8 8 3 3 2" xfId="13402" xr:uid="{AA210F58-C27A-450E-B0D0-6E9A6E311A08}"/>
    <cellStyle name="Percent 8 8 3 4" xfId="13403" xr:uid="{87F539CB-21B8-42CA-8966-573B99239F7B}"/>
    <cellStyle name="Percent 8 8 4" xfId="13404" xr:uid="{3F1BCF99-4C90-4846-ADA2-725C2EEDF034}"/>
    <cellStyle name="Percent 8 8 4 2" xfId="13405" xr:uid="{2DB1286F-2964-49E8-A42E-0A0ACBFF6F0C}"/>
    <cellStyle name="Percent 8 8 4 2 2" xfId="13406" xr:uid="{8EA3A1F2-C848-4DD8-A9C4-D9133200C8B4}"/>
    <cellStyle name="Percent 8 8 4 3" xfId="13407" xr:uid="{7A57E670-0DC9-4237-B722-5E3028289869}"/>
    <cellStyle name="Percent 8 8 4 3 2" xfId="13408" xr:uid="{D50BB7E7-DBD1-45B1-974B-20C283265304}"/>
    <cellStyle name="Percent 8 8 4 4" xfId="13409" xr:uid="{BE681D84-58BE-4EB3-9C69-953A5732B512}"/>
    <cellStyle name="Percent 8 8 4 4 2" xfId="13410" xr:uid="{360EECF6-F91F-4B3D-BB85-4BE73083BDFA}"/>
    <cellStyle name="Percent 8 8 4 5" xfId="13411" xr:uid="{44692A37-CC9B-4A48-BC98-5086C343B82C}"/>
    <cellStyle name="Percent 8 8 5" xfId="13412" xr:uid="{20AD01C9-E7C9-463A-813A-43937CD3AE22}"/>
    <cellStyle name="Percent 8 8 5 2" xfId="13413" xr:uid="{0C027A02-2FA7-4241-9733-160B239283B0}"/>
    <cellStyle name="Percent 8 8 5 2 2" xfId="13414" xr:uid="{FDFE8474-08FA-421D-8F0F-8A770088D60F}"/>
    <cellStyle name="Percent 8 8 5 3" xfId="13415" xr:uid="{38D0552B-7100-4DD5-BA1E-E70DC6DB3299}"/>
    <cellStyle name="Percent 8 8 5 3 2" xfId="13416" xr:uid="{D1CF0635-8004-4EAE-A6D9-D36C7DE30490}"/>
    <cellStyle name="Percent 8 8 5 4" xfId="13417" xr:uid="{91D92364-5FD4-4CC2-AB03-A81A7BCD020F}"/>
    <cellStyle name="Percent 8 8 6" xfId="13418" xr:uid="{1FB1CC93-E264-4EF0-8742-0DCFC6126AE0}"/>
    <cellStyle name="Percent 8 8 6 2" xfId="13419" xr:uid="{56E151E0-8A3C-4A24-8981-EB2F8D826AC1}"/>
    <cellStyle name="Percent 8 8 7" xfId="13420" xr:uid="{7A622B9D-C672-4D4F-BC71-58F0E0421821}"/>
    <cellStyle name="Percent 8 8 7 2" xfId="13421" xr:uid="{21E25984-8F23-4005-A7E9-FFBF5476607A}"/>
    <cellStyle name="Percent 8 8 8" xfId="13422" xr:uid="{096F4876-83CC-4D4E-996E-9816CF355D92}"/>
    <cellStyle name="Percent 8 8 8 2" xfId="13423" xr:uid="{7AB63361-2713-42F8-8D57-FFAF6D46D2A7}"/>
    <cellStyle name="Percent 8 8 9" xfId="13424" xr:uid="{8D8F593D-C8D7-4699-AB69-4D49D5C1A301}"/>
    <cellStyle name="Percent 8 9" xfId="13425" xr:uid="{0CEF8B68-ADBF-44A8-AB9B-412BB4E73964}"/>
    <cellStyle name="Percent 8 9 2" xfId="13426" xr:uid="{D0B2EFC7-A2AD-4014-BC4E-97C6625EA653}"/>
    <cellStyle name="Percent 8 9 2 2" xfId="13427" xr:uid="{366D7BD4-A53B-4A9E-B294-C38941B61AD7}"/>
    <cellStyle name="Percent 8 9 3" xfId="13428" xr:uid="{C02A3A6B-95CB-48AE-94F3-A3F7E33BA6A9}"/>
    <cellStyle name="Percent 8 9 3 2" xfId="13429" xr:uid="{4F5FD5EE-95F7-4C27-BF81-64C617CED4CC}"/>
    <cellStyle name="Percent 8 9 4" xfId="13430" xr:uid="{B1754EE9-356F-407C-A194-CABC93075D7A}"/>
    <cellStyle name="Percent 9" xfId="2691" xr:uid="{AA59C06E-0E63-4DA8-B0DD-8AD15B126F81}"/>
    <cellStyle name="Percent 9 10" xfId="3145" xr:uid="{556AE4B4-7725-4927-BE6C-450FDB504F14}"/>
    <cellStyle name="Percent 9 10 10" xfId="13433" xr:uid="{4257154A-9449-43CC-9936-CEFA661C70D9}"/>
    <cellStyle name="Percent 9 10 11" xfId="13434" xr:uid="{2B3E8D68-53E8-4144-8688-A6934F2F6F30}"/>
    <cellStyle name="Percent 9 10 12" xfId="13432" xr:uid="{A672701A-A70C-467D-97A0-D3F8822228B7}"/>
    <cellStyle name="Percent 9 10 2" xfId="13435" xr:uid="{C2F986E8-14EF-4108-89B3-C95C4E116FB6}"/>
    <cellStyle name="Percent 9 10 2 2" xfId="13436" xr:uid="{DEAFE46E-3875-4294-9DBA-03D3E84DD761}"/>
    <cellStyle name="Percent 9 10 2 2 2" xfId="13437" xr:uid="{0AB9BCA9-C4E3-42BD-B353-52A15C0AD5F3}"/>
    <cellStyle name="Percent 9 10 2 3" xfId="13438" xr:uid="{5D9ACF0C-80DD-40E0-BDC1-2FD77704EDE7}"/>
    <cellStyle name="Percent 9 10 2 3 2" xfId="13439" xr:uid="{B0A898CD-D5C5-483A-BFD4-662CBA150BCC}"/>
    <cellStyle name="Percent 9 10 2 4" xfId="13440" xr:uid="{82D9FACC-4E10-465B-B2DF-9494C6FDCC5E}"/>
    <cellStyle name="Percent 9 10 2 5" xfId="13441" xr:uid="{2B7706AA-735A-436B-9B79-E02F9CF00513}"/>
    <cellStyle name="Percent 9 10 3" xfId="13442" xr:uid="{04A72356-8326-4D79-9AA2-B84B5A2909B3}"/>
    <cellStyle name="Percent 9 10 3 2" xfId="13443" xr:uid="{9233D8BE-FDE6-4788-9D1F-0575C52BD847}"/>
    <cellStyle name="Percent 9 10 3 2 2" xfId="13444" xr:uid="{E9CDBCDF-E273-42B1-B077-116D3A03D7C8}"/>
    <cellStyle name="Percent 9 10 3 3" xfId="13445" xr:uid="{618B2E3B-17B3-4336-A995-E932348AE6CC}"/>
    <cellStyle name="Percent 9 10 3 3 2" xfId="13446" xr:uid="{40DB8DCE-2EBF-4529-94CD-3DEC97C6E496}"/>
    <cellStyle name="Percent 9 10 3 4" xfId="13447" xr:uid="{8DBA3220-8D62-45AE-8D1E-3D568A752CE8}"/>
    <cellStyle name="Percent 9 10 4" xfId="13448" xr:uid="{C730A7DE-D94D-4F44-9535-934655BC3F8E}"/>
    <cellStyle name="Percent 9 10 4 2" xfId="13449" xr:uid="{EFF80A6A-9D8D-43FB-9112-DBEBAE7A463A}"/>
    <cellStyle name="Percent 9 10 4 2 2" xfId="13450" xr:uid="{6EF63144-0968-4DB4-9E29-FA956EB3FEF2}"/>
    <cellStyle name="Percent 9 10 4 3" xfId="13451" xr:uid="{E72933C5-6C12-4405-B8BF-7F4E878B6284}"/>
    <cellStyle name="Percent 9 10 4 3 2" xfId="13452" xr:uid="{23393AC5-F1DA-4353-B17D-3EA0EE9FB64E}"/>
    <cellStyle name="Percent 9 10 4 4" xfId="13453" xr:uid="{AC14D2F1-C72B-4B70-A751-F18B5BB90AE9}"/>
    <cellStyle name="Percent 9 10 5" xfId="13454" xr:uid="{1411C504-B4BE-4710-8AFA-C927AB508AEC}"/>
    <cellStyle name="Percent 9 10 5 2" xfId="13455" xr:uid="{5080AA86-C4BF-44F7-B269-E1758A649AE4}"/>
    <cellStyle name="Percent 9 10 5 2 2" xfId="13456" xr:uid="{9E28BBFF-24E7-460B-A449-AD4D92B6B001}"/>
    <cellStyle name="Percent 9 10 5 3" xfId="13457" xr:uid="{3CCC1BAC-23C6-437F-B40E-7ABE088E3AAC}"/>
    <cellStyle name="Percent 9 10 5 3 2" xfId="13458" xr:uid="{C18850F2-7068-449B-B6AF-707B640FEC7A}"/>
    <cellStyle name="Percent 9 10 5 4" xfId="13459" xr:uid="{40A26FBD-495E-4D80-87E4-597F98A80DE8}"/>
    <cellStyle name="Percent 9 10 5 4 2" xfId="13460" xr:uid="{0A49F182-C9C4-41AA-B605-618C8B7A5C37}"/>
    <cellStyle name="Percent 9 10 5 5" xfId="13461" xr:uid="{39E11C95-EC3E-4F38-8683-B969C82FBB3B}"/>
    <cellStyle name="Percent 9 10 6" xfId="13462" xr:uid="{AAA70E15-82A1-44C2-B963-6A088EDF912D}"/>
    <cellStyle name="Percent 9 10 6 2" xfId="13463" xr:uid="{7FC40CDC-EE9C-4A48-8B47-1B73D761B4C5}"/>
    <cellStyle name="Percent 9 10 6 2 2" xfId="13464" xr:uid="{55067503-E185-40EF-AF12-4D57B18854B5}"/>
    <cellStyle name="Percent 9 10 6 3" xfId="13465" xr:uid="{91C1BE88-9A8D-4FDC-8861-086919EFE8E4}"/>
    <cellStyle name="Percent 9 10 6 3 2" xfId="13466" xr:uid="{5F7A3759-D9CB-4AEC-A7CC-1228B9C0B9EE}"/>
    <cellStyle name="Percent 9 10 6 4" xfId="13467" xr:uid="{7917763C-9CB1-41E5-9608-1A762523C6F4}"/>
    <cellStyle name="Percent 9 10 7" xfId="13468" xr:uid="{8D8FCB18-C797-46D2-9770-53CC3AA0F5A7}"/>
    <cellStyle name="Percent 9 10 7 2" xfId="13469" xr:uid="{6C939207-911E-43AE-AD58-E6AC834B93D6}"/>
    <cellStyle name="Percent 9 10 8" xfId="13470" xr:uid="{5F1D46A7-C181-459A-9CF2-B99052B32C81}"/>
    <cellStyle name="Percent 9 10 8 2" xfId="13471" xr:uid="{B215DA70-B45A-412B-8A14-DE5FF6D735DE}"/>
    <cellStyle name="Percent 9 10 9" xfId="13472" xr:uid="{688795E0-1856-4449-978C-7ECA4EE95B0B}"/>
    <cellStyle name="Percent 9 10 9 2" xfId="13473" xr:uid="{7D60990A-A776-4C88-9905-A68443D1D44D}"/>
    <cellStyle name="Percent 9 11" xfId="3146" xr:uid="{CE7CB3D1-6079-4FF3-9AAF-6D53F3DD70BA}"/>
    <cellStyle name="Percent 9 11 10" xfId="13475" xr:uid="{D4186536-F06C-461B-9285-AD2CBF1F59E9}"/>
    <cellStyle name="Percent 9 11 11" xfId="13476" xr:uid="{EADAAE0E-3F9D-4829-8A99-BD94B2764FEE}"/>
    <cellStyle name="Percent 9 11 12" xfId="13474" xr:uid="{ED47C04B-9732-4318-A3D0-829D6C40843C}"/>
    <cellStyle name="Percent 9 11 2" xfId="13477" xr:uid="{53EC777E-B91B-40B6-AE54-175CA414A88A}"/>
    <cellStyle name="Percent 9 11 2 2" xfId="13478" xr:uid="{9621D22E-8758-49CA-8693-E3E9D0F68DB9}"/>
    <cellStyle name="Percent 9 11 2 2 2" xfId="13479" xr:uid="{EBA6C81B-1F0D-4D8A-A1FD-99CF9F3579D0}"/>
    <cellStyle name="Percent 9 11 2 3" xfId="13480" xr:uid="{D544C94E-EE12-4ADB-9C93-1CAF97862AF0}"/>
    <cellStyle name="Percent 9 11 2 3 2" xfId="13481" xr:uid="{740908E2-8763-467F-9CA5-C962BA169B47}"/>
    <cellStyle name="Percent 9 11 2 4" xfId="13482" xr:uid="{363DFE9C-1809-4C50-98C3-DE926F70EB79}"/>
    <cellStyle name="Percent 9 11 2 5" xfId="13483" xr:uid="{54670311-316E-4073-88C7-6C06C85BF08A}"/>
    <cellStyle name="Percent 9 11 3" xfId="13484" xr:uid="{A6FBD169-140B-4146-8275-9537D63B911D}"/>
    <cellStyle name="Percent 9 11 3 2" xfId="13485" xr:uid="{0BC00D78-0AEA-4573-A433-9C07B97F37A4}"/>
    <cellStyle name="Percent 9 11 3 2 2" xfId="13486" xr:uid="{CF0BF769-F78A-434E-9691-F39435BAA785}"/>
    <cellStyle name="Percent 9 11 3 3" xfId="13487" xr:uid="{2E9FF1DB-DBF8-4749-89DB-6A11D9DFF294}"/>
    <cellStyle name="Percent 9 11 3 3 2" xfId="13488" xr:uid="{909E7EAB-4A7F-4657-BDCE-7C12296BF39C}"/>
    <cellStyle name="Percent 9 11 3 4" xfId="13489" xr:uid="{C2381E93-E7F4-4BFE-A4D2-93A0F87C4A6A}"/>
    <cellStyle name="Percent 9 11 4" xfId="13490" xr:uid="{8FF87BE2-86BD-42EC-8259-C883A8F2A240}"/>
    <cellStyle name="Percent 9 11 4 2" xfId="13491" xr:uid="{86E9E726-45C0-45BC-8CB2-B6354EFC51D5}"/>
    <cellStyle name="Percent 9 11 4 2 2" xfId="13492" xr:uid="{BC9FE341-0BA5-47EE-875E-1FD37DC9AA34}"/>
    <cellStyle name="Percent 9 11 4 3" xfId="13493" xr:uid="{5719766E-E2F2-457D-857C-775CB577433E}"/>
    <cellStyle name="Percent 9 11 4 3 2" xfId="13494" xr:uid="{3BD82C50-1AD3-402F-9F0C-EEAAD569673D}"/>
    <cellStyle name="Percent 9 11 4 4" xfId="13495" xr:uid="{527589AE-F435-40DC-876D-76083CB5AACE}"/>
    <cellStyle name="Percent 9 11 5" xfId="13496" xr:uid="{00636D02-75F7-49F4-971B-251A92980EF1}"/>
    <cellStyle name="Percent 9 11 5 2" xfId="13497" xr:uid="{8C3DBFFF-10DE-4CC8-B7E2-DEE0F19A201D}"/>
    <cellStyle name="Percent 9 11 5 2 2" xfId="13498" xr:uid="{0E251BEE-B5BA-43EE-8E05-B73CE00805FC}"/>
    <cellStyle name="Percent 9 11 5 3" xfId="13499" xr:uid="{1F7A64B0-CC72-4FBD-8A1C-41DB2311B412}"/>
    <cellStyle name="Percent 9 11 5 3 2" xfId="13500" xr:uid="{38E0D594-89F8-4A8B-9D31-93E2E253BCFD}"/>
    <cellStyle name="Percent 9 11 5 4" xfId="13501" xr:uid="{56FB28E7-EFE2-4C90-92DF-997FF22AA576}"/>
    <cellStyle name="Percent 9 11 5 4 2" xfId="13502" xr:uid="{048CA771-A9AB-4BCF-BCE6-28C33BB6726B}"/>
    <cellStyle name="Percent 9 11 5 5" xfId="13503" xr:uid="{EAE049F9-F105-4CF2-9F92-0AE83B08859D}"/>
    <cellStyle name="Percent 9 11 6" xfId="13504" xr:uid="{6B6AF79C-F521-4B49-8C81-64EFB7AA0FE6}"/>
    <cellStyle name="Percent 9 11 6 2" xfId="13505" xr:uid="{1A1F652E-74B8-410A-A237-6D913632AE88}"/>
    <cellStyle name="Percent 9 11 6 2 2" xfId="13506" xr:uid="{96EC334F-F3E4-47CE-BE28-4F9B4EBC2C8D}"/>
    <cellStyle name="Percent 9 11 6 3" xfId="13507" xr:uid="{AFC3B4BD-CD15-4EF5-9E3C-B6506F8CB642}"/>
    <cellStyle name="Percent 9 11 6 3 2" xfId="13508" xr:uid="{26FFC9F5-408F-494F-B845-5965DD990FA2}"/>
    <cellStyle name="Percent 9 11 6 4" xfId="13509" xr:uid="{85CBF8FE-E751-4AF7-9F8B-84539AFE8C4F}"/>
    <cellStyle name="Percent 9 11 7" xfId="13510" xr:uid="{59F56617-21A6-4182-85F8-70CD16516D03}"/>
    <cellStyle name="Percent 9 11 7 2" xfId="13511" xr:uid="{7840AB35-1588-453A-A8C5-64A4CF60C46C}"/>
    <cellStyle name="Percent 9 11 8" xfId="13512" xr:uid="{E5D75381-A7D7-41FF-9966-D3270440AFDC}"/>
    <cellStyle name="Percent 9 11 8 2" xfId="13513" xr:uid="{CDD93529-CD63-49F7-8FBC-12D8EFDEBF51}"/>
    <cellStyle name="Percent 9 11 9" xfId="13514" xr:uid="{6889469B-E7E6-4EDF-AF4B-BFA92340861A}"/>
    <cellStyle name="Percent 9 11 9 2" xfId="13515" xr:uid="{721DEA59-A488-4CB4-AF02-55BDADD67E2E}"/>
    <cellStyle name="Percent 9 12" xfId="3147" xr:uid="{4A0EA85F-1AAB-4DCC-AF89-DA88EC1539BF}"/>
    <cellStyle name="Percent 9 12 10" xfId="13517" xr:uid="{34C8387A-9612-48CA-964E-8ED694BFE20D}"/>
    <cellStyle name="Percent 9 12 11" xfId="13518" xr:uid="{6FD78DE5-D828-4825-800C-F3D108BEF2AB}"/>
    <cellStyle name="Percent 9 12 12" xfId="13516" xr:uid="{4CBBD360-26A0-4CE0-8744-EDB0E1AFC032}"/>
    <cellStyle name="Percent 9 12 2" xfId="13519" xr:uid="{D9D8F8E5-DD7D-4961-906F-C0D0E5395298}"/>
    <cellStyle name="Percent 9 12 2 2" xfId="13520" xr:uid="{30B1B466-3B7A-4A22-A366-F73AC0827086}"/>
    <cellStyle name="Percent 9 12 2 2 2" xfId="13521" xr:uid="{7539F8E2-68E7-4DD3-9C58-D43DEE1B9120}"/>
    <cellStyle name="Percent 9 12 2 3" xfId="13522" xr:uid="{04F11BF7-2463-4C39-BEF1-987AC2AB14F7}"/>
    <cellStyle name="Percent 9 12 2 3 2" xfId="13523" xr:uid="{9D86F290-8F81-4823-8CFB-6C9018B637CC}"/>
    <cellStyle name="Percent 9 12 2 4" xfId="13524" xr:uid="{0430FCA8-A371-4399-B18E-AB24594A308D}"/>
    <cellStyle name="Percent 9 12 2 5" xfId="13525" xr:uid="{9EFA24DE-FF3A-4F6C-9C50-ABC29C17EB10}"/>
    <cellStyle name="Percent 9 12 3" xfId="13526" xr:uid="{CB37B7AB-25C5-4A09-97A8-4670F448365A}"/>
    <cellStyle name="Percent 9 12 3 2" xfId="13527" xr:uid="{F12375AE-CEE7-4113-BD75-395EC6137AEA}"/>
    <cellStyle name="Percent 9 12 3 2 2" xfId="13528" xr:uid="{F1E508EB-BBF2-46BB-B536-667855BCB603}"/>
    <cellStyle name="Percent 9 12 3 3" xfId="13529" xr:uid="{575E9BE7-6499-4AF0-B3DD-8D3B67B8FB6E}"/>
    <cellStyle name="Percent 9 12 3 3 2" xfId="13530" xr:uid="{77510188-C9D5-4F43-B39D-0286163A1D3E}"/>
    <cellStyle name="Percent 9 12 3 4" xfId="13531" xr:uid="{3D57FB97-1206-49DE-9048-64EE647DB5BC}"/>
    <cellStyle name="Percent 9 12 4" xfId="13532" xr:uid="{25435628-6171-4E3C-A55F-07806F796A1E}"/>
    <cellStyle name="Percent 9 12 4 2" xfId="13533" xr:uid="{97ED658C-2D18-4DFF-986D-63506BAC8E92}"/>
    <cellStyle name="Percent 9 12 4 2 2" xfId="13534" xr:uid="{753ADBF0-8EA8-44B3-9129-96C46AD5C95C}"/>
    <cellStyle name="Percent 9 12 4 3" xfId="13535" xr:uid="{6205B4F7-2808-471B-BB5E-C6BB5CEF05A1}"/>
    <cellStyle name="Percent 9 12 4 3 2" xfId="13536" xr:uid="{C76E35D4-DC59-4D14-A794-3335A3BD87E4}"/>
    <cellStyle name="Percent 9 12 4 4" xfId="13537" xr:uid="{5050ED22-A5A8-4F15-A462-0A3FD744C71B}"/>
    <cellStyle name="Percent 9 12 5" xfId="13538" xr:uid="{1DFBE3F7-15DA-450B-8653-CBAD9DD428AE}"/>
    <cellStyle name="Percent 9 12 5 2" xfId="13539" xr:uid="{759DACFA-6F13-4574-9205-287399413BDA}"/>
    <cellStyle name="Percent 9 12 5 2 2" xfId="13540" xr:uid="{C2C2A3AD-12AD-4CB0-A4EC-6DA10A10D02C}"/>
    <cellStyle name="Percent 9 12 5 3" xfId="13541" xr:uid="{11E984E7-BE57-4F65-9B72-35757C96E5D6}"/>
    <cellStyle name="Percent 9 12 5 3 2" xfId="13542" xr:uid="{D4FA51D6-9E15-47B2-A41A-9A233D80EEBB}"/>
    <cellStyle name="Percent 9 12 5 4" xfId="13543" xr:uid="{89F77757-37C8-4AC5-BBFA-060DCA033DF1}"/>
    <cellStyle name="Percent 9 12 5 4 2" xfId="13544" xr:uid="{4A260F8E-3912-43EA-A77A-2E304E97B526}"/>
    <cellStyle name="Percent 9 12 5 5" xfId="13545" xr:uid="{19AA741A-A968-418E-9141-F7E916B18697}"/>
    <cellStyle name="Percent 9 12 6" xfId="13546" xr:uid="{971452DA-285A-4E8F-99E0-1593BEFABA13}"/>
    <cellStyle name="Percent 9 12 6 2" xfId="13547" xr:uid="{2A71B860-9E6C-4974-B42B-DAEBCBF6B67D}"/>
    <cellStyle name="Percent 9 12 6 2 2" xfId="13548" xr:uid="{B9431B54-B3AC-438A-AA0D-B7DE30B9FE55}"/>
    <cellStyle name="Percent 9 12 6 3" xfId="13549" xr:uid="{08F5443F-6FD9-48F7-B7C9-3CA06635D067}"/>
    <cellStyle name="Percent 9 12 6 3 2" xfId="13550" xr:uid="{5F301991-9508-4C35-8561-CC72E61E9790}"/>
    <cellStyle name="Percent 9 12 6 4" xfId="13551" xr:uid="{330DAD8F-DE78-4AF4-8D82-FB6C0F47E6BB}"/>
    <cellStyle name="Percent 9 12 7" xfId="13552" xr:uid="{D3D7DE8E-A3D4-461D-8077-5EAB877C6988}"/>
    <cellStyle name="Percent 9 12 7 2" xfId="13553" xr:uid="{5BA22C06-4841-4F59-A011-A997D31DF64E}"/>
    <cellStyle name="Percent 9 12 8" xfId="13554" xr:uid="{E5631269-35B7-4EEB-8794-1C82187E7E41}"/>
    <cellStyle name="Percent 9 12 8 2" xfId="13555" xr:uid="{14C4BB0F-F694-404A-90CE-97F4CBADC1D2}"/>
    <cellStyle name="Percent 9 12 9" xfId="13556" xr:uid="{1B10C6F9-69ED-4CB3-9926-A64485C70165}"/>
    <cellStyle name="Percent 9 12 9 2" xfId="13557" xr:uid="{3746E75F-CE44-450C-BB08-25E92A48A222}"/>
    <cellStyle name="Percent 9 13" xfId="3148" xr:uid="{C6336DF7-196E-4F5E-A67F-A2CED3BD07A6}"/>
    <cellStyle name="Percent 9 13 10" xfId="13559" xr:uid="{54E2DA7B-06A5-4BA5-A181-D78C22C6004C}"/>
    <cellStyle name="Percent 9 13 11" xfId="13560" xr:uid="{B68C483A-C122-47D1-8F11-EEE6D1316C09}"/>
    <cellStyle name="Percent 9 13 12" xfId="13558" xr:uid="{819E74E2-8B05-4DCD-92E2-AE0194DB620D}"/>
    <cellStyle name="Percent 9 13 2" xfId="13561" xr:uid="{51D21B73-03B8-4186-9D09-4B357E569041}"/>
    <cellStyle name="Percent 9 13 2 2" xfId="13562" xr:uid="{AB01BC01-C92F-4A7C-AC22-DE4030839E1F}"/>
    <cellStyle name="Percent 9 13 2 2 2" xfId="13563" xr:uid="{3A1D7927-E0AF-4E7B-A641-36E9DD2333F6}"/>
    <cellStyle name="Percent 9 13 2 3" xfId="13564" xr:uid="{6FF2621B-0FB7-46CA-97D6-F2D9A1147F68}"/>
    <cellStyle name="Percent 9 13 2 3 2" xfId="13565" xr:uid="{458762AD-CC7B-4D70-8539-1CC076A517A6}"/>
    <cellStyle name="Percent 9 13 2 4" xfId="13566" xr:uid="{45B06DA0-B62A-4847-B902-276CE86E4DD9}"/>
    <cellStyle name="Percent 9 13 2 5" xfId="13567" xr:uid="{773BA84C-00FC-4F18-A0AD-BFE3A4F65744}"/>
    <cellStyle name="Percent 9 13 3" xfId="13568" xr:uid="{40B44CC1-9F3B-4E5B-A5C6-9546E40CA7CE}"/>
    <cellStyle name="Percent 9 13 3 2" xfId="13569" xr:uid="{DFC42DC5-0C38-4E31-A5C2-CAA85520E7AC}"/>
    <cellStyle name="Percent 9 13 3 2 2" xfId="13570" xr:uid="{CF848EBE-D641-47FB-87D8-0C8602A2B2D4}"/>
    <cellStyle name="Percent 9 13 3 3" xfId="13571" xr:uid="{1981B539-20F5-4837-A59A-92CBF90F8ED4}"/>
    <cellStyle name="Percent 9 13 3 3 2" xfId="13572" xr:uid="{7B525252-3CC2-447A-AF09-01FC3D663D60}"/>
    <cellStyle name="Percent 9 13 3 4" xfId="13573" xr:uid="{9D68C71F-A14A-4CF4-88C1-D38EE32E6693}"/>
    <cellStyle name="Percent 9 13 4" xfId="13574" xr:uid="{C452BB8C-D222-491F-9655-42BE518F9260}"/>
    <cellStyle name="Percent 9 13 4 2" xfId="13575" xr:uid="{A7D58B9C-CACF-410F-BE30-FA46644241A8}"/>
    <cellStyle name="Percent 9 13 4 2 2" xfId="13576" xr:uid="{6B7239CE-B647-4B77-A2CB-C0230B4C273C}"/>
    <cellStyle name="Percent 9 13 4 3" xfId="13577" xr:uid="{324FAC0D-2913-45F8-ABBA-AEC45872AEE6}"/>
    <cellStyle name="Percent 9 13 4 3 2" xfId="13578" xr:uid="{27E07E98-BDF5-4630-BF7D-BAD585794B08}"/>
    <cellStyle name="Percent 9 13 4 4" xfId="13579" xr:uid="{BD137F41-99CE-4EC6-9B41-1CC5E8E30223}"/>
    <cellStyle name="Percent 9 13 5" xfId="13580" xr:uid="{FA4599C9-97CF-41D0-ADB7-03EAACA47A4F}"/>
    <cellStyle name="Percent 9 13 5 2" xfId="13581" xr:uid="{C0DBE3F7-D9CE-48BB-A29E-3F09E364B526}"/>
    <cellStyle name="Percent 9 13 5 2 2" xfId="13582" xr:uid="{0709B624-C879-43A3-87BC-2E8849316E5A}"/>
    <cellStyle name="Percent 9 13 5 3" xfId="13583" xr:uid="{6F8C3A58-4753-48D1-AD4F-B1A18621C938}"/>
    <cellStyle name="Percent 9 13 5 3 2" xfId="13584" xr:uid="{DE64081C-EFC5-4252-BE8C-C78346A5BAD0}"/>
    <cellStyle name="Percent 9 13 5 4" xfId="13585" xr:uid="{9C9E5D34-060B-4189-8183-B778E70CC073}"/>
    <cellStyle name="Percent 9 13 5 4 2" xfId="13586" xr:uid="{76CAA58B-0A7F-498C-A7DE-05E07A4495A6}"/>
    <cellStyle name="Percent 9 13 5 5" xfId="13587" xr:uid="{D4DFD0C1-730F-472C-9CCE-6519D15446F6}"/>
    <cellStyle name="Percent 9 13 6" xfId="13588" xr:uid="{711259E2-FAD9-4086-9516-6A61DA56A12F}"/>
    <cellStyle name="Percent 9 13 6 2" xfId="13589" xr:uid="{C153846A-AB52-4B48-8E96-ED1690078946}"/>
    <cellStyle name="Percent 9 13 6 2 2" xfId="13590" xr:uid="{BBB3698C-F395-403C-A370-2FA1BAC492E0}"/>
    <cellStyle name="Percent 9 13 6 3" xfId="13591" xr:uid="{9A58A9CD-5DC9-4135-8689-0801C1BB4CF4}"/>
    <cellStyle name="Percent 9 13 6 3 2" xfId="13592" xr:uid="{BB6B8A89-BA51-4354-B9AE-B41A25A9D8A0}"/>
    <cellStyle name="Percent 9 13 6 4" xfId="13593" xr:uid="{EC583F17-C359-404C-AF03-8F7D8246A256}"/>
    <cellStyle name="Percent 9 13 7" xfId="13594" xr:uid="{9B253EEB-313E-40EE-BED0-9D1291DDF355}"/>
    <cellStyle name="Percent 9 13 7 2" xfId="13595" xr:uid="{E238BB90-8ECC-49BE-9949-2959C26CAA93}"/>
    <cellStyle name="Percent 9 13 8" xfId="13596" xr:uid="{9E9CF51C-78BE-40B9-8306-5D63DC8D433B}"/>
    <cellStyle name="Percent 9 13 8 2" xfId="13597" xr:uid="{76C512A7-F928-41A9-9DB1-F17236DDCDBA}"/>
    <cellStyle name="Percent 9 13 9" xfId="13598" xr:uid="{37C6FC6E-9B5A-43F2-84E0-DBBDCC9E1B76}"/>
    <cellStyle name="Percent 9 13 9 2" xfId="13599" xr:uid="{56562EFD-A353-4EDE-A25E-FF94FDA14EC3}"/>
    <cellStyle name="Percent 9 14" xfId="3149" xr:uid="{ACF370E0-0FD5-42BB-97C2-A5F4588B8336}"/>
    <cellStyle name="Percent 9 14 10" xfId="13601" xr:uid="{013E0B91-83CB-4FBB-98BF-4E06CDE78505}"/>
    <cellStyle name="Percent 9 14 11" xfId="13602" xr:uid="{040B7C59-3FD3-48EE-A97A-193A2D0FA2EA}"/>
    <cellStyle name="Percent 9 14 12" xfId="13600" xr:uid="{6C216840-BF2B-4E5F-ADED-1D3138AB6207}"/>
    <cellStyle name="Percent 9 14 2" xfId="13603" xr:uid="{99EA9CF4-ACBD-4D56-8ED6-B690EC83814F}"/>
    <cellStyle name="Percent 9 14 2 2" xfId="13604" xr:uid="{B2EB9FA4-CEAB-4F9C-91B1-CE36587960A2}"/>
    <cellStyle name="Percent 9 14 2 2 2" xfId="13605" xr:uid="{E3287556-B4D1-43EA-A462-8B6711CF4DE2}"/>
    <cellStyle name="Percent 9 14 2 3" xfId="13606" xr:uid="{C2FBDF2F-13C7-4DC6-9F18-F61F8D0A4EB3}"/>
    <cellStyle name="Percent 9 14 2 3 2" xfId="13607" xr:uid="{95EA34BE-7B03-4EAB-BA23-B506CA41F3E5}"/>
    <cellStyle name="Percent 9 14 2 4" xfId="13608" xr:uid="{FAC68DF9-4874-4A3C-A646-5FE6C70D9987}"/>
    <cellStyle name="Percent 9 14 2 5" xfId="13609" xr:uid="{04B17F99-4DB5-4CF9-8B14-9F0D23216726}"/>
    <cellStyle name="Percent 9 14 3" xfId="13610" xr:uid="{A98204FF-BCEE-4E28-A61E-554DA46F6972}"/>
    <cellStyle name="Percent 9 14 3 2" xfId="13611" xr:uid="{EAC38D41-F15C-4AD6-9B36-71E1D7FFA8C4}"/>
    <cellStyle name="Percent 9 14 3 2 2" xfId="13612" xr:uid="{60D820D6-9B99-46EE-9142-2F7287291333}"/>
    <cellStyle name="Percent 9 14 3 3" xfId="13613" xr:uid="{3B6D0B9E-D5BD-4C09-A075-ECA5F4FEE305}"/>
    <cellStyle name="Percent 9 14 3 3 2" xfId="13614" xr:uid="{E2F54251-76E7-4269-9CAB-888D79FBBE69}"/>
    <cellStyle name="Percent 9 14 3 4" xfId="13615" xr:uid="{39EBEA05-061F-4D63-8E12-30DB6F8E792C}"/>
    <cellStyle name="Percent 9 14 4" xfId="13616" xr:uid="{C10AE722-6E25-4A68-9F7F-868E347C4621}"/>
    <cellStyle name="Percent 9 14 4 2" xfId="13617" xr:uid="{3BCA3E15-C2AA-4FF2-995D-BC42DFE2C714}"/>
    <cellStyle name="Percent 9 14 4 2 2" xfId="13618" xr:uid="{D2F9F660-5CBD-487A-9286-5A437D8BB0E3}"/>
    <cellStyle name="Percent 9 14 4 3" xfId="13619" xr:uid="{05C417AE-0F2D-4111-A099-1A13A592E228}"/>
    <cellStyle name="Percent 9 14 4 3 2" xfId="13620" xr:uid="{BB1CD5A0-3A95-49E0-93E7-35CC73A0FD31}"/>
    <cellStyle name="Percent 9 14 4 4" xfId="13621" xr:uid="{D76260D1-CF4C-46E3-BEE4-8C2163EEC2B6}"/>
    <cellStyle name="Percent 9 14 5" xfId="13622" xr:uid="{DEA210C7-856B-4B72-A55F-E24F4132E070}"/>
    <cellStyle name="Percent 9 14 5 2" xfId="13623" xr:uid="{ADDAC82E-47E8-457D-A63F-CBD78C7EDE23}"/>
    <cellStyle name="Percent 9 14 5 2 2" xfId="13624" xr:uid="{041234BB-D595-4FDD-8995-47B3D9640606}"/>
    <cellStyle name="Percent 9 14 5 3" xfId="13625" xr:uid="{1CD2196D-98A2-41CF-AEFB-24A95FDF6E3B}"/>
    <cellStyle name="Percent 9 14 5 3 2" xfId="13626" xr:uid="{DED32687-DA48-455C-858E-C8EC719E694C}"/>
    <cellStyle name="Percent 9 14 5 4" xfId="13627" xr:uid="{8F5C48BD-0D75-4962-9A03-72AA14AB2ECE}"/>
    <cellStyle name="Percent 9 14 5 4 2" xfId="13628" xr:uid="{C1D2DBBA-7F2E-43C9-BABB-C98DD27FC5B1}"/>
    <cellStyle name="Percent 9 14 5 5" xfId="13629" xr:uid="{56001511-1D30-4D0D-AEC8-45838F7ABE36}"/>
    <cellStyle name="Percent 9 14 6" xfId="13630" xr:uid="{A937BFBD-A9FC-401B-960C-7BA1E5796E44}"/>
    <cellStyle name="Percent 9 14 6 2" xfId="13631" xr:uid="{90CB1F70-A104-4A4D-A407-2E1B79B3AD19}"/>
    <cellStyle name="Percent 9 14 6 2 2" xfId="13632" xr:uid="{A146B6CA-DC67-415B-96F5-85EC9700CC9F}"/>
    <cellStyle name="Percent 9 14 6 3" xfId="13633" xr:uid="{4E8F9060-D802-4F5A-B2F0-D8A04D7A95F7}"/>
    <cellStyle name="Percent 9 14 6 3 2" xfId="13634" xr:uid="{C33E010B-DC36-497E-AEAC-19209767052D}"/>
    <cellStyle name="Percent 9 14 6 4" xfId="13635" xr:uid="{F1E5F077-8B08-474C-AB40-5A2AD273EAFF}"/>
    <cellStyle name="Percent 9 14 7" xfId="13636" xr:uid="{7F3DDA15-58A9-4EB0-981E-D11E147C9827}"/>
    <cellStyle name="Percent 9 14 7 2" xfId="13637" xr:uid="{AAC7BC0A-FF4F-4591-BF08-11954A69E2CD}"/>
    <cellStyle name="Percent 9 14 8" xfId="13638" xr:uid="{D861D110-DC7F-402E-B834-2CA360A7685E}"/>
    <cellStyle name="Percent 9 14 8 2" xfId="13639" xr:uid="{F66D86C3-81F2-467B-A267-30A5077E1D44}"/>
    <cellStyle name="Percent 9 14 9" xfId="13640" xr:uid="{7695AF14-4074-44DA-AA63-FBECF79FC082}"/>
    <cellStyle name="Percent 9 14 9 2" xfId="13641" xr:uid="{84925327-0F96-47D9-932F-35880B2C7016}"/>
    <cellStyle name="Percent 9 15" xfId="3150" xr:uid="{55E5A8D2-67D8-486B-B6E7-7899B8C64042}"/>
    <cellStyle name="Percent 9 15 10" xfId="13643" xr:uid="{95CD715E-DB33-4E31-9532-98891A96DE3E}"/>
    <cellStyle name="Percent 9 15 11" xfId="13644" xr:uid="{968AD3FD-895D-4E16-9A8B-066F0D6BA6A1}"/>
    <cellStyle name="Percent 9 15 12" xfId="13642" xr:uid="{3455C8BB-6AA6-443A-AE30-92DF1D2B8F00}"/>
    <cellStyle name="Percent 9 15 2" xfId="13645" xr:uid="{FE7C9547-D388-4E79-9E02-4788A2AA552C}"/>
    <cellStyle name="Percent 9 15 2 2" xfId="13646" xr:uid="{43EC0A24-7C25-4C9A-88BA-52CC0E9C2692}"/>
    <cellStyle name="Percent 9 15 2 2 2" xfId="13647" xr:uid="{B9A48FAB-9902-4BB8-9B16-07ACF742CDE2}"/>
    <cellStyle name="Percent 9 15 2 3" xfId="13648" xr:uid="{3B6AACE4-8D70-4836-A25C-C58A9C889A77}"/>
    <cellStyle name="Percent 9 15 2 3 2" xfId="13649" xr:uid="{4B9B9F4A-3AB9-47DB-86D6-3BA5473535B4}"/>
    <cellStyle name="Percent 9 15 2 4" xfId="13650" xr:uid="{550DEDC4-4B30-407D-836D-420FC0710069}"/>
    <cellStyle name="Percent 9 15 2 5" xfId="13651" xr:uid="{79A905C9-4CD2-40A1-BCD3-9EAACC3710DB}"/>
    <cellStyle name="Percent 9 15 3" xfId="13652" xr:uid="{81F82AC1-BAF9-4FDE-918F-90069197B8ED}"/>
    <cellStyle name="Percent 9 15 3 2" xfId="13653" xr:uid="{C9FED76D-DCAC-46EA-8A75-193CBA404028}"/>
    <cellStyle name="Percent 9 15 3 2 2" xfId="13654" xr:uid="{1A91DE4F-79F8-4A81-B704-94C62C9FCBA1}"/>
    <cellStyle name="Percent 9 15 3 3" xfId="13655" xr:uid="{03D4782F-0277-4B36-A1B5-DEB026DC71BB}"/>
    <cellStyle name="Percent 9 15 3 3 2" xfId="13656" xr:uid="{B6105F0A-5221-4F32-8588-BEA8D4971C99}"/>
    <cellStyle name="Percent 9 15 3 4" xfId="13657" xr:uid="{D72AB345-C2FC-484D-8164-39D7BBDE79D4}"/>
    <cellStyle name="Percent 9 15 4" xfId="13658" xr:uid="{F4F9DDCC-B8E6-47E4-94A0-6A446D1A9962}"/>
    <cellStyle name="Percent 9 15 4 2" xfId="13659" xr:uid="{FFEEA5F5-7AAA-42B7-9229-367617500F2D}"/>
    <cellStyle name="Percent 9 15 4 2 2" xfId="13660" xr:uid="{41F2EABE-B0C7-4DAE-B7BA-D904319085C4}"/>
    <cellStyle name="Percent 9 15 4 3" xfId="13661" xr:uid="{F4B73332-94ED-4905-9281-6280F4C2C13A}"/>
    <cellStyle name="Percent 9 15 4 3 2" xfId="13662" xr:uid="{CDFE6C4B-8108-411A-9F93-17D9462B181A}"/>
    <cellStyle name="Percent 9 15 4 4" xfId="13663" xr:uid="{B67B2306-4A2F-4AF5-9483-5FF1D7B1D9EC}"/>
    <cellStyle name="Percent 9 15 5" xfId="13664" xr:uid="{A36172F6-DE8D-4410-BA84-E04A617CF5F5}"/>
    <cellStyle name="Percent 9 15 5 2" xfId="13665" xr:uid="{65E4484D-29EB-4DE1-A327-186480AC272A}"/>
    <cellStyle name="Percent 9 15 5 2 2" xfId="13666" xr:uid="{8681EAF7-A8E8-479A-9630-B3CA89109F04}"/>
    <cellStyle name="Percent 9 15 5 3" xfId="13667" xr:uid="{B12BA564-7AD3-4B97-92F3-13CB6F499A65}"/>
    <cellStyle name="Percent 9 15 5 3 2" xfId="13668" xr:uid="{583431ED-CE41-4BA9-811B-6AFF4797B8CC}"/>
    <cellStyle name="Percent 9 15 5 4" xfId="13669" xr:uid="{40D62BA8-BED1-4906-A8C8-B8BFD0914A07}"/>
    <cellStyle name="Percent 9 15 5 4 2" xfId="13670" xr:uid="{759AA7D5-176D-47C0-B56D-043E03AD4497}"/>
    <cellStyle name="Percent 9 15 5 5" xfId="13671" xr:uid="{02F4CB64-AA4C-4594-9D03-DB0DEA9BC780}"/>
    <cellStyle name="Percent 9 15 6" xfId="13672" xr:uid="{448085C2-47CD-407E-9E0F-8B82AAF4BC5C}"/>
    <cellStyle name="Percent 9 15 6 2" xfId="13673" xr:uid="{FE63D25B-8841-4C27-B796-54F77DDB85CE}"/>
    <cellStyle name="Percent 9 15 6 2 2" xfId="13674" xr:uid="{13CD2F7B-4D35-44D2-BA3E-4966A9FDA4B3}"/>
    <cellStyle name="Percent 9 15 6 3" xfId="13675" xr:uid="{A1F745A6-AC28-41C6-AE0D-0A9B36236079}"/>
    <cellStyle name="Percent 9 15 6 3 2" xfId="13676" xr:uid="{E13635A8-0D0B-4DBA-9D0A-7AE279A53358}"/>
    <cellStyle name="Percent 9 15 6 4" xfId="13677" xr:uid="{073B13B7-8C4E-4FA3-BAFA-F18444703F78}"/>
    <cellStyle name="Percent 9 15 7" xfId="13678" xr:uid="{8EA22E42-45DF-4955-A3F3-FD96FB086441}"/>
    <cellStyle name="Percent 9 15 7 2" xfId="13679" xr:uid="{867B4DBC-F5D3-42CA-A7B9-08B979FC0304}"/>
    <cellStyle name="Percent 9 15 8" xfId="13680" xr:uid="{31DB2D03-BC21-4EE2-9903-492B0298817D}"/>
    <cellStyle name="Percent 9 15 8 2" xfId="13681" xr:uid="{1625D8C5-6CEE-48EB-8834-BF8D06296EB8}"/>
    <cellStyle name="Percent 9 15 9" xfId="13682" xr:uid="{23847F0C-601E-47CE-AE9B-B255427B34D9}"/>
    <cellStyle name="Percent 9 15 9 2" xfId="13683" xr:uid="{67CF4308-AC80-4C6B-BBFA-CBD34BCC5A79}"/>
    <cellStyle name="Percent 9 16" xfId="3151" xr:uid="{F71FD4C2-4B34-42D7-AFF6-58E1F1589087}"/>
    <cellStyle name="Percent 9 16 10" xfId="13685" xr:uid="{FB5F397B-28E0-4FF4-A245-629194ED08B1}"/>
    <cellStyle name="Percent 9 16 11" xfId="13686" xr:uid="{0F53C835-9DBA-4D81-8F39-AF9A880AE68E}"/>
    <cellStyle name="Percent 9 16 12" xfId="13684" xr:uid="{F5AF6DC9-EAF9-4DEB-9438-8A9DC7E5B9B5}"/>
    <cellStyle name="Percent 9 16 2" xfId="13687" xr:uid="{1394EB69-A3D6-4146-B26B-AC3BA29EF9A9}"/>
    <cellStyle name="Percent 9 16 2 2" xfId="13688" xr:uid="{8CE52032-8DBC-49DA-A7A3-5FA17AC79C51}"/>
    <cellStyle name="Percent 9 16 2 2 2" xfId="13689" xr:uid="{B293C4C6-9E37-42B2-9487-B04BF567010D}"/>
    <cellStyle name="Percent 9 16 2 3" xfId="13690" xr:uid="{3FC6C3F7-B524-4E8A-B519-5FE50FDB91D3}"/>
    <cellStyle name="Percent 9 16 2 3 2" xfId="13691" xr:uid="{0DA7A36D-D778-4B7F-94C1-25A00A0C1BCE}"/>
    <cellStyle name="Percent 9 16 2 4" xfId="13692" xr:uid="{1CCE1F07-4F41-493E-8A55-A48C2B24845E}"/>
    <cellStyle name="Percent 9 16 2 5" xfId="13693" xr:uid="{6142E7BB-452D-424D-8573-614978DEFA65}"/>
    <cellStyle name="Percent 9 16 3" xfId="13694" xr:uid="{672CA150-B1D5-4A00-9045-4BFA7DF5DFC3}"/>
    <cellStyle name="Percent 9 16 3 2" xfId="13695" xr:uid="{2FAD6AFE-FE35-4B8A-A92B-B8E7E157A8B1}"/>
    <cellStyle name="Percent 9 16 3 2 2" xfId="13696" xr:uid="{E6990DDD-6109-419C-B1F7-D381121751AE}"/>
    <cellStyle name="Percent 9 16 3 3" xfId="13697" xr:uid="{33B47E1D-C3B2-4C52-BF72-B4E1ECE420D7}"/>
    <cellStyle name="Percent 9 16 3 3 2" xfId="13698" xr:uid="{EC8DFC6A-DAA3-4AF2-8EFA-3D2FB24D448F}"/>
    <cellStyle name="Percent 9 16 3 4" xfId="13699" xr:uid="{1C8DCC6C-E68E-4178-9636-28A0580DEF79}"/>
    <cellStyle name="Percent 9 16 4" xfId="13700" xr:uid="{4634D05B-9FE0-48B7-BDA0-93AF7126357C}"/>
    <cellStyle name="Percent 9 16 4 2" xfId="13701" xr:uid="{219D126C-1129-422B-BF5E-844A6B58A61E}"/>
    <cellStyle name="Percent 9 16 4 2 2" xfId="13702" xr:uid="{298EF45F-55D6-495D-B5E4-954F9C735172}"/>
    <cellStyle name="Percent 9 16 4 3" xfId="13703" xr:uid="{5D288C2B-27C1-4156-9CDA-5EAD46E93AE4}"/>
    <cellStyle name="Percent 9 16 4 3 2" xfId="13704" xr:uid="{54794AE3-EA3D-403A-B188-39E24A8E15EA}"/>
    <cellStyle name="Percent 9 16 4 4" xfId="13705" xr:uid="{61A09125-57CB-4F54-B7DD-599880B72C7D}"/>
    <cellStyle name="Percent 9 16 5" xfId="13706" xr:uid="{FC31D485-03A9-4C0E-A9AC-2A5D3C010504}"/>
    <cellStyle name="Percent 9 16 5 2" xfId="13707" xr:uid="{6B905C08-C02D-4E56-8CD9-76E357853A2B}"/>
    <cellStyle name="Percent 9 16 5 2 2" xfId="13708" xr:uid="{FB76A52A-DB3F-44A8-AF53-62E38AD7878C}"/>
    <cellStyle name="Percent 9 16 5 3" xfId="13709" xr:uid="{1A421EA2-351D-412A-9AE9-5F062B4509DA}"/>
    <cellStyle name="Percent 9 16 5 3 2" xfId="13710" xr:uid="{1C9C2458-91B6-4C81-B430-E0EE6B8273C7}"/>
    <cellStyle name="Percent 9 16 5 4" xfId="13711" xr:uid="{C9A37A30-EF47-45C5-BEDF-AC919B5AB788}"/>
    <cellStyle name="Percent 9 16 5 4 2" xfId="13712" xr:uid="{ABBC960C-D3EE-4D72-80CD-5DFC00FA4E82}"/>
    <cellStyle name="Percent 9 16 5 5" xfId="13713" xr:uid="{251C9505-7D6B-4784-868F-40D8C09A7A1E}"/>
    <cellStyle name="Percent 9 16 6" xfId="13714" xr:uid="{0FCA2907-3FB5-4233-BC2F-DC883680F7D1}"/>
    <cellStyle name="Percent 9 16 6 2" xfId="13715" xr:uid="{64BBAB58-4324-4748-BAC3-B625D2D647D5}"/>
    <cellStyle name="Percent 9 16 6 2 2" xfId="13716" xr:uid="{CDAF3094-13EC-4804-B668-80D0699DD43F}"/>
    <cellStyle name="Percent 9 16 6 3" xfId="13717" xr:uid="{B296B9EB-287A-4825-A751-4804AE981659}"/>
    <cellStyle name="Percent 9 16 6 3 2" xfId="13718" xr:uid="{3325A46B-C485-4AF6-AD08-6EEB8276A4B2}"/>
    <cellStyle name="Percent 9 16 6 4" xfId="13719" xr:uid="{BBE98622-D143-4ADC-8441-5684B8F15BFF}"/>
    <cellStyle name="Percent 9 16 7" xfId="13720" xr:uid="{9785F073-AF78-465F-8C7E-85423707D199}"/>
    <cellStyle name="Percent 9 16 7 2" xfId="13721" xr:uid="{1D2A01BC-B824-4793-A2BA-5782A536F6BF}"/>
    <cellStyle name="Percent 9 16 8" xfId="13722" xr:uid="{1451E874-D383-48B2-973F-109B27631261}"/>
    <cellStyle name="Percent 9 16 8 2" xfId="13723" xr:uid="{3FB79A65-B64B-4E35-AD2F-AB722C83EC78}"/>
    <cellStyle name="Percent 9 16 9" xfId="13724" xr:uid="{74A84E7E-881F-4373-8490-E4B95E5E1B20}"/>
    <cellStyle name="Percent 9 16 9 2" xfId="13725" xr:uid="{C6F6EF22-9DE0-46D0-B5C7-5E545902BF63}"/>
    <cellStyle name="Percent 9 17" xfId="3152" xr:uid="{62CD6C91-29DD-4F5E-962C-53C06F1F24AF}"/>
    <cellStyle name="Percent 9 17 10" xfId="13727" xr:uid="{13AB5C8F-CA80-46A9-9266-2F5C0269DCD7}"/>
    <cellStyle name="Percent 9 17 11" xfId="13728" xr:uid="{14A39707-10A1-4546-A912-4EE59AFF854A}"/>
    <cellStyle name="Percent 9 17 12" xfId="13726" xr:uid="{1791D020-D566-4309-B2A4-8A5232D77B19}"/>
    <cellStyle name="Percent 9 17 2" xfId="13729" xr:uid="{23A7BD11-0506-44F7-8AD3-978189D41E6D}"/>
    <cellStyle name="Percent 9 17 2 2" xfId="13730" xr:uid="{CAAC2E8D-A434-4642-914E-19B787C6B49F}"/>
    <cellStyle name="Percent 9 17 2 2 2" xfId="13731" xr:uid="{28B88164-F8FC-4990-A975-DA2D40537ADB}"/>
    <cellStyle name="Percent 9 17 2 3" xfId="13732" xr:uid="{78A4FE85-7E8A-4DF9-8FAC-E39B9FB0A524}"/>
    <cellStyle name="Percent 9 17 2 3 2" xfId="13733" xr:uid="{ECFFAD47-F346-443D-8A07-16FF31C0571E}"/>
    <cellStyle name="Percent 9 17 2 4" xfId="13734" xr:uid="{5D62B8D2-1E1B-4F96-AC59-452E472FF08E}"/>
    <cellStyle name="Percent 9 17 2 5" xfId="13735" xr:uid="{96565CF8-93B5-44E2-85B6-536E0D0C14E4}"/>
    <cellStyle name="Percent 9 17 3" xfId="13736" xr:uid="{6B13AE5A-CAAA-4C61-8BB2-DE0125406A43}"/>
    <cellStyle name="Percent 9 17 3 2" xfId="13737" xr:uid="{93A00E28-BD27-4488-9D08-98915D7B3ED6}"/>
    <cellStyle name="Percent 9 17 3 2 2" xfId="13738" xr:uid="{8EF695B7-5F8B-43F7-A769-605B11B87B5F}"/>
    <cellStyle name="Percent 9 17 3 3" xfId="13739" xr:uid="{337C1996-220D-46E2-93ED-D77BFA862B28}"/>
    <cellStyle name="Percent 9 17 3 3 2" xfId="13740" xr:uid="{821E15A9-BD55-4F15-9E7B-F518E14E237D}"/>
    <cellStyle name="Percent 9 17 3 4" xfId="13741" xr:uid="{9E6BAAB9-2A1A-4958-B8AD-E64D0DCB1A93}"/>
    <cellStyle name="Percent 9 17 4" xfId="13742" xr:uid="{0A3B7DC3-AEA0-47CE-94CC-E177A6E08565}"/>
    <cellStyle name="Percent 9 17 4 2" xfId="13743" xr:uid="{3050801F-2829-4811-A2BD-9EBD76F70027}"/>
    <cellStyle name="Percent 9 17 4 2 2" xfId="13744" xr:uid="{D3C3BF39-80CE-4CEF-8F47-0D7EA9030389}"/>
    <cellStyle name="Percent 9 17 4 3" xfId="13745" xr:uid="{5977B44E-3ED4-4DED-A494-88DC578731C5}"/>
    <cellStyle name="Percent 9 17 4 3 2" xfId="13746" xr:uid="{C6574004-85CF-42C9-8D48-85937D7BC3CD}"/>
    <cellStyle name="Percent 9 17 4 4" xfId="13747" xr:uid="{1A294AC6-5CED-47E2-B172-C6C8512D5C5F}"/>
    <cellStyle name="Percent 9 17 5" xfId="13748" xr:uid="{C913BDB0-1817-4FC6-BD77-D82812561921}"/>
    <cellStyle name="Percent 9 17 5 2" xfId="13749" xr:uid="{07EDD1DE-C988-46CB-ABF9-896B0CE60603}"/>
    <cellStyle name="Percent 9 17 5 2 2" xfId="13750" xr:uid="{FDB99E43-BEC0-4779-9603-D7BEEED02A34}"/>
    <cellStyle name="Percent 9 17 5 3" xfId="13751" xr:uid="{1C5DFEEE-C717-4B4F-A367-21D5590F3C1C}"/>
    <cellStyle name="Percent 9 17 5 3 2" xfId="13752" xr:uid="{62898DD6-B6A5-4262-B3A2-D0F804AB1D6D}"/>
    <cellStyle name="Percent 9 17 5 4" xfId="13753" xr:uid="{89091BED-C9EF-40FD-9D69-1517187B53E1}"/>
    <cellStyle name="Percent 9 17 5 4 2" xfId="13754" xr:uid="{12200820-DE78-404B-84AD-390FFBE1877B}"/>
    <cellStyle name="Percent 9 17 5 5" xfId="13755" xr:uid="{87F5DF3D-4CE5-4646-9748-75AC46ED1C0D}"/>
    <cellStyle name="Percent 9 17 6" xfId="13756" xr:uid="{F1BCCF0F-D3E0-4B48-805E-53CF8022A3BB}"/>
    <cellStyle name="Percent 9 17 6 2" xfId="13757" xr:uid="{B208ED4C-CB0A-45DD-9565-4390B9AC2138}"/>
    <cellStyle name="Percent 9 17 6 2 2" xfId="13758" xr:uid="{6D3FB4F5-B4FB-4A2B-AD30-996CDBCCCC60}"/>
    <cellStyle name="Percent 9 17 6 3" xfId="13759" xr:uid="{0A616EE2-A98B-4144-AFAC-8E73D5ECF76B}"/>
    <cellStyle name="Percent 9 17 6 3 2" xfId="13760" xr:uid="{17138A32-2221-4057-A1A5-EB411CEF37F7}"/>
    <cellStyle name="Percent 9 17 6 4" xfId="13761" xr:uid="{FF4B5D3F-9B38-416A-8D81-F251D5D459C3}"/>
    <cellStyle name="Percent 9 17 7" xfId="13762" xr:uid="{D5816C45-5491-4F56-A31C-69A9C1BDFE28}"/>
    <cellStyle name="Percent 9 17 7 2" xfId="13763" xr:uid="{B8F2BDD9-21C8-4398-9325-0C78EE3B1225}"/>
    <cellStyle name="Percent 9 17 8" xfId="13764" xr:uid="{CA4CE12F-2965-4C6F-991F-DC0844821FA3}"/>
    <cellStyle name="Percent 9 17 8 2" xfId="13765" xr:uid="{BD49EB62-EEC6-4CA3-AED4-27B7BF4A78E5}"/>
    <cellStyle name="Percent 9 17 9" xfId="13766" xr:uid="{737BA082-D0E8-4DD9-8B2C-EACAC1CAEA03}"/>
    <cellStyle name="Percent 9 17 9 2" xfId="13767" xr:uid="{971F29C9-A4F6-4450-967F-4270000ADEAB}"/>
    <cellStyle name="Percent 9 18" xfId="3153" xr:uid="{31BB73DF-55AA-4474-AB95-0C60F541D10D}"/>
    <cellStyle name="Percent 9 18 10" xfId="13769" xr:uid="{E5244AA3-DBD2-4841-8998-1188C6B113F9}"/>
    <cellStyle name="Percent 9 18 11" xfId="13770" xr:uid="{E2C5335D-6880-4ADE-886F-6474A1E6BB75}"/>
    <cellStyle name="Percent 9 18 12" xfId="13768" xr:uid="{433E48BA-5939-422E-87AA-36899C1C1C83}"/>
    <cellStyle name="Percent 9 18 2" xfId="13771" xr:uid="{C230E3F2-87B8-48CD-9045-2C948BFBDCF6}"/>
    <cellStyle name="Percent 9 18 2 2" xfId="13772" xr:uid="{304DEEE1-DE93-4E3D-9EB3-FE8055BC138B}"/>
    <cellStyle name="Percent 9 18 2 2 2" xfId="13773" xr:uid="{F5CC1B3F-719F-4907-A04D-B1CA80BFC49C}"/>
    <cellStyle name="Percent 9 18 2 3" xfId="13774" xr:uid="{AB896FC9-13CC-4EE3-9A0D-B60496C680A0}"/>
    <cellStyle name="Percent 9 18 2 3 2" xfId="13775" xr:uid="{EF3CFC8E-462F-4EFC-A9BA-51E9EE0A5965}"/>
    <cellStyle name="Percent 9 18 2 4" xfId="13776" xr:uid="{74680E38-FF6D-43C1-82F5-57F894982B10}"/>
    <cellStyle name="Percent 9 18 2 5" xfId="13777" xr:uid="{3C1EF15B-CEFB-4427-89D1-9DC41D77D072}"/>
    <cellStyle name="Percent 9 18 3" xfId="13778" xr:uid="{359D94F0-9758-4C4B-8A08-C9317386E560}"/>
    <cellStyle name="Percent 9 18 3 2" xfId="13779" xr:uid="{DEF81C70-5AF0-4E30-8A6E-33E9C26E05E1}"/>
    <cellStyle name="Percent 9 18 3 2 2" xfId="13780" xr:uid="{869051DD-595D-4523-9793-548C2E844399}"/>
    <cellStyle name="Percent 9 18 3 3" xfId="13781" xr:uid="{E98F7D27-3415-408C-9690-8B67FDCEB68C}"/>
    <cellStyle name="Percent 9 18 3 3 2" xfId="13782" xr:uid="{3481C3C7-8C26-47D3-8261-D43F8E96661A}"/>
    <cellStyle name="Percent 9 18 3 4" xfId="13783" xr:uid="{3563C62C-D9C4-4ED2-89F8-4013B42168FC}"/>
    <cellStyle name="Percent 9 18 4" xfId="13784" xr:uid="{8D8B1875-43D6-40A3-8F27-D4E52F23D448}"/>
    <cellStyle name="Percent 9 18 4 2" xfId="13785" xr:uid="{A19DAEC4-A0BB-4D06-A8C5-078C4AB77AE4}"/>
    <cellStyle name="Percent 9 18 4 2 2" xfId="13786" xr:uid="{D5FFEBFC-67E4-474D-B6EF-3511A23F6212}"/>
    <cellStyle name="Percent 9 18 4 3" xfId="13787" xr:uid="{1013641A-F7F2-4278-A500-6C585135F547}"/>
    <cellStyle name="Percent 9 18 4 3 2" xfId="13788" xr:uid="{F8264AAA-8BA9-446D-853D-211171CA98A6}"/>
    <cellStyle name="Percent 9 18 4 4" xfId="13789" xr:uid="{E7F77923-43AF-4689-BDA2-33EFB4826D47}"/>
    <cellStyle name="Percent 9 18 5" xfId="13790" xr:uid="{B8345ABD-E958-4D3D-8EE6-F23022668CD0}"/>
    <cellStyle name="Percent 9 18 5 2" xfId="13791" xr:uid="{002ECFF0-68BE-48E0-99D0-5CADC1F9956B}"/>
    <cellStyle name="Percent 9 18 5 2 2" xfId="13792" xr:uid="{1B93A2F9-45F1-476B-98EC-0CD72EFD7F04}"/>
    <cellStyle name="Percent 9 18 5 3" xfId="13793" xr:uid="{565C1475-1A45-497E-A988-908FF71AC550}"/>
    <cellStyle name="Percent 9 18 5 3 2" xfId="13794" xr:uid="{9E943041-E144-4C77-B9B2-C665904F4C23}"/>
    <cellStyle name="Percent 9 18 5 4" xfId="13795" xr:uid="{8A9E87BD-D127-4F4E-93CB-80342AE7AF24}"/>
    <cellStyle name="Percent 9 18 5 4 2" xfId="13796" xr:uid="{8222AC21-11C4-440A-983B-6B66ADCFFD1B}"/>
    <cellStyle name="Percent 9 18 5 5" xfId="13797" xr:uid="{14E61EB0-B86F-4FFE-B206-09E4EFC7D64A}"/>
    <cellStyle name="Percent 9 18 6" xfId="13798" xr:uid="{758ED3AF-91E7-45EB-B872-CBF5AB57B6B9}"/>
    <cellStyle name="Percent 9 18 6 2" xfId="13799" xr:uid="{14AE2FD2-A5C5-429B-BD0B-37E2CDE52649}"/>
    <cellStyle name="Percent 9 18 6 2 2" xfId="13800" xr:uid="{F2D1B756-45F2-4936-A0FA-AE428AF20B80}"/>
    <cellStyle name="Percent 9 18 6 3" xfId="13801" xr:uid="{5572BEB5-46A1-41E2-AD29-674B67498437}"/>
    <cellStyle name="Percent 9 18 6 3 2" xfId="13802" xr:uid="{50BB20B5-5369-4BF3-9796-92E74B19902A}"/>
    <cellStyle name="Percent 9 18 6 4" xfId="13803" xr:uid="{8413E72C-A3BF-4D15-BBDC-0F2643E09A09}"/>
    <cellStyle name="Percent 9 18 7" xfId="13804" xr:uid="{2D4B2AFA-694B-4A0C-9E6F-AB054DBBE85B}"/>
    <cellStyle name="Percent 9 18 7 2" xfId="13805" xr:uid="{B22163FA-7977-48AF-866D-7881D11CDF56}"/>
    <cellStyle name="Percent 9 18 8" xfId="13806" xr:uid="{FC734C6B-8FA2-4686-A454-03786E8150D9}"/>
    <cellStyle name="Percent 9 18 8 2" xfId="13807" xr:uid="{2FDEE472-F372-4DF9-8D60-15B9570CC152}"/>
    <cellStyle name="Percent 9 18 9" xfId="13808" xr:uid="{7A07C128-6144-4603-B946-6FE6B6AD0B7B}"/>
    <cellStyle name="Percent 9 18 9 2" xfId="13809" xr:uid="{3F5C08A7-85BC-4B3D-839A-C8C0657936FB}"/>
    <cellStyle name="Percent 9 19" xfId="3154" xr:uid="{966206D3-B9A7-4DAF-9618-E9B2B6131C20}"/>
    <cellStyle name="Percent 9 19 10" xfId="13811" xr:uid="{7DE2E519-A674-4DE9-83DC-26E3E732D56D}"/>
    <cellStyle name="Percent 9 19 11" xfId="13812" xr:uid="{8038BF21-4432-43DB-AF1C-0E3015DDE7E6}"/>
    <cellStyle name="Percent 9 19 12" xfId="13810" xr:uid="{3E0076B3-614E-4B80-A8DC-CDA0175CC0D1}"/>
    <cellStyle name="Percent 9 19 2" xfId="13813" xr:uid="{D03A202B-CB90-4BB4-A6EA-99ADF41B3362}"/>
    <cellStyle name="Percent 9 19 2 2" xfId="13814" xr:uid="{2A0CA4DF-F35C-4F8B-BF17-8B5FA36548B2}"/>
    <cellStyle name="Percent 9 19 2 2 2" xfId="13815" xr:uid="{DD618015-3B6A-4002-8E7E-3ED2724DD9C4}"/>
    <cellStyle name="Percent 9 19 2 3" xfId="13816" xr:uid="{496ACBEE-6F00-4CC4-B23C-A3A16AA7BD31}"/>
    <cellStyle name="Percent 9 19 2 3 2" xfId="13817" xr:uid="{BD400884-16E7-4D79-AA89-C5616AAF06C7}"/>
    <cellStyle name="Percent 9 19 2 4" xfId="13818" xr:uid="{A5D9C641-E919-4E00-BB59-A88FC69AE048}"/>
    <cellStyle name="Percent 9 19 2 5" xfId="13819" xr:uid="{5AC02117-DBC1-42B3-83BE-335E33565013}"/>
    <cellStyle name="Percent 9 19 3" xfId="13820" xr:uid="{5D2B2AE0-C47F-4C78-824D-CD41BA1BC3C1}"/>
    <cellStyle name="Percent 9 19 3 2" xfId="13821" xr:uid="{5C852035-C700-4D41-91D2-19661F32B529}"/>
    <cellStyle name="Percent 9 19 3 2 2" xfId="13822" xr:uid="{BB422B23-2F25-412A-B0ED-D16B24E13596}"/>
    <cellStyle name="Percent 9 19 3 3" xfId="13823" xr:uid="{ECCB32C0-385F-460F-AB70-4D0D69EF47A3}"/>
    <cellStyle name="Percent 9 19 3 3 2" xfId="13824" xr:uid="{EE087193-80B0-453D-BDC9-6BA705536BE4}"/>
    <cellStyle name="Percent 9 19 3 4" xfId="13825" xr:uid="{CE06C8C4-FC69-4D23-915E-09AE5CA57FB0}"/>
    <cellStyle name="Percent 9 19 4" xfId="13826" xr:uid="{6DA55155-6415-42E5-BB56-C5246FE44348}"/>
    <cellStyle name="Percent 9 19 4 2" xfId="13827" xr:uid="{CE457C2B-82B4-4002-9EEB-05B4A441C531}"/>
    <cellStyle name="Percent 9 19 4 2 2" xfId="13828" xr:uid="{A5F1DE03-0757-45D8-9F60-1C27C1DF8E37}"/>
    <cellStyle name="Percent 9 19 4 3" xfId="13829" xr:uid="{B65C7E54-ED36-4E4F-B269-20E7ADE8FD9B}"/>
    <cellStyle name="Percent 9 19 4 3 2" xfId="13830" xr:uid="{4DAB415E-C7C8-485A-879E-0F6B28D1178C}"/>
    <cellStyle name="Percent 9 19 4 4" xfId="13831" xr:uid="{0EE6A715-39C0-4A6E-A43E-E7ED6418C877}"/>
    <cellStyle name="Percent 9 19 5" xfId="13832" xr:uid="{67430236-9457-4602-B4F4-192A88095546}"/>
    <cellStyle name="Percent 9 19 5 2" xfId="13833" xr:uid="{1B3184CE-C0D0-46E1-8CF8-FA7C79FA4CD4}"/>
    <cellStyle name="Percent 9 19 5 2 2" xfId="13834" xr:uid="{DEEDC7FC-4E36-4417-846A-9593CC72CAB6}"/>
    <cellStyle name="Percent 9 19 5 3" xfId="13835" xr:uid="{9AC13FBA-9916-46EC-83A8-148FD558B224}"/>
    <cellStyle name="Percent 9 19 5 3 2" xfId="13836" xr:uid="{25BE7A1C-E8A4-42EF-B364-00B307CA8B4A}"/>
    <cellStyle name="Percent 9 19 5 4" xfId="13837" xr:uid="{6D0A4E6A-0E74-4771-A9EF-A480DA3F8D95}"/>
    <cellStyle name="Percent 9 19 5 4 2" xfId="13838" xr:uid="{8ACF22E8-DBF0-492B-8F39-A45E7EB1C4BD}"/>
    <cellStyle name="Percent 9 19 5 5" xfId="13839" xr:uid="{C2FA0B4F-4831-4589-9E72-E85D6EC51A77}"/>
    <cellStyle name="Percent 9 19 6" xfId="13840" xr:uid="{1878DC50-41BC-423F-BE8F-80EEC811D8E9}"/>
    <cellStyle name="Percent 9 19 6 2" xfId="13841" xr:uid="{52BDDF90-7667-4BBE-A390-FF9776A060D1}"/>
    <cellStyle name="Percent 9 19 6 2 2" xfId="13842" xr:uid="{A54E7800-2537-4E9B-B651-76206132554A}"/>
    <cellStyle name="Percent 9 19 6 3" xfId="13843" xr:uid="{49ACAAE1-9CB1-420F-B78F-868DF29255E1}"/>
    <cellStyle name="Percent 9 19 6 3 2" xfId="13844" xr:uid="{648BC28A-4C2D-44D4-AA7A-65ECBD6D41FB}"/>
    <cellStyle name="Percent 9 19 6 4" xfId="13845" xr:uid="{86A01918-C15E-41C5-AAF5-C3445296B2FE}"/>
    <cellStyle name="Percent 9 19 7" xfId="13846" xr:uid="{63BC9F9D-4EA7-4B5A-B719-161FC389DA9C}"/>
    <cellStyle name="Percent 9 19 7 2" xfId="13847" xr:uid="{72B951F9-5ECE-4979-A5B2-B37120EE3223}"/>
    <cellStyle name="Percent 9 19 8" xfId="13848" xr:uid="{28ED9B4B-DFEB-4D0C-9411-883BA8C7A7D7}"/>
    <cellStyle name="Percent 9 19 8 2" xfId="13849" xr:uid="{7F2DBD38-7DB7-448E-BF10-23C282FDBD4C}"/>
    <cellStyle name="Percent 9 19 9" xfId="13850" xr:uid="{D2359AAF-BC7A-436D-990A-7508AC246586}"/>
    <cellStyle name="Percent 9 19 9 2" xfId="13851" xr:uid="{505ECC6C-C677-44EE-A96F-07BF41C0FAE3}"/>
    <cellStyle name="Percent 9 2" xfId="3155" xr:uid="{A326EED4-D3E0-4087-AFB5-5D1DEE6238D4}"/>
    <cellStyle name="Percent 9 2 10" xfId="13853" xr:uid="{273BD759-D7CF-4B80-9407-2F4732EB98EF}"/>
    <cellStyle name="Percent 9 2 10 2" xfId="13854" xr:uid="{F6464089-623D-4540-8FF5-FFE8787E7BCB}"/>
    <cellStyle name="Percent 9 2 11" xfId="13855" xr:uid="{DFAED465-CD7F-4A82-A5AC-E030ACE3CCCF}"/>
    <cellStyle name="Percent 9 2 12" xfId="13856" xr:uid="{D793B9E3-FDEF-40C0-9EB3-3304054E98CA}"/>
    <cellStyle name="Percent 9 2 13" xfId="13852" xr:uid="{2792DEAE-B603-42F6-9502-A789C96E5089}"/>
    <cellStyle name="Percent 9 2 2" xfId="4919" xr:uid="{8318BB25-EA97-4BE1-B500-4A8498A977B8}"/>
    <cellStyle name="Percent 9 2 2 10" xfId="13858" xr:uid="{E1AA3573-E2B4-4529-B786-7E570E77F7B4}"/>
    <cellStyle name="Percent 9 2 2 11" xfId="13857" xr:uid="{C1B4FD32-380F-43A8-934E-41A1EDF5553E}"/>
    <cellStyle name="Percent 9 2 2 2" xfId="13859" xr:uid="{833BFDDA-6F9B-4281-A173-175DFC09D25A}"/>
    <cellStyle name="Percent 9 2 2 2 2" xfId="13860" xr:uid="{173225BA-4223-499A-ABF2-2AF8B05C5D7E}"/>
    <cellStyle name="Percent 9 2 2 2 2 2" xfId="13861" xr:uid="{4F90D8E6-CA51-4D5D-8390-BD83134BCEE6}"/>
    <cellStyle name="Percent 9 2 2 2 3" xfId="13862" xr:uid="{A481CA3A-E0F9-4AC5-AF9E-502F9E730998}"/>
    <cellStyle name="Percent 9 2 2 2 3 2" xfId="13863" xr:uid="{9518F5BE-75DA-49DA-A035-7FFC86FBEF70}"/>
    <cellStyle name="Percent 9 2 2 2 4" xfId="13864" xr:uid="{9DE63277-2BDC-4939-BD35-F21BFA5C97BE}"/>
    <cellStyle name="Percent 9 2 2 3" xfId="13865" xr:uid="{DA9EF0D8-9C53-45D3-8249-44826450BBF7}"/>
    <cellStyle name="Percent 9 2 2 3 2" xfId="13866" xr:uid="{BD53F2F1-DA18-4A4A-B6A3-CE998736C945}"/>
    <cellStyle name="Percent 9 2 2 3 2 2" xfId="13867" xr:uid="{4F9F2B02-D380-4183-9F6C-85DB76AABCE7}"/>
    <cellStyle name="Percent 9 2 2 3 3" xfId="13868" xr:uid="{43F6F7F5-30C5-40BA-991C-74A9D6FC291B}"/>
    <cellStyle name="Percent 9 2 2 3 3 2" xfId="13869" xr:uid="{A81A40D6-B8BE-4BAB-97E5-D3B78191FFE0}"/>
    <cellStyle name="Percent 9 2 2 3 4" xfId="13870" xr:uid="{DDA82984-9FA4-4031-B541-4165D758030F}"/>
    <cellStyle name="Percent 9 2 2 4" xfId="13871" xr:uid="{D0675B5E-8439-407E-A7AE-A45D63E80DF8}"/>
    <cellStyle name="Percent 9 2 2 4 2" xfId="13872" xr:uid="{A7F11E28-FFEC-42EA-B291-3A5425D9898B}"/>
    <cellStyle name="Percent 9 2 2 4 2 2" xfId="13873" xr:uid="{EB94553F-1440-4638-B0F6-490F27F06B7D}"/>
    <cellStyle name="Percent 9 2 2 4 3" xfId="13874" xr:uid="{4716F8B5-7806-474E-9BF0-7BC1CD9D6668}"/>
    <cellStyle name="Percent 9 2 2 4 3 2" xfId="13875" xr:uid="{B23D97EE-DA37-4B66-B27A-FEA06CD9A035}"/>
    <cellStyle name="Percent 9 2 2 4 4" xfId="13876" xr:uid="{086AD8C7-CBDA-4CD8-895E-337AACF4F98B}"/>
    <cellStyle name="Percent 9 2 2 4 4 2" xfId="13877" xr:uid="{C644D9FE-B39C-4885-8898-63B8C6E7F91A}"/>
    <cellStyle name="Percent 9 2 2 4 5" xfId="13878" xr:uid="{5774ECB8-CA78-4ED6-889A-622CD456BDAB}"/>
    <cellStyle name="Percent 9 2 2 5" xfId="13879" xr:uid="{137F7D32-0EF8-4A74-A907-C85924AB4E14}"/>
    <cellStyle name="Percent 9 2 2 5 2" xfId="13880" xr:uid="{31D8C829-8ACE-4935-9687-0B1E7B37C2BB}"/>
    <cellStyle name="Percent 9 2 2 5 2 2" xfId="13881" xr:uid="{28FFC6FF-BC02-423C-BB19-1CF1B2DC9FB6}"/>
    <cellStyle name="Percent 9 2 2 5 3" xfId="13882" xr:uid="{19C5AC73-B279-40BF-81AD-1323E4CF32F6}"/>
    <cellStyle name="Percent 9 2 2 5 3 2" xfId="13883" xr:uid="{3C941C70-A24E-4B4A-BB49-A8E159E65729}"/>
    <cellStyle name="Percent 9 2 2 5 4" xfId="13884" xr:uid="{957ED85B-9D9E-4888-8DA2-3C056F9B119E}"/>
    <cellStyle name="Percent 9 2 2 6" xfId="13885" xr:uid="{5B018769-CFBB-4B65-B56D-4DB1C751B76E}"/>
    <cellStyle name="Percent 9 2 2 6 2" xfId="13886" xr:uid="{03E8406A-559D-4066-BDD4-FFE8DC9E11D6}"/>
    <cellStyle name="Percent 9 2 2 7" xfId="13887" xr:uid="{CBA11586-1238-4925-A30E-E9D95A9FC60D}"/>
    <cellStyle name="Percent 9 2 2 7 2" xfId="13888" xr:uid="{CE785D29-4C16-4456-BF53-3B0D1311BF66}"/>
    <cellStyle name="Percent 9 2 2 8" xfId="13889" xr:uid="{F6DDAC9E-F5E5-402B-ACBA-7EACF2B2B468}"/>
    <cellStyle name="Percent 9 2 2 8 2" xfId="13890" xr:uid="{1AF4698F-CDB5-49BF-8E3A-B0678FFF5CDB}"/>
    <cellStyle name="Percent 9 2 2 9" xfId="13891" xr:uid="{1DF7732E-8E97-42F1-907C-F485F3131799}"/>
    <cellStyle name="Percent 9 2 3" xfId="13892" xr:uid="{F83A4086-CE19-4CD3-8A66-9DF7B870F1FE}"/>
    <cellStyle name="Percent 9 2 3 2" xfId="13893" xr:uid="{7C7B5726-28A1-48C3-BCD9-9093BF543877}"/>
    <cellStyle name="Percent 9 2 3 2 2" xfId="13894" xr:uid="{D036C465-40B4-4457-AD53-08A09973C869}"/>
    <cellStyle name="Percent 9 2 3 3" xfId="13895" xr:uid="{4A21D4E9-E5AB-4AAF-8C8C-EDB1DB1897CA}"/>
    <cellStyle name="Percent 9 2 3 3 2" xfId="13896" xr:uid="{D7BDCCBA-7735-4515-8627-976AD3FD1A86}"/>
    <cellStyle name="Percent 9 2 3 4" xfId="13897" xr:uid="{5DF464C8-97C0-4278-9A36-A28BB31E65CF}"/>
    <cellStyle name="Percent 9 2 3 5" xfId="13898" xr:uid="{463F4979-DE8E-4A27-A060-4B7EB6FC9045}"/>
    <cellStyle name="Percent 9 2 4" xfId="13899" xr:uid="{B06C85E9-3A78-4768-9B20-C76E26D7ECD0}"/>
    <cellStyle name="Percent 9 2 4 2" xfId="13900" xr:uid="{34FBCDC2-7197-4A16-A41C-9A276E37DD74}"/>
    <cellStyle name="Percent 9 2 4 2 2" xfId="13901" xr:uid="{64ADD42D-32F0-4810-9126-A8434555BE9C}"/>
    <cellStyle name="Percent 9 2 4 3" xfId="13902" xr:uid="{80FC82AF-E557-477B-BEFB-E2DEC1C8DCDA}"/>
    <cellStyle name="Percent 9 2 4 3 2" xfId="13903" xr:uid="{55F63689-8F01-4BEA-BDBD-AB54EE9ECC84}"/>
    <cellStyle name="Percent 9 2 4 4" xfId="13904" xr:uid="{D4D547F2-C444-4724-A2C6-497A8F1DD37F}"/>
    <cellStyle name="Percent 9 2 5" xfId="13905" xr:uid="{1617DDF8-EB63-49EE-B7B5-FF9A2A667786}"/>
    <cellStyle name="Percent 9 2 5 2" xfId="13906" xr:uid="{27A2D6F6-399E-4150-A999-DCE22356E97E}"/>
    <cellStyle name="Percent 9 2 5 2 2" xfId="13907" xr:uid="{F527B0A5-04AF-4AB9-9E1A-959ECBC7B9BF}"/>
    <cellStyle name="Percent 9 2 5 3" xfId="13908" xr:uid="{1E74DE1D-6585-4348-ADCF-FB56D8A0EBDF}"/>
    <cellStyle name="Percent 9 2 5 3 2" xfId="13909" xr:uid="{1B650FC3-0503-44C5-8812-92B77A294EFB}"/>
    <cellStyle name="Percent 9 2 5 4" xfId="13910" xr:uid="{B35A96ED-BE66-4919-B6C8-C6E4D467B415}"/>
    <cellStyle name="Percent 9 2 6" xfId="13911" xr:uid="{66E23B0E-6C59-47C1-BE12-864934103B81}"/>
    <cellStyle name="Percent 9 2 6 2" xfId="13912" xr:uid="{B04D86C1-C708-4648-902E-1C0423AB1D7B}"/>
    <cellStyle name="Percent 9 2 6 2 2" xfId="13913" xr:uid="{9739A11C-23E4-4997-A6C6-5C377A210D2C}"/>
    <cellStyle name="Percent 9 2 6 3" xfId="13914" xr:uid="{2730DB0F-C920-4EBE-86A4-1C2C562262F4}"/>
    <cellStyle name="Percent 9 2 6 3 2" xfId="13915" xr:uid="{997A4DA8-FEA6-48AB-BC7C-51C506F161DB}"/>
    <cellStyle name="Percent 9 2 6 4" xfId="13916" xr:uid="{D89444BE-CD2A-4272-92DE-77FF281E6AF1}"/>
    <cellStyle name="Percent 9 2 6 4 2" xfId="13917" xr:uid="{59670278-8A3D-4D3E-B89E-77281C5E2481}"/>
    <cellStyle name="Percent 9 2 6 5" xfId="13918" xr:uid="{02AB641A-94E5-4AC1-9A5F-A5CC862CB2C2}"/>
    <cellStyle name="Percent 9 2 7" xfId="13919" xr:uid="{53D1675B-A33A-457B-9B0B-E02649DB3F09}"/>
    <cellStyle name="Percent 9 2 7 2" xfId="13920" xr:uid="{FF82A25C-B23A-454C-AA9D-B6FBE06C0E95}"/>
    <cellStyle name="Percent 9 2 7 2 2" xfId="13921" xr:uid="{6EB7A27D-A77A-406D-A1EE-A7EFD8163E4A}"/>
    <cellStyle name="Percent 9 2 7 3" xfId="13922" xr:uid="{8F4BB888-5154-4839-99F6-99DB00A20BCC}"/>
    <cellStyle name="Percent 9 2 7 3 2" xfId="13923" xr:uid="{AE4A2DF8-4D32-4D2B-B3DA-0E8D68112C45}"/>
    <cellStyle name="Percent 9 2 7 4" xfId="13924" xr:uid="{5601C75B-4121-4512-A9B8-33BC390A636B}"/>
    <cellStyle name="Percent 9 2 8" xfId="13925" xr:uid="{B16CD8B9-AA88-4EB1-B6D0-50AD140601AD}"/>
    <cellStyle name="Percent 9 2 8 2" xfId="13926" xr:uid="{7936A24E-75DE-41E8-82FA-0CA029E9BFE8}"/>
    <cellStyle name="Percent 9 2 9" xfId="13927" xr:uid="{38A5591E-BA5F-4996-A8D3-C3812DF74974}"/>
    <cellStyle name="Percent 9 2 9 2" xfId="13928" xr:uid="{071EA57E-FA01-4B8C-AFAC-3B5C623BC653}"/>
    <cellStyle name="Percent 9 20" xfId="3156" xr:uid="{7203A915-2FAA-427F-B1F8-E5A0F9C9F6EA}"/>
    <cellStyle name="Percent 9 20 10" xfId="13930" xr:uid="{598055FE-87C8-4AFA-AE6F-C36AB26245D7}"/>
    <cellStyle name="Percent 9 20 11" xfId="13931" xr:uid="{6E540763-09E5-4E02-B9D7-ABE076F923E2}"/>
    <cellStyle name="Percent 9 20 12" xfId="13929" xr:uid="{AC73BABD-7CD7-40D3-B609-453242D893E3}"/>
    <cellStyle name="Percent 9 20 2" xfId="13932" xr:uid="{0AE83832-71E5-4820-B497-4485771BBDC9}"/>
    <cellStyle name="Percent 9 20 2 2" xfId="13933" xr:uid="{EC41057E-F7D2-4F8D-8C15-1F0AA24B4840}"/>
    <cellStyle name="Percent 9 20 2 2 2" xfId="13934" xr:uid="{2ADA3585-7178-41C4-93A3-FEB44D50D9C1}"/>
    <cellStyle name="Percent 9 20 2 3" xfId="13935" xr:uid="{1FFD0CD6-6ED3-4B9E-A0A7-D46112C123B8}"/>
    <cellStyle name="Percent 9 20 2 3 2" xfId="13936" xr:uid="{358B6B8D-0D6D-4345-8F1E-C748BA434D60}"/>
    <cellStyle name="Percent 9 20 2 4" xfId="13937" xr:uid="{9798ED74-5A17-4162-9C11-3ECEC951C250}"/>
    <cellStyle name="Percent 9 20 2 5" xfId="13938" xr:uid="{4ADBD7BC-9CA9-43CB-8EF6-E3CB7ECCF6C0}"/>
    <cellStyle name="Percent 9 20 3" xfId="13939" xr:uid="{C7B23CD3-0DFC-49EF-9179-E660D2413C1F}"/>
    <cellStyle name="Percent 9 20 3 2" xfId="13940" xr:uid="{7010C778-5E9E-4FCF-A84A-BB065F9E0EF1}"/>
    <cellStyle name="Percent 9 20 3 2 2" xfId="13941" xr:uid="{DD990DF7-0AF6-49CF-8383-5401D72E5717}"/>
    <cellStyle name="Percent 9 20 3 3" xfId="13942" xr:uid="{73DF97F3-0139-4728-A9A1-410F16CA9AA4}"/>
    <cellStyle name="Percent 9 20 3 3 2" xfId="13943" xr:uid="{156013C9-32F1-4360-A3D5-AE4085DB8ADB}"/>
    <cellStyle name="Percent 9 20 3 4" xfId="13944" xr:uid="{0CA6BC40-F2C2-4082-A3CC-E26FC5AB00D8}"/>
    <cellStyle name="Percent 9 20 4" xfId="13945" xr:uid="{D6C07BC2-66AD-4D73-A3DD-7AA3EF505AAE}"/>
    <cellStyle name="Percent 9 20 4 2" xfId="13946" xr:uid="{BDCA0234-F107-4420-A720-F29AD90F6166}"/>
    <cellStyle name="Percent 9 20 4 2 2" xfId="13947" xr:uid="{AE92D709-FD44-46FD-BD3F-004F95F84933}"/>
    <cellStyle name="Percent 9 20 4 3" xfId="13948" xr:uid="{009DFDB9-DB8D-42B5-9181-A9AB9214160D}"/>
    <cellStyle name="Percent 9 20 4 3 2" xfId="13949" xr:uid="{7A01AD8F-9D2D-45B3-A196-5502C222B260}"/>
    <cellStyle name="Percent 9 20 4 4" xfId="13950" xr:uid="{D17DE507-8A9A-4AF7-87B3-73295B50A4AC}"/>
    <cellStyle name="Percent 9 20 5" xfId="13951" xr:uid="{C1834772-5B2B-470B-A871-8F3B2D61D9BC}"/>
    <cellStyle name="Percent 9 20 5 2" xfId="13952" xr:uid="{12D912F7-6087-4DE3-9153-8B0C16923DE7}"/>
    <cellStyle name="Percent 9 20 5 2 2" xfId="13953" xr:uid="{B84C7E89-A545-4CE3-8D3F-0EBC64DA1A61}"/>
    <cellStyle name="Percent 9 20 5 3" xfId="13954" xr:uid="{9B87B51F-3763-4F59-B55D-A746FE71CE24}"/>
    <cellStyle name="Percent 9 20 5 3 2" xfId="13955" xr:uid="{9F67D6A6-BF02-4B00-8614-CBCD2CC48F80}"/>
    <cellStyle name="Percent 9 20 5 4" xfId="13956" xr:uid="{E6EAB5A8-3598-4EBA-A8BE-B5F2215FB8F5}"/>
    <cellStyle name="Percent 9 20 5 4 2" xfId="13957" xr:uid="{DEBDF038-D4C3-4DC9-AC90-B6725D7F9A91}"/>
    <cellStyle name="Percent 9 20 5 5" xfId="13958" xr:uid="{944E9DFD-F2EC-4A75-A40C-AA8F4E2BF5F0}"/>
    <cellStyle name="Percent 9 20 6" xfId="13959" xr:uid="{113B47F9-5FAD-40B9-BC0E-EC342C7D2951}"/>
    <cellStyle name="Percent 9 20 6 2" xfId="13960" xr:uid="{E7DF54B2-6B68-4464-BB38-BABC2136FF0E}"/>
    <cellStyle name="Percent 9 20 6 2 2" xfId="13961" xr:uid="{48BDF339-A3C2-44A0-BC16-2A41A545998F}"/>
    <cellStyle name="Percent 9 20 6 3" xfId="13962" xr:uid="{514FD648-1DFC-4DA9-B9A9-0E0EEADA62A9}"/>
    <cellStyle name="Percent 9 20 6 3 2" xfId="13963" xr:uid="{81FA910D-18E1-4347-B03E-115C6074FAAF}"/>
    <cellStyle name="Percent 9 20 6 4" xfId="13964" xr:uid="{D8F43F5C-5316-4659-8507-C81D1DD7F043}"/>
    <cellStyle name="Percent 9 20 7" xfId="13965" xr:uid="{BE7D3757-6026-4C0F-ADBA-89AF7EBB6566}"/>
    <cellStyle name="Percent 9 20 7 2" xfId="13966" xr:uid="{044AA7CB-BC95-4146-BF5D-1108C2B8B77D}"/>
    <cellStyle name="Percent 9 20 8" xfId="13967" xr:uid="{FDE40C70-4461-4685-84E4-4D2DF4D5609D}"/>
    <cellStyle name="Percent 9 20 8 2" xfId="13968" xr:uid="{2037DE72-9209-47F4-8FE7-64BD9061727F}"/>
    <cellStyle name="Percent 9 20 9" xfId="13969" xr:uid="{0090D91C-1A76-4452-B930-7B0DCDB35CA7}"/>
    <cellStyle name="Percent 9 20 9 2" xfId="13970" xr:uid="{5280BE2D-24D4-4245-B423-A4475BB79EDE}"/>
    <cellStyle name="Percent 9 21" xfId="4918" xr:uid="{66F0977F-0B0B-4CE2-86F2-1F508600A276}"/>
    <cellStyle name="Percent 9 21 2" xfId="13972" xr:uid="{AFD5EF5C-D15C-4E77-BAD6-74BACECB167A}"/>
    <cellStyle name="Percent 9 21 2 2" xfId="13973" xr:uid="{2FA97983-93A2-4CFD-9C09-E1A92B8E1244}"/>
    <cellStyle name="Percent 9 21 3" xfId="13974" xr:uid="{870AE92E-F346-4E96-ACBC-21BD86627E55}"/>
    <cellStyle name="Percent 9 21 3 2" xfId="13975" xr:uid="{7B932717-9C96-439C-8BE5-E03377065D78}"/>
    <cellStyle name="Percent 9 21 4" xfId="13976" xr:uid="{7CCDAD8D-A1DE-4681-A449-1C39F9873C2F}"/>
    <cellStyle name="Percent 9 21 5" xfId="13971" xr:uid="{94872982-BACC-42BD-892A-C9621E3911D1}"/>
    <cellStyle name="Percent 9 22" xfId="13977" xr:uid="{EFD1FEC8-34EB-474C-96B9-0F01A0DF85B0}"/>
    <cellStyle name="Percent 9 22 2" xfId="13978" xr:uid="{019F2C70-4D00-490B-BAE1-9F615B884CD0}"/>
    <cellStyle name="Percent 9 22 2 2" xfId="13979" xr:uid="{9CEDA6C6-180C-436B-8FCF-0717CC903B30}"/>
    <cellStyle name="Percent 9 22 3" xfId="13980" xr:uid="{BB34456D-CF98-4612-AF40-58C19F00EF76}"/>
    <cellStyle name="Percent 9 22 3 2" xfId="13981" xr:uid="{FF61C5BD-A194-4E19-ABF9-8BFFE357E4D9}"/>
    <cellStyle name="Percent 9 22 4" xfId="13982" xr:uid="{19B64786-FA89-4CEF-BBEA-8623B934C39B}"/>
    <cellStyle name="Percent 9 23" xfId="13983" xr:uid="{B9C3E6A6-2768-44CA-AE34-1BFCDE2886B2}"/>
    <cellStyle name="Percent 9 23 2" xfId="13984" xr:uid="{45F3108C-1006-4526-AF77-4215DD29D08A}"/>
    <cellStyle name="Percent 9 23 2 2" xfId="13985" xr:uid="{9FF8830D-E726-46D4-9309-79FE7D81F691}"/>
    <cellStyle name="Percent 9 23 3" xfId="13986" xr:uid="{24BB7693-F0CA-4A0B-9DB4-1D0827FC8B69}"/>
    <cellStyle name="Percent 9 23 3 2" xfId="13987" xr:uid="{F11975EA-30AB-4CC1-B7D1-7BB573A3DD17}"/>
    <cellStyle name="Percent 9 23 4" xfId="13988" xr:uid="{7EE1E149-5675-421F-9262-D55C1DE577D6}"/>
    <cellStyle name="Percent 9 23 4 2" xfId="13989" xr:uid="{8FC1AA26-0089-4D72-9F79-96F57A41F351}"/>
    <cellStyle name="Percent 9 23 5" xfId="13990" xr:uid="{92594CDD-8B2F-4EA2-BDEC-EA990E7A9BD5}"/>
    <cellStyle name="Percent 9 24" xfId="13991" xr:uid="{5DAC11F4-3C5B-449D-A0D5-F035982FEC0C}"/>
    <cellStyle name="Percent 9 24 2" xfId="13992" xr:uid="{86BC7D20-5719-4F8D-BC98-6E29164E8350}"/>
    <cellStyle name="Percent 9 24 2 2" xfId="13993" xr:uid="{2C76710A-C578-409C-B593-8CC1043788C8}"/>
    <cellStyle name="Percent 9 24 3" xfId="13994" xr:uid="{A3F39050-0427-44BA-8E48-9E44360E2DD4}"/>
    <cellStyle name="Percent 9 24 3 2" xfId="13995" xr:uid="{335F1AC9-000C-4277-84A7-951F4C6B7107}"/>
    <cellStyle name="Percent 9 24 4" xfId="13996" xr:uid="{4D87AE4D-BA58-4EEA-B0C4-5B4649DE37CB}"/>
    <cellStyle name="Percent 9 25" xfId="13997" xr:uid="{065C026F-51FC-4480-9D46-AA14F0FF938B}"/>
    <cellStyle name="Percent 9 25 2" xfId="13998" xr:uid="{E44F9F0D-DC07-4B8E-AE3E-3F98BE39944B}"/>
    <cellStyle name="Percent 9 26" xfId="13999" xr:uid="{A205D23D-E8DA-4A27-A153-7174D74D2EE3}"/>
    <cellStyle name="Percent 9 26 2" xfId="14000" xr:uid="{BE8E26C2-2606-4F29-A526-B79E499ABCB7}"/>
    <cellStyle name="Percent 9 27" xfId="14001" xr:uid="{D1CA5121-EA85-4353-B987-4B14D2A42598}"/>
    <cellStyle name="Percent 9 27 2" xfId="14002" xr:uid="{9DA6D309-70AE-40A0-A616-A1160B6679C4}"/>
    <cellStyle name="Percent 9 28" xfId="14003" xr:uid="{86218166-3FB6-4ADA-966C-D70E42448FEA}"/>
    <cellStyle name="Percent 9 29" xfId="14004" xr:uid="{6F953F98-49C2-46D3-9A3F-FA6CB4E52243}"/>
    <cellStyle name="Percent 9 3" xfId="3157" xr:uid="{F4C47209-4845-457F-BB6E-E73908D065C9}"/>
    <cellStyle name="Percent 9 3 10" xfId="14006" xr:uid="{B15399A3-5646-44FC-B80B-915B6C902E19}"/>
    <cellStyle name="Percent 9 3 10 2" xfId="14007" xr:uid="{C9C9ABE3-D841-4E65-B83C-A693198E4995}"/>
    <cellStyle name="Percent 9 3 11" xfId="14008" xr:uid="{6A4014CF-B6A0-4696-AE24-1FD954CF4DD8}"/>
    <cellStyle name="Percent 9 3 12" xfId="14009" xr:uid="{C4F3625B-05BA-42CE-904E-565F504A4B31}"/>
    <cellStyle name="Percent 9 3 13" xfId="14005" xr:uid="{E7900E9D-6962-477D-A2CB-C318B72CCF8F}"/>
    <cellStyle name="Percent 9 3 2" xfId="4920" xr:uid="{6C561FCB-4BE3-4B95-82B7-B18BACDF232A}"/>
    <cellStyle name="Percent 9 3 2 10" xfId="14011" xr:uid="{0723D4B2-3C77-432A-9884-753E1D79ACA7}"/>
    <cellStyle name="Percent 9 3 2 11" xfId="14010" xr:uid="{34C3EEBF-9694-4753-A8D1-1D890C5CB957}"/>
    <cellStyle name="Percent 9 3 2 2" xfId="14012" xr:uid="{6195912C-68F1-4A6D-B11F-318972C8652B}"/>
    <cellStyle name="Percent 9 3 2 2 2" xfId="14013" xr:uid="{14E9BA1B-32CA-43D2-B06D-BF8D5165841C}"/>
    <cellStyle name="Percent 9 3 2 2 2 2" xfId="14014" xr:uid="{A5E759F6-B5AB-4D32-94D3-47A7052E4430}"/>
    <cellStyle name="Percent 9 3 2 2 3" xfId="14015" xr:uid="{A7F6E763-08A8-46EC-B916-E0ADFD19ED8E}"/>
    <cellStyle name="Percent 9 3 2 2 3 2" xfId="14016" xr:uid="{1CE69EFC-AA79-4854-9D56-E564E46CFF37}"/>
    <cellStyle name="Percent 9 3 2 2 4" xfId="14017" xr:uid="{C088C934-2704-45D4-B17D-5ABDC474C0EC}"/>
    <cellStyle name="Percent 9 3 2 3" xfId="14018" xr:uid="{513AA871-2FB4-49AC-9F49-8F602EE18664}"/>
    <cellStyle name="Percent 9 3 2 3 2" xfId="14019" xr:uid="{A2FA9CD2-4830-4805-923D-3BE725D04FDA}"/>
    <cellStyle name="Percent 9 3 2 3 2 2" xfId="14020" xr:uid="{C92D94D0-8FF3-44E3-9FD1-572830F34AFF}"/>
    <cellStyle name="Percent 9 3 2 3 3" xfId="14021" xr:uid="{93E40738-E199-4A2E-8232-9C187C0CCC2C}"/>
    <cellStyle name="Percent 9 3 2 3 3 2" xfId="14022" xr:uid="{74A968B8-8872-486A-813A-D703142448FB}"/>
    <cellStyle name="Percent 9 3 2 3 4" xfId="14023" xr:uid="{596507B3-3E84-452A-B53D-0B40994B2DE7}"/>
    <cellStyle name="Percent 9 3 2 4" xfId="14024" xr:uid="{427B9AF3-D416-4DBF-8BBB-495C647C1C66}"/>
    <cellStyle name="Percent 9 3 2 4 2" xfId="14025" xr:uid="{E5723F36-607F-4310-9DCA-1C9D6F47C28D}"/>
    <cellStyle name="Percent 9 3 2 4 2 2" xfId="14026" xr:uid="{7CAA5F4D-FE2A-49BD-93B3-315351578F28}"/>
    <cellStyle name="Percent 9 3 2 4 3" xfId="14027" xr:uid="{6F7404DF-28BD-46D0-A7CE-37BE10097988}"/>
    <cellStyle name="Percent 9 3 2 4 3 2" xfId="14028" xr:uid="{B68879CE-01D4-42FC-A5F7-EC65B05C0A79}"/>
    <cellStyle name="Percent 9 3 2 4 4" xfId="14029" xr:uid="{07D6ECCC-4CF7-4325-A0F4-846DF41734BF}"/>
    <cellStyle name="Percent 9 3 2 4 4 2" xfId="14030" xr:uid="{BD39AB9B-3DEA-4994-BA32-C92860C8F73E}"/>
    <cellStyle name="Percent 9 3 2 4 5" xfId="14031" xr:uid="{8F78B690-AD44-434F-94F1-FB0DACFFB035}"/>
    <cellStyle name="Percent 9 3 2 5" xfId="14032" xr:uid="{0B621F10-57E2-4122-A443-F9E503252D35}"/>
    <cellStyle name="Percent 9 3 2 5 2" xfId="14033" xr:uid="{5D6F77EE-B0F2-4B49-922D-6463FD271AC6}"/>
    <cellStyle name="Percent 9 3 2 5 2 2" xfId="14034" xr:uid="{19D2AFD2-D287-4CBE-B253-591C34AAF791}"/>
    <cellStyle name="Percent 9 3 2 5 3" xfId="14035" xr:uid="{F371BB38-2844-43BF-8732-2E88724D98D0}"/>
    <cellStyle name="Percent 9 3 2 5 3 2" xfId="14036" xr:uid="{4AB89D94-1133-4112-BAC8-9FBD48CF7A4A}"/>
    <cellStyle name="Percent 9 3 2 5 4" xfId="14037" xr:uid="{6AC167FB-AD44-461C-9F05-2F49AD50E326}"/>
    <cellStyle name="Percent 9 3 2 6" xfId="14038" xr:uid="{74A12CEC-1C4D-4B0B-8C72-1EEB0F2F5E4B}"/>
    <cellStyle name="Percent 9 3 2 6 2" xfId="14039" xr:uid="{779E2438-4E7D-4A76-A9F0-6AB4F2AD8C9B}"/>
    <cellStyle name="Percent 9 3 2 7" xfId="14040" xr:uid="{D1936622-BE0D-4606-9610-F245CBE48B76}"/>
    <cellStyle name="Percent 9 3 2 7 2" xfId="14041" xr:uid="{CC6BBEE7-F1BA-4D8D-8631-9860C3279211}"/>
    <cellStyle name="Percent 9 3 2 8" xfId="14042" xr:uid="{566A2071-68DB-403D-A074-1649CCCBAFC8}"/>
    <cellStyle name="Percent 9 3 2 8 2" xfId="14043" xr:uid="{C28CB852-D0F8-46EF-AA9E-89653917CE35}"/>
    <cellStyle name="Percent 9 3 2 9" xfId="14044" xr:uid="{C925ABF2-D042-4D06-A6F9-17B7288A037C}"/>
    <cellStyle name="Percent 9 3 3" xfId="14045" xr:uid="{911D401A-21FB-4C11-AB24-8123AAD56879}"/>
    <cellStyle name="Percent 9 3 3 2" xfId="14046" xr:uid="{9831F415-D78E-4582-B06F-6AFD090DB9FB}"/>
    <cellStyle name="Percent 9 3 3 2 2" xfId="14047" xr:uid="{5984E866-D3E7-45B6-8F36-E8EF4C2619BF}"/>
    <cellStyle name="Percent 9 3 3 3" xfId="14048" xr:uid="{0AA261E4-0DD6-4AA4-922F-8CA385C5AE59}"/>
    <cellStyle name="Percent 9 3 3 3 2" xfId="14049" xr:uid="{C8094D03-A9D5-4F53-93CD-D40267F27538}"/>
    <cellStyle name="Percent 9 3 3 4" xfId="14050" xr:uid="{B4DEF592-7E38-4B61-8B60-9438406E22D4}"/>
    <cellStyle name="Percent 9 3 3 5" xfId="14051" xr:uid="{34B1B66A-7A57-4233-8189-BA0F7B5C8F5B}"/>
    <cellStyle name="Percent 9 3 4" xfId="14052" xr:uid="{34123B6C-48DA-4343-B2DC-DE79A9A86166}"/>
    <cellStyle name="Percent 9 3 4 2" xfId="14053" xr:uid="{FA07B1F3-04D7-434B-98AE-AEFA5D2AE91A}"/>
    <cellStyle name="Percent 9 3 4 2 2" xfId="14054" xr:uid="{F3E3C07D-08E4-455F-BDDD-60C1BDA792B2}"/>
    <cellStyle name="Percent 9 3 4 3" xfId="14055" xr:uid="{EB08CF7E-35E6-4FA4-9040-C21AB6238CFE}"/>
    <cellStyle name="Percent 9 3 4 3 2" xfId="14056" xr:uid="{42A87826-EB37-4AFB-A06F-42A0448FC12C}"/>
    <cellStyle name="Percent 9 3 4 4" xfId="14057" xr:uid="{DD839461-B15B-4DD8-B644-E9F83ACB9B18}"/>
    <cellStyle name="Percent 9 3 5" xfId="14058" xr:uid="{80D933B7-F34F-4510-AD60-80F991E36A09}"/>
    <cellStyle name="Percent 9 3 5 2" xfId="14059" xr:uid="{87E00451-733A-46DC-B3DC-FDB4437CCD23}"/>
    <cellStyle name="Percent 9 3 5 2 2" xfId="14060" xr:uid="{B6B7BBB8-9A0A-4CDC-8AC2-605A469A220E}"/>
    <cellStyle name="Percent 9 3 5 3" xfId="14061" xr:uid="{2FE577ED-383C-4292-9B53-E635187DED19}"/>
    <cellStyle name="Percent 9 3 5 3 2" xfId="14062" xr:uid="{350368C9-BA1C-4FBD-B2B0-9B1503BDB13D}"/>
    <cellStyle name="Percent 9 3 5 4" xfId="14063" xr:uid="{6C699731-65C9-4A8C-9729-2CA8B56CB1EE}"/>
    <cellStyle name="Percent 9 3 6" xfId="14064" xr:uid="{C512D13E-9165-41EB-A09B-CC0765B55D72}"/>
    <cellStyle name="Percent 9 3 6 2" xfId="14065" xr:uid="{18605760-DDD6-4F20-9FD6-34E05F502CA5}"/>
    <cellStyle name="Percent 9 3 6 2 2" xfId="14066" xr:uid="{C2AAB940-15D7-494C-9AC0-8D3479BC1A3D}"/>
    <cellStyle name="Percent 9 3 6 3" xfId="14067" xr:uid="{C5C93963-3D0F-47C3-A1CC-212B9B6E7848}"/>
    <cellStyle name="Percent 9 3 6 3 2" xfId="14068" xr:uid="{4746AE72-7DC2-4929-8A5A-F0E7C3057046}"/>
    <cellStyle name="Percent 9 3 6 4" xfId="14069" xr:uid="{F8C1F795-54E3-4A5E-A624-C1CDE04AF6F9}"/>
    <cellStyle name="Percent 9 3 6 4 2" xfId="14070" xr:uid="{9726B03E-DF23-49FA-B056-BB3E21E8DE47}"/>
    <cellStyle name="Percent 9 3 6 5" xfId="14071" xr:uid="{15C8BFB9-0FD3-4CE0-A2D2-B8E916498B53}"/>
    <cellStyle name="Percent 9 3 7" xfId="14072" xr:uid="{AF7C1E90-0EE2-4D8D-B5F1-5778D1081266}"/>
    <cellStyle name="Percent 9 3 7 2" xfId="14073" xr:uid="{363AF1B7-9126-43B4-AF34-C94AF346A5B6}"/>
    <cellStyle name="Percent 9 3 7 2 2" xfId="14074" xr:uid="{F917DD07-E67F-441A-B505-626B40CB8675}"/>
    <cellStyle name="Percent 9 3 7 3" xfId="14075" xr:uid="{09E8FB84-09F9-432C-8D7F-ADE104B0D1D0}"/>
    <cellStyle name="Percent 9 3 7 3 2" xfId="14076" xr:uid="{823237B6-9BBE-48E5-AB8A-BBA2AFCB37BE}"/>
    <cellStyle name="Percent 9 3 7 4" xfId="14077" xr:uid="{EDE27B3B-0CAA-4A6C-A254-59D4E14D333B}"/>
    <cellStyle name="Percent 9 3 8" xfId="14078" xr:uid="{6FE7C98F-C817-4E7E-8F44-C36A6D7CFC2A}"/>
    <cellStyle name="Percent 9 3 8 2" xfId="14079" xr:uid="{F2281013-DD63-4891-BFEE-6587171B1D29}"/>
    <cellStyle name="Percent 9 3 9" xfId="14080" xr:uid="{13CFB28C-0F34-4DFF-B653-985DE9280E24}"/>
    <cellStyle name="Percent 9 3 9 2" xfId="14081" xr:uid="{771243D4-9538-4702-93AF-49AAB23F19F6}"/>
    <cellStyle name="Percent 9 30" xfId="13431" xr:uid="{364A5268-C096-4566-9516-F09BB8EDEAD9}"/>
    <cellStyle name="Percent 9 4" xfId="3158" xr:uid="{1A1C38AF-782A-418E-BD62-6EA7DF726220}"/>
    <cellStyle name="Percent 9 4 10" xfId="14083" xr:uid="{E5511376-4284-42CD-A3E9-D168362255D3}"/>
    <cellStyle name="Percent 9 4 10 2" xfId="14084" xr:uid="{0A6568AA-A56B-40F1-BAA3-03BE1FAA2B2F}"/>
    <cellStyle name="Percent 9 4 11" xfId="14085" xr:uid="{C11DB6A2-CDF1-48E9-89DA-E2DAEA8EBBA7}"/>
    <cellStyle name="Percent 9 4 12" xfId="14086" xr:uid="{4EBB2D82-53E4-475B-9A86-3C390A2A0533}"/>
    <cellStyle name="Percent 9 4 13" xfId="14082" xr:uid="{FE1E098D-7A25-4BA3-99CA-34C034474AA0}"/>
    <cellStyle name="Percent 9 4 2" xfId="4921" xr:uid="{A96EAC7C-24F9-4E91-9D78-0D74CAEEC321}"/>
    <cellStyle name="Percent 9 4 2 10" xfId="14088" xr:uid="{E2694631-776D-4755-999D-CA2FBCFB7BAE}"/>
    <cellStyle name="Percent 9 4 2 11" xfId="14087" xr:uid="{7922287F-2324-4E03-8080-642A5DF51B21}"/>
    <cellStyle name="Percent 9 4 2 2" xfId="14089" xr:uid="{044E75EC-8D82-450F-8B70-8A0B663A78EB}"/>
    <cellStyle name="Percent 9 4 2 2 2" xfId="14090" xr:uid="{7B5A93C0-3F45-40CD-8B32-5BDC0EE85FAF}"/>
    <cellStyle name="Percent 9 4 2 2 2 2" xfId="14091" xr:uid="{B4FB6625-C152-43B8-AD05-9EB9164093A9}"/>
    <cellStyle name="Percent 9 4 2 2 3" xfId="14092" xr:uid="{2CFBB6D5-B0F4-4B95-866B-41005F1738DE}"/>
    <cellStyle name="Percent 9 4 2 2 3 2" xfId="14093" xr:uid="{60D2123E-A97F-45EB-811F-F9777472EEEB}"/>
    <cellStyle name="Percent 9 4 2 2 4" xfId="14094" xr:uid="{D152BE87-92F6-4FAE-881A-BE4E42C4E97F}"/>
    <cellStyle name="Percent 9 4 2 3" xfId="14095" xr:uid="{2B0EC3D1-2903-42E5-BE12-FB197D341D7D}"/>
    <cellStyle name="Percent 9 4 2 3 2" xfId="14096" xr:uid="{910FB991-3A19-4EDB-B530-26FE10FBCE7E}"/>
    <cellStyle name="Percent 9 4 2 3 2 2" xfId="14097" xr:uid="{D042F447-06CE-4AE7-8B71-DEBF6B2EB400}"/>
    <cellStyle name="Percent 9 4 2 3 3" xfId="14098" xr:uid="{E6A1C40B-8946-42C4-BA96-98A19A155E7B}"/>
    <cellStyle name="Percent 9 4 2 3 3 2" xfId="14099" xr:uid="{AE7EB693-F2DC-4851-AC66-7250DC67AEF2}"/>
    <cellStyle name="Percent 9 4 2 3 4" xfId="14100" xr:uid="{18D037D5-C21E-456E-B87E-851220EB707A}"/>
    <cellStyle name="Percent 9 4 2 4" xfId="14101" xr:uid="{6FB6AF54-BC77-4703-9ABD-2AD345E210DD}"/>
    <cellStyle name="Percent 9 4 2 4 2" xfId="14102" xr:uid="{4F071FE8-2D7E-437A-880D-BF2ED06F2F8A}"/>
    <cellStyle name="Percent 9 4 2 4 2 2" xfId="14103" xr:uid="{B694ADCF-41D0-40CD-B445-C3238B1A7DD7}"/>
    <cellStyle name="Percent 9 4 2 4 3" xfId="14104" xr:uid="{B13ECF3E-186D-4671-BC68-54DCE72C09A3}"/>
    <cellStyle name="Percent 9 4 2 4 3 2" xfId="14105" xr:uid="{C1EAE0BB-5B27-4B62-8E42-A09865FE235D}"/>
    <cellStyle name="Percent 9 4 2 4 4" xfId="14106" xr:uid="{3C42A0B5-4B17-475B-AF2B-C251BFF1948B}"/>
    <cellStyle name="Percent 9 4 2 4 4 2" xfId="14107" xr:uid="{00564382-50ED-4499-841F-F5D4ECD8E657}"/>
    <cellStyle name="Percent 9 4 2 4 5" xfId="14108" xr:uid="{5C75F5BA-5D43-4211-B356-C2B0E51E7065}"/>
    <cellStyle name="Percent 9 4 2 5" xfId="14109" xr:uid="{84AAB745-7B81-47FF-8798-975A33E7E1B6}"/>
    <cellStyle name="Percent 9 4 2 5 2" xfId="14110" xr:uid="{24C427B8-3C3A-4EE0-B669-207B2E18D42B}"/>
    <cellStyle name="Percent 9 4 2 5 2 2" xfId="14111" xr:uid="{7710BC07-881E-42F5-A45B-753302A63D71}"/>
    <cellStyle name="Percent 9 4 2 5 3" xfId="14112" xr:uid="{D80FF37F-C1E6-4F8D-97CA-71DC43AD4BAF}"/>
    <cellStyle name="Percent 9 4 2 5 3 2" xfId="14113" xr:uid="{FB408C60-A373-4ADB-9A4E-D7F64EC271F1}"/>
    <cellStyle name="Percent 9 4 2 5 4" xfId="14114" xr:uid="{6F9465E2-9EEB-4597-8431-A86235867FCF}"/>
    <cellStyle name="Percent 9 4 2 6" xfId="14115" xr:uid="{B51C389A-54E3-43B0-AD49-DD540704B9DE}"/>
    <cellStyle name="Percent 9 4 2 6 2" xfId="14116" xr:uid="{A791C7F7-FFB0-44EA-A4F9-5972458353D5}"/>
    <cellStyle name="Percent 9 4 2 7" xfId="14117" xr:uid="{F2CE390F-F1DA-4DB6-9028-2683FAD4BC4B}"/>
    <cellStyle name="Percent 9 4 2 7 2" xfId="14118" xr:uid="{6DF7207B-A215-4D36-8F2F-E7D1D7A6AC3F}"/>
    <cellStyle name="Percent 9 4 2 8" xfId="14119" xr:uid="{39D97911-23CC-4540-9458-28581AC05A74}"/>
    <cellStyle name="Percent 9 4 2 8 2" xfId="14120" xr:uid="{4738E057-0B6D-4274-98EF-C454A2F3132B}"/>
    <cellStyle name="Percent 9 4 2 9" xfId="14121" xr:uid="{5B5DBBBF-C5C4-4354-B39F-71E0643D16F0}"/>
    <cellStyle name="Percent 9 4 3" xfId="14122" xr:uid="{918E4ED1-EB60-4449-A547-0F47A845FE57}"/>
    <cellStyle name="Percent 9 4 3 2" xfId="14123" xr:uid="{3285265F-30D6-4B5A-A61C-2909FF1918D5}"/>
    <cellStyle name="Percent 9 4 3 2 2" xfId="14124" xr:uid="{2DC62C7F-2926-4ADF-A753-864010DE0356}"/>
    <cellStyle name="Percent 9 4 3 3" xfId="14125" xr:uid="{F597AA1F-D4B4-4CCB-8E5C-8811D6975578}"/>
    <cellStyle name="Percent 9 4 3 3 2" xfId="14126" xr:uid="{60DEEC42-47FF-489B-9624-74FF76CF8CCA}"/>
    <cellStyle name="Percent 9 4 3 4" xfId="14127" xr:uid="{C643655E-615A-4A71-A9EB-0CAF492D65B6}"/>
    <cellStyle name="Percent 9 4 3 5" xfId="14128" xr:uid="{A5C5BE59-9712-4AB4-98BA-9A00D241D939}"/>
    <cellStyle name="Percent 9 4 4" xfId="14129" xr:uid="{9C14ACDD-59BE-477B-B987-AA180DE95529}"/>
    <cellStyle name="Percent 9 4 4 2" xfId="14130" xr:uid="{47A1F797-F71D-48F3-9ED3-58F9A79C506B}"/>
    <cellStyle name="Percent 9 4 4 2 2" xfId="14131" xr:uid="{A118A41C-D6B4-49C6-84EC-26F1AB4A5934}"/>
    <cellStyle name="Percent 9 4 4 3" xfId="14132" xr:uid="{35868E62-B7E0-4E2D-9946-E0353BC8233A}"/>
    <cellStyle name="Percent 9 4 4 3 2" xfId="14133" xr:uid="{7848C013-A8D5-4AC6-AEC3-2BFCD2A7A659}"/>
    <cellStyle name="Percent 9 4 4 4" xfId="14134" xr:uid="{DE7E1B43-1752-49B6-A140-DF33C78E28A8}"/>
    <cellStyle name="Percent 9 4 5" xfId="14135" xr:uid="{3FE0F135-58F0-4D5C-B680-B53BA79C6720}"/>
    <cellStyle name="Percent 9 4 5 2" xfId="14136" xr:uid="{B129868F-AD15-4DD6-829E-77DB56C0D0B4}"/>
    <cellStyle name="Percent 9 4 5 2 2" xfId="14137" xr:uid="{E09CF08F-79EE-4E26-99E1-7D7972F22770}"/>
    <cellStyle name="Percent 9 4 5 3" xfId="14138" xr:uid="{AC1D4D81-0DA4-4CCB-BBDF-414D59C4CCD5}"/>
    <cellStyle name="Percent 9 4 5 3 2" xfId="14139" xr:uid="{00F6305C-D2AD-4A10-B97E-2E903D899488}"/>
    <cellStyle name="Percent 9 4 5 4" xfId="14140" xr:uid="{0E7E7663-8C39-4E26-8A61-A7644BB2FA9F}"/>
    <cellStyle name="Percent 9 4 6" xfId="14141" xr:uid="{1DD521BE-FADC-4C81-AB33-FAC4AEBD2F7A}"/>
    <cellStyle name="Percent 9 4 6 2" xfId="14142" xr:uid="{92339858-2926-443B-A6E8-68CCEBCF861B}"/>
    <cellStyle name="Percent 9 4 6 2 2" xfId="14143" xr:uid="{2A96BBC4-AAAF-42DC-87C7-13A02E3426C6}"/>
    <cellStyle name="Percent 9 4 6 3" xfId="14144" xr:uid="{EB30BE4B-13BC-4224-A13A-FAEF8172CA36}"/>
    <cellStyle name="Percent 9 4 6 3 2" xfId="14145" xr:uid="{76EA3A24-D14C-4E3A-A7CD-A0BC0A7CFEDE}"/>
    <cellStyle name="Percent 9 4 6 4" xfId="14146" xr:uid="{E66829E9-250C-4BFB-91CE-03549FD35FC9}"/>
    <cellStyle name="Percent 9 4 6 4 2" xfId="14147" xr:uid="{C7C95902-9876-4576-8D79-F2EB41CBD0EC}"/>
    <cellStyle name="Percent 9 4 6 5" xfId="14148" xr:uid="{CAA1C7DF-76A3-48E3-98A5-0275B26566CA}"/>
    <cellStyle name="Percent 9 4 7" xfId="14149" xr:uid="{89BFAFCE-6F5B-450A-B18B-144D1558693E}"/>
    <cellStyle name="Percent 9 4 7 2" xfId="14150" xr:uid="{D1ED397E-FEEB-4D27-8EEA-4F172284382A}"/>
    <cellStyle name="Percent 9 4 7 2 2" xfId="14151" xr:uid="{726EA250-6958-4919-9555-AB902496BF32}"/>
    <cellStyle name="Percent 9 4 7 3" xfId="14152" xr:uid="{4A5F33CB-6FC0-41B9-A739-48852A6C2CE3}"/>
    <cellStyle name="Percent 9 4 7 3 2" xfId="14153" xr:uid="{7CEB42DB-D50E-413C-92CC-93EA986BC73A}"/>
    <cellStyle name="Percent 9 4 7 4" xfId="14154" xr:uid="{02CFABC0-5D23-4615-B402-C7028ABABA8E}"/>
    <cellStyle name="Percent 9 4 8" xfId="14155" xr:uid="{1DDCF399-257C-4E7E-81C7-1954D2B2B532}"/>
    <cellStyle name="Percent 9 4 8 2" xfId="14156" xr:uid="{D1F860BD-0EAD-4CDB-A53E-3137B3394751}"/>
    <cellStyle name="Percent 9 4 9" xfId="14157" xr:uid="{9580F2B1-5794-420F-963D-73AB7B760741}"/>
    <cellStyle name="Percent 9 4 9 2" xfId="14158" xr:uid="{D2977549-B8F0-4CE2-BF6D-3BACA723D26D}"/>
    <cellStyle name="Percent 9 5" xfId="3159" xr:uid="{EBD154A0-A82C-459E-AFC5-F217F28314E6}"/>
    <cellStyle name="Percent 9 5 10" xfId="14160" xr:uid="{2F33CBB2-F656-4284-AFC5-C20B741730CB}"/>
    <cellStyle name="Percent 9 5 10 2" xfId="14161" xr:uid="{6DF57048-3ED0-4E8D-AEC8-DB835394218B}"/>
    <cellStyle name="Percent 9 5 11" xfId="14162" xr:uid="{DEF735BD-6AC4-40B6-896D-9C26094669F4}"/>
    <cellStyle name="Percent 9 5 12" xfId="14163" xr:uid="{72C0B9FB-67B9-4377-89B0-72D9ADD5390F}"/>
    <cellStyle name="Percent 9 5 13" xfId="14159" xr:uid="{64A75A34-DBEA-4C0B-B2BA-BFA9BB85E57A}"/>
    <cellStyle name="Percent 9 5 2" xfId="4922" xr:uid="{A0A53A6D-24BA-45E5-A3F7-7F1F03804EC2}"/>
    <cellStyle name="Percent 9 5 2 10" xfId="14165" xr:uid="{DA070037-C746-405E-A9A2-E0FB4CD06F2D}"/>
    <cellStyle name="Percent 9 5 2 11" xfId="14164" xr:uid="{9D49FD66-ADF3-47D0-BF57-6314CBF7160A}"/>
    <cellStyle name="Percent 9 5 2 2" xfId="14166" xr:uid="{23C28CB0-1A1B-49D7-AAF1-454EC9926B71}"/>
    <cellStyle name="Percent 9 5 2 2 2" xfId="14167" xr:uid="{047E4693-45F7-4A2B-8559-0EFAF0E5833E}"/>
    <cellStyle name="Percent 9 5 2 2 2 2" xfId="14168" xr:uid="{F41B9CFF-EA39-45F6-8434-07B22441509C}"/>
    <cellStyle name="Percent 9 5 2 2 3" xfId="14169" xr:uid="{CA0C0B71-A8CF-4A76-8DF3-4C57D85B9E60}"/>
    <cellStyle name="Percent 9 5 2 2 3 2" xfId="14170" xr:uid="{7D4137FA-B8CB-419E-A019-7ECE0C1209E3}"/>
    <cellStyle name="Percent 9 5 2 2 4" xfId="14171" xr:uid="{CBC393D8-7934-4B2C-84D9-59B0CEC46DBE}"/>
    <cellStyle name="Percent 9 5 2 3" xfId="14172" xr:uid="{469FA456-6F80-4C76-B788-38BEDAD014E8}"/>
    <cellStyle name="Percent 9 5 2 3 2" xfId="14173" xr:uid="{53568879-6D95-4DFD-AE0E-9FD6393CE3AC}"/>
    <cellStyle name="Percent 9 5 2 3 2 2" xfId="14174" xr:uid="{94859DC5-6F8C-4D40-B5DD-CE67EB64C902}"/>
    <cellStyle name="Percent 9 5 2 3 3" xfId="14175" xr:uid="{0AFEDB32-CF99-4B58-B662-169788F3D98E}"/>
    <cellStyle name="Percent 9 5 2 3 3 2" xfId="14176" xr:uid="{68075397-B64B-419D-AA38-6554808C74D6}"/>
    <cellStyle name="Percent 9 5 2 3 4" xfId="14177" xr:uid="{A91F8CDF-28BF-4636-BC93-C7823278A9CE}"/>
    <cellStyle name="Percent 9 5 2 4" xfId="14178" xr:uid="{3759C910-21F3-4C72-AF04-1D2B5F858F8B}"/>
    <cellStyle name="Percent 9 5 2 4 2" xfId="14179" xr:uid="{4641E26C-B0CC-4F08-BE03-C28BAFB28947}"/>
    <cellStyle name="Percent 9 5 2 4 2 2" xfId="14180" xr:uid="{39AEA699-2047-487F-9387-0689A955E2AC}"/>
    <cellStyle name="Percent 9 5 2 4 3" xfId="14181" xr:uid="{6BA429FB-1101-4C5C-AAD7-BCEA7E65BE67}"/>
    <cellStyle name="Percent 9 5 2 4 3 2" xfId="14182" xr:uid="{1A467055-5F2A-4542-A6DB-8244E296DD01}"/>
    <cellStyle name="Percent 9 5 2 4 4" xfId="14183" xr:uid="{13673EE1-D2D8-4B38-9CF6-8C8A62BB3901}"/>
    <cellStyle name="Percent 9 5 2 4 4 2" xfId="14184" xr:uid="{A413FFBB-96C8-4EA6-8896-FF5EEE39BB98}"/>
    <cellStyle name="Percent 9 5 2 4 5" xfId="14185" xr:uid="{9DD154BA-D16A-48F8-9216-AC7A7D381077}"/>
    <cellStyle name="Percent 9 5 2 5" xfId="14186" xr:uid="{81DFFD3C-D444-4464-93B6-415B16E2EF14}"/>
    <cellStyle name="Percent 9 5 2 5 2" xfId="14187" xr:uid="{FC33FDA6-63D7-4542-9F82-E868379D615A}"/>
    <cellStyle name="Percent 9 5 2 5 2 2" xfId="14188" xr:uid="{38634516-8E88-4F7A-9DA9-A06840DF87D8}"/>
    <cellStyle name="Percent 9 5 2 5 3" xfId="14189" xr:uid="{CBCE51D4-57AE-46F0-A17F-7247FD74632C}"/>
    <cellStyle name="Percent 9 5 2 5 3 2" xfId="14190" xr:uid="{93CAA92D-1D89-434C-821A-E3531835CF17}"/>
    <cellStyle name="Percent 9 5 2 5 4" xfId="14191" xr:uid="{E8E79162-26D2-4EBD-9903-55BB5D00D57C}"/>
    <cellStyle name="Percent 9 5 2 6" xfId="14192" xr:uid="{80DB75CD-F4FB-46F4-A20F-08EECC8B920C}"/>
    <cellStyle name="Percent 9 5 2 6 2" xfId="14193" xr:uid="{C6F1C9D8-79EE-4E24-B358-10D40540CD83}"/>
    <cellStyle name="Percent 9 5 2 7" xfId="14194" xr:uid="{1C226155-55F9-480B-90A9-CB30615E49BD}"/>
    <cellStyle name="Percent 9 5 2 7 2" xfId="14195" xr:uid="{F282A470-7088-4950-94CF-7CEC216ED349}"/>
    <cellStyle name="Percent 9 5 2 8" xfId="14196" xr:uid="{26C770A7-EE10-4B5C-AE55-F4D9E34EABD9}"/>
    <cellStyle name="Percent 9 5 2 8 2" xfId="14197" xr:uid="{CDEB174F-0F8E-4149-A1BD-E95EE4A5483B}"/>
    <cellStyle name="Percent 9 5 2 9" xfId="14198" xr:uid="{B1E7A672-0056-4208-9FC6-FA67666EDB0A}"/>
    <cellStyle name="Percent 9 5 3" xfId="14199" xr:uid="{29522A6D-1284-4916-B908-8F69C1D33387}"/>
    <cellStyle name="Percent 9 5 3 2" xfId="14200" xr:uid="{B7167B59-1375-4102-B96A-EB6249489CFE}"/>
    <cellStyle name="Percent 9 5 3 2 2" xfId="14201" xr:uid="{ACC52382-26F9-4C2C-8C16-30DF296D0C93}"/>
    <cellStyle name="Percent 9 5 3 3" xfId="14202" xr:uid="{7C5012E5-6E50-4A5F-B016-DEFEC4F7732B}"/>
    <cellStyle name="Percent 9 5 3 3 2" xfId="14203" xr:uid="{0E8F203E-5A3A-47FF-A84D-14C3C84E2D05}"/>
    <cellStyle name="Percent 9 5 3 4" xfId="14204" xr:uid="{259B23F5-C6C8-470D-9CFE-4CD26FFE80B4}"/>
    <cellStyle name="Percent 9 5 3 5" xfId="14205" xr:uid="{FA4579AB-DAD3-4630-BF58-69E9640813E0}"/>
    <cellStyle name="Percent 9 5 4" xfId="14206" xr:uid="{3F5E6E63-A384-4034-B87B-C39FABBD66E5}"/>
    <cellStyle name="Percent 9 5 4 2" xfId="14207" xr:uid="{D30C7934-EB62-4DA2-98A0-97D45F2D31DE}"/>
    <cellStyle name="Percent 9 5 4 2 2" xfId="14208" xr:uid="{5ACF5502-D605-4320-A2E3-B52BEB3CDA7A}"/>
    <cellStyle name="Percent 9 5 4 3" xfId="14209" xr:uid="{1D168E1E-DF92-4FA4-A64F-F27747934838}"/>
    <cellStyle name="Percent 9 5 4 3 2" xfId="14210" xr:uid="{68F6606B-8C25-478B-9C75-5F4EB6B12B14}"/>
    <cellStyle name="Percent 9 5 4 4" xfId="14211" xr:uid="{D216EA07-3F6E-476E-A8EA-0B83920086BB}"/>
    <cellStyle name="Percent 9 5 5" xfId="14212" xr:uid="{0150B78D-6824-4485-9CA1-71390EF7AB5B}"/>
    <cellStyle name="Percent 9 5 5 2" xfId="14213" xr:uid="{30A1B1B0-7EA4-46FC-A366-259B94B808E4}"/>
    <cellStyle name="Percent 9 5 5 2 2" xfId="14214" xr:uid="{D59666B3-E485-4CAC-A0EA-51D77C101858}"/>
    <cellStyle name="Percent 9 5 5 3" xfId="14215" xr:uid="{D74DB5BD-ADE6-4D8C-BB1A-D6706F277D2B}"/>
    <cellStyle name="Percent 9 5 5 3 2" xfId="14216" xr:uid="{037D1C53-FD87-45C5-A784-83697BD523A5}"/>
    <cellStyle name="Percent 9 5 5 4" xfId="14217" xr:uid="{9A2E5534-1519-4365-BA57-0550256B1404}"/>
    <cellStyle name="Percent 9 5 6" xfId="14218" xr:uid="{CC4A385C-B9ED-4375-A7E0-F57094079E93}"/>
    <cellStyle name="Percent 9 5 6 2" xfId="14219" xr:uid="{0BE195F0-A3D9-40BE-AB33-DDA0AEFFBCC6}"/>
    <cellStyle name="Percent 9 5 6 2 2" xfId="14220" xr:uid="{A312E413-F337-40D9-B6FA-050A9BECAA11}"/>
    <cellStyle name="Percent 9 5 6 3" xfId="14221" xr:uid="{FA2F6229-5B7D-4310-A959-BB26CD3CD2D8}"/>
    <cellStyle name="Percent 9 5 6 3 2" xfId="14222" xr:uid="{CD5D5DC3-ABD5-4E98-BD2E-0A87E424F4A4}"/>
    <cellStyle name="Percent 9 5 6 4" xfId="14223" xr:uid="{AA119CF3-5A04-4BCF-AA28-F1B4DD5E1774}"/>
    <cellStyle name="Percent 9 5 6 4 2" xfId="14224" xr:uid="{EEB40088-E4A3-4776-82F8-1C98EC6C8F4B}"/>
    <cellStyle name="Percent 9 5 6 5" xfId="14225" xr:uid="{FCB11212-D3E6-4B6A-8C90-D113B1B57723}"/>
    <cellStyle name="Percent 9 5 7" xfId="14226" xr:uid="{39291D5A-49F1-4E49-A43B-E7BD775344A4}"/>
    <cellStyle name="Percent 9 5 7 2" xfId="14227" xr:uid="{B13B29CC-E8B0-4180-91AF-9026645B79A9}"/>
    <cellStyle name="Percent 9 5 7 2 2" xfId="14228" xr:uid="{B4AFCDE1-156C-4384-9F83-07079057FD37}"/>
    <cellStyle name="Percent 9 5 7 3" xfId="14229" xr:uid="{5081791A-FBB9-4B56-B0F9-938FA774CA29}"/>
    <cellStyle name="Percent 9 5 7 3 2" xfId="14230" xr:uid="{2D6338CF-303F-4DF1-93F6-7A27C07D26E4}"/>
    <cellStyle name="Percent 9 5 7 4" xfId="14231" xr:uid="{BB3394D7-4A7E-4FD1-A330-400729A4DF15}"/>
    <cellStyle name="Percent 9 5 8" xfId="14232" xr:uid="{B86F519D-8CEF-4304-A659-42F25A80787C}"/>
    <cellStyle name="Percent 9 5 8 2" xfId="14233" xr:uid="{A8CFAEB8-0038-4F62-AACC-06D6443DDDF1}"/>
    <cellStyle name="Percent 9 5 9" xfId="14234" xr:uid="{678E8B0E-C651-4FA6-B868-8B94051730A8}"/>
    <cellStyle name="Percent 9 5 9 2" xfId="14235" xr:uid="{F10E1033-07A0-4D44-9ADC-87960D839076}"/>
    <cellStyle name="Percent 9 6" xfId="3160" xr:uid="{9BAB1B18-C7DE-43F5-9CD3-BABBA09D2814}"/>
    <cellStyle name="Percent 9 6 10" xfId="14237" xr:uid="{B194222A-41FA-4C76-B7FA-B8F17ADC213F}"/>
    <cellStyle name="Percent 9 6 10 2" xfId="14238" xr:uid="{350C99F7-3D30-4FEE-8E6C-6F8B51ECAA93}"/>
    <cellStyle name="Percent 9 6 11" xfId="14239" xr:uid="{9AE3531B-7CCC-4C7E-B776-98B7E452A911}"/>
    <cellStyle name="Percent 9 6 12" xfId="14240" xr:uid="{9D241B93-164F-4FF0-AB11-E78F53BE498B}"/>
    <cellStyle name="Percent 9 6 13" xfId="14236" xr:uid="{B2464E08-E489-4EC3-8511-7F183ADB362C}"/>
    <cellStyle name="Percent 9 6 2" xfId="4923" xr:uid="{7F6F1E03-052F-407D-9E6C-E1B5193525D4}"/>
    <cellStyle name="Percent 9 6 2 10" xfId="14242" xr:uid="{BABB0506-D44B-415D-9069-F80C1D492833}"/>
    <cellStyle name="Percent 9 6 2 11" xfId="14241" xr:uid="{40AFBCAA-0242-4CC9-AB4A-A0CC942170DB}"/>
    <cellStyle name="Percent 9 6 2 2" xfId="14243" xr:uid="{6D7079F7-4A83-4446-8871-B56DCB13FF1A}"/>
    <cellStyle name="Percent 9 6 2 2 2" xfId="14244" xr:uid="{19D90CF5-55E7-4DF9-AB55-DB565392E4B8}"/>
    <cellStyle name="Percent 9 6 2 2 2 2" xfId="14245" xr:uid="{92A86A98-5114-47A9-B31D-E77CA1FCF6A2}"/>
    <cellStyle name="Percent 9 6 2 2 3" xfId="14246" xr:uid="{D1FB8B4D-4E0C-4F26-8C1C-FB6E6D3B01FA}"/>
    <cellStyle name="Percent 9 6 2 2 3 2" xfId="14247" xr:uid="{21FA742A-DA25-443B-B858-C032B52955EA}"/>
    <cellStyle name="Percent 9 6 2 2 4" xfId="14248" xr:uid="{4A0236FA-9F6C-45D8-AACE-85E76D24EF8F}"/>
    <cellStyle name="Percent 9 6 2 3" xfId="14249" xr:uid="{F606E81D-F30E-447D-8798-1E33A5F0C821}"/>
    <cellStyle name="Percent 9 6 2 3 2" xfId="14250" xr:uid="{5E0A7BCD-2B99-4F19-9F40-91DA303D92F0}"/>
    <cellStyle name="Percent 9 6 2 3 2 2" xfId="14251" xr:uid="{8561853D-B817-49D6-A2D9-ED015F4C12A6}"/>
    <cellStyle name="Percent 9 6 2 3 3" xfId="14252" xr:uid="{4D38F51E-7818-4D06-B10E-A5B830EE3956}"/>
    <cellStyle name="Percent 9 6 2 3 3 2" xfId="14253" xr:uid="{0B134731-246A-4C6B-BFDA-119F0627ABB7}"/>
    <cellStyle name="Percent 9 6 2 3 4" xfId="14254" xr:uid="{74A9A25F-4374-41E9-9973-A816A522852A}"/>
    <cellStyle name="Percent 9 6 2 4" xfId="14255" xr:uid="{576EEF01-24B7-45E9-BF76-08B705D7D608}"/>
    <cellStyle name="Percent 9 6 2 4 2" xfId="14256" xr:uid="{94C1D2F3-81BF-4D14-A0E0-9AA7E1235436}"/>
    <cellStyle name="Percent 9 6 2 4 2 2" xfId="14257" xr:uid="{3BA5BD3F-B229-45CE-BA30-0B1651DA4481}"/>
    <cellStyle name="Percent 9 6 2 4 3" xfId="14258" xr:uid="{51AF89C4-1A00-45AC-B528-6D8289DECA2A}"/>
    <cellStyle name="Percent 9 6 2 4 3 2" xfId="14259" xr:uid="{B4764E01-1F7E-4BAC-8828-E02CCE90F5C4}"/>
    <cellStyle name="Percent 9 6 2 4 4" xfId="14260" xr:uid="{9F18BD31-EEF6-411D-A614-97D80BA32B8C}"/>
    <cellStyle name="Percent 9 6 2 4 4 2" xfId="14261" xr:uid="{4E01CA69-464F-4363-9DA9-F0513AB69D0A}"/>
    <cellStyle name="Percent 9 6 2 4 5" xfId="14262" xr:uid="{DC154B0C-5C86-423A-9B21-92F024950155}"/>
    <cellStyle name="Percent 9 6 2 5" xfId="14263" xr:uid="{109FBD3B-5692-40DB-AFED-2C73302E93C0}"/>
    <cellStyle name="Percent 9 6 2 5 2" xfId="14264" xr:uid="{BD381625-0029-46A8-9E48-5E679B329578}"/>
    <cellStyle name="Percent 9 6 2 5 2 2" xfId="14265" xr:uid="{789DC19C-A44E-4D86-8108-3E7E27342425}"/>
    <cellStyle name="Percent 9 6 2 5 3" xfId="14266" xr:uid="{D57CCA6F-9E90-4ADD-957C-A93E9604C4FF}"/>
    <cellStyle name="Percent 9 6 2 5 3 2" xfId="14267" xr:uid="{03014B07-63BC-4F87-B682-D8D9837E8D53}"/>
    <cellStyle name="Percent 9 6 2 5 4" xfId="14268" xr:uid="{7AD750C0-B343-4C47-80EE-FC3D64F31BCF}"/>
    <cellStyle name="Percent 9 6 2 6" xfId="14269" xr:uid="{3383BE30-BE30-4C96-874A-2AC4D131D66D}"/>
    <cellStyle name="Percent 9 6 2 6 2" xfId="14270" xr:uid="{C905CE5F-B6AA-422A-AD79-7F82B8B1924F}"/>
    <cellStyle name="Percent 9 6 2 7" xfId="14271" xr:uid="{121798F9-255F-442B-A1C3-E6F4921C3E1A}"/>
    <cellStyle name="Percent 9 6 2 7 2" xfId="14272" xr:uid="{A3D63A36-B943-4BE9-8B80-605A4F4D857B}"/>
    <cellStyle name="Percent 9 6 2 8" xfId="14273" xr:uid="{DEA4476B-C902-44B0-9904-8E703A320DEC}"/>
    <cellStyle name="Percent 9 6 2 8 2" xfId="14274" xr:uid="{8AE10322-722D-4DB4-A49F-40242FCA6503}"/>
    <cellStyle name="Percent 9 6 2 9" xfId="14275" xr:uid="{1958DD86-CADD-4C0A-B763-46483D7E584E}"/>
    <cellStyle name="Percent 9 6 3" xfId="14276" xr:uid="{59211BCB-4610-4029-AC1A-66EEDC8982D6}"/>
    <cellStyle name="Percent 9 6 3 2" xfId="14277" xr:uid="{AE192766-D13D-4360-BF31-4233583FC225}"/>
    <cellStyle name="Percent 9 6 3 2 2" xfId="14278" xr:uid="{9E51F057-1711-4A67-93BB-C39A05563560}"/>
    <cellStyle name="Percent 9 6 3 3" xfId="14279" xr:uid="{06B99045-7473-4563-8B34-F860B7120DAA}"/>
    <cellStyle name="Percent 9 6 3 3 2" xfId="14280" xr:uid="{90BDAD4C-7028-429A-8892-1320B3CD9E76}"/>
    <cellStyle name="Percent 9 6 3 4" xfId="14281" xr:uid="{A3615108-68A9-4D9A-8C72-D89746FF85FE}"/>
    <cellStyle name="Percent 9 6 3 5" xfId="14282" xr:uid="{41C20674-3661-489B-A2D5-BDA6B95D0B31}"/>
    <cellStyle name="Percent 9 6 4" xfId="14283" xr:uid="{6343FDE7-7638-49A0-894C-E32035DB2E92}"/>
    <cellStyle name="Percent 9 6 4 2" xfId="14284" xr:uid="{4171C03F-38C4-4420-8073-7799CD24BD0C}"/>
    <cellStyle name="Percent 9 6 4 2 2" xfId="14285" xr:uid="{54BABAF3-5953-4BF3-9B73-F1204AAF75E4}"/>
    <cellStyle name="Percent 9 6 4 3" xfId="14286" xr:uid="{DAD8C3DB-711A-4A14-A9FB-4CF73C3FD16B}"/>
    <cellStyle name="Percent 9 6 4 3 2" xfId="14287" xr:uid="{97A43D8A-5FE2-4864-B388-5A86FA0A5829}"/>
    <cellStyle name="Percent 9 6 4 4" xfId="14288" xr:uid="{1C29DA6B-9EFA-456E-99CD-3F945927CAE2}"/>
    <cellStyle name="Percent 9 6 5" xfId="14289" xr:uid="{775326C5-EE8A-4434-9D50-9071D9EBE1A4}"/>
    <cellStyle name="Percent 9 6 5 2" xfId="14290" xr:uid="{A3DA73D3-A873-44B3-9920-1FE52C08B665}"/>
    <cellStyle name="Percent 9 6 5 2 2" xfId="14291" xr:uid="{687CEDD9-5E58-4111-936C-BE1AEB9AFA5B}"/>
    <cellStyle name="Percent 9 6 5 3" xfId="14292" xr:uid="{93CA84E7-7EE5-4198-A0BF-AF161D1127EB}"/>
    <cellStyle name="Percent 9 6 5 3 2" xfId="14293" xr:uid="{29069286-3444-46BF-8DA5-DF183C2B3D14}"/>
    <cellStyle name="Percent 9 6 5 4" xfId="14294" xr:uid="{49994B4D-ABC5-4615-BA20-3BD028DF7357}"/>
    <cellStyle name="Percent 9 6 6" xfId="14295" xr:uid="{33178EC4-C4A6-4F29-9A27-AA1BB0C21858}"/>
    <cellStyle name="Percent 9 6 6 2" xfId="14296" xr:uid="{07D37B9D-0A41-4EF8-9F40-4BF3FF2779A5}"/>
    <cellStyle name="Percent 9 6 6 2 2" xfId="14297" xr:uid="{3B64E697-8F97-4F14-B307-95E266667365}"/>
    <cellStyle name="Percent 9 6 6 3" xfId="14298" xr:uid="{A895FEA2-9AD6-4E59-9D81-068A15058A5E}"/>
    <cellStyle name="Percent 9 6 6 3 2" xfId="14299" xr:uid="{30A6C332-5A2D-4FEC-8D6F-9DC9EF6D7282}"/>
    <cellStyle name="Percent 9 6 6 4" xfId="14300" xr:uid="{0F3DB5C0-8E5E-4892-8B8E-298554976A80}"/>
    <cellStyle name="Percent 9 6 6 4 2" xfId="14301" xr:uid="{159AAF00-5C89-4A42-A195-742BFF88979B}"/>
    <cellStyle name="Percent 9 6 6 5" xfId="14302" xr:uid="{6DDA1F70-F952-4079-87F4-1FD3E718E62F}"/>
    <cellStyle name="Percent 9 6 7" xfId="14303" xr:uid="{FFD6E6C4-15AA-4546-A6E3-FA548CD8B14A}"/>
    <cellStyle name="Percent 9 6 7 2" xfId="14304" xr:uid="{6D724E69-65FF-49EC-9546-2EE2DD7DB934}"/>
    <cellStyle name="Percent 9 6 7 2 2" xfId="14305" xr:uid="{45113E97-3E26-4529-B29E-613C5C6A4072}"/>
    <cellStyle name="Percent 9 6 7 3" xfId="14306" xr:uid="{4A948E8C-83AE-4D75-B630-3BB6F1B9636F}"/>
    <cellStyle name="Percent 9 6 7 3 2" xfId="14307" xr:uid="{B5039DCF-4E57-493B-8378-7B9F4A86C6DD}"/>
    <cellStyle name="Percent 9 6 7 4" xfId="14308" xr:uid="{733E26DE-ECDC-4A99-8C6E-D7AAB8343E00}"/>
    <cellStyle name="Percent 9 6 8" xfId="14309" xr:uid="{D04493E0-68E4-454D-8D54-7BCD16313CAC}"/>
    <cellStyle name="Percent 9 6 8 2" xfId="14310" xr:uid="{F969FA17-707E-4737-80A4-73C662287374}"/>
    <cellStyle name="Percent 9 6 9" xfId="14311" xr:uid="{D1E7E295-4BEA-4B88-8D01-0203FECD9EF0}"/>
    <cellStyle name="Percent 9 6 9 2" xfId="14312" xr:uid="{49B6BD99-1265-47BA-8614-138F524C80E9}"/>
    <cellStyle name="Percent 9 7" xfId="3161" xr:uid="{0F471A9A-484B-46A7-A1A3-E9E028E10284}"/>
    <cellStyle name="Percent 9 7 10" xfId="14314" xr:uid="{90FC39A3-3213-4C29-B257-98C4B8040171}"/>
    <cellStyle name="Percent 9 7 10 2" xfId="14315" xr:uid="{D9B2506E-32F5-4786-B29C-E344917C7AA2}"/>
    <cellStyle name="Percent 9 7 11" xfId="14316" xr:uid="{989F0C0C-5279-4602-971F-0989E5E051B6}"/>
    <cellStyle name="Percent 9 7 11 2" xfId="14317" xr:uid="{88C396C8-FBAE-48FD-936C-4D83EF453863}"/>
    <cellStyle name="Percent 9 7 12" xfId="14318" xr:uid="{AA8EF3CC-FA4B-4E30-B4E9-C82D838A730F}"/>
    <cellStyle name="Percent 9 7 12 2" xfId="14319" xr:uid="{1EF1E55C-566D-4D4D-A0D4-4A2EF7E6DBE8}"/>
    <cellStyle name="Percent 9 7 13" xfId="14320" xr:uid="{3973F75B-F387-4156-B95D-5D349C117971}"/>
    <cellStyle name="Percent 9 7 14" xfId="14321" xr:uid="{B6BB0B66-5E11-4E5B-846A-C2AC85D2F535}"/>
    <cellStyle name="Percent 9 7 15" xfId="14313" xr:uid="{6DD000EA-6617-45CD-8578-74C89473EA0B}"/>
    <cellStyle name="Percent 9 7 2" xfId="3162" xr:uid="{5ACA6098-B96D-4B29-B0EE-B898CBA32C65}"/>
    <cellStyle name="Percent 9 7 2 10" xfId="14323" xr:uid="{99939EFE-DBE1-4E7D-AE1B-859B831077CF}"/>
    <cellStyle name="Percent 9 7 2 11" xfId="14324" xr:uid="{4190CF21-C666-4CD7-B19E-289516959655}"/>
    <cellStyle name="Percent 9 7 2 12" xfId="14322" xr:uid="{08E6EF3C-6BB1-442E-8C86-D7FCAA5CDA74}"/>
    <cellStyle name="Percent 9 7 2 2" xfId="14325" xr:uid="{86B44DE4-2E5C-4219-B8F9-390F5F7525C6}"/>
    <cellStyle name="Percent 9 7 2 2 2" xfId="14326" xr:uid="{DC7304F1-8241-408E-9A9A-35FC8E4B61E4}"/>
    <cellStyle name="Percent 9 7 2 2 2 2" xfId="14327" xr:uid="{6CD2F3AA-20EE-4173-AB2A-FE1FCEBD86E8}"/>
    <cellStyle name="Percent 9 7 2 2 3" xfId="14328" xr:uid="{CC7884A0-8E63-4148-A7FA-C7FD41F85924}"/>
    <cellStyle name="Percent 9 7 2 2 3 2" xfId="14329" xr:uid="{CA5554CC-4FE1-4F47-A61C-84EBF235D0BC}"/>
    <cellStyle name="Percent 9 7 2 2 4" xfId="14330" xr:uid="{49C29DE2-7C5C-4BA8-A4E6-52322D2F4F9B}"/>
    <cellStyle name="Percent 9 7 2 2 5" xfId="14331" xr:uid="{C245AF74-F89D-408F-AFB9-F61F5B372C86}"/>
    <cellStyle name="Percent 9 7 2 3" xfId="14332" xr:uid="{E446F23A-AF8C-49CB-BAC9-03E0D8E1125F}"/>
    <cellStyle name="Percent 9 7 2 3 2" xfId="14333" xr:uid="{D1720878-86D6-4B67-9C14-6AB59361B080}"/>
    <cellStyle name="Percent 9 7 2 3 2 2" xfId="14334" xr:uid="{7266A873-AA1A-4119-9514-DBF0D0B41756}"/>
    <cellStyle name="Percent 9 7 2 3 3" xfId="14335" xr:uid="{75A5EE6E-D7FE-4873-9BC8-9510315DDFD6}"/>
    <cellStyle name="Percent 9 7 2 3 3 2" xfId="14336" xr:uid="{443AA08F-E491-4241-AFCE-BC0D3467A724}"/>
    <cellStyle name="Percent 9 7 2 3 4" xfId="14337" xr:uid="{4F994DD2-C87E-45B7-BD53-6ADD9BC114FF}"/>
    <cellStyle name="Percent 9 7 2 4" xfId="14338" xr:uid="{2B340B56-0BE8-4D9E-A43F-E1F0E921560F}"/>
    <cellStyle name="Percent 9 7 2 4 2" xfId="14339" xr:uid="{F6BF5E25-263F-4FE7-9EAF-C0DD2B048E97}"/>
    <cellStyle name="Percent 9 7 2 4 2 2" xfId="14340" xr:uid="{0A666006-39AD-418F-ADFE-C3341F32EC09}"/>
    <cellStyle name="Percent 9 7 2 4 3" xfId="14341" xr:uid="{A904A8F1-C9CF-4ABF-9E41-88566939BF1E}"/>
    <cellStyle name="Percent 9 7 2 4 3 2" xfId="14342" xr:uid="{996D54B7-E290-4337-8ED8-6DA6D088A2B7}"/>
    <cellStyle name="Percent 9 7 2 4 4" xfId="14343" xr:uid="{17816E6F-6D42-4738-81A8-BEB780F13264}"/>
    <cellStyle name="Percent 9 7 2 5" xfId="14344" xr:uid="{0575F03E-7C11-452E-B68F-307FC7FB1CA2}"/>
    <cellStyle name="Percent 9 7 2 5 2" xfId="14345" xr:uid="{21C75E09-260E-488F-AE5B-57BA8F90E59D}"/>
    <cellStyle name="Percent 9 7 2 5 2 2" xfId="14346" xr:uid="{887F7163-44F3-40EE-8DB6-B6E2289D42C7}"/>
    <cellStyle name="Percent 9 7 2 5 3" xfId="14347" xr:uid="{C0B7EF64-13A7-4C1E-9687-33A7361B8BA0}"/>
    <cellStyle name="Percent 9 7 2 5 3 2" xfId="14348" xr:uid="{2296B794-CB3F-4B18-BF38-18BD9E729C86}"/>
    <cellStyle name="Percent 9 7 2 5 4" xfId="14349" xr:uid="{31319226-4E0A-47A7-A4E9-35DBC7103CB2}"/>
    <cellStyle name="Percent 9 7 2 5 4 2" xfId="14350" xr:uid="{AA9EF503-518E-4E70-A09D-D1BFF4C8DE9D}"/>
    <cellStyle name="Percent 9 7 2 5 5" xfId="14351" xr:uid="{A8823DC8-EE44-4348-9B59-B133BC057319}"/>
    <cellStyle name="Percent 9 7 2 6" xfId="14352" xr:uid="{FB2625F2-5B76-492D-8684-542B1C3D9BF0}"/>
    <cellStyle name="Percent 9 7 2 6 2" xfId="14353" xr:uid="{BD77301F-0B1F-4D14-9C4E-C6D3AC0BA9AC}"/>
    <cellStyle name="Percent 9 7 2 6 2 2" xfId="14354" xr:uid="{3426BA8F-95BA-4DDC-8E96-403980FB5110}"/>
    <cellStyle name="Percent 9 7 2 6 3" xfId="14355" xr:uid="{99B791BA-6312-4A9E-A314-8A81A0C51CD1}"/>
    <cellStyle name="Percent 9 7 2 6 3 2" xfId="14356" xr:uid="{4116946A-248F-45C3-9728-E6AA6393E2E5}"/>
    <cellStyle name="Percent 9 7 2 6 4" xfId="14357" xr:uid="{52E6E395-20AE-48FC-814A-84C6AD56E884}"/>
    <cellStyle name="Percent 9 7 2 7" xfId="14358" xr:uid="{400B2574-4318-43DB-AF7B-24EF980E520E}"/>
    <cellStyle name="Percent 9 7 2 7 2" xfId="14359" xr:uid="{94160E74-496B-403D-BE55-BCFAA213BA43}"/>
    <cellStyle name="Percent 9 7 2 8" xfId="14360" xr:uid="{26BA320C-4C07-4CE8-8696-DB11A7ADA422}"/>
    <cellStyle name="Percent 9 7 2 8 2" xfId="14361" xr:uid="{9B7B0C5E-3EB9-4ACD-861D-A4F7D61881B5}"/>
    <cellStyle name="Percent 9 7 2 9" xfId="14362" xr:uid="{577F63DC-1BA3-4357-8A4B-36422E8F0C7D}"/>
    <cellStyle name="Percent 9 7 2 9 2" xfId="14363" xr:uid="{90D99D94-49DC-4DDE-8B29-40F02E3C3B4E}"/>
    <cellStyle name="Percent 9 7 3" xfId="3163" xr:uid="{DE486B18-AA00-48B6-AE59-F58685E32174}"/>
    <cellStyle name="Percent 9 7 3 10" xfId="14365" xr:uid="{09607E4E-026F-4286-ACFB-7D792B652905}"/>
    <cellStyle name="Percent 9 7 3 11" xfId="14366" xr:uid="{5E618907-9A70-40A3-8403-B55A38801C08}"/>
    <cellStyle name="Percent 9 7 3 12" xfId="14364" xr:uid="{E1F17F16-875E-4847-B73A-FD73723B17EC}"/>
    <cellStyle name="Percent 9 7 3 2" xfId="14367" xr:uid="{4ED87C25-D65F-4B13-9794-85FB82D0C07F}"/>
    <cellStyle name="Percent 9 7 3 2 2" xfId="14368" xr:uid="{007FA8BC-D35A-457F-AEA2-58CF6228FD94}"/>
    <cellStyle name="Percent 9 7 3 2 2 2" xfId="14369" xr:uid="{F7895CB9-7E08-4F05-BD05-CC9B3E84AAA1}"/>
    <cellStyle name="Percent 9 7 3 2 3" xfId="14370" xr:uid="{B62E172E-DAC6-4D28-AAF9-AB5CAACDE5C6}"/>
    <cellStyle name="Percent 9 7 3 2 3 2" xfId="14371" xr:uid="{49660A74-076D-4956-8EBB-A22DF8593D7B}"/>
    <cellStyle name="Percent 9 7 3 2 4" xfId="14372" xr:uid="{B40D0199-83A0-4040-ADEB-EF4682E0B1EF}"/>
    <cellStyle name="Percent 9 7 3 2 5" xfId="14373" xr:uid="{D58279EB-C88A-4EAA-8262-0B87D43A4C09}"/>
    <cellStyle name="Percent 9 7 3 3" xfId="14374" xr:uid="{9725E111-C4E9-4460-8CAB-8E1C5174F425}"/>
    <cellStyle name="Percent 9 7 3 3 2" xfId="14375" xr:uid="{2693F690-B4F1-410D-8622-EEAF490B450E}"/>
    <cellStyle name="Percent 9 7 3 3 2 2" xfId="14376" xr:uid="{5A92B1E7-26E0-46C0-B60E-C526087F7C61}"/>
    <cellStyle name="Percent 9 7 3 3 3" xfId="14377" xr:uid="{69CC32C5-FC2E-493B-B408-371FDE901415}"/>
    <cellStyle name="Percent 9 7 3 3 3 2" xfId="14378" xr:uid="{3C212207-5F78-476E-8F40-6E43C83719B0}"/>
    <cellStyle name="Percent 9 7 3 3 4" xfId="14379" xr:uid="{8D8EE971-43B2-4738-A49D-B9A2BDF9F5DE}"/>
    <cellStyle name="Percent 9 7 3 4" xfId="14380" xr:uid="{94322044-1E08-492E-B063-8122CB2396C2}"/>
    <cellStyle name="Percent 9 7 3 4 2" xfId="14381" xr:uid="{B841C3F4-02CC-41D3-9246-FEE89D0D2698}"/>
    <cellStyle name="Percent 9 7 3 4 2 2" xfId="14382" xr:uid="{6527B416-FC4A-4ABC-9FB1-F95B65677964}"/>
    <cellStyle name="Percent 9 7 3 4 3" xfId="14383" xr:uid="{59C661D6-82CC-4AAC-92BC-15328DF2DF20}"/>
    <cellStyle name="Percent 9 7 3 4 3 2" xfId="14384" xr:uid="{709B1ADA-7A42-4D83-A1CA-E67205B92862}"/>
    <cellStyle name="Percent 9 7 3 4 4" xfId="14385" xr:uid="{63D13D65-D3FD-4609-AC26-A5BF891EC415}"/>
    <cellStyle name="Percent 9 7 3 5" xfId="14386" xr:uid="{36A0F0B6-2981-4742-93D0-F385E0D21B4B}"/>
    <cellStyle name="Percent 9 7 3 5 2" xfId="14387" xr:uid="{2E861BBE-6E32-4D7F-B0EE-A1AFABEF9F20}"/>
    <cellStyle name="Percent 9 7 3 5 2 2" xfId="14388" xr:uid="{AA0AF269-DD12-4F01-9B05-38FBA10A2140}"/>
    <cellStyle name="Percent 9 7 3 5 3" xfId="14389" xr:uid="{87E247F0-6A2D-4A89-BF5E-F1C83C30C745}"/>
    <cellStyle name="Percent 9 7 3 5 3 2" xfId="14390" xr:uid="{DDE3A7E7-BE06-44AB-AD49-4504FFCBD844}"/>
    <cellStyle name="Percent 9 7 3 5 4" xfId="14391" xr:uid="{E96F6EF4-304B-4155-9E26-B22DBC1CE6E9}"/>
    <cellStyle name="Percent 9 7 3 5 4 2" xfId="14392" xr:uid="{1A16B3CB-23F9-486A-9977-D298A48A7AE0}"/>
    <cellStyle name="Percent 9 7 3 5 5" xfId="14393" xr:uid="{79421F5B-FCC5-4F19-856C-BDEF34765B55}"/>
    <cellStyle name="Percent 9 7 3 6" xfId="14394" xr:uid="{0C091AE0-2F8D-4AEB-A71B-F9CF3E424BB4}"/>
    <cellStyle name="Percent 9 7 3 6 2" xfId="14395" xr:uid="{219F4D14-73A5-47D4-8510-0BAE6B8468DA}"/>
    <cellStyle name="Percent 9 7 3 6 2 2" xfId="14396" xr:uid="{FE75A024-20CA-473D-BC6C-FDA38648137A}"/>
    <cellStyle name="Percent 9 7 3 6 3" xfId="14397" xr:uid="{6A4B66D4-EAA0-4C14-B5DB-2DB643D905EA}"/>
    <cellStyle name="Percent 9 7 3 6 3 2" xfId="14398" xr:uid="{C96581FE-0316-4B14-BF2A-90B3976B3B35}"/>
    <cellStyle name="Percent 9 7 3 6 4" xfId="14399" xr:uid="{693C0357-9904-422E-BE9F-931D2D147274}"/>
    <cellStyle name="Percent 9 7 3 7" xfId="14400" xr:uid="{CAC7FB9C-3BB7-4363-B1C7-E9AF8BEA32FB}"/>
    <cellStyle name="Percent 9 7 3 7 2" xfId="14401" xr:uid="{3D316B1E-7772-4F56-85C6-554ABF9FB888}"/>
    <cellStyle name="Percent 9 7 3 8" xfId="14402" xr:uid="{3E55B31F-CD39-4975-9C7D-3B985CDE14CF}"/>
    <cellStyle name="Percent 9 7 3 8 2" xfId="14403" xr:uid="{08282412-AE50-4D51-9D59-3906DB7C1C57}"/>
    <cellStyle name="Percent 9 7 3 9" xfId="14404" xr:uid="{D566BD84-E0C8-48A4-A90D-8DE87E48758A}"/>
    <cellStyle name="Percent 9 7 3 9 2" xfId="14405" xr:uid="{F67BFB96-1777-4100-9CA1-38801A384F95}"/>
    <cellStyle name="Percent 9 7 4" xfId="4924" xr:uid="{43C623D5-6AAB-4E45-9BFC-5AF5917A3DA3}"/>
    <cellStyle name="Percent 9 7 4 10" xfId="14407" xr:uid="{2CF679BC-9660-4960-866D-284808E89ABB}"/>
    <cellStyle name="Percent 9 7 4 11" xfId="14406" xr:uid="{4B74A940-9F2A-415A-9286-CFD135DD078F}"/>
    <cellStyle name="Percent 9 7 4 2" xfId="14408" xr:uid="{43557D40-EC6F-46F0-BE37-C2019B855885}"/>
    <cellStyle name="Percent 9 7 4 2 2" xfId="14409" xr:uid="{6CB1936D-ADF1-4BA9-9E0B-7137F039C377}"/>
    <cellStyle name="Percent 9 7 4 2 2 2" xfId="14410" xr:uid="{96C88B47-5B2D-4660-AFA0-D5F750CF8BFD}"/>
    <cellStyle name="Percent 9 7 4 2 3" xfId="14411" xr:uid="{4E977ABF-C78B-4678-A94A-03B89D75AD7A}"/>
    <cellStyle name="Percent 9 7 4 2 3 2" xfId="14412" xr:uid="{3995AFE7-7BF0-40AA-BB2E-E94C052EB2F5}"/>
    <cellStyle name="Percent 9 7 4 2 4" xfId="14413" xr:uid="{AEBD3431-2C28-45E3-9A17-5C82412B08E5}"/>
    <cellStyle name="Percent 9 7 4 3" xfId="14414" xr:uid="{172C4378-4291-48BB-822A-3FDD06D94745}"/>
    <cellStyle name="Percent 9 7 4 3 2" xfId="14415" xr:uid="{C6C7B9B6-FCE6-480D-A927-D8C1E5119BF7}"/>
    <cellStyle name="Percent 9 7 4 3 2 2" xfId="14416" xr:uid="{57F093E8-D071-4994-BDAF-58810CF50C46}"/>
    <cellStyle name="Percent 9 7 4 3 3" xfId="14417" xr:uid="{6509C1A2-6C06-4CFF-AA15-AF065A5537F2}"/>
    <cellStyle name="Percent 9 7 4 3 3 2" xfId="14418" xr:uid="{5197D49C-6145-4BE9-8DEA-52E308BB8027}"/>
    <cellStyle name="Percent 9 7 4 3 4" xfId="14419" xr:uid="{629722BA-7F36-4266-9A6A-5078C3D24985}"/>
    <cellStyle name="Percent 9 7 4 4" xfId="14420" xr:uid="{494B2C30-2C68-482C-B06C-CADCBF254BA5}"/>
    <cellStyle name="Percent 9 7 4 4 2" xfId="14421" xr:uid="{2C0C9E03-F6EA-4E4C-B813-5EC9A0C5F31F}"/>
    <cellStyle name="Percent 9 7 4 4 2 2" xfId="14422" xr:uid="{841B5093-EE17-4826-B059-DD94DEBA5BB1}"/>
    <cellStyle name="Percent 9 7 4 4 3" xfId="14423" xr:uid="{959006E0-2D9E-43D4-B2F6-5A1539D7D27B}"/>
    <cellStyle name="Percent 9 7 4 4 3 2" xfId="14424" xr:uid="{92B0C6B3-37CC-4803-8AE4-C02A3B9ACFAB}"/>
    <cellStyle name="Percent 9 7 4 4 4" xfId="14425" xr:uid="{AED86686-0122-4CC2-A224-2F5B2FC44174}"/>
    <cellStyle name="Percent 9 7 4 4 4 2" xfId="14426" xr:uid="{D80A8E63-247F-49E3-AA9D-A7234A30B48E}"/>
    <cellStyle name="Percent 9 7 4 4 5" xfId="14427" xr:uid="{F3891B15-6D06-4A99-8B11-BFC0FFD29A1C}"/>
    <cellStyle name="Percent 9 7 4 5" xfId="14428" xr:uid="{4F824B4C-E9BD-47A4-90E7-7CFDCA8AA971}"/>
    <cellStyle name="Percent 9 7 4 5 2" xfId="14429" xr:uid="{894AD03E-0CBE-4DBF-8EA5-E896A37FA069}"/>
    <cellStyle name="Percent 9 7 4 5 2 2" xfId="14430" xr:uid="{C09AE14D-28FA-4F43-8580-952F93C65317}"/>
    <cellStyle name="Percent 9 7 4 5 3" xfId="14431" xr:uid="{C94265B2-2D32-4174-865E-056BC34471A5}"/>
    <cellStyle name="Percent 9 7 4 5 3 2" xfId="14432" xr:uid="{9615B7E2-B808-4E8C-9B40-922A13256D90}"/>
    <cellStyle name="Percent 9 7 4 5 4" xfId="14433" xr:uid="{D3EE6478-9E83-4984-B109-18669B68B033}"/>
    <cellStyle name="Percent 9 7 4 6" xfId="14434" xr:uid="{F7C6AB0B-46D7-4F31-8290-85755E53A63C}"/>
    <cellStyle name="Percent 9 7 4 6 2" xfId="14435" xr:uid="{33F07CDC-6C38-4652-A357-079804F0C755}"/>
    <cellStyle name="Percent 9 7 4 7" xfId="14436" xr:uid="{1A080B38-E132-47D2-BF59-E5E5B34CCCE8}"/>
    <cellStyle name="Percent 9 7 4 7 2" xfId="14437" xr:uid="{DB94CEEE-5206-4C24-8166-9751182DA45E}"/>
    <cellStyle name="Percent 9 7 4 8" xfId="14438" xr:uid="{1E6D90FD-B0A0-47DE-9243-EE37D757D5E2}"/>
    <cellStyle name="Percent 9 7 4 8 2" xfId="14439" xr:uid="{F1253FC3-9178-426B-BA32-1A321A4E4DFC}"/>
    <cellStyle name="Percent 9 7 4 9" xfId="14440" xr:uid="{05D8E7C1-D888-4A82-BE2E-ABED0BB34160}"/>
    <cellStyle name="Percent 9 7 5" xfId="14441" xr:uid="{B3EABBAB-995A-4056-8235-B0469410BFEC}"/>
    <cellStyle name="Percent 9 7 5 2" xfId="14442" xr:uid="{5A931125-9231-4BB9-951C-20F1882A8EBE}"/>
    <cellStyle name="Percent 9 7 5 2 2" xfId="14443" xr:uid="{EA8DAD82-45A5-4898-B11F-CDFE8ED88B63}"/>
    <cellStyle name="Percent 9 7 5 3" xfId="14444" xr:uid="{5CE4FE69-C60D-482C-AFC1-76067A7E2A17}"/>
    <cellStyle name="Percent 9 7 5 3 2" xfId="14445" xr:uid="{D8EB9CCA-974E-4D13-90AA-5032DF84BFEF}"/>
    <cellStyle name="Percent 9 7 5 4" xfId="14446" xr:uid="{3558F656-1F11-4D6D-B02E-01B191440D85}"/>
    <cellStyle name="Percent 9 7 5 5" xfId="14447" xr:uid="{1A307A19-54C9-4507-8159-C366946AEF8B}"/>
    <cellStyle name="Percent 9 7 6" xfId="14448" xr:uid="{F79D46C4-C75F-49D9-87FE-94EBFC0FD60E}"/>
    <cellStyle name="Percent 9 7 6 2" xfId="14449" xr:uid="{8B823B55-F3B3-49B9-A05D-746E6EF35C8C}"/>
    <cellStyle name="Percent 9 7 6 2 2" xfId="14450" xr:uid="{3F8F96D8-53AA-4ABB-ACB4-4B9D0A2AB995}"/>
    <cellStyle name="Percent 9 7 6 3" xfId="14451" xr:uid="{9237ABA3-72E4-4C43-ADDE-128BE220ACBA}"/>
    <cellStyle name="Percent 9 7 6 3 2" xfId="14452" xr:uid="{307BFBCC-196B-429C-893C-DEF081ED632A}"/>
    <cellStyle name="Percent 9 7 6 4" xfId="14453" xr:uid="{8885CA89-1F62-4FE8-ADDE-87FD2EA7C78C}"/>
    <cellStyle name="Percent 9 7 7" xfId="14454" xr:uid="{E9628F05-C479-4894-9AE8-07272EAFCEED}"/>
    <cellStyle name="Percent 9 7 7 2" xfId="14455" xr:uid="{9E72DBB7-650D-45BE-8586-9AF6E9E66DCB}"/>
    <cellStyle name="Percent 9 7 7 2 2" xfId="14456" xr:uid="{BEA158F0-6281-4C63-8460-91FA06E432AE}"/>
    <cellStyle name="Percent 9 7 7 3" xfId="14457" xr:uid="{D12AB3AA-DEDA-46C1-9FBF-AA7B05F179A1}"/>
    <cellStyle name="Percent 9 7 7 3 2" xfId="14458" xr:uid="{9B0D88AD-8C84-4453-A303-176C4A718009}"/>
    <cellStyle name="Percent 9 7 7 4" xfId="14459" xr:uid="{9241E27A-2396-4389-9A87-EA42EC46E4BE}"/>
    <cellStyle name="Percent 9 7 8" xfId="14460" xr:uid="{66EAC85E-779F-4E6A-A150-7F53F11B3D76}"/>
    <cellStyle name="Percent 9 7 8 2" xfId="14461" xr:uid="{90C3389C-19D5-4617-93A8-CE4C0E49EA14}"/>
    <cellStyle name="Percent 9 7 8 2 2" xfId="14462" xr:uid="{D6522FA5-1428-400C-ABCD-20CEBB634611}"/>
    <cellStyle name="Percent 9 7 8 3" xfId="14463" xr:uid="{3BCC864C-F27D-419D-B038-4D5F2199A97D}"/>
    <cellStyle name="Percent 9 7 8 3 2" xfId="14464" xr:uid="{22E5DA94-B239-40EA-8CBB-7341613BBF83}"/>
    <cellStyle name="Percent 9 7 8 4" xfId="14465" xr:uid="{00065AB2-55D3-4E72-8949-D41C4B865690}"/>
    <cellStyle name="Percent 9 7 8 4 2" xfId="14466" xr:uid="{5FA158DF-43ED-441F-87B9-82B91719164B}"/>
    <cellStyle name="Percent 9 7 8 5" xfId="14467" xr:uid="{B9690DDE-988A-4970-B3DB-8B6ED3B16576}"/>
    <cellStyle name="Percent 9 7 9" xfId="14468" xr:uid="{B922B4BB-7532-49ED-889F-03610DDFDAE4}"/>
    <cellStyle name="Percent 9 7 9 2" xfId="14469" xr:uid="{CB5A5EB0-CA96-430E-AE18-AE12DC24B6E5}"/>
    <cellStyle name="Percent 9 7 9 2 2" xfId="14470" xr:uid="{B387E1B2-1FC2-4EA9-A509-C3F8EFD1B3EB}"/>
    <cellStyle name="Percent 9 7 9 3" xfId="14471" xr:uid="{E3B0D525-890C-4859-99E8-F27930825DD0}"/>
    <cellStyle name="Percent 9 7 9 3 2" xfId="14472" xr:uid="{2881A26F-A48C-4430-8D70-ED72066DC402}"/>
    <cellStyle name="Percent 9 7 9 4" xfId="14473" xr:uid="{038CBEAF-9AB2-4963-A5D3-88002697154C}"/>
    <cellStyle name="Percent 9 8" xfId="3164" xr:uid="{40588764-B356-470C-855E-A9B4651FE74A}"/>
    <cellStyle name="Percent 9 8 10" xfId="14475" xr:uid="{0AA0C1ED-B0D2-4041-A4AE-885624FD81E7}"/>
    <cellStyle name="Percent 9 8 10 2" xfId="14476" xr:uid="{B14C61BA-B860-4DC7-8730-B06EF95EBFD7}"/>
    <cellStyle name="Percent 9 8 11" xfId="14477" xr:uid="{24A5AA8F-7FBB-4F84-AF1F-07A615CD5B43}"/>
    <cellStyle name="Percent 9 8 12" xfId="14478" xr:uid="{C7CFC182-57D2-44CD-9B33-F85BC13F4D59}"/>
    <cellStyle name="Percent 9 8 13" xfId="14474" xr:uid="{E26E7900-68F8-45B9-AF6C-ECCA5D99361C}"/>
    <cellStyle name="Percent 9 8 2" xfId="4925" xr:uid="{3701C60C-3972-4A4B-AC3F-672EC53ADD0D}"/>
    <cellStyle name="Percent 9 8 2 10" xfId="14480" xr:uid="{1F879255-A317-4A60-BA45-F9A51EA1A580}"/>
    <cellStyle name="Percent 9 8 2 11" xfId="14479" xr:uid="{2A307726-3A9D-4D25-9F72-FF0A74D5C746}"/>
    <cellStyle name="Percent 9 8 2 2" xfId="14481" xr:uid="{3D402B56-FB17-4105-B3ED-34AF8DAEC8CA}"/>
    <cellStyle name="Percent 9 8 2 2 2" xfId="14482" xr:uid="{E1C2AA40-6DBB-423C-8A0C-ABCF471A8796}"/>
    <cellStyle name="Percent 9 8 2 2 2 2" xfId="14483" xr:uid="{0D21507B-C213-48F7-8B2E-104047FA3638}"/>
    <cellStyle name="Percent 9 8 2 2 3" xfId="14484" xr:uid="{DD95232A-84F8-4BA9-A7D1-B327FDF54539}"/>
    <cellStyle name="Percent 9 8 2 2 3 2" xfId="14485" xr:uid="{66A71A6C-255D-48D3-A92E-82CF5FC7DC80}"/>
    <cellStyle name="Percent 9 8 2 2 4" xfId="14486" xr:uid="{1D258461-BBC6-417F-BE51-971AF4482285}"/>
    <cellStyle name="Percent 9 8 2 3" xfId="14487" xr:uid="{E8BB4BD7-C5F0-4415-B136-B947958E41A5}"/>
    <cellStyle name="Percent 9 8 2 3 2" xfId="14488" xr:uid="{690930B6-E8C4-442F-A0DE-A6C947320BC7}"/>
    <cellStyle name="Percent 9 8 2 3 2 2" xfId="14489" xr:uid="{7EB6A046-3313-4F5A-9E5F-466BAA5EE16E}"/>
    <cellStyle name="Percent 9 8 2 3 3" xfId="14490" xr:uid="{03E2A338-3225-40AE-B0AD-F20A8437825A}"/>
    <cellStyle name="Percent 9 8 2 3 3 2" xfId="14491" xr:uid="{1A76B99F-6C96-408C-A4A1-9C9443B84952}"/>
    <cellStyle name="Percent 9 8 2 3 4" xfId="14492" xr:uid="{1851BBC8-A215-477F-8783-2485E6D01BD4}"/>
    <cellStyle name="Percent 9 8 2 4" xfId="14493" xr:uid="{7F1FC9EE-1A51-4D35-B756-32F0D938A7D6}"/>
    <cellStyle name="Percent 9 8 2 4 2" xfId="14494" xr:uid="{D714D175-ED67-4C76-8349-C79BD4BA01CB}"/>
    <cellStyle name="Percent 9 8 2 4 2 2" xfId="14495" xr:uid="{6DDF9425-DC47-4A9A-A7EE-B374900563DF}"/>
    <cellStyle name="Percent 9 8 2 4 3" xfId="14496" xr:uid="{48DC1A09-2008-45A3-9764-497D2C1FCF6F}"/>
    <cellStyle name="Percent 9 8 2 4 3 2" xfId="14497" xr:uid="{71F4DAC8-0F33-49D9-A093-A8B719D2D79E}"/>
    <cellStyle name="Percent 9 8 2 4 4" xfId="14498" xr:uid="{EE817487-0491-4510-999C-6E3E755174CE}"/>
    <cellStyle name="Percent 9 8 2 4 4 2" xfId="14499" xr:uid="{43CB155D-E0E7-472C-89C5-0FA221F5E64C}"/>
    <cellStyle name="Percent 9 8 2 4 5" xfId="14500" xr:uid="{0830998A-CEA2-48F8-AA9B-3EE355311213}"/>
    <cellStyle name="Percent 9 8 2 5" xfId="14501" xr:uid="{4152AD33-2527-449A-AAE0-0C43BFBA0B34}"/>
    <cellStyle name="Percent 9 8 2 5 2" xfId="14502" xr:uid="{B64191A1-6CB0-4F74-B9ED-3384843AD197}"/>
    <cellStyle name="Percent 9 8 2 5 2 2" xfId="14503" xr:uid="{4CC5ABE2-C3E6-4101-81CF-0BD4352B7D2A}"/>
    <cellStyle name="Percent 9 8 2 5 3" xfId="14504" xr:uid="{3A06B78E-FDA6-43A6-97AC-2E0F2B96E2B0}"/>
    <cellStyle name="Percent 9 8 2 5 3 2" xfId="14505" xr:uid="{4BFF81BA-B1F1-4ED1-A811-2FB37105DA13}"/>
    <cellStyle name="Percent 9 8 2 5 4" xfId="14506" xr:uid="{93164D75-8748-4313-A14C-6CAD659F0DD3}"/>
    <cellStyle name="Percent 9 8 2 6" xfId="14507" xr:uid="{03EB7500-F361-4FFD-82A3-136647E5E863}"/>
    <cellStyle name="Percent 9 8 2 6 2" xfId="14508" xr:uid="{F4DE1B4B-F3C8-4EC1-A547-1769EB59D53F}"/>
    <cellStyle name="Percent 9 8 2 7" xfId="14509" xr:uid="{1157790B-6DD0-4874-AFF5-60768D7636E8}"/>
    <cellStyle name="Percent 9 8 2 7 2" xfId="14510" xr:uid="{BF890ED4-05F7-4F5D-A040-55CB430897EC}"/>
    <cellStyle name="Percent 9 8 2 8" xfId="14511" xr:uid="{D124462D-4439-4E05-A76B-067EC66FB46B}"/>
    <cellStyle name="Percent 9 8 2 8 2" xfId="14512" xr:uid="{2872DB17-D6A0-42AC-9C5F-4E8D6F205E73}"/>
    <cellStyle name="Percent 9 8 2 9" xfId="14513" xr:uid="{886EFD94-1C0E-4DCF-A9C3-C60BD31ADDA6}"/>
    <cellStyle name="Percent 9 8 3" xfId="14514" xr:uid="{F5FD80EC-16E8-40AD-B107-C6415E3D2CD8}"/>
    <cellStyle name="Percent 9 8 3 2" xfId="14515" xr:uid="{AEE1BE3C-D413-43ED-87AF-7027CC40F9FD}"/>
    <cellStyle name="Percent 9 8 3 2 2" xfId="14516" xr:uid="{4AD4895D-18F4-4CED-B0C7-3A0FE58C3C50}"/>
    <cellStyle name="Percent 9 8 3 3" xfId="14517" xr:uid="{E6370BF7-B6BD-4041-8985-C1F9947A6382}"/>
    <cellStyle name="Percent 9 8 3 3 2" xfId="14518" xr:uid="{184205D8-9895-47BD-81EC-46A37821E7BE}"/>
    <cellStyle name="Percent 9 8 3 4" xfId="14519" xr:uid="{359839D2-2B99-4078-8D3D-8CA4DCD5C81F}"/>
    <cellStyle name="Percent 9 8 3 5" xfId="14520" xr:uid="{2249731A-E8D3-42E3-8938-6B2EF31AEFAA}"/>
    <cellStyle name="Percent 9 8 4" xfId="14521" xr:uid="{50EC0A87-E6EC-47C7-B6DE-37986F598724}"/>
    <cellStyle name="Percent 9 8 4 2" xfId="14522" xr:uid="{C95F7442-482B-48FD-94A1-FCE86EE6BC7C}"/>
    <cellStyle name="Percent 9 8 4 2 2" xfId="14523" xr:uid="{88D573FE-787A-4B4C-9D36-E084AD6C9686}"/>
    <cellStyle name="Percent 9 8 4 3" xfId="14524" xr:uid="{E7E6E251-307E-4B4B-9D03-34532B59BBA5}"/>
    <cellStyle name="Percent 9 8 4 3 2" xfId="14525" xr:uid="{E3EE6EA8-E56E-4A1E-B5B6-51F3B49D6A32}"/>
    <cellStyle name="Percent 9 8 4 4" xfId="14526" xr:uid="{CD042A45-8AEB-458E-B54C-C01837A3B45C}"/>
    <cellStyle name="Percent 9 8 5" xfId="14527" xr:uid="{DD3CDDF9-F1FE-4EA6-A165-79CB8FFDA195}"/>
    <cellStyle name="Percent 9 8 5 2" xfId="14528" xr:uid="{2BAB566F-0D29-4F70-815A-286BFC1FB640}"/>
    <cellStyle name="Percent 9 8 5 2 2" xfId="14529" xr:uid="{95B95D90-DA92-44A1-B448-BFFB5EC7D630}"/>
    <cellStyle name="Percent 9 8 5 3" xfId="14530" xr:uid="{8C2AB51A-FF0B-4029-A6B7-8E7DF4E75921}"/>
    <cellStyle name="Percent 9 8 5 3 2" xfId="14531" xr:uid="{4EC23436-DD0F-4C79-872C-9F12EB84D348}"/>
    <cellStyle name="Percent 9 8 5 4" xfId="14532" xr:uid="{6B24FC4A-E309-4E91-9CD1-026266C756DE}"/>
    <cellStyle name="Percent 9 8 6" xfId="14533" xr:uid="{A94719E4-BB28-4520-AF28-60A764BAF5C8}"/>
    <cellStyle name="Percent 9 8 6 2" xfId="14534" xr:uid="{61A848F6-B012-4155-9627-9C75984A92D3}"/>
    <cellStyle name="Percent 9 8 6 2 2" xfId="14535" xr:uid="{F15CC464-7117-481A-8320-F276AFA43A58}"/>
    <cellStyle name="Percent 9 8 6 3" xfId="14536" xr:uid="{D3278BE6-447D-4487-9A07-A3E01741F55C}"/>
    <cellStyle name="Percent 9 8 6 3 2" xfId="14537" xr:uid="{0ED990D7-6F1F-437F-83D6-7142D4972196}"/>
    <cellStyle name="Percent 9 8 6 4" xfId="14538" xr:uid="{6CBD4012-1BD0-485D-8858-AA75853EA08F}"/>
    <cellStyle name="Percent 9 8 6 4 2" xfId="14539" xr:uid="{33A90C30-CD47-40E8-8F1D-CC530A8A6417}"/>
    <cellStyle name="Percent 9 8 6 5" xfId="14540" xr:uid="{118A27A0-FACC-4027-926D-71318805F8DB}"/>
    <cellStyle name="Percent 9 8 7" xfId="14541" xr:uid="{7A6C43D9-3F2D-41EC-A422-15970B07BCC8}"/>
    <cellStyle name="Percent 9 8 7 2" xfId="14542" xr:uid="{0CDB4627-6187-4929-A656-BAF968938D54}"/>
    <cellStyle name="Percent 9 8 7 2 2" xfId="14543" xr:uid="{01132F10-5BD8-4526-B14C-A9490C7BC2C8}"/>
    <cellStyle name="Percent 9 8 7 3" xfId="14544" xr:uid="{4DEA9991-65D0-402F-9A43-A6BBBAC8614A}"/>
    <cellStyle name="Percent 9 8 7 3 2" xfId="14545" xr:uid="{1186656D-2F0E-4F74-B5B6-2E6B9EE7E5D3}"/>
    <cellStyle name="Percent 9 8 7 4" xfId="14546" xr:uid="{23CE43A9-7591-4FD6-BAC9-80E66A508D62}"/>
    <cellStyle name="Percent 9 8 8" xfId="14547" xr:uid="{64181CC0-C81E-4DB7-B22A-51D296AFB1C0}"/>
    <cellStyle name="Percent 9 8 8 2" xfId="14548" xr:uid="{E4A460DC-4850-4F42-8F29-EF35CDAFEC68}"/>
    <cellStyle name="Percent 9 8 9" xfId="14549" xr:uid="{F0749B54-C827-4390-B12A-29F8F83FA80B}"/>
    <cellStyle name="Percent 9 8 9 2" xfId="14550" xr:uid="{5615B58C-9C08-4C08-ABEB-1E50776348A3}"/>
    <cellStyle name="Percent 9 9" xfId="3165" xr:uid="{47ABAAB2-9F21-4ED8-992E-CE2ECB4DFA26}"/>
    <cellStyle name="Percent 9 9 10" xfId="14552" xr:uid="{2AEF11CC-3D2E-4EE0-AB76-36F6B889946D}"/>
    <cellStyle name="Percent 9 9 11" xfId="14553" xr:uid="{A03042E0-5C85-4598-8F5C-4A4AF2E46B9B}"/>
    <cellStyle name="Percent 9 9 12" xfId="14551" xr:uid="{E101E6BB-CB8E-417E-ADA7-4C326F7A8FFE}"/>
    <cellStyle name="Percent 9 9 2" xfId="14554" xr:uid="{5812529F-9922-4CA0-AF67-40EB7B898394}"/>
    <cellStyle name="Percent 9 9 2 2" xfId="14555" xr:uid="{D0FEF083-2E26-46E1-B09B-A1D9E1B6C4C0}"/>
    <cellStyle name="Percent 9 9 2 2 2" xfId="14556" xr:uid="{F867B684-C06C-403F-BE47-588AD60993ED}"/>
    <cellStyle name="Percent 9 9 2 3" xfId="14557" xr:uid="{AC276FE3-E048-492E-9FA3-178182A65145}"/>
    <cellStyle name="Percent 9 9 2 3 2" xfId="14558" xr:uid="{C303FFB7-C2D4-401B-A382-AAE016DD9411}"/>
    <cellStyle name="Percent 9 9 2 4" xfId="14559" xr:uid="{CA8D03E0-D4B2-4548-A0F5-25017D40F1E5}"/>
    <cellStyle name="Percent 9 9 2 5" xfId="14560" xr:uid="{E7870E5C-D6B0-4F59-ACDF-45D22EA89403}"/>
    <cellStyle name="Percent 9 9 3" xfId="14561" xr:uid="{6E017740-48E6-41FC-BE1A-8DE4C9B989EE}"/>
    <cellStyle name="Percent 9 9 3 2" xfId="14562" xr:uid="{D982867D-96C3-478D-BBCA-1206281EE007}"/>
    <cellStyle name="Percent 9 9 3 2 2" xfId="14563" xr:uid="{294EA991-7B83-494F-995A-7CF234D988C8}"/>
    <cellStyle name="Percent 9 9 3 3" xfId="14564" xr:uid="{717F8F85-1DC1-4D1F-8EE5-5192040DE077}"/>
    <cellStyle name="Percent 9 9 3 3 2" xfId="14565" xr:uid="{1E2E17B4-846F-4A1A-92CC-B78F8C374B19}"/>
    <cellStyle name="Percent 9 9 3 4" xfId="14566" xr:uid="{F84EC288-ECC2-4381-A592-0769153E0259}"/>
    <cellStyle name="Percent 9 9 4" xfId="14567" xr:uid="{C00F2373-BE03-4E55-ACBF-C5BFF3BE89E9}"/>
    <cellStyle name="Percent 9 9 4 2" xfId="14568" xr:uid="{E3C61ACC-1FF3-4797-A216-2ED61A15930E}"/>
    <cellStyle name="Percent 9 9 4 2 2" xfId="14569" xr:uid="{C4AF88A4-1606-4DCC-B64A-5429856BC428}"/>
    <cellStyle name="Percent 9 9 4 3" xfId="14570" xr:uid="{1E07D703-064E-41D7-9BFB-6AEF934B8A1C}"/>
    <cellStyle name="Percent 9 9 4 3 2" xfId="14571" xr:uid="{9ADDED09-4015-4448-ABF3-9D831D792B27}"/>
    <cellStyle name="Percent 9 9 4 4" xfId="14572" xr:uid="{144DBEF9-DA2E-40FA-8628-A50043D15164}"/>
    <cellStyle name="Percent 9 9 5" xfId="14573" xr:uid="{E707BB07-C0A2-4EEA-B44B-8E3925D10207}"/>
    <cellStyle name="Percent 9 9 5 2" xfId="14574" xr:uid="{D4290CFE-6548-4E92-B0D2-488952A830A5}"/>
    <cellStyle name="Percent 9 9 5 2 2" xfId="14575" xr:uid="{155541F7-E095-4FEE-925C-00F9F73C35F1}"/>
    <cellStyle name="Percent 9 9 5 3" xfId="14576" xr:uid="{1FD93943-B5D4-4AF2-98A1-B0F12DFF489A}"/>
    <cellStyle name="Percent 9 9 5 3 2" xfId="14577" xr:uid="{4E2DC973-5CC6-45E8-98F8-BA2FF7ED8350}"/>
    <cellStyle name="Percent 9 9 5 4" xfId="14578" xr:uid="{3B5AD017-D71E-4BA9-8A66-E3F55B725B8C}"/>
    <cellStyle name="Percent 9 9 5 4 2" xfId="14579" xr:uid="{4BE90510-A23E-433C-8DCC-F5E33BC5F110}"/>
    <cellStyle name="Percent 9 9 5 5" xfId="14580" xr:uid="{BAB60552-562C-4A3D-9615-BDA9EACA58B6}"/>
    <cellStyle name="Percent 9 9 6" xfId="14581" xr:uid="{7E386527-483F-477A-8357-1E514EFE1D62}"/>
    <cellStyle name="Percent 9 9 6 2" xfId="14582" xr:uid="{D3EAB69E-3F7F-4672-864B-10057328AB21}"/>
    <cellStyle name="Percent 9 9 6 2 2" xfId="14583" xr:uid="{0798E2D8-4292-49EB-9B75-24428FDA7DEB}"/>
    <cellStyle name="Percent 9 9 6 3" xfId="14584" xr:uid="{F96B6C6F-EAE5-458F-B82B-56B103103F6A}"/>
    <cellStyle name="Percent 9 9 6 3 2" xfId="14585" xr:uid="{7E1CFE11-A5F2-4171-9795-714E933E68C0}"/>
    <cellStyle name="Percent 9 9 6 4" xfId="14586" xr:uid="{9F8981A1-3991-459A-A47C-70D849C68B0F}"/>
    <cellStyle name="Percent 9 9 7" xfId="14587" xr:uid="{5B483FCB-37ED-4833-BF73-17AB0408DE1B}"/>
    <cellStyle name="Percent 9 9 7 2" xfId="14588" xr:uid="{BCA9969A-3DCA-4540-8261-B4BD64074D45}"/>
    <cellStyle name="Percent 9 9 8" xfId="14589" xr:uid="{07E7B57A-35FC-4321-A727-77CFA91A641D}"/>
    <cellStyle name="Percent 9 9 8 2" xfId="14590" xr:uid="{F1501CA8-2FF8-40EB-BB92-B3EC5EA9D8D4}"/>
    <cellStyle name="Percent 9 9 9" xfId="14591" xr:uid="{4CE00259-D479-4DAF-8BDE-C70B9211488C}"/>
    <cellStyle name="Percent 9 9 9 2" xfId="14592" xr:uid="{569AACF5-1840-42CC-963E-4E220BF3B944}"/>
    <cellStyle name="Percentagem 2 2" xfId="3166" xr:uid="{82BC1F1A-B2B6-4C39-AE41-DF56A18A09A2}"/>
    <cellStyle name="Percentagem 2 2 10" xfId="14594" xr:uid="{34D78FBF-8A7B-4229-BB73-7F68469FE4A4}"/>
    <cellStyle name="Percentagem 2 2 11" xfId="14595" xr:uid="{CF2ACB19-F014-4701-8F95-3D4EB4F84655}"/>
    <cellStyle name="Percentagem 2 2 12" xfId="14593" xr:uid="{BD7FDC5E-2E93-46F4-A939-BC701A912873}"/>
    <cellStyle name="Percentagem 2 2 2" xfId="14596" xr:uid="{905B2FF5-6EC8-4F02-AB2F-1F50022D0F0D}"/>
    <cellStyle name="Percentagem 2 2 2 2" xfId="14597" xr:uid="{A2944393-B0C1-46CC-906F-E58AC6773F24}"/>
    <cellStyle name="Percentagem 2 2 2 2 2" xfId="14598" xr:uid="{857D1A95-8CC9-4454-ADC9-E93526B16B99}"/>
    <cellStyle name="Percentagem 2 2 2 3" xfId="14599" xr:uid="{B18AF938-8B8F-4EA7-8745-F0CE28D60B4C}"/>
    <cellStyle name="Percentagem 2 2 2 3 2" xfId="14600" xr:uid="{E62BD72A-C428-4EC9-A7FD-3A91727BAA50}"/>
    <cellStyle name="Percentagem 2 2 2 4" xfId="14601" xr:uid="{E2A30072-F92C-4402-ACC1-A00D5B1E94E4}"/>
    <cellStyle name="Percentagem 2 2 2 5" xfId="14602" xr:uid="{9E79A21F-1AE8-4C72-9D36-641FDC544F4B}"/>
    <cellStyle name="Percentagem 2 2 3" xfId="14603" xr:uid="{E1065316-63D7-46C5-A221-925FD2498CB6}"/>
    <cellStyle name="Percentagem 2 2 3 2" xfId="14604" xr:uid="{3DC7E03C-ECD7-458D-9833-32838A5027D7}"/>
    <cellStyle name="Percentagem 2 2 3 2 2" xfId="14605" xr:uid="{4CBDB5B5-7E13-46F0-AB8D-62A40F81453B}"/>
    <cellStyle name="Percentagem 2 2 3 3" xfId="14606" xr:uid="{A4720EF9-A1A2-479B-A0ED-F89D571B4322}"/>
    <cellStyle name="Percentagem 2 2 3 3 2" xfId="14607" xr:uid="{F9B7377A-A5C4-4B3F-ABEB-8EE487CEFDDA}"/>
    <cellStyle name="Percentagem 2 2 3 4" xfId="14608" xr:uid="{259F38C9-8DED-49D5-8E08-5D5A0112EC7F}"/>
    <cellStyle name="Percentagem 2 2 4" xfId="14609" xr:uid="{BECDD5B9-B88D-4FB0-A2D8-135A50A2959D}"/>
    <cellStyle name="Percentagem 2 2 4 2" xfId="14610" xr:uid="{3D80563C-487A-402E-A5AC-D7590BB6848C}"/>
    <cellStyle name="Percentagem 2 2 4 2 2" xfId="14611" xr:uid="{84D2DBE7-265C-46A9-8967-B9E2EABF7964}"/>
    <cellStyle name="Percentagem 2 2 4 3" xfId="14612" xr:uid="{D4AB367F-386A-4B15-9250-CFE726F477A4}"/>
    <cellStyle name="Percentagem 2 2 4 3 2" xfId="14613" xr:uid="{E570CC5F-4517-4B70-9B28-8DE5FCDF1B8C}"/>
    <cellStyle name="Percentagem 2 2 4 4" xfId="14614" xr:uid="{556BD002-1404-448E-8C8C-098AF3AEA0D3}"/>
    <cellStyle name="Percentagem 2 2 5" xfId="14615" xr:uid="{CB5C0D3A-4123-417D-962F-A3183A2BFF62}"/>
    <cellStyle name="Percentagem 2 2 5 2" xfId="14616" xr:uid="{35289AB7-F397-4CBA-85D5-394799EBA53A}"/>
    <cellStyle name="Percentagem 2 2 5 2 2" xfId="14617" xr:uid="{B808298D-5335-4A87-82A8-14FCCE542DDA}"/>
    <cellStyle name="Percentagem 2 2 5 3" xfId="14618" xr:uid="{DBCAF071-1585-4ADB-9569-B47EE0A07D6F}"/>
    <cellStyle name="Percentagem 2 2 5 3 2" xfId="14619" xr:uid="{7AB46602-1111-4AA5-8BBD-1EBC7C24523E}"/>
    <cellStyle name="Percentagem 2 2 5 4" xfId="14620" xr:uid="{9CC46C7B-FFC0-4470-85B2-54C30FE3EB7A}"/>
    <cellStyle name="Percentagem 2 2 5 4 2" xfId="14621" xr:uid="{7817AA05-8926-45C1-AB4A-F5C8ADF3D087}"/>
    <cellStyle name="Percentagem 2 2 5 5" xfId="14622" xr:uid="{024670D6-012E-4295-9723-40880426CCD6}"/>
    <cellStyle name="Percentagem 2 2 6" xfId="14623" xr:uid="{75BFA017-711F-45CB-8826-0BFF81CD2CD0}"/>
    <cellStyle name="Percentagem 2 2 6 2" xfId="14624" xr:uid="{D8950D76-5F77-4296-B78D-D89467E96E73}"/>
    <cellStyle name="Percentagem 2 2 6 2 2" xfId="14625" xr:uid="{73E2E8F0-DF07-4C3F-9815-3B5F7277C512}"/>
    <cellStyle name="Percentagem 2 2 6 3" xfId="14626" xr:uid="{0FA1C90F-9777-40BF-A847-755DD05351FC}"/>
    <cellStyle name="Percentagem 2 2 6 3 2" xfId="14627" xr:uid="{F332A45D-09F1-4336-83AB-0AA49B026F94}"/>
    <cellStyle name="Percentagem 2 2 6 4" xfId="14628" xr:uid="{0454AEB1-723E-4939-856B-7ACA5C2E8E14}"/>
    <cellStyle name="Percentagem 2 2 7" xfId="14629" xr:uid="{A637BCDA-D757-4262-8B11-42EB933A7966}"/>
    <cellStyle name="Percentagem 2 2 7 2" xfId="14630" xr:uid="{D6D657A6-9910-4959-8E09-FA40E0AD9AAD}"/>
    <cellStyle name="Percentagem 2 2 8" xfId="14631" xr:uid="{0D3DA6F2-BFD0-4EF6-A308-E0D7DC0B4929}"/>
    <cellStyle name="Percentagem 2 2 8 2" xfId="14632" xr:uid="{08D3957E-C6D5-4B78-B63B-51829575C729}"/>
    <cellStyle name="Percentagem 2 2 9" xfId="14633" xr:uid="{D2D71E72-4B8F-4D1F-A13E-9A3468AB808C}"/>
    <cellStyle name="Percentagem 2 2 9 2" xfId="14634" xr:uid="{378CE7E3-D0D5-4F13-9756-E9F2E4397CB9}"/>
    <cellStyle name="Percentagem 2 3" xfId="3167" xr:uid="{5541651D-8C64-467F-8677-22F7CE6F88AD}"/>
    <cellStyle name="Percentagem 2 3 10" xfId="14636" xr:uid="{A5165634-65E7-46A6-A51D-C5D8003E9ADE}"/>
    <cellStyle name="Percentagem 2 3 11" xfId="14637" xr:uid="{4BFE8730-FB25-4466-A98B-BC4FD1A5CD1D}"/>
    <cellStyle name="Percentagem 2 3 12" xfId="14635" xr:uid="{7602CE3E-FE8A-404E-8364-992A23D0F849}"/>
    <cellStyle name="Percentagem 2 3 2" xfId="14638" xr:uid="{50F18196-0F1B-4041-A8E8-A01FF7A17611}"/>
    <cellStyle name="Percentagem 2 3 2 2" xfId="14639" xr:uid="{AE863CD3-1D04-4393-B877-04927EF64B29}"/>
    <cellStyle name="Percentagem 2 3 2 2 2" xfId="14640" xr:uid="{25DFB7F6-C614-44AD-A7AE-56EA2C9D1E28}"/>
    <cellStyle name="Percentagem 2 3 2 3" xfId="14641" xr:uid="{E2B16C10-8FE4-4069-B356-B105E36B1DA3}"/>
    <cellStyle name="Percentagem 2 3 2 3 2" xfId="14642" xr:uid="{ED331D8A-1AD4-45ED-B5EF-4F329ABD06F6}"/>
    <cellStyle name="Percentagem 2 3 2 4" xfId="14643" xr:uid="{E84B30C3-FF2E-456A-88F9-F294FFDA240E}"/>
    <cellStyle name="Percentagem 2 3 2 5" xfId="14644" xr:uid="{B4125C5E-EA11-462F-8E5A-745C1585D17A}"/>
    <cellStyle name="Percentagem 2 3 3" xfId="14645" xr:uid="{2B7CC193-D8EC-406B-8043-32EB2A54A17C}"/>
    <cellStyle name="Percentagem 2 3 3 2" xfId="14646" xr:uid="{0176A52C-DAA6-4F89-9B7E-3C85497A65AA}"/>
    <cellStyle name="Percentagem 2 3 3 2 2" xfId="14647" xr:uid="{451E879F-FE80-451C-8F71-66E6DB77B333}"/>
    <cellStyle name="Percentagem 2 3 3 3" xfId="14648" xr:uid="{AD787126-E8DD-4CBF-9EEE-15981AFB22B0}"/>
    <cellStyle name="Percentagem 2 3 3 3 2" xfId="14649" xr:uid="{23FB01AC-53D8-49F3-93FB-AA168F0EBF75}"/>
    <cellStyle name="Percentagem 2 3 3 4" xfId="14650" xr:uid="{A5B613BF-8022-40AE-BB9D-5F9C4E5B520F}"/>
    <cellStyle name="Percentagem 2 3 4" xfId="14651" xr:uid="{7B22380D-9481-4B57-BA8F-55D79913C869}"/>
    <cellStyle name="Percentagem 2 3 4 2" xfId="14652" xr:uid="{C307791E-C87B-46F7-924B-12FA228739A6}"/>
    <cellStyle name="Percentagem 2 3 4 2 2" xfId="14653" xr:uid="{F957924B-4E5C-418B-8223-5F59BB7C0699}"/>
    <cellStyle name="Percentagem 2 3 4 3" xfId="14654" xr:uid="{0C8DFB53-5B0F-438D-B476-E89BF1F14BE9}"/>
    <cellStyle name="Percentagem 2 3 4 3 2" xfId="14655" xr:uid="{32663ECF-7A68-4DE2-AD11-75B964FE9ABB}"/>
    <cellStyle name="Percentagem 2 3 4 4" xfId="14656" xr:uid="{885BA8EC-3DCB-4D89-8B4A-06C90CB7636D}"/>
    <cellStyle name="Percentagem 2 3 5" xfId="14657" xr:uid="{0B6557B8-C250-49FC-9DE7-EA57EC4D341F}"/>
    <cellStyle name="Percentagem 2 3 5 2" xfId="14658" xr:uid="{6F48A316-6835-4CF8-9E46-B7D6A7ACC787}"/>
    <cellStyle name="Percentagem 2 3 5 2 2" xfId="14659" xr:uid="{DE17A874-0358-4661-BF33-20DC5488EAFE}"/>
    <cellStyle name="Percentagem 2 3 5 3" xfId="14660" xr:uid="{2F63A850-E3C3-40A4-AFCC-066F48DB9F6D}"/>
    <cellStyle name="Percentagem 2 3 5 3 2" xfId="14661" xr:uid="{88637611-F0BC-44C3-9061-E4BBF1CF488A}"/>
    <cellStyle name="Percentagem 2 3 5 4" xfId="14662" xr:uid="{B67CA574-DB16-4A5F-8D83-665D62960AC4}"/>
    <cellStyle name="Percentagem 2 3 5 4 2" xfId="14663" xr:uid="{8FE51C74-0BF0-4294-A942-E703A424808E}"/>
    <cellStyle name="Percentagem 2 3 5 5" xfId="14664" xr:uid="{396FD8DF-F4A8-42E7-AFD4-26717ABE9BB7}"/>
    <cellStyle name="Percentagem 2 3 6" xfId="14665" xr:uid="{1ABFFF50-8FDE-4A58-8EC0-549EF7534830}"/>
    <cellStyle name="Percentagem 2 3 6 2" xfId="14666" xr:uid="{FE4FBFB6-5520-4706-BE11-4D0996077DBF}"/>
    <cellStyle name="Percentagem 2 3 6 2 2" xfId="14667" xr:uid="{A3D5CF28-5139-4909-8DD7-3A1E940DCF06}"/>
    <cellStyle name="Percentagem 2 3 6 3" xfId="14668" xr:uid="{F04EC341-3BF1-436A-B52C-07FAA9EBCBC5}"/>
    <cellStyle name="Percentagem 2 3 6 3 2" xfId="14669" xr:uid="{BCDD74CE-8765-4048-A483-28A784055551}"/>
    <cellStyle name="Percentagem 2 3 6 4" xfId="14670" xr:uid="{A43DD8C6-B7FA-4F50-9A9A-351E7BB071D4}"/>
    <cellStyle name="Percentagem 2 3 7" xfId="14671" xr:uid="{6AC478F2-AC5A-45E9-B0E8-5ABD9F7C061A}"/>
    <cellStyle name="Percentagem 2 3 7 2" xfId="14672" xr:uid="{4EBA2C6F-DA1C-4FB7-8499-BB3B84BD8F0B}"/>
    <cellStyle name="Percentagem 2 3 8" xfId="14673" xr:uid="{94A1D0D2-5CE5-41F0-929F-5BF30173FA13}"/>
    <cellStyle name="Percentagem 2 3 8 2" xfId="14674" xr:uid="{523434F4-95C5-4581-A3A8-FDABD5A0FEEC}"/>
    <cellStyle name="Percentagem 2 3 9" xfId="14675" xr:uid="{6BA32A00-A1C1-461F-998C-06DE8F720791}"/>
    <cellStyle name="Percentagem 2 3 9 2" xfId="14676" xr:uid="{287DA27D-E737-4BAF-A7E3-95B79630B123}"/>
    <cellStyle name="Pilkku_Layo9704" xfId="315" xr:uid="{12214913-76EF-4669-B3A1-E4AA02889155}"/>
    <cellStyle name="Pourcentage 2" xfId="18" xr:uid="{08E3C0A0-5A20-4EE1-8CAE-7D63BF8C586A}"/>
    <cellStyle name="Pyör. luku_Layo9704" xfId="316" xr:uid="{12817582-D8DB-402C-8035-2AAD0E876731}"/>
    <cellStyle name="Pyör. valuutta_Layo9704" xfId="317" xr:uid="{9FFFD3FF-1B44-4DD2-9BF7-8E9AD1BBA82E}"/>
    <cellStyle name="Satisfaisant 2" xfId="15" xr:uid="{00F749AE-69F2-42B6-B9F2-DBC42FA5AE53}"/>
    <cellStyle name="Schlecht" xfId="3168" xr:uid="{DE4F39BE-60C7-40ED-998C-1439D1495BB1}"/>
    <cellStyle name="Schlecht 10" xfId="14678" xr:uid="{954176AE-C4AF-45A9-B6F2-B666AA338BE8}"/>
    <cellStyle name="Schlecht 11" xfId="14679" xr:uid="{2E0AE70B-D18F-4B28-BAA5-098368500A0D}"/>
    <cellStyle name="Schlecht 12" xfId="14677" xr:uid="{D175DFA0-399F-411E-958A-46A23DE406A2}"/>
    <cellStyle name="Schlecht 2" xfId="14680" xr:uid="{FE51AD3D-5FAF-4C7E-94E9-FB4E94A42ECB}"/>
    <cellStyle name="Schlecht 2 2" xfId="14681" xr:uid="{4CA00DC7-A843-4E85-B3F2-80E0A9792FB9}"/>
    <cellStyle name="Schlecht 2 2 2" xfId="14682" xr:uid="{0D053836-A5F8-4757-9FC4-0332E2CED149}"/>
    <cellStyle name="Schlecht 2 3" xfId="14683" xr:uid="{E5C47FC7-BB0B-4457-A50C-3EE67CFC9757}"/>
    <cellStyle name="Schlecht 2 3 2" xfId="14684" xr:uid="{955D0B31-7DDA-45A0-8F20-6B8E4F65FDA6}"/>
    <cellStyle name="Schlecht 2 4" xfId="14685" xr:uid="{AF90BB07-7DD1-432F-8B1A-E3B8397BDA26}"/>
    <cellStyle name="Schlecht 2 5" xfId="14686" xr:uid="{1EE1146F-A727-4417-B874-780A5B6A9CAB}"/>
    <cellStyle name="Schlecht 3" xfId="14687" xr:uid="{1BCF299A-251C-47B0-888F-0B904A344853}"/>
    <cellStyle name="Schlecht 3 2" xfId="14688" xr:uid="{0DE89CBC-3175-4498-BBBD-E829A2D5525D}"/>
    <cellStyle name="Schlecht 3 2 2" xfId="14689" xr:uid="{BCCAC71F-077D-4132-B3E2-50EC9363F682}"/>
    <cellStyle name="Schlecht 3 3" xfId="14690" xr:uid="{0E202289-6146-44D0-AD66-28F706690D79}"/>
    <cellStyle name="Schlecht 3 3 2" xfId="14691" xr:uid="{3B7C86C2-D6AD-4AAA-8B37-625D08BFA50A}"/>
    <cellStyle name="Schlecht 3 4" xfId="14692" xr:uid="{7013F41C-EFFC-4AF1-B408-34DF02A592E7}"/>
    <cellStyle name="Schlecht 4" xfId="14693" xr:uid="{F49E6A6A-9FBD-41AD-A443-A715A28A6890}"/>
    <cellStyle name="Schlecht 4 2" xfId="14694" xr:uid="{99155F01-6D8C-47A1-AAC2-51BBECBDCBEB}"/>
    <cellStyle name="Schlecht 4 2 2" xfId="14695" xr:uid="{3BF6A857-6B30-4A40-AB6C-55367A9BB904}"/>
    <cellStyle name="Schlecht 4 3" xfId="14696" xr:uid="{E79BF9D1-1C4E-41D9-8993-85E264A8CAC8}"/>
    <cellStyle name="Schlecht 4 3 2" xfId="14697" xr:uid="{0B8BA82C-0EE9-48AB-94CC-374B0FD29AD5}"/>
    <cellStyle name="Schlecht 4 4" xfId="14698" xr:uid="{643EC634-9EAF-4BF5-AE25-B9D2D478548F}"/>
    <cellStyle name="Schlecht 5" xfId="14699" xr:uid="{149430E5-957E-4028-BD38-AA0599FAC016}"/>
    <cellStyle name="Schlecht 5 2" xfId="14700" xr:uid="{91A0C8C6-4C79-4F23-99F8-640C64A367B0}"/>
    <cellStyle name="Schlecht 5 2 2" xfId="14701" xr:uid="{E4A11355-F110-4D09-8136-04606A31DBF1}"/>
    <cellStyle name="Schlecht 5 3" xfId="14702" xr:uid="{A205FC12-0D56-4FA2-AC38-4EB33E42D01E}"/>
    <cellStyle name="Schlecht 5 3 2" xfId="14703" xr:uid="{3C7D9050-57B8-40CB-8292-F750A59046A8}"/>
    <cellStyle name="Schlecht 5 4" xfId="14704" xr:uid="{FBE9524C-095E-4AB1-8306-029DB8C15F08}"/>
    <cellStyle name="Schlecht 5 4 2" xfId="14705" xr:uid="{22670BB2-5CB8-4E3D-B519-BA10935039B1}"/>
    <cellStyle name="Schlecht 5 5" xfId="14706" xr:uid="{4FC3BB91-4FE2-4F8A-B7F6-713362845BCA}"/>
    <cellStyle name="Schlecht 6" xfId="14707" xr:uid="{0402B74A-A5F3-4CD4-8C53-82D0508C1956}"/>
    <cellStyle name="Schlecht 6 2" xfId="14708" xr:uid="{2AF6014F-2788-463F-9BB8-46F3EAC1EBDC}"/>
    <cellStyle name="Schlecht 6 2 2" xfId="14709" xr:uid="{801DBD55-5A39-40C7-8322-7E961AB3F109}"/>
    <cellStyle name="Schlecht 6 3" xfId="14710" xr:uid="{7B45BCCC-42FB-48BE-A868-6B8A6749E5E9}"/>
    <cellStyle name="Schlecht 6 3 2" xfId="14711" xr:uid="{50442593-0F9C-40F1-BA31-2AD81AC9EDCE}"/>
    <cellStyle name="Schlecht 6 4" xfId="14712" xr:uid="{9695E3BD-2E18-439B-B55B-914DED33AA18}"/>
    <cellStyle name="Schlecht 7" xfId="14713" xr:uid="{2718BD33-9065-489E-A6B7-9DFB10132FAB}"/>
    <cellStyle name="Schlecht 7 2" xfId="14714" xr:uid="{926A31EB-CECC-414A-B960-6E7D660C69C5}"/>
    <cellStyle name="Schlecht 8" xfId="14715" xr:uid="{C03EFBBB-D6C0-43CD-9AF3-D2921BD12E71}"/>
    <cellStyle name="Schlecht 8 2" xfId="14716" xr:uid="{BDCDF5D4-EC9D-4A81-A982-4E9381D66D92}"/>
    <cellStyle name="Schlecht 9" xfId="14717" xr:uid="{8A77F111-50EB-44A0-A3DB-28EBC191198A}"/>
    <cellStyle name="Schlecht 9 2" xfId="14718" xr:uid="{B28E42B5-DF77-42B1-896D-45C01F7CA675}"/>
    <cellStyle name="Shade" xfId="3169" xr:uid="{098269C8-CF6E-4F2D-8E33-298DEA1C7DE9}"/>
    <cellStyle name="Shade 10" xfId="14720" xr:uid="{0287D3C0-695B-45AA-8A26-DD3914F91200}"/>
    <cellStyle name="Shade 11" xfId="14721" xr:uid="{5B3A3DEB-4E61-4FD8-818A-70AC4401694C}"/>
    <cellStyle name="Shade 12" xfId="14719" xr:uid="{1B36F0AA-19B1-4CEB-8FC3-E3F6504C6181}"/>
    <cellStyle name="Shade 2" xfId="14722" xr:uid="{A08E9FF0-FD0C-49DE-A9FF-651049572743}"/>
    <cellStyle name="Shade 2 2" xfId="14723" xr:uid="{99791B37-3DA2-48E9-B606-88844FE5F4C7}"/>
    <cellStyle name="Shade 2 2 2" xfId="14724" xr:uid="{AAAB2E7E-2CAC-4447-A2FE-D799564163FF}"/>
    <cellStyle name="Shade 2 3" xfId="14725" xr:uid="{9D4B1667-03E1-426F-BFF4-97E79CF990FB}"/>
    <cellStyle name="Shade 2 3 2" xfId="14726" xr:uid="{0DF34406-D040-4CEF-A55D-F58B5EC4C2E5}"/>
    <cellStyle name="Shade 2 4" xfId="14727" xr:uid="{5772843F-45DF-4DD4-88C1-1A4096983CC5}"/>
    <cellStyle name="Shade 2 5" xfId="14728" xr:uid="{7D7B160E-2A66-4D84-AA83-1EF71357BD0C}"/>
    <cellStyle name="Shade 3" xfId="14729" xr:uid="{646893C4-54A1-491E-B666-08FE24008A20}"/>
    <cellStyle name="Shade 3 2" xfId="14730" xr:uid="{E213DD75-F725-4A19-B98C-A51930B2DB45}"/>
    <cellStyle name="Shade 3 2 2" xfId="14731" xr:uid="{18BA85A9-DE8A-40D2-98D1-FDAFD5EB4B3E}"/>
    <cellStyle name="Shade 3 3" xfId="14732" xr:uid="{41DF340F-5688-435A-8D24-B5B1571F0A6C}"/>
    <cellStyle name="Shade 3 3 2" xfId="14733" xr:uid="{682E6474-8F20-459B-8CF2-D25BE820CEF5}"/>
    <cellStyle name="Shade 3 4" xfId="14734" xr:uid="{68C95C7B-BCB5-4B3E-9D08-6FC5657A3ADF}"/>
    <cellStyle name="Shade 4" xfId="14735" xr:uid="{B48DC698-F0A5-44B4-8185-901C2A00EB25}"/>
    <cellStyle name="Shade 4 2" xfId="14736" xr:uid="{9D2E83E0-33F4-4108-8A73-F8649F9E39A3}"/>
    <cellStyle name="Shade 4 2 2" xfId="14737" xr:uid="{F33310DC-32B2-4CE5-A07C-E89C54A460C4}"/>
    <cellStyle name="Shade 4 3" xfId="14738" xr:uid="{A8603E27-B6B9-431D-B930-CA1C8B9EE704}"/>
    <cellStyle name="Shade 4 3 2" xfId="14739" xr:uid="{F1BCF4EC-2A1E-46B7-BD32-2A26535934DD}"/>
    <cellStyle name="Shade 4 4" xfId="14740" xr:uid="{581CB365-C6A4-46D3-A8E7-A5A5EEE85AEC}"/>
    <cellStyle name="Shade 5" xfId="14741" xr:uid="{784C6CFE-4B0C-4263-BB25-6FC288252B25}"/>
    <cellStyle name="Shade 5 2" xfId="14742" xr:uid="{4252EAEA-C4BD-483F-8F44-08596F45B5DF}"/>
    <cellStyle name="Shade 5 2 2" xfId="14743" xr:uid="{30210F61-02C8-405E-A625-C2858BAFC686}"/>
    <cellStyle name="Shade 5 3" xfId="14744" xr:uid="{03FF98CF-9B05-4268-BDB4-C28E97B1CFC8}"/>
    <cellStyle name="Shade 5 3 2" xfId="14745" xr:uid="{368BF0B6-AEDF-4221-811D-AD9FDE383CDF}"/>
    <cellStyle name="Shade 5 4" xfId="14746" xr:uid="{1FB37C20-570F-4F76-99D6-B826E0EE011F}"/>
    <cellStyle name="Shade 5 4 2" xfId="14747" xr:uid="{3E29D09B-CCE2-43B8-ADC2-5C03354FF28E}"/>
    <cellStyle name="Shade 5 5" xfId="14748" xr:uid="{7CA1C70A-991F-4D0C-8019-33E2CF2C2C5B}"/>
    <cellStyle name="Shade 6" xfId="14749" xr:uid="{D2E46E31-97A3-49AB-92A2-5A4D46C1D1B0}"/>
    <cellStyle name="Shade 6 2" xfId="14750" xr:uid="{FE5044F8-3C17-44DF-87B3-910511E022A2}"/>
    <cellStyle name="Shade 6 2 2" xfId="14751" xr:uid="{AE709CA5-CEC3-40C8-9CDA-F36481B28562}"/>
    <cellStyle name="Shade 6 3" xfId="14752" xr:uid="{A7F76CE6-D217-4304-BEE8-8388FCF964F3}"/>
    <cellStyle name="Shade 6 3 2" xfId="14753" xr:uid="{90D60E60-DDCF-484F-9E6C-013A91F59C32}"/>
    <cellStyle name="Shade 6 4" xfId="14754" xr:uid="{0D4612FD-BD04-4087-B92A-DC5A8BD40827}"/>
    <cellStyle name="Shade 7" xfId="14755" xr:uid="{7884CD6C-3CCB-4622-9624-AE72AAB6DF5A}"/>
    <cellStyle name="Shade 7 2" xfId="14756" xr:uid="{B312E3F7-38A1-48ED-B167-C296AE660709}"/>
    <cellStyle name="Shade 8" xfId="14757" xr:uid="{E054CB9E-D2F2-4694-B209-7418158F3DA2}"/>
    <cellStyle name="Shade 8 2" xfId="14758" xr:uid="{F6B34E54-67A4-4ABF-A0FD-4CB388D09134}"/>
    <cellStyle name="Shade 9" xfId="14759" xr:uid="{605CD404-2EEC-4FB5-9947-5F30466B7B5C}"/>
    <cellStyle name="Shade 9 2" xfId="14760" xr:uid="{A3448263-0A53-4D0F-9A74-BA8369E527B1}"/>
    <cellStyle name="source" xfId="318" xr:uid="{8DB6ADC5-F16A-4098-9184-C63C66DC824F}"/>
    <cellStyle name="source 10" xfId="14762" xr:uid="{63309515-A231-4D3B-9338-A35CC76C0EE4}"/>
    <cellStyle name="source 11" xfId="14763" xr:uid="{169B6FA5-53EB-44CA-A435-176833C441DB}"/>
    <cellStyle name="source 12" xfId="14761" xr:uid="{7FF1E560-EE52-4525-9DFF-A0BB559130CC}"/>
    <cellStyle name="source 2" xfId="319" xr:uid="{F411EF9F-9C84-44F8-B84D-0DBF91207C3B}"/>
    <cellStyle name="source 2 2" xfId="14765" xr:uid="{F0E8E73A-EB59-4D77-870A-B4689DCF8E57}"/>
    <cellStyle name="source 2 2 2" xfId="14766" xr:uid="{D523B2EB-A310-467F-A0BF-F12B829CA0FA}"/>
    <cellStyle name="source 2 3" xfId="14767" xr:uid="{7B831232-A580-4027-BCB0-72EADDBFFCE8}"/>
    <cellStyle name="source 2 3 2" xfId="14768" xr:uid="{663322BB-EF72-4F07-9939-D63D1EBEF542}"/>
    <cellStyle name="source 2 4" xfId="14769" xr:uid="{02A70316-3E4C-404F-B534-D738C8FFBAA7}"/>
    <cellStyle name="source 2 5" xfId="14770" xr:uid="{DC5ED213-9DA5-4E1E-B4DC-D52C6A461A9C}"/>
    <cellStyle name="source 2 6" xfId="14764" xr:uid="{4CF938D0-B35A-4553-B7FC-40C00A3D49A3}"/>
    <cellStyle name="source 3" xfId="320" xr:uid="{222F87C8-5BEC-4F11-B0A2-814EA835B47B}"/>
    <cellStyle name="source 3 2" xfId="14772" xr:uid="{9B3C5ABD-7946-4EDF-9A30-1D8CF309DDC8}"/>
    <cellStyle name="source 3 2 2" xfId="14773" xr:uid="{90AFB893-E7F1-449B-9D88-5F651947BA89}"/>
    <cellStyle name="source 3 3" xfId="14774" xr:uid="{0970C592-FC51-4F8E-BE5E-8073351D8042}"/>
    <cellStyle name="source 3 3 2" xfId="14775" xr:uid="{BEE778A0-734B-4981-A837-BFC8B6E017B1}"/>
    <cellStyle name="source 3 4" xfId="14776" xr:uid="{C5FE8266-2BD4-4433-A382-713470FF7F26}"/>
    <cellStyle name="source 3 5" xfId="14771" xr:uid="{D9DA9815-53A3-4EA0-918E-D7D7D7E3271E}"/>
    <cellStyle name="source 4" xfId="14777" xr:uid="{E4543BBB-5D72-4CEC-B4B2-8261D88E4D33}"/>
    <cellStyle name="source 4 2" xfId="14778" xr:uid="{9E18584F-D2BD-47F6-9AE6-A23ADF4BF171}"/>
    <cellStyle name="source 4 2 2" xfId="14779" xr:uid="{BC862BFC-680C-4B8F-B8B5-85F3F663C2FB}"/>
    <cellStyle name="source 4 3" xfId="14780" xr:uid="{98185BA1-F5E1-4640-8CE3-8C862B5ECB6F}"/>
    <cellStyle name="source 4 3 2" xfId="14781" xr:uid="{D97029B0-9EEF-45F1-892C-E727F125F7B4}"/>
    <cellStyle name="source 4 4" xfId="14782" xr:uid="{D059CFDE-75AB-47D4-8C5B-49A23C13F928}"/>
    <cellStyle name="source 5" xfId="14783" xr:uid="{AF8A8296-806E-4B59-8B14-B77A6DBBA15D}"/>
    <cellStyle name="source 5 2" xfId="14784" xr:uid="{E4C57ED4-0223-40B7-80B7-99F3821455B2}"/>
    <cellStyle name="source 5 2 2" xfId="14785" xr:uid="{55FD9E35-4FF2-4DF7-9622-389CCC868824}"/>
    <cellStyle name="source 5 3" xfId="14786" xr:uid="{8DABC2CF-A2FB-4783-8E51-1969FD18CE74}"/>
    <cellStyle name="source 5 3 2" xfId="14787" xr:uid="{2D40CA88-92D0-4936-9D3F-EF6873C0D48A}"/>
    <cellStyle name="source 5 4" xfId="14788" xr:uid="{D6507B19-A708-40D9-8712-DCC226B58CDD}"/>
    <cellStyle name="source 5 4 2" xfId="14789" xr:uid="{9E9A7648-BD4D-4174-97FD-58EDDE002106}"/>
    <cellStyle name="source 5 5" xfId="14790" xr:uid="{5B1417D0-DB38-42D9-9E0B-DDA318236D01}"/>
    <cellStyle name="source 6" xfId="14791" xr:uid="{7EAA9A86-30CA-42E2-B55B-81E6A3D2AE48}"/>
    <cellStyle name="source 6 2" xfId="14792" xr:uid="{F8D43317-70F3-446A-99B8-601002FDFD50}"/>
    <cellStyle name="source 6 2 2" xfId="14793" xr:uid="{A12471F7-71B9-4D05-8AF6-A93F496C6BB5}"/>
    <cellStyle name="source 6 3" xfId="14794" xr:uid="{91DBD0A1-FAEF-4AC3-AD5A-28A6B3052002}"/>
    <cellStyle name="source 6 3 2" xfId="14795" xr:uid="{8F1CF3D5-1326-48D5-8A57-742420E2815E}"/>
    <cellStyle name="source 6 4" xfId="14796" xr:uid="{2A839716-84D7-4E13-8EA1-AF4EA6933AA9}"/>
    <cellStyle name="source 7" xfId="14797" xr:uid="{E520CB3C-5966-4DEB-92DC-0362D9533AA0}"/>
    <cellStyle name="source 7 2" xfId="14798" xr:uid="{EDD9E264-C102-451A-8F80-2A518E0B4747}"/>
    <cellStyle name="source 8" xfId="14799" xr:uid="{42B0A6FC-968A-4609-B19B-99A211A26391}"/>
    <cellStyle name="source 8 2" xfId="14800" xr:uid="{0F1A8382-31F8-4ECF-A7A6-B7B51BE7BF40}"/>
    <cellStyle name="source 9" xfId="14801" xr:uid="{44FBAC88-F453-4008-AE00-26860F3DEF4A}"/>
    <cellStyle name="source 9 2" xfId="14802" xr:uid="{D8C74B3B-C054-4DDC-AE24-F4F858D49BD8}"/>
    <cellStyle name="Standaard_Blad1" xfId="3170" xr:uid="{9D9B3510-E970-4BD4-83DF-6276D5054671}"/>
    <cellStyle name="Standard 2" xfId="3171" xr:uid="{45FC447D-80EF-467F-8ABE-F619F3BE38BA}"/>
    <cellStyle name="Standard 2 10" xfId="14804" xr:uid="{C8C6DE6E-DEB8-4005-81A4-42C39EAE710E}"/>
    <cellStyle name="Standard 2 11" xfId="14803" xr:uid="{8EDA1958-88D3-4411-8442-45B8D16F2A50}"/>
    <cellStyle name="Standard 2 2" xfId="14805" xr:uid="{85BB330D-7506-430E-85CC-CCB7372B7342}"/>
    <cellStyle name="Standard 2 2 2" xfId="14806" xr:uid="{2E180E0F-2397-4EB7-A53D-6C5CA769D822}"/>
    <cellStyle name="Standard 2 2 2 2" xfId="14807" xr:uid="{C8973591-A3BC-4611-AC10-CF7FDA965719}"/>
    <cellStyle name="Standard 2 2 3" xfId="14808" xr:uid="{9415F144-5020-4D1C-816F-7D8EF4D929D0}"/>
    <cellStyle name="Standard 2 2 3 2" xfId="14809" xr:uid="{D2307F08-E81A-4C99-BF1A-CA68F7314835}"/>
    <cellStyle name="Standard 2 2 4" xfId="14810" xr:uid="{CBBEF44B-12E2-4BC2-A31D-0E3909AB9945}"/>
    <cellStyle name="Standard 2 2 5" xfId="14811" xr:uid="{78DE0842-EA80-4D3E-AB5F-BB9B306AF9B4}"/>
    <cellStyle name="Standard 2 3" xfId="14812" xr:uid="{04A3F1D9-763B-41AD-8952-6A13604F09C4}"/>
    <cellStyle name="Standard 2 3 2" xfId="14813" xr:uid="{FFE146ED-EC90-4369-8306-05C55CB7B146}"/>
    <cellStyle name="Standard 2 3 2 2" xfId="14814" xr:uid="{E6E360C8-389C-4C68-8A8A-03878831385B}"/>
    <cellStyle name="Standard 2 3 3" xfId="14815" xr:uid="{41676B4A-AC17-438E-B87B-E56437A118EC}"/>
    <cellStyle name="Standard 2 3 3 2" xfId="14816" xr:uid="{B528764F-0D4F-460C-ACC5-1E2872F50DE7}"/>
    <cellStyle name="Standard 2 3 4" xfId="14817" xr:uid="{E704B72C-BA3C-4AEC-AA8C-7677061E8AD3}"/>
    <cellStyle name="Standard 2 4" xfId="14818" xr:uid="{EC17A7DF-C355-450B-A2B7-2C4D63AFE92F}"/>
    <cellStyle name="Standard 2 4 2" xfId="14819" xr:uid="{92AD54AA-F726-415F-AD21-1AE829F8B8F0}"/>
    <cellStyle name="Standard 2 4 2 2" xfId="14820" xr:uid="{7DE12FE0-C632-4A8A-8DF0-2311398179E6}"/>
    <cellStyle name="Standard 2 4 3" xfId="14821" xr:uid="{B84EE6C6-C6D0-40D3-AFFF-A458FF2C6EDC}"/>
    <cellStyle name="Standard 2 4 3 2" xfId="14822" xr:uid="{718AEA3F-A1AF-4627-8F9C-55621F384859}"/>
    <cellStyle name="Standard 2 4 4" xfId="14823" xr:uid="{6A40B9A6-8AF9-429E-9449-3411958C6B6F}"/>
    <cellStyle name="Standard 2 4 4 2" xfId="14824" xr:uid="{AA93BDBD-B4C2-49D7-80A7-A60C7EA878C3}"/>
    <cellStyle name="Standard 2 4 5" xfId="14825" xr:uid="{870490BC-531D-4BAD-8DC0-EE9574331123}"/>
    <cellStyle name="Standard 2 5" xfId="14826" xr:uid="{7E97789A-FD23-49E0-96CF-CC280A68D04E}"/>
    <cellStyle name="Standard 2 5 2" xfId="14827" xr:uid="{57AEFB86-4BB5-42D2-AFEC-4591198AECDD}"/>
    <cellStyle name="Standard 2 5 2 2" xfId="14828" xr:uid="{9163B6B9-1790-46BC-8E8C-4DB417F123A8}"/>
    <cellStyle name="Standard 2 5 3" xfId="14829" xr:uid="{0AF68291-8F96-4638-B3DA-F749B4BFF518}"/>
    <cellStyle name="Standard 2 5 3 2" xfId="14830" xr:uid="{D9702701-A731-434D-9116-C17BFEE3B06D}"/>
    <cellStyle name="Standard 2 5 4" xfId="14831" xr:uid="{3AF9377B-C6F4-47C7-8190-697773EAF87D}"/>
    <cellStyle name="Standard 2 6" xfId="14832" xr:uid="{C175A71C-C899-4C5C-B194-DB6F71C3F022}"/>
    <cellStyle name="Standard 2 6 2" xfId="14833" xr:uid="{13F74E63-B2D5-4E02-A86F-7D9D45F2179B}"/>
    <cellStyle name="Standard 2 7" xfId="14834" xr:uid="{04A3ABF5-8A66-4CD7-ACE6-F4156DF8E4F6}"/>
    <cellStyle name="Standard 2 7 2" xfId="14835" xr:uid="{4B29E025-7C02-4C6B-9B59-65C4EF79F47E}"/>
    <cellStyle name="Standard 2 8" xfId="14836" xr:uid="{6AADE81B-C938-4377-AFFA-31D10E14EA47}"/>
    <cellStyle name="Standard 2 8 2" xfId="14837" xr:uid="{641EA199-EE32-4212-97F5-A612EBB55EF7}"/>
    <cellStyle name="Standard 2 9" xfId="14838" xr:uid="{77E39AA3-CD22-4094-B87E-0DA564C746ED}"/>
    <cellStyle name="Standard 3" xfId="3172" xr:uid="{5A797FA7-732F-47B1-BE7B-AAE2743B1029}"/>
    <cellStyle name="Standard 3 10" xfId="14840" xr:uid="{368E8644-AC60-4632-BD9B-0476517A1987}"/>
    <cellStyle name="Standard 3 11" xfId="14839" xr:uid="{B64D96AA-1B9B-40B4-AB49-55E5E428B296}"/>
    <cellStyle name="Standard 3 2" xfId="14841" xr:uid="{7D394ED9-086F-4018-88EB-058C666F4DE7}"/>
    <cellStyle name="Standard 3 2 2" xfId="14842" xr:uid="{F2DA4E85-C6AD-42A4-800C-2B5BD5FA8D13}"/>
    <cellStyle name="Standard 3 2 2 2" xfId="14843" xr:uid="{CD03FF8B-7905-4A6A-8256-97466E5C61EC}"/>
    <cellStyle name="Standard 3 2 3" xfId="14844" xr:uid="{64F2CA04-5BC3-4187-ACDC-FBCC00A4767C}"/>
    <cellStyle name="Standard 3 2 3 2" xfId="14845" xr:uid="{EB60F3C2-44BA-4677-9040-2BB1C5B57E64}"/>
    <cellStyle name="Standard 3 2 4" xfId="14846" xr:uid="{41F334C6-EF39-4766-8EBC-38679A82A9B2}"/>
    <cellStyle name="Standard 3 2 5" xfId="14847" xr:uid="{24E2A38C-BACB-4AEC-897A-3E6E8FA1BCAE}"/>
    <cellStyle name="Standard 3 3" xfId="14848" xr:uid="{A6663B54-897D-47FF-BF30-3780514015AB}"/>
    <cellStyle name="Standard 3 3 2" xfId="14849" xr:uid="{2FF21E07-1CD6-435C-8FA2-17BFDE8385C3}"/>
    <cellStyle name="Standard 3 3 2 2" xfId="14850" xr:uid="{1DA1173B-BDD3-47E8-968A-C8A76A49D345}"/>
    <cellStyle name="Standard 3 3 3" xfId="14851" xr:uid="{D8DB164E-9B36-4146-BC7C-4D25476365FE}"/>
    <cellStyle name="Standard 3 3 3 2" xfId="14852" xr:uid="{CD56A6BF-FB43-4B54-9580-6A79B3738F16}"/>
    <cellStyle name="Standard 3 3 4" xfId="14853" xr:uid="{26DDBD6D-9945-4493-835A-D4F3E646625B}"/>
    <cellStyle name="Standard 3 4" xfId="14854" xr:uid="{3E7A5BBD-0DA4-4080-9A3F-379A63357129}"/>
    <cellStyle name="Standard 3 4 2" xfId="14855" xr:uid="{C3BDDE0A-83A4-4824-AD49-46A24B89CA9D}"/>
    <cellStyle name="Standard 3 4 2 2" xfId="14856" xr:uid="{F09E31FE-0C2B-4F1E-A24D-107B26672B94}"/>
    <cellStyle name="Standard 3 4 3" xfId="14857" xr:uid="{5FFC8B59-B45C-4CD9-B413-BC398AC7C84B}"/>
    <cellStyle name="Standard 3 4 3 2" xfId="14858" xr:uid="{449DD9ED-D5B7-40BD-B3C6-C2ED9BB412D7}"/>
    <cellStyle name="Standard 3 4 4" xfId="14859" xr:uid="{CDE0F0F4-E422-4EA9-81E7-E90A1D429669}"/>
    <cellStyle name="Standard 3 4 4 2" xfId="14860" xr:uid="{EA18CF98-521D-4E65-9C73-6B53C07D9D2A}"/>
    <cellStyle name="Standard 3 4 5" xfId="14861" xr:uid="{49E3A55F-11CF-48BF-A059-5B68E3ADD2FF}"/>
    <cellStyle name="Standard 3 5" xfId="14862" xr:uid="{5BE3A3F4-7669-417E-AA2D-1D49CA8892E8}"/>
    <cellStyle name="Standard 3 5 2" xfId="14863" xr:uid="{D1E82C29-D176-4475-98DC-999036B0FF60}"/>
    <cellStyle name="Standard 3 5 2 2" xfId="14864" xr:uid="{9595C7C8-C183-4746-9742-8E7E5B7EDBB9}"/>
    <cellStyle name="Standard 3 5 3" xfId="14865" xr:uid="{86846B5C-83AC-4661-B07B-9DCB75516507}"/>
    <cellStyle name="Standard 3 5 3 2" xfId="14866" xr:uid="{6E4C7DE9-FE65-4DB5-BCB5-9402D2B6D950}"/>
    <cellStyle name="Standard 3 5 4" xfId="14867" xr:uid="{684AC04B-499F-4E95-8B0F-248618974304}"/>
    <cellStyle name="Standard 3 6" xfId="14868" xr:uid="{53677C88-C4B9-4564-BF8B-FFD01C4665F7}"/>
    <cellStyle name="Standard 3 6 2" xfId="14869" xr:uid="{C3874EF5-3ED6-4F04-9D2C-8C0758BC4531}"/>
    <cellStyle name="Standard 3 7" xfId="14870" xr:uid="{1415A9F3-F319-45E8-A937-3208DAC6EA05}"/>
    <cellStyle name="Standard 3 7 2" xfId="14871" xr:uid="{3139A68F-F49F-4275-8EF9-96899B21BD68}"/>
    <cellStyle name="Standard 3 8" xfId="14872" xr:uid="{CCD487B4-64CD-4007-BE64-9559B557B748}"/>
    <cellStyle name="Standard 3 8 2" xfId="14873" xr:uid="{F6EB2628-1982-4ECD-B64E-CEDA4DFB3EDB}"/>
    <cellStyle name="Standard 3 9" xfId="14874" xr:uid="{91F7E330-428A-4EC3-95F7-52F185C848CC}"/>
    <cellStyle name="Standard_Sce_D_Extraction" xfId="3173" xr:uid="{440A55DF-F56E-4912-A97E-49D0482E9849}"/>
    <cellStyle name="Style 1" xfId="3174" xr:uid="{DA750861-2776-410B-8BE8-FE63D7454F61}"/>
    <cellStyle name="Style 1 10" xfId="14876" xr:uid="{8FE0E468-8B95-427F-BC73-6C62626D0CAA}"/>
    <cellStyle name="Style 1 11" xfId="14877" xr:uid="{19B92DAE-B9C3-4B2F-B979-152007A1D25B}"/>
    <cellStyle name="Style 1 12" xfId="14875" xr:uid="{74B04993-FB13-4123-8E17-50741C7261DA}"/>
    <cellStyle name="Style 1 2" xfId="14878" xr:uid="{20E08C12-B3DE-433F-914B-CCAFF95806C7}"/>
    <cellStyle name="Style 1 2 2" xfId="14879" xr:uid="{3EB84193-1471-4CD0-9B0B-94D4891BCF89}"/>
    <cellStyle name="Style 1 2 2 2" xfId="14880" xr:uid="{96D2920F-C215-42A3-BBBE-D3AF217E8B59}"/>
    <cellStyle name="Style 1 2 3" xfId="14881" xr:uid="{81B80425-A079-489B-9A2C-602A51935118}"/>
    <cellStyle name="Style 1 2 3 2" xfId="14882" xr:uid="{EB1E01ED-3EB6-40EE-88BF-1335226939F3}"/>
    <cellStyle name="Style 1 2 4" xfId="14883" xr:uid="{01A52372-02F3-4020-8D87-40AA69A586CF}"/>
    <cellStyle name="Style 1 2 5" xfId="14884" xr:uid="{06F676BE-FC58-4A71-A32F-9F4C52E376D2}"/>
    <cellStyle name="Style 1 3" xfId="14885" xr:uid="{5575958A-3A9C-46B1-A6F1-DD1EB53E45A6}"/>
    <cellStyle name="Style 1 3 2" xfId="14886" xr:uid="{0EBE94EA-D530-4D85-8AD6-39C0BF8E8C9F}"/>
    <cellStyle name="Style 1 3 2 2" xfId="14887" xr:uid="{FF7DFB94-1BFD-4F99-B852-B12556CBD8F7}"/>
    <cellStyle name="Style 1 3 3" xfId="14888" xr:uid="{A10A15C6-3041-4886-996A-06F27C803DEA}"/>
    <cellStyle name="Style 1 3 3 2" xfId="14889" xr:uid="{D580E654-0E79-409C-8669-6EB8CDAB7AFC}"/>
    <cellStyle name="Style 1 3 4" xfId="14890" xr:uid="{DB177DFA-2A8D-4D81-8841-AD89266EAF8E}"/>
    <cellStyle name="Style 1 4" xfId="14891" xr:uid="{DA963767-4831-491D-95CD-0917F618F709}"/>
    <cellStyle name="Style 1 4 2" xfId="14892" xr:uid="{1148E8AE-3BB5-4CF1-8113-8B7AA73980DA}"/>
    <cellStyle name="Style 1 4 2 2" xfId="14893" xr:uid="{D97389A3-70AB-40AA-B137-58E8923BC5C6}"/>
    <cellStyle name="Style 1 4 3" xfId="14894" xr:uid="{9803E064-4BFF-4FF0-800B-6EA964256330}"/>
    <cellStyle name="Style 1 4 3 2" xfId="14895" xr:uid="{1F16AC41-6B65-4A1E-A0C9-AC274AFDF7F5}"/>
    <cellStyle name="Style 1 4 4" xfId="14896" xr:uid="{690E2656-A701-4A74-BF33-C367E3B9365A}"/>
    <cellStyle name="Style 1 5" xfId="14897" xr:uid="{123C9EE9-4498-43F8-B8BC-785B6C892B06}"/>
    <cellStyle name="Style 1 5 2" xfId="14898" xr:uid="{F611D8B8-A1E2-41BD-9881-AD039E46C72C}"/>
    <cellStyle name="Style 1 5 2 2" xfId="14899" xr:uid="{D3E61558-4D78-484C-ABBD-ED94E3AE186A}"/>
    <cellStyle name="Style 1 5 3" xfId="14900" xr:uid="{6224A47A-116E-4844-BA76-1CB85D981200}"/>
    <cellStyle name="Style 1 5 3 2" xfId="14901" xr:uid="{2A5D5904-58C2-4FA3-903D-1FCE6AE3F05F}"/>
    <cellStyle name="Style 1 5 4" xfId="14902" xr:uid="{5C8EC6F1-6EAA-4911-BF9E-E4A8DD9CE0CA}"/>
    <cellStyle name="Style 1 5 4 2" xfId="14903" xr:uid="{78C5B89E-8F83-4977-BB74-E26F6081DCB4}"/>
    <cellStyle name="Style 1 5 5" xfId="14904" xr:uid="{5CDCBDA7-4AF3-46CA-A014-BDC3700519E1}"/>
    <cellStyle name="Style 1 6" xfId="14905" xr:uid="{EAF45E4F-4233-4623-B105-A445FA5F3807}"/>
    <cellStyle name="Style 1 6 2" xfId="14906" xr:uid="{DFF9FAF5-C164-4274-9874-E89630B28D9B}"/>
    <cellStyle name="Style 1 6 2 2" xfId="14907" xr:uid="{1348B68F-0E1A-43CD-9BF9-FEC6D1A9E2A2}"/>
    <cellStyle name="Style 1 6 3" xfId="14908" xr:uid="{E923D92B-2CC2-4C3C-9402-26124BED0D92}"/>
    <cellStyle name="Style 1 6 3 2" xfId="14909" xr:uid="{5730BC55-B35F-4FDB-987E-B0A2CDF833DF}"/>
    <cellStyle name="Style 1 6 4" xfId="14910" xr:uid="{40170379-FBEE-4132-96C2-EBB26565CE99}"/>
    <cellStyle name="Style 1 7" xfId="14911" xr:uid="{1C646998-8030-43F7-B908-F82B444FFA96}"/>
    <cellStyle name="Style 1 7 2" xfId="14912" xr:uid="{71FD9583-9978-424A-BEB1-45717249065F}"/>
    <cellStyle name="Style 1 8" xfId="14913" xr:uid="{E7E8E981-016C-46C8-A2CE-17393E15DE1B}"/>
    <cellStyle name="Style 1 8 2" xfId="14914" xr:uid="{D2F4C0DA-046E-4E2F-9176-EE97944BBD4D}"/>
    <cellStyle name="Style 1 9" xfId="14915" xr:uid="{B5D90AEF-D2F5-4FD3-9A78-0D5445A095EA}"/>
    <cellStyle name="Style 1 9 2" xfId="14916" xr:uid="{46335C3F-4461-4F8F-AF35-297DE848B4AB}"/>
    <cellStyle name="Style 103" xfId="3175" xr:uid="{064B1180-47E9-4179-ACFD-F00D7CE6C23C}"/>
    <cellStyle name="Style 103 2" xfId="3176" xr:uid="{F7E4A878-6D7D-48B2-8133-403AD1D747F1}"/>
    <cellStyle name="Style 103 3" xfId="3177" xr:uid="{BC1EDBDF-DD95-4BD8-88C6-3A0535AFEA67}"/>
    <cellStyle name="Style 104" xfId="3178" xr:uid="{497FBCE4-23CB-4849-936A-D2D52A8D814D}"/>
    <cellStyle name="Style 104 2" xfId="3179" xr:uid="{9319320E-EB29-4061-BFF0-BC38D769D45A}"/>
    <cellStyle name="Style 104 3" xfId="3180" xr:uid="{A8CEEC2E-7470-47E0-8CBA-EFE0B6442C53}"/>
    <cellStyle name="Style 105" xfId="3181" xr:uid="{DBBDD58B-3B33-45E1-B433-A814A8288F64}"/>
    <cellStyle name="Style 105 2" xfId="3182" xr:uid="{578310AE-13DC-4683-8466-EE37474F85C8}"/>
    <cellStyle name="Style 106" xfId="3183" xr:uid="{EF72DF57-AB28-463A-960D-4A5F5E52BA8D}"/>
    <cellStyle name="Style 106 2" xfId="3184" xr:uid="{8889BCD7-DD31-409B-BCAB-3FECDF395D29}"/>
    <cellStyle name="Style 107" xfId="3185" xr:uid="{D7F0ED76-52F4-4D0C-B686-08D546623A21}"/>
    <cellStyle name="Style 107 2" xfId="3186" xr:uid="{4DE00544-732F-44F1-940F-5F82B28DAA04}"/>
    <cellStyle name="Style 108" xfId="3187" xr:uid="{C440D1E6-2AB7-4407-9424-F495E9BF2FB8}"/>
    <cellStyle name="Style 108 2" xfId="3188" xr:uid="{C321DE20-4744-4A08-97D8-680ABE79E11A}"/>
    <cellStyle name="Style 108 3" xfId="3189" xr:uid="{722E8214-EE1C-458E-A5EB-E5CC09369A68}"/>
    <cellStyle name="Style 109" xfId="3190" xr:uid="{C02690DA-3548-4CC0-AC19-3F07F2B5DB1F}"/>
    <cellStyle name="Style 109 2" xfId="3191" xr:uid="{618B16CF-E25F-4B2F-BDB8-08CED17345F1}"/>
    <cellStyle name="Style 110" xfId="3192" xr:uid="{3F665C9E-4A5C-493F-A925-0F3DBF75BCFF}"/>
    <cellStyle name="Style 110 2" xfId="3193" xr:uid="{CA9B4471-3A7F-4166-A8D9-7E8079594CDA}"/>
    <cellStyle name="Style 114" xfId="3194" xr:uid="{8323E974-8C7A-4722-901C-906D5B947FCC}"/>
    <cellStyle name="Style 114 2" xfId="3195" xr:uid="{376B88FC-159E-48B2-92A4-EDDCC805C7E7}"/>
    <cellStyle name="Style 114 3" xfId="3196" xr:uid="{E8C5EB5D-7C17-42FE-8146-75A56CEC40B4}"/>
    <cellStyle name="Style 115" xfId="3197" xr:uid="{FC4838F8-6482-4DC9-8313-604476038D2A}"/>
    <cellStyle name="Style 115 2" xfId="3198" xr:uid="{8759EE03-6E9E-4B40-B1FF-B259836691F5}"/>
    <cellStyle name="Style 115 3" xfId="3199" xr:uid="{F4707104-867B-4233-A4FC-2987092AD24D}"/>
    <cellStyle name="Style 116" xfId="3200" xr:uid="{16BF6C44-4BAE-4280-9491-5291DFDFACEA}"/>
    <cellStyle name="Style 116 2" xfId="3201" xr:uid="{14AF93D7-C406-4EB4-A659-BEE700533BB0}"/>
    <cellStyle name="Style 117" xfId="3202" xr:uid="{AEF0CDF1-A7BA-48E0-8558-E6A1AE0ED36D}"/>
    <cellStyle name="Style 117 2" xfId="3203" xr:uid="{0678A14C-2901-4A82-8FF4-C15520721862}"/>
    <cellStyle name="Style 118" xfId="3204" xr:uid="{747AA36C-7A77-41AE-BA83-C18BE9D60821}"/>
    <cellStyle name="Style 118 2" xfId="3205" xr:uid="{1EB98952-535B-4AD2-A5BD-6FFC18937C32}"/>
    <cellStyle name="Style 119" xfId="3206" xr:uid="{AE409848-97C0-4C68-A9E1-2740829103BB}"/>
    <cellStyle name="Style 119 2" xfId="3207" xr:uid="{3674FE21-1BB1-4EBD-86A6-41B41F84058D}"/>
    <cellStyle name="Style 119 3" xfId="3208" xr:uid="{8ABAD9FE-0219-493B-85BD-27A0DCAB07F1}"/>
    <cellStyle name="Style 120" xfId="3209" xr:uid="{A6A62550-C28A-4403-994B-D328FC3B3E2C}"/>
    <cellStyle name="Style 120 2" xfId="3210" xr:uid="{4DA6A9E3-8F93-4912-96A4-CFF90B5234DF}"/>
    <cellStyle name="Style 121" xfId="3211" xr:uid="{6C567F9A-CB7F-43E3-9ED5-AB98C992A350}"/>
    <cellStyle name="Style 121 2" xfId="3212" xr:uid="{35128510-4F49-4927-97F7-16827DAFDC93}"/>
    <cellStyle name="Style 126" xfId="3213" xr:uid="{F7692033-EDC1-44C8-B97C-CC6EA239E2EE}"/>
    <cellStyle name="Style 126 2" xfId="3214" xr:uid="{0C3C7DEE-26FE-4775-AE22-2B16030F1259}"/>
    <cellStyle name="Style 126 3" xfId="3215" xr:uid="{B8FF1D49-7E5F-461A-9FCB-B65A74D506BE}"/>
    <cellStyle name="Style 127" xfId="3216" xr:uid="{3112D7D0-C624-4580-802A-96844FC3A969}"/>
    <cellStyle name="Style 127 2" xfId="3217" xr:uid="{40152DDE-49C8-4A8C-9E3A-76A8F0FFE2B0}"/>
    <cellStyle name="Style 128" xfId="3218" xr:uid="{E46E89CC-FB2D-4375-B6E0-4C0989F10D02}"/>
    <cellStyle name="Style 128 2" xfId="3219" xr:uid="{FCDA466B-9787-43B1-B9B6-60B049F423CF}"/>
    <cellStyle name="Style 129" xfId="3220" xr:uid="{49634C56-06A1-4737-A34F-65221244398E}"/>
    <cellStyle name="Style 129 2" xfId="3221" xr:uid="{6164F578-3569-4266-AC46-8B5F69D693D2}"/>
    <cellStyle name="Style 130" xfId="3222" xr:uid="{E6CD04CF-B7E0-4761-B4ED-9E3E141E7B28}"/>
    <cellStyle name="Style 130 2" xfId="3223" xr:uid="{65490B49-7E50-4ACA-A45F-3DFF86D20955}"/>
    <cellStyle name="Style 130 3" xfId="3224" xr:uid="{9FA5CDE4-5164-4CEA-86CE-C496943A6EF8}"/>
    <cellStyle name="Style 131" xfId="3225" xr:uid="{E6AB9A88-7681-4832-BB6A-6DFF4898C701}"/>
    <cellStyle name="Style 131 2" xfId="3226" xr:uid="{D85A6C59-483C-4C82-8B9B-4E40C4DAD145}"/>
    <cellStyle name="Style 132" xfId="3227" xr:uid="{92244AF2-FD59-4278-87B4-3631549AE834}"/>
    <cellStyle name="Style 132 2" xfId="3228" xr:uid="{5BB7122A-C518-48E3-BC9E-F2F6E3A65AAA}"/>
    <cellStyle name="Style 137" xfId="3229" xr:uid="{DF65F595-A3BB-4E0A-AD53-005F4B917905}"/>
    <cellStyle name="Style 137 2" xfId="3230" xr:uid="{D63EDE90-316C-49E8-BD2A-BEAB6DA00CDA}"/>
    <cellStyle name="Style 137 3" xfId="3231" xr:uid="{6E5AE59C-C55F-4F24-AE72-E6FDEA0BD09C}"/>
    <cellStyle name="Style 138" xfId="3232" xr:uid="{CA335569-C50C-42F2-8D7D-7CFBCA416C3E}"/>
    <cellStyle name="Style 138 2" xfId="3233" xr:uid="{76010999-FBC4-4FEE-91C6-B30EA84011EE}"/>
    <cellStyle name="Style 139" xfId="3234" xr:uid="{600B8E7B-698F-46CC-8537-DCA5F7056B66}"/>
    <cellStyle name="Style 139 2" xfId="3235" xr:uid="{E1E737C9-801B-412F-9F44-C76E16D8071B}"/>
    <cellStyle name="Style 140" xfId="3236" xr:uid="{1B5CD048-A17E-47BD-BF43-0A54D2932D54}"/>
    <cellStyle name="Style 140 2" xfId="3237" xr:uid="{EE0AB1C3-0B28-4FB2-9A30-3B97625CA45F}"/>
    <cellStyle name="Style 141" xfId="3238" xr:uid="{3EC07417-166A-464A-B31D-E1412C3135CF}"/>
    <cellStyle name="Style 141 2" xfId="3239" xr:uid="{DA4B0D1C-38D0-41A9-A1A1-64B0A1DF66D3}"/>
    <cellStyle name="Style 141 3" xfId="3240" xr:uid="{DC25485C-A634-4E3D-88E1-99B90FF148E2}"/>
    <cellStyle name="Style 142" xfId="3241" xr:uid="{D5BE0D41-D729-4610-BCA5-BBB8D27CCA08}"/>
    <cellStyle name="Style 142 2" xfId="3242" xr:uid="{3BC1B78C-8336-4C14-B578-83E64E890007}"/>
    <cellStyle name="Style 143" xfId="3243" xr:uid="{BBA35FBF-F353-4134-88E3-692EAB46B2A6}"/>
    <cellStyle name="Style 143 2" xfId="3244" xr:uid="{4ABEDC27-4741-4162-AAB1-FCC0A73CFB1C}"/>
    <cellStyle name="Style 148" xfId="3245" xr:uid="{FEB77E5D-041C-427B-8F11-7079E88E1320}"/>
    <cellStyle name="Style 148 2" xfId="3246" xr:uid="{1AA26631-B13B-42FA-887F-C855ED8F9485}"/>
    <cellStyle name="Style 148 3" xfId="3247" xr:uid="{D17318B7-C773-4292-A305-0F32CBE7C368}"/>
    <cellStyle name="Style 149" xfId="3248" xr:uid="{B29E9265-14CB-47CB-8698-136CA6D9B50D}"/>
    <cellStyle name="Style 149 2" xfId="3249" xr:uid="{2903B50F-F060-47F0-9708-BAAAF8064777}"/>
    <cellStyle name="Style 150" xfId="3250" xr:uid="{66AA5318-BE7F-4924-940B-305543E3BD07}"/>
    <cellStyle name="Style 150 2" xfId="3251" xr:uid="{9A2F096D-0470-4C72-A179-59EFA6FAB88B}"/>
    <cellStyle name="Style 151" xfId="3252" xr:uid="{515D2E17-F51A-4AF2-89CD-DEE78E9EE935}"/>
    <cellStyle name="Style 151 2" xfId="3253" xr:uid="{D2213068-1C1A-4C82-9C09-F5405686E4B1}"/>
    <cellStyle name="Style 152" xfId="3254" xr:uid="{E0513B83-69D9-4845-BACF-E633716C0EE0}"/>
    <cellStyle name="Style 152 2" xfId="3255" xr:uid="{6F4D12E9-FA93-4F23-ABD4-0DF5CB8848F1}"/>
    <cellStyle name="Style 152 3" xfId="3256" xr:uid="{42AE9B71-2F99-4A3C-AF17-737A0140AB18}"/>
    <cellStyle name="Style 153" xfId="3257" xr:uid="{0B851A51-98A4-463B-A69A-426CEBF785AE}"/>
    <cellStyle name="Style 153 2" xfId="3258" xr:uid="{FBAC0C9F-88B1-4D5F-9AC4-A9C2CEA36715}"/>
    <cellStyle name="Style 154" xfId="3259" xr:uid="{D4EC2360-063F-43E5-B147-16FB490F91A9}"/>
    <cellStyle name="Style 154 2" xfId="3260" xr:uid="{D50BF27F-8A09-4428-BFCC-E71A6FD0D35C}"/>
    <cellStyle name="Style 159" xfId="3261" xr:uid="{701E6EE2-4AC9-46F1-A0D5-0541FE6CD3C0}"/>
    <cellStyle name="Style 159 2" xfId="3262" xr:uid="{65C42411-5D22-4C84-9749-44A35A9FC9EE}"/>
    <cellStyle name="Style 159 3" xfId="3263" xr:uid="{5438C408-FE75-4B7B-93BE-0FC55844B78F}"/>
    <cellStyle name="Style 160" xfId="3264" xr:uid="{2ABC5BEA-F27B-479A-A905-13920AB5EF34}"/>
    <cellStyle name="Style 160 2" xfId="3265" xr:uid="{04BD63F5-3E8F-45E4-B34C-6796766AB548}"/>
    <cellStyle name="Style 161" xfId="3266" xr:uid="{BEECB321-D096-4A80-A77E-46ECF42C3B6A}"/>
    <cellStyle name="Style 161 2" xfId="3267" xr:uid="{20932FB6-1104-4984-8431-468DA0E1415F}"/>
    <cellStyle name="Style 162" xfId="3268" xr:uid="{85359F12-FE4A-46CF-8998-CAC7F0455D76}"/>
    <cellStyle name="Style 162 2" xfId="3269" xr:uid="{9F9E15BD-41E9-4F73-96E0-6487B6522D8C}"/>
    <cellStyle name="Style 163" xfId="3270" xr:uid="{C4059BDE-E06A-4E80-9ACC-FB5BA31A1474}"/>
    <cellStyle name="Style 163 2" xfId="3271" xr:uid="{666DF091-8D89-4275-9126-1CAE6F444AFC}"/>
    <cellStyle name="Style 163 3" xfId="3272" xr:uid="{4EE796A1-7F0A-4254-90B2-D5A62CDB3EB5}"/>
    <cellStyle name="Style 164" xfId="3273" xr:uid="{C6894FE6-732D-4289-9676-2380783D3CAF}"/>
    <cellStyle name="Style 164 2" xfId="3274" xr:uid="{7751C3C8-7B23-4295-B5DC-CA051DE5771A}"/>
    <cellStyle name="Style 165" xfId="3275" xr:uid="{DB7D25A3-0AEA-4422-9958-1F9B5A82D5AA}"/>
    <cellStyle name="Style 165 2" xfId="3276" xr:uid="{A88D9206-B34D-491C-9569-CE67430AF3B8}"/>
    <cellStyle name="Style 21" xfId="321" xr:uid="{9096E18B-29D3-415D-8C08-B514ECE8E38F}"/>
    <cellStyle name="Style 21 10" xfId="14918" xr:uid="{6965ABA5-C3FC-4CD1-B544-9123CA0579F2}"/>
    <cellStyle name="Style 21 10 2" xfId="14919" xr:uid="{ACAE6B4F-24D0-40E1-B3C5-7549E7EE3DE0}"/>
    <cellStyle name="Style 21 11" xfId="14920" xr:uid="{2EA35E3B-8977-47F0-855A-EA41485A375F}"/>
    <cellStyle name="Style 21 12" xfId="14921" xr:uid="{587B207A-32AB-4011-826D-E936D0718A07}"/>
    <cellStyle name="Style 21 13" xfId="14917" xr:uid="{D2B5FB35-8437-4A8F-A66B-EC4A8DB516D3}"/>
    <cellStyle name="Style 21 14" xfId="538" xr:uid="{48C9A48E-70F3-4B46-A2CF-4C4CC5C95798}"/>
    <cellStyle name="Style 21 2" xfId="322" xr:uid="{915BFA42-9D0F-4FCB-AC87-08E3533CBE5B}"/>
    <cellStyle name="Style 21 2 10" xfId="14923" xr:uid="{A0A08EE1-D954-40CB-82DF-6D8B53F7DD63}"/>
    <cellStyle name="Style 21 2 11" xfId="14924" xr:uid="{C2B86A53-4379-4D6F-8B3E-7FF4EEAE0EDB}"/>
    <cellStyle name="Style 21 2 12" xfId="14922" xr:uid="{19177134-6232-4414-812F-5BB2CBA4E66E}"/>
    <cellStyle name="Style 21 2 13" xfId="539" xr:uid="{AFBE09E8-862E-4C94-AEBE-81E37CFCF2A0}"/>
    <cellStyle name="Style 21 2 2" xfId="3279" xr:uid="{D7EA189D-E370-414A-8FF9-5EDF9E421830}"/>
    <cellStyle name="Style 21 2 2 2" xfId="14926" xr:uid="{26E6FF5F-BFC8-4EA1-9C2B-531C07851463}"/>
    <cellStyle name="Style 21 2 2 2 2" xfId="14927" xr:uid="{72427214-7556-4398-9014-5EB2E259074C}"/>
    <cellStyle name="Style 21 2 2 3" xfId="14928" xr:uid="{242E5D6B-D8CC-4398-B5B1-5FBA4BD71150}"/>
    <cellStyle name="Style 21 2 2 3 2" xfId="14929" xr:uid="{95AE43DB-36E8-40C3-9BB5-B41A1565D930}"/>
    <cellStyle name="Style 21 2 2 4" xfId="14930" xr:uid="{A108D56E-3BB8-4034-A139-4C6BA54A3768}"/>
    <cellStyle name="Style 21 2 2 5" xfId="14931" xr:uid="{99CF6167-4767-4698-8392-BA7506722771}"/>
    <cellStyle name="Style 21 2 2 6" xfId="14925" xr:uid="{62A90E39-4D66-4A8F-BA6D-E2B89093D92F}"/>
    <cellStyle name="Style 21 2 3" xfId="3278" xr:uid="{907312B5-B912-4565-B49B-4FFD9A4490EB}"/>
    <cellStyle name="Style 21 2 3 2" xfId="14933" xr:uid="{B99CA543-7BA8-45F3-AA45-236B99A1C9EA}"/>
    <cellStyle name="Style 21 2 3 2 2" xfId="14934" xr:uid="{0FB5F9D0-2244-4E90-9899-C2904FBFF224}"/>
    <cellStyle name="Style 21 2 3 3" xfId="14935" xr:uid="{B195743B-1EFB-4F63-8046-394186B4586D}"/>
    <cellStyle name="Style 21 2 3 3 2" xfId="14936" xr:uid="{92B33947-D362-42E5-B8D8-A32C7D398210}"/>
    <cellStyle name="Style 21 2 3 4" xfId="14937" xr:uid="{104ED3CE-5F9C-4523-A73C-DB36EF0BD1E8}"/>
    <cellStyle name="Style 21 2 3 5" xfId="14932" xr:uid="{703B0A7C-AEA3-46DF-ACC9-7536DCB4490D}"/>
    <cellStyle name="Style 21 2 4" xfId="14938" xr:uid="{516FBD73-673C-46CA-8A7A-D81B2896D2D0}"/>
    <cellStyle name="Style 21 2 4 2" xfId="14939" xr:uid="{3204BC54-067E-44F6-A5CE-DC4CA0D5A4E9}"/>
    <cellStyle name="Style 21 2 4 2 2" xfId="14940" xr:uid="{0B3B70CE-8CAB-43C1-999A-DA0DF336CF84}"/>
    <cellStyle name="Style 21 2 4 3" xfId="14941" xr:uid="{97BA92D4-C96F-48C2-8442-64BE27412D19}"/>
    <cellStyle name="Style 21 2 4 3 2" xfId="14942" xr:uid="{2F505D65-BD24-49DE-9B6F-1F25A5FA7BF5}"/>
    <cellStyle name="Style 21 2 4 4" xfId="14943" xr:uid="{D85AAA09-EB13-4DD0-849E-BFD09AE7B76C}"/>
    <cellStyle name="Style 21 2 5" xfId="14944" xr:uid="{B2CFEDEE-B9F0-45E0-A786-DA4E93E2F612}"/>
    <cellStyle name="Style 21 2 5 2" xfId="14945" xr:uid="{90F3E910-02A3-4357-BC23-F99E05487852}"/>
    <cellStyle name="Style 21 2 5 2 2" xfId="14946" xr:uid="{A76B9505-C8F7-40E4-81EC-4DE20511AA2B}"/>
    <cellStyle name="Style 21 2 5 3" xfId="14947" xr:uid="{94282C59-B156-40DE-B79B-A4D2EEF591AF}"/>
    <cellStyle name="Style 21 2 5 3 2" xfId="14948" xr:uid="{D8F6F242-EB24-474F-946B-24DED089E0D8}"/>
    <cellStyle name="Style 21 2 5 4" xfId="14949" xr:uid="{1D27638E-6D8B-46FA-9CD2-33C92AEB9439}"/>
    <cellStyle name="Style 21 2 5 4 2" xfId="14950" xr:uid="{16F61C18-B536-4289-8986-E40BBAD53EA0}"/>
    <cellStyle name="Style 21 2 5 5" xfId="14951" xr:uid="{0FA29818-3002-48A7-B0E3-5CB652175179}"/>
    <cellStyle name="Style 21 2 6" xfId="14952" xr:uid="{463F3EF3-535B-4593-8C7E-7536C604B099}"/>
    <cellStyle name="Style 21 2 6 2" xfId="14953" xr:uid="{F0192A60-827F-406E-9DEE-92E1DEF24610}"/>
    <cellStyle name="Style 21 2 6 2 2" xfId="14954" xr:uid="{B776333A-6234-4BBF-A96C-86353E4A553A}"/>
    <cellStyle name="Style 21 2 6 3" xfId="14955" xr:uid="{AA766B27-9B81-4D5C-9B22-DBD28D05FC35}"/>
    <cellStyle name="Style 21 2 6 3 2" xfId="14956" xr:uid="{ECDF5574-FE52-4E3E-BA64-1D62B1151C5E}"/>
    <cellStyle name="Style 21 2 6 4" xfId="14957" xr:uid="{369B83D5-B849-499C-9BEA-578BB9BA1AC2}"/>
    <cellStyle name="Style 21 2 7" xfId="14958" xr:uid="{516DECD4-CFDD-4E90-9336-3C8030E0763F}"/>
    <cellStyle name="Style 21 2 7 2" xfId="14959" xr:uid="{D7DCA341-5460-440D-9F60-8E3E4F41CFCD}"/>
    <cellStyle name="Style 21 2 8" xfId="14960" xr:uid="{EC9ECE38-01EC-4F9D-BA01-8C81194EF47F}"/>
    <cellStyle name="Style 21 2 8 2" xfId="14961" xr:uid="{BFDDAD12-F903-40EC-9BA4-93D13D485EE5}"/>
    <cellStyle name="Style 21 2 9" xfId="14962" xr:uid="{664888DA-4230-4F3E-97A7-9BFCDFD94429}"/>
    <cellStyle name="Style 21 2 9 2" xfId="14963" xr:uid="{EB6ECFEC-C736-426B-B4BF-4AF42EC4E041}"/>
    <cellStyle name="Style 21 3" xfId="3280" xr:uid="{67E5D6BA-A49D-4CA9-9F8B-4D028650125B}"/>
    <cellStyle name="Style 21 3 2" xfId="4926" xr:uid="{1CB63E68-A2C2-4F12-B911-5399F58C3121}"/>
    <cellStyle name="Style 21 3 2 2" xfId="14966" xr:uid="{709DBE4A-832F-4FCD-9BE1-3F38119D2C00}"/>
    <cellStyle name="Style 21 3 2 3" xfId="14965" xr:uid="{22D59955-0C4D-4740-973F-E1738AF99BBA}"/>
    <cellStyle name="Style 21 3 3" xfId="14967" xr:uid="{E3FBA041-7EA1-4FD8-8A66-4BB6F0F0B197}"/>
    <cellStyle name="Style 21 3 3 2" xfId="14968" xr:uid="{78799A24-1F3E-4365-9C87-4DE84A30D55F}"/>
    <cellStyle name="Style 21 3 4" xfId="14969" xr:uid="{DF25BDFD-6352-43FA-AE33-7A292C1F2843}"/>
    <cellStyle name="Style 21 3 5" xfId="14970" xr:uid="{7A78B742-80BE-4064-94A7-743BD11C69B7}"/>
    <cellStyle name="Style 21 3 6" xfId="14964" xr:uid="{0664C378-CFF2-41BF-98A5-941BDFDEE56B}"/>
    <cellStyle name="Style 21 4" xfId="3281" xr:uid="{5B066072-F677-455F-AF49-283FDB4BB8B1}"/>
    <cellStyle name="Style 21 4 2" xfId="14972" xr:uid="{1043247F-F570-44AA-B0A2-FFCAD9B5817D}"/>
    <cellStyle name="Style 21 4 2 2" xfId="14973" xr:uid="{29FCDC03-7FF1-4FF4-9C54-D114AB801132}"/>
    <cellStyle name="Style 21 4 3" xfId="14974" xr:uid="{042CC13E-D40B-490B-A3C8-0791AB1DF519}"/>
    <cellStyle name="Style 21 4 3 2" xfId="14975" xr:uid="{B43893DD-9AA4-407C-AFFC-7C5202CF1C7E}"/>
    <cellStyle name="Style 21 4 4" xfId="14976" xr:uid="{EADF16E4-B294-4C96-8353-6D926E84EC2E}"/>
    <cellStyle name="Style 21 4 5" xfId="14971" xr:uid="{4A48B205-C70A-41B5-8F42-74C20899241F}"/>
    <cellStyle name="Style 21 5" xfId="3277" xr:uid="{92955A5B-DA64-4A1D-B8D0-917F837A968E}"/>
    <cellStyle name="Style 21 5 2" xfId="14978" xr:uid="{F0F8B17C-31D5-424E-B59E-354BA91DAAB1}"/>
    <cellStyle name="Style 21 5 2 2" xfId="14979" xr:uid="{BB5B7E00-79B0-4456-A0C8-74A6D9961D48}"/>
    <cellStyle name="Style 21 5 3" xfId="14980" xr:uid="{58BF3AC8-929F-4198-9032-3A8B0770A282}"/>
    <cellStyle name="Style 21 5 3 2" xfId="14981" xr:uid="{56209564-2C63-4214-85F2-8D25B380B3C1}"/>
    <cellStyle name="Style 21 5 4" xfId="14982" xr:uid="{17DE53F0-BFCF-4F9E-9CAE-FF97A95D3587}"/>
    <cellStyle name="Style 21 5 5" xfId="14977" xr:uid="{EAE813E5-C73C-4773-87A3-8469020B220C}"/>
    <cellStyle name="Style 21 6" xfId="14983" xr:uid="{EFD17192-8F9A-409B-B3E4-6E45B3CF54C6}"/>
    <cellStyle name="Style 21 6 2" xfId="14984" xr:uid="{D5C735F6-F920-436C-8CA0-619BC0DDC717}"/>
    <cellStyle name="Style 21 6 2 2" xfId="14985" xr:uid="{67E71FC2-3472-42A7-AA40-AC2559F91F37}"/>
    <cellStyle name="Style 21 6 3" xfId="14986" xr:uid="{9A85D604-058C-409B-B526-D4D3D1CA6BDB}"/>
    <cellStyle name="Style 21 6 3 2" xfId="14987" xr:uid="{8CF8572A-F4AC-4724-8B46-7AC4FE74D660}"/>
    <cellStyle name="Style 21 6 4" xfId="14988" xr:uid="{04054148-924B-4E81-8C5B-CA9FD7AFC2CE}"/>
    <cellStyle name="Style 21 6 4 2" xfId="14989" xr:uid="{EC698EF8-734D-40B0-AEF5-D54C1428F333}"/>
    <cellStyle name="Style 21 6 5" xfId="14990" xr:uid="{3870F59D-87C5-4D77-AF2F-7C20F2C5DD18}"/>
    <cellStyle name="Style 21 7" xfId="14991" xr:uid="{BF698A76-FB0F-4958-B6B5-46529065B0EB}"/>
    <cellStyle name="Style 21 7 2" xfId="14992" xr:uid="{36AEED69-9D3E-408F-A064-0D959FF2801A}"/>
    <cellStyle name="Style 21 7 2 2" xfId="14993" xr:uid="{B2EB2EF3-47D5-48D9-912A-F5E0250676C5}"/>
    <cellStyle name="Style 21 7 3" xfId="14994" xr:uid="{71348F57-D80F-4526-9531-8987789B1C8B}"/>
    <cellStyle name="Style 21 7 3 2" xfId="14995" xr:uid="{415A5374-FADD-466A-83C2-FB8CE13DE483}"/>
    <cellStyle name="Style 21 7 4" xfId="14996" xr:uid="{D7DBADF9-75C3-49F8-ADDD-D20C1837C45B}"/>
    <cellStyle name="Style 21 8" xfId="14997" xr:uid="{BE48C4F5-C781-49EF-99F8-3DC23CE12EDF}"/>
    <cellStyle name="Style 21 8 2" xfId="14998" xr:uid="{3691F3BB-6A20-4862-A4C4-7A7E8CAF37CA}"/>
    <cellStyle name="Style 21 9" xfId="14999" xr:uid="{011C4F0F-37D5-4916-A597-D2177A36DF6E}"/>
    <cellStyle name="Style 21 9 2" xfId="15000" xr:uid="{0E5585DA-5EC8-49D3-8ADF-91D233E74A8D}"/>
    <cellStyle name="Style 22" xfId="323" xr:uid="{1DFC10A2-671E-4767-93FB-A0ADC1515389}"/>
    <cellStyle name="Style 22 10" xfId="15002" xr:uid="{63959BFA-0430-4EA5-95E9-FB0DDEB27067}"/>
    <cellStyle name="Style 22 11" xfId="15003" xr:uid="{C98ED2D8-60F6-41D1-B994-7632B074CB05}"/>
    <cellStyle name="Style 22 12" xfId="15001" xr:uid="{6FD8F06A-6F60-49E9-B0A0-0AE764E74440}"/>
    <cellStyle name="Style 22 2" xfId="3283" xr:uid="{D24002B7-6B74-499E-A0A4-C34CB89E6D21}"/>
    <cellStyle name="Style 22 2 2" xfId="15005" xr:uid="{E7E06066-1422-4943-AE33-CA2EB771CA7F}"/>
    <cellStyle name="Style 22 2 2 2" xfId="15006" xr:uid="{1A7394DE-C854-4564-8B2A-BAAF9D85FDAE}"/>
    <cellStyle name="Style 22 2 3" xfId="15007" xr:uid="{E1FC51A5-514F-4F83-946A-5905FEACF70A}"/>
    <cellStyle name="Style 22 2 3 2" xfId="15008" xr:uid="{190995FB-7B10-4CE6-9BE2-F551DE2999A6}"/>
    <cellStyle name="Style 22 2 4" xfId="15009" xr:uid="{0CAD447D-11C4-4653-AA7D-9D4872E756A7}"/>
    <cellStyle name="Style 22 2 5" xfId="15010" xr:uid="{4C046BC0-7CF2-4F66-9784-AE7E65722D56}"/>
    <cellStyle name="Style 22 2 6" xfId="15004" xr:uid="{C94717A2-16F6-460C-B837-0BF5C39F5994}"/>
    <cellStyle name="Style 22 3" xfId="3282" xr:uid="{D9C259BE-8A0F-44E1-BFEE-7575C464469E}"/>
    <cellStyle name="Style 22 3 2" xfId="15012" xr:uid="{939AFB9B-D37C-4A16-9C43-2BD1FB903733}"/>
    <cellStyle name="Style 22 3 2 2" xfId="15013" xr:uid="{FB6C9FED-F27D-4CDE-8D3B-436C2B7D10B3}"/>
    <cellStyle name="Style 22 3 3" xfId="15014" xr:uid="{C5B5AF01-B4D2-4F5F-AF12-80140CBB7D1D}"/>
    <cellStyle name="Style 22 3 3 2" xfId="15015" xr:uid="{F07AAAFA-626F-4D7B-990F-534060C0607B}"/>
    <cellStyle name="Style 22 3 4" xfId="15016" xr:uid="{EC285A18-1F59-40F2-BFFD-122222224C28}"/>
    <cellStyle name="Style 22 3 5" xfId="15011" xr:uid="{C43AF127-B0D4-49D8-992E-361BD392DB9B}"/>
    <cellStyle name="Style 22 4" xfId="15017" xr:uid="{2F7056E5-4FA6-4355-B497-B455C8545E3F}"/>
    <cellStyle name="Style 22 4 2" xfId="15018" xr:uid="{BA35C3EA-6A64-4604-B5AD-C1A63AEC3B4A}"/>
    <cellStyle name="Style 22 4 2 2" xfId="15019" xr:uid="{184FF96C-0216-41BF-BA24-0BF8E6A8300F}"/>
    <cellStyle name="Style 22 4 3" xfId="15020" xr:uid="{E2A63E15-E483-4D91-BD44-87538E106395}"/>
    <cellStyle name="Style 22 4 3 2" xfId="15021" xr:uid="{CAA4DA3C-5635-4C47-8D30-4BAED281CE51}"/>
    <cellStyle name="Style 22 4 4" xfId="15022" xr:uid="{96C622C7-2830-4BB3-BC21-8134F16F97DD}"/>
    <cellStyle name="Style 22 5" xfId="15023" xr:uid="{552C5E9F-8CA5-44E2-AED6-38C2417F3F3E}"/>
    <cellStyle name="Style 22 5 2" xfId="15024" xr:uid="{01DE0958-AEF0-4A37-9B37-986072F577E4}"/>
    <cellStyle name="Style 22 5 2 2" xfId="15025" xr:uid="{32E7E23F-4DD6-4121-8DCC-7F2F6AB8B72F}"/>
    <cellStyle name="Style 22 5 3" xfId="15026" xr:uid="{51AFE512-1BD6-4D9D-95FE-CA61064C8AD6}"/>
    <cellStyle name="Style 22 5 3 2" xfId="15027" xr:uid="{87EB4F70-6EFD-4660-974B-17C41C083576}"/>
    <cellStyle name="Style 22 5 4" xfId="15028" xr:uid="{3A62C83D-4DBD-4ADF-B547-98B08F74CDD0}"/>
    <cellStyle name="Style 22 5 4 2" xfId="15029" xr:uid="{E299566F-F0A8-4BB6-AC42-719A90BDCF1E}"/>
    <cellStyle name="Style 22 5 5" xfId="15030" xr:uid="{769D15D7-BBE1-4DBF-BC09-EF36C4F374DB}"/>
    <cellStyle name="Style 22 6" xfId="15031" xr:uid="{CD11E6DE-66B7-421F-8600-7A31047C3985}"/>
    <cellStyle name="Style 22 6 2" xfId="15032" xr:uid="{33DB875F-2CCC-4E08-A8E9-FE5201874382}"/>
    <cellStyle name="Style 22 6 2 2" xfId="15033" xr:uid="{E4EAA61F-FCD0-4204-8E03-2F7348A39C94}"/>
    <cellStyle name="Style 22 6 3" xfId="15034" xr:uid="{46700597-EB37-4521-8ECB-11F71556FA55}"/>
    <cellStyle name="Style 22 6 3 2" xfId="15035" xr:uid="{EE1B4A32-8041-4736-88E4-C7F6D2A53256}"/>
    <cellStyle name="Style 22 6 4" xfId="15036" xr:uid="{F3EEECD6-A701-444A-AB60-491DDD379ACE}"/>
    <cellStyle name="Style 22 7" xfId="15037" xr:uid="{AA20E1A7-DFF4-446F-9ECA-A80F08ECFAD6}"/>
    <cellStyle name="Style 22 7 2" xfId="15038" xr:uid="{129ED19F-1567-4DCE-86AB-2B674FE81527}"/>
    <cellStyle name="Style 22 8" xfId="15039" xr:uid="{E13DC91A-72BF-4EC5-919A-8370A67D410C}"/>
    <cellStyle name="Style 22 8 2" xfId="15040" xr:uid="{4A16047C-0751-4432-A849-41AC5A0D3521}"/>
    <cellStyle name="Style 22 9" xfId="15041" xr:uid="{DD3C8AFD-BBB5-4E33-A50F-794D1738BB83}"/>
    <cellStyle name="Style 22 9 2" xfId="15042" xr:uid="{5F2B7719-E95F-4CDB-B52C-43F44C39BE32}"/>
    <cellStyle name="Style 23" xfId="324" xr:uid="{B13609FD-C9A4-450E-9D4B-8502351765FA}"/>
    <cellStyle name="Style 23 10" xfId="15044" xr:uid="{779FBAAC-65A3-4E52-95FA-B9F86EB45BAD}"/>
    <cellStyle name="Style 23 11" xfId="15045" xr:uid="{67A90F9D-86E9-4B17-8002-51252AD68C0A}"/>
    <cellStyle name="Style 23 12" xfId="15043" xr:uid="{EF72EFC8-9A3C-4788-ADA6-CC3EEBB92CF7}"/>
    <cellStyle name="Style 23 2" xfId="3285" xr:uid="{86A501E5-8D3B-4FBB-92F2-A394F562493F}"/>
    <cellStyle name="Style 23 2 2" xfId="15047" xr:uid="{E6A20DF5-AB00-4E4E-B5CD-9035D4996770}"/>
    <cellStyle name="Style 23 2 2 2" xfId="15048" xr:uid="{206F3065-4B8E-46A1-9EBB-40C82C6F60AB}"/>
    <cellStyle name="Style 23 2 3" xfId="15049" xr:uid="{FB704202-3CA0-4770-AAF6-60538F85F7C4}"/>
    <cellStyle name="Style 23 2 3 2" xfId="15050" xr:uid="{18AE72DD-CD67-44E6-B6B0-28B045657010}"/>
    <cellStyle name="Style 23 2 4" xfId="15051" xr:uid="{BB2ED816-0EF4-4F21-A611-AA54A5B4121E}"/>
    <cellStyle name="Style 23 2 5" xfId="15052" xr:uid="{32DBABE6-A095-4AA6-ADAB-AAB252D77562}"/>
    <cellStyle name="Style 23 2 6" xfId="15046" xr:uid="{5E524AED-5268-4FF3-B29A-C3425AEB8614}"/>
    <cellStyle name="Style 23 3" xfId="3284" xr:uid="{0160BF27-C350-4FE8-9721-B4282FD12439}"/>
    <cellStyle name="Style 23 3 2" xfId="15054" xr:uid="{070BE6BC-05E6-4CFD-89E0-71648D4E2DB8}"/>
    <cellStyle name="Style 23 3 2 2" xfId="15055" xr:uid="{0F901723-9A35-4711-9FBF-40DE6899832D}"/>
    <cellStyle name="Style 23 3 3" xfId="15056" xr:uid="{F1BBB08C-4EEA-49AC-A42D-42C491ACDC85}"/>
    <cellStyle name="Style 23 3 3 2" xfId="15057" xr:uid="{4BEA3163-00E4-431E-8730-2BBE51E80247}"/>
    <cellStyle name="Style 23 3 4" xfId="15058" xr:uid="{0409DF05-D71E-4051-918A-29FD4310E6FE}"/>
    <cellStyle name="Style 23 3 5" xfId="15053" xr:uid="{4691AF83-9F40-455B-80C1-9B29F9643CA7}"/>
    <cellStyle name="Style 23 4" xfId="15059" xr:uid="{FD2582A5-2BF7-4C9A-B756-74930E2DB1DD}"/>
    <cellStyle name="Style 23 4 2" xfId="15060" xr:uid="{0F556AFB-BA0C-4C5F-95F0-4585577C921D}"/>
    <cellStyle name="Style 23 4 2 2" xfId="15061" xr:uid="{B9CD7FC3-E6E8-43F6-ABE4-7B5B8FDED34C}"/>
    <cellStyle name="Style 23 4 3" xfId="15062" xr:uid="{50895A8C-E973-4F3A-A0EF-8681C72C2EEE}"/>
    <cellStyle name="Style 23 4 3 2" xfId="15063" xr:uid="{E4C8FDDC-61A6-46EF-B84B-5A538001FB32}"/>
    <cellStyle name="Style 23 4 4" xfId="15064" xr:uid="{92D00A8A-5387-489F-B7D3-ADA0C8D8C708}"/>
    <cellStyle name="Style 23 5" xfId="15065" xr:uid="{26795807-E0C8-4EC1-BD2C-BCC149953E70}"/>
    <cellStyle name="Style 23 5 2" xfId="15066" xr:uid="{9F76B0AC-7B26-4567-8B42-26A31C34C939}"/>
    <cellStyle name="Style 23 5 2 2" xfId="15067" xr:uid="{D119A766-C8E3-4C55-8487-244E69C9A306}"/>
    <cellStyle name="Style 23 5 3" xfId="15068" xr:uid="{17EC5A30-D9BB-4ADB-B9E8-EBD88C1830D8}"/>
    <cellStyle name="Style 23 5 3 2" xfId="15069" xr:uid="{DAD70C4C-9ED6-44E7-ABB2-2A3065DC47B6}"/>
    <cellStyle name="Style 23 5 4" xfId="15070" xr:uid="{B7BC2FC3-9A5D-4E39-8D13-5D130211EB1C}"/>
    <cellStyle name="Style 23 5 4 2" xfId="15071" xr:uid="{2BB6EEFF-1399-4BD2-B819-9FAD9E78BE51}"/>
    <cellStyle name="Style 23 5 5" xfId="15072" xr:uid="{D7AEDA25-CC56-4085-B2E2-59214A4C372A}"/>
    <cellStyle name="Style 23 6" xfId="15073" xr:uid="{E7633AF3-B666-4E10-A6F8-DD087E919D11}"/>
    <cellStyle name="Style 23 6 2" xfId="15074" xr:uid="{338372BC-F12E-417C-9E33-C9839598287B}"/>
    <cellStyle name="Style 23 6 2 2" xfId="15075" xr:uid="{ED4F8975-3EDE-46D9-AEDD-20219CD7CA87}"/>
    <cellStyle name="Style 23 6 3" xfId="15076" xr:uid="{AD877DD3-1D06-41B6-9848-32FC237692FC}"/>
    <cellStyle name="Style 23 6 3 2" xfId="15077" xr:uid="{95C898D3-5416-4290-832F-D61C7871D8A4}"/>
    <cellStyle name="Style 23 6 4" xfId="15078" xr:uid="{7CF9AD0F-52F6-42AA-A171-F6BFEE3EE5E4}"/>
    <cellStyle name="Style 23 7" xfId="15079" xr:uid="{4FE231BC-8EAB-41BA-BB07-03D08DFBF603}"/>
    <cellStyle name="Style 23 7 2" xfId="15080" xr:uid="{4F086510-560C-4C2F-941F-D04A24F021F9}"/>
    <cellStyle name="Style 23 8" xfId="15081" xr:uid="{E34B7D6B-8077-42E3-82CC-5882AF89C560}"/>
    <cellStyle name="Style 23 8 2" xfId="15082" xr:uid="{076B5AE6-9328-4CF3-8C82-CF640EDEC16A}"/>
    <cellStyle name="Style 23 9" xfId="15083" xr:uid="{ABB9E190-AC5D-4DD2-A849-1BE33CD5262D}"/>
    <cellStyle name="Style 23 9 2" xfId="15084" xr:uid="{101802B8-439F-4A92-BD34-D1243020706C}"/>
    <cellStyle name="Style 24" xfId="325" xr:uid="{7C29D60C-6885-49DE-B31D-5FE4508E8B54}"/>
    <cellStyle name="Style 24 10" xfId="15086" xr:uid="{FED3EAF6-B69F-4E45-8C69-E112C4DFB246}"/>
    <cellStyle name="Style 24 11" xfId="15087" xr:uid="{D012A0E1-EEA4-4A02-A978-13ABE4BD30DD}"/>
    <cellStyle name="Style 24 12" xfId="15085" xr:uid="{9E6D1180-CBD3-41E2-829A-9A55B7DA9639}"/>
    <cellStyle name="Style 24 2" xfId="3287" xr:uid="{94DA2C4A-BDE3-426A-BF1B-A8E05C85578B}"/>
    <cellStyle name="Style 24 2 2" xfId="15089" xr:uid="{EDE146FF-8D88-4ACB-A332-CC3247F380EE}"/>
    <cellStyle name="Style 24 2 2 2" xfId="15090" xr:uid="{AA012BCE-E800-41C1-A7D5-32DBEB5A7566}"/>
    <cellStyle name="Style 24 2 3" xfId="15091" xr:uid="{4148D718-EC9E-4E4E-A01A-A89B97050FDA}"/>
    <cellStyle name="Style 24 2 3 2" xfId="15092" xr:uid="{9C5FCED5-70CA-4C94-9D07-BB8211FA52B5}"/>
    <cellStyle name="Style 24 2 4" xfId="15093" xr:uid="{3247F854-26AD-4C52-B2E7-F1F80F63CBB9}"/>
    <cellStyle name="Style 24 2 5" xfId="15094" xr:uid="{DA26A9A4-BB40-4714-9663-EECE4F34B8E8}"/>
    <cellStyle name="Style 24 2 6" xfId="15088" xr:uid="{88908621-27F4-40BA-917C-383DE2C70177}"/>
    <cellStyle name="Style 24 3" xfId="3286" xr:uid="{22B67EE0-6D04-4B4B-9088-93E3E6E69258}"/>
    <cellStyle name="Style 24 3 2" xfId="15096" xr:uid="{903F13C7-C9D1-4205-9212-82E3E24B498E}"/>
    <cellStyle name="Style 24 3 2 2" xfId="15097" xr:uid="{5C2280DE-77C2-4508-91E5-51065F813FEE}"/>
    <cellStyle name="Style 24 3 3" xfId="15098" xr:uid="{4DDACC74-C575-4062-90E3-6293BDFC5FAC}"/>
    <cellStyle name="Style 24 3 3 2" xfId="15099" xr:uid="{7BDA8F81-D3C1-47FD-9677-39B1846BC184}"/>
    <cellStyle name="Style 24 3 4" xfId="15100" xr:uid="{06458E01-4053-498C-BF4A-8B884CFE261A}"/>
    <cellStyle name="Style 24 3 5" xfId="15095" xr:uid="{378F0D1B-653D-4806-9F9C-AB8BE554208B}"/>
    <cellStyle name="Style 24 4" xfId="15101" xr:uid="{D3A543BF-727D-4D2E-B86D-8C353674CDFA}"/>
    <cellStyle name="Style 24 4 2" xfId="15102" xr:uid="{D8A4C2B6-DB6B-4874-93D6-19CEE84E31CB}"/>
    <cellStyle name="Style 24 4 2 2" xfId="15103" xr:uid="{24981E2C-0B61-4797-99F7-10C4F0389CF0}"/>
    <cellStyle name="Style 24 4 3" xfId="15104" xr:uid="{87440B85-BB77-431E-BEDF-D00B3711BD03}"/>
    <cellStyle name="Style 24 4 3 2" xfId="15105" xr:uid="{824D7D55-FC7D-4239-A1A8-42F3A92E42D6}"/>
    <cellStyle name="Style 24 4 4" xfId="15106" xr:uid="{F05BD495-7BBE-40FB-ABA0-4778C7A6840B}"/>
    <cellStyle name="Style 24 5" xfId="15107" xr:uid="{AA6DEF2B-B511-45CA-8B66-D98B39665367}"/>
    <cellStyle name="Style 24 5 2" xfId="15108" xr:uid="{2F846AA3-FAE8-4EA2-91C8-7C8E8715D92A}"/>
    <cellStyle name="Style 24 5 2 2" xfId="15109" xr:uid="{DFE2AF19-1FB7-48BA-B5CC-EC9E9EFDE887}"/>
    <cellStyle name="Style 24 5 3" xfId="15110" xr:uid="{75BB826F-7B42-40DA-8438-25DED506C80A}"/>
    <cellStyle name="Style 24 5 3 2" xfId="15111" xr:uid="{DCF4301D-DE80-4920-A036-3D032B638686}"/>
    <cellStyle name="Style 24 5 4" xfId="15112" xr:uid="{A4219338-9F60-4C03-B297-BF6E12A1BFE2}"/>
    <cellStyle name="Style 24 5 4 2" xfId="15113" xr:uid="{E5FDBB19-560F-43C3-BBBB-FAD604D1D4D6}"/>
    <cellStyle name="Style 24 5 5" xfId="15114" xr:uid="{F42B5F2A-0F0A-4D9F-80F8-FC8312450817}"/>
    <cellStyle name="Style 24 6" xfId="15115" xr:uid="{16DA6307-B67F-4A19-B0D2-005692DA2B54}"/>
    <cellStyle name="Style 24 6 2" xfId="15116" xr:uid="{A873FA72-5BAC-4EF8-8018-3FE1493E5492}"/>
    <cellStyle name="Style 24 6 2 2" xfId="15117" xr:uid="{D097D7D5-B08C-401D-89BE-D8C132CF5859}"/>
    <cellStyle name="Style 24 6 3" xfId="15118" xr:uid="{55A46139-D104-430E-8B65-00F417B50866}"/>
    <cellStyle name="Style 24 6 3 2" xfId="15119" xr:uid="{7548AB2A-7DD6-4705-9BBD-396AA543377E}"/>
    <cellStyle name="Style 24 6 4" xfId="15120" xr:uid="{7B04D092-F164-4F34-8D12-A692E20D66EE}"/>
    <cellStyle name="Style 24 7" xfId="15121" xr:uid="{803DE72A-FAB2-443E-A5C8-8FE680665F26}"/>
    <cellStyle name="Style 24 7 2" xfId="15122" xr:uid="{08A58D9B-ECB1-4895-BBDE-BD3FF99D0041}"/>
    <cellStyle name="Style 24 8" xfId="15123" xr:uid="{551C24AA-8129-46C0-9863-6C41F36981D0}"/>
    <cellStyle name="Style 24 8 2" xfId="15124" xr:uid="{46FB416D-D9EB-403C-91A4-2147A37EC134}"/>
    <cellStyle name="Style 24 9" xfId="15125" xr:uid="{22474F84-82DE-47A8-A1F7-8A33B7169676}"/>
    <cellStyle name="Style 24 9 2" xfId="15126" xr:uid="{2B7699B8-B432-4A5F-801C-4FF6613FAC70}"/>
    <cellStyle name="Style 25" xfId="326" xr:uid="{441BBD0E-9078-4163-B4D5-808C3B6535DA}"/>
    <cellStyle name="Style 25 10" xfId="15128" xr:uid="{C73E12C1-BA44-4E7A-A38A-B10F234C7120}"/>
    <cellStyle name="Style 25 10 2" xfId="15129" xr:uid="{E79E9545-D85C-40A7-B96A-EB0BCA622FA3}"/>
    <cellStyle name="Style 25 11" xfId="15130" xr:uid="{A8889433-7549-43AE-AABD-254067E8F33E}"/>
    <cellStyle name="Style 25 12" xfId="15131" xr:uid="{C888C035-6504-42B4-9AA7-EA183F12582C}"/>
    <cellStyle name="Style 25 13" xfId="15127" xr:uid="{8A958B4B-FA7E-415E-9D5D-02A84C0A782C}"/>
    <cellStyle name="Style 25 14" xfId="540" xr:uid="{4F1C0EF8-33FA-41FC-A81D-A165C58CB0A7}"/>
    <cellStyle name="Style 25 2" xfId="327" xr:uid="{57B4D54D-9923-4EAB-A1CA-8536ECD24B75}"/>
    <cellStyle name="Style 25 2 10" xfId="15133" xr:uid="{F1BBBEA4-2CA4-43C1-8655-3CD7EB1AC853}"/>
    <cellStyle name="Style 25 2 11" xfId="15134" xr:uid="{28A07F09-F740-4865-89A7-97D748C197F0}"/>
    <cellStyle name="Style 25 2 12" xfId="15132" xr:uid="{4A7DACDF-5953-495A-A5C0-0CFF2585E4A6}"/>
    <cellStyle name="Style 25 2 13" xfId="541" xr:uid="{7596A193-774C-4E1A-BA58-490F4746AE51}"/>
    <cellStyle name="Style 25 2 2" xfId="4927" xr:uid="{B0D21253-1C52-4BAA-9EB7-FE6FBA4C4E54}"/>
    <cellStyle name="Style 25 2 2 2" xfId="15136" xr:uid="{D298E726-D96B-4BBE-AF14-1580582098F8}"/>
    <cellStyle name="Style 25 2 2 2 2" xfId="15137" xr:uid="{1F5497FE-113F-42DF-9074-D0EE73383088}"/>
    <cellStyle name="Style 25 2 2 3" xfId="15138" xr:uid="{5DBD3795-82C6-4887-A391-BA8C1B761F90}"/>
    <cellStyle name="Style 25 2 2 3 2" xfId="15139" xr:uid="{4FE041D2-0557-4FED-8871-41B4BB1232C0}"/>
    <cellStyle name="Style 25 2 2 4" xfId="15140" xr:uid="{4D92C5D9-A828-407B-8382-2FBCF9E95149}"/>
    <cellStyle name="Style 25 2 2 5" xfId="15141" xr:uid="{2AB9E242-0D2F-4574-84DD-CEECC52F2249}"/>
    <cellStyle name="Style 25 2 2 6" xfId="15135" xr:uid="{4E03E9B5-3896-4118-8236-EC8788729799}"/>
    <cellStyle name="Style 25 2 3" xfId="15142" xr:uid="{9EA2D17E-02D8-441D-B0D9-DAEFF9581048}"/>
    <cellStyle name="Style 25 2 3 2" xfId="15143" xr:uid="{C3298072-1729-480A-B7FA-5230700BBEB4}"/>
    <cellStyle name="Style 25 2 3 2 2" xfId="15144" xr:uid="{E0566BA9-846C-4CB4-81DA-D2FCF4270AEB}"/>
    <cellStyle name="Style 25 2 3 3" xfId="15145" xr:uid="{534795A6-C0A1-4451-8265-7BB3DF8CA9E9}"/>
    <cellStyle name="Style 25 2 3 3 2" xfId="15146" xr:uid="{295D4F71-1F4A-4D82-AAFC-2678FAE2D1CC}"/>
    <cellStyle name="Style 25 2 3 4" xfId="15147" xr:uid="{C1AD515E-DE32-4BDD-B320-956B33858377}"/>
    <cellStyle name="Style 25 2 4" xfId="15148" xr:uid="{6913864B-FCC1-44B7-B00C-4117FE353FF4}"/>
    <cellStyle name="Style 25 2 4 2" xfId="15149" xr:uid="{900E594A-4233-4EDD-97DA-7AE7C8D40998}"/>
    <cellStyle name="Style 25 2 4 2 2" xfId="15150" xr:uid="{A73A9B96-D8B1-41CB-8B34-97DDA9DD55F2}"/>
    <cellStyle name="Style 25 2 4 3" xfId="15151" xr:uid="{A2E6AA71-90F7-4B47-8D6A-19B77076EA32}"/>
    <cellStyle name="Style 25 2 4 3 2" xfId="15152" xr:uid="{67B9D185-A335-4B8E-B430-1ABE37AF4DAA}"/>
    <cellStyle name="Style 25 2 4 4" xfId="15153" xr:uid="{9E082DCE-4DA4-408A-B4A4-2D222453693A}"/>
    <cellStyle name="Style 25 2 5" xfId="15154" xr:uid="{805633C7-891B-4D6D-B259-A113E7C45075}"/>
    <cellStyle name="Style 25 2 5 2" xfId="15155" xr:uid="{D5CDF283-6498-4C06-A3FD-B941C97BA8F3}"/>
    <cellStyle name="Style 25 2 5 2 2" xfId="15156" xr:uid="{DD849204-2341-47AC-8B36-E95AD8DFDDBC}"/>
    <cellStyle name="Style 25 2 5 3" xfId="15157" xr:uid="{A881C07B-13B4-4E29-8479-DFE676D55C4E}"/>
    <cellStyle name="Style 25 2 5 3 2" xfId="15158" xr:uid="{A6AF187B-2207-4461-BD62-DA7822842D59}"/>
    <cellStyle name="Style 25 2 5 4" xfId="15159" xr:uid="{4D873ADB-322A-48EF-8A44-ADB17BD12737}"/>
    <cellStyle name="Style 25 2 5 4 2" xfId="15160" xr:uid="{75F7C91E-E486-4E14-9573-0707E0A35C06}"/>
    <cellStyle name="Style 25 2 5 5" xfId="15161" xr:uid="{73381488-2F0F-4621-A61B-16C72AEC6448}"/>
    <cellStyle name="Style 25 2 6" xfId="15162" xr:uid="{F77CEC75-3247-471D-BEC6-610D6A4E1797}"/>
    <cellStyle name="Style 25 2 6 2" xfId="15163" xr:uid="{34635896-302D-4E3B-AD49-9AC0FE4C9AD3}"/>
    <cellStyle name="Style 25 2 6 2 2" xfId="15164" xr:uid="{466E314F-4C86-4E9B-AD9D-406E971858A4}"/>
    <cellStyle name="Style 25 2 6 3" xfId="15165" xr:uid="{D6B6C993-CC17-47CA-9806-5A1373628151}"/>
    <cellStyle name="Style 25 2 6 3 2" xfId="15166" xr:uid="{BA4E8D28-C8FD-4BE1-A6B5-16976E8A9E00}"/>
    <cellStyle name="Style 25 2 6 4" xfId="15167" xr:uid="{68BD64E5-7C0A-4F39-9491-B4187FBDA8F2}"/>
    <cellStyle name="Style 25 2 7" xfId="15168" xr:uid="{04AB9316-7462-4AAC-BD7A-DD08AE711C4B}"/>
    <cellStyle name="Style 25 2 7 2" xfId="15169" xr:uid="{21EE2420-FEAC-4577-82C8-79F5CB5B2293}"/>
    <cellStyle name="Style 25 2 8" xfId="15170" xr:uid="{FCD7C054-64AD-4EAE-A016-C48CEE33AEFF}"/>
    <cellStyle name="Style 25 2 8 2" xfId="15171" xr:uid="{CECC99C8-7C29-488D-AC9D-3DB4E4D5C8B8}"/>
    <cellStyle name="Style 25 2 9" xfId="15172" xr:uid="{6E6D1E55-DD91-4F4A-9A53-97674411FBA6}"/>
    <cellStyle name="Style 25 2 9 2" xfId="15173" xr:uid="{C10FEFE3-47F7-4C29-9BD0-251E2601FEF8}"/>
    <cellStyle name="Style 25 3" xfId="3289" xr:uid="{F9A3260E-E6F5-40EA-B2AB-D4DFDE4254B9}"/>
    <cellStyle name="Style 25 3 2" xfId="4928" xr:uid="{CC5F4DAD-9E40-4160-BAA9-16B0F7742848}"/>
    <cellStyle name="Style 25 3 2 2" xfId="15176" xr:uid="{8C99C832-8384-4F75-B15E-3CD7213DA646}"/>
    <cellStyle name="Style 25 3 2 3" xfId="15175" xr:uid="{DEE6D632-7ADF-4C4A-B15A-D578262AE30A}"/>
    <cellStyle name="Style 25 3 3" xfId="15177" xr:uid="{7127015A-7061-485D-B85C-E8AD07A0EF25}"/>
    <cellStyle name="Style 25 3 3 2" xfId="15178" xr:uid="{DCBA15BC-BBE7-4E4C-8474-BEB398A1B0AB}"/>
    <cellStyle name="Style 25 3 4" xfId="15179" xr:uid="{85B94E83-289D-434D-A3CE-1FF9ACF6E80F}"/>
    <cellStyle name="Style 25 3 5" xfId="15180" xr:uid="{BF4CE653-899F-44C3-9B5C-F24131FB3B08}"/>
    <cellStyle name="Style 25 3 6" xfId="15174" xr:uid="{EDFAE95E-8255-47C4-B093-AB3C59C335EB}"/>
    <cellStyle name="Style 25 4" xfId="3288" xr:uid="{AB158A61-ADBF-4D2A-B33F-40BA9AAD6D22}"/>
    <cellStyle name="Style 25 4 2" xfId="15182" xr:uid="{AA0892E5-1141-4E20-8AF4-6FDCB8C947C5}"/>
    <cellStyle name="Style 25 4 2 2" xfId="15183" xr:uid="{C46A1199-6218-46E2-8612-9F4F3D6D9235}"/>
    <cellStyle name="Style 25 4 3" xfId="15184" xr:uid="{4B071B61-3121-4C76-B108-A1EAB2794D0C}"/>
    <cellStyle name="Style 25 4 3 2" xfId="15185" xr:uid="{8DF18588-D78A-4891-959C-84C103AD29D3}"/>
    <cellStyle name="Style 25 4 4" xfId="15186" xr:uid="{38CA56ED-B707-434B-97A4-FF1648A27AC5}"/>
    <cellStyle name="Style 25 4 5" xfId="15181" xr:uid="{8E48CB54-918A-46B1-A1B5-B698E2E43F3A}"/>
    <cellStyle name="Style 25 5" xfId="15187" xr:uid="{0D6EF63B-B361-462F-AF87-45280AEE8A4A}"/>
    <cellStyle name="Style 25 5 2" xfId="15188" xr:uid="{B290C4B2-0E64-4070-8BD7-76BE1E782F4B}"/>
    <cellStyle name="Style 25 5 2 2" xfId="15189" xr:uid="{2ACC20A9-E192-4CA3-8CE1-0DA34AEEC088}"/>
    <cellStyle name="Style 25 5 3" xfId="15190" xr:uid="{0998BB05-A8B5-4953-BFE4-A2F732EF5821}"/>
    <cellStyle name="Style 25 5 3 2" xfId="15191" xr:uid="{F8650B9D-F526-46BE-8679-3CDD22AF495B}"/>
    <cellStyle name="Style 25 5 4" xfId="15192" xr:uid="{EF93E1F6-04B9-4BF5-A8F1-6C345FCD7735}"/>
    <cellStyle name="Style 25 6" xfId="15193" xr:uid="{21A6DBC6-2E77-4048-A8B3-256DF182D242}"/>
    <cellStyle name="Style 25 6 2" xfId="15194" xr:uid="{8EF65518-F26D-4509-8430-C550521848E6}"/>
    <cellStyle name="Style 25 6 2 2" xfId="15195" xr:uid="{D4FAD17F-38A9-4DDB-8B74-EEAC443F18A3}"/>
    <cellStyle name="Style 25 6 3" xfId="15196" xr:uid="{7CA79565-D5A0-4ECE-A69B-6DE3F2FC65E0}"/>
    <cellStyle name="Style 25 6 3 2" xfId="15197" xr:uid="{71E3BFD2-0E84-4A3E-8C49-D8ACEF06CB5A}"/>
    <cellStyle name="Style 25 6 4" xfId="15198" xr:uid="{A8D21BD9-97BE-44C4-A58E-D32255D21DD3}"/>
    <cellStyle name="Style 25 6 4 2" xfId="15199" xr:uid="{EC0C6503-FD7C-456D-AB93-64E5B39CCBF2}"/>
    <cellStyle name="Style 25 6 5" xfId="15200" xr:uid="{41F946A6-98FC-4DDE-953F-A291B93E0706}"/>
    <cellStyle name="Style 25 7" xfId="15201" xr:uid="{462280F5-1419-42A7-88F6-C2DC1704E091}"/>
    <cellStyle name="Style 25 7 2" xfId="15202" xr:uid="{ADA71FAE-A812-4CBB-A05C-B94BF3E6538F}"/>
    <cellStyle name="Style 25 7 2 2" xfId="15203" xr:uid="{2C6A432F-C233-474F-B111-8D5CA420F069}"/>
    <cellStyle name="Style 25 7 3" xfId="15204" xr:uid="{6F8CF363-9D7A-497B-A098-5B3C21399ADF}"/>
    <cellStyle name="Style 25 7 3 2" xfId="15205" xr:uid="{30343979-D635-4333-8887-F4AA9B6CEE2D}"/>
    <cellStyle name="Style 25 7 4" xfId="15206" xr:uid="{99A49ACB-1271-4E2D-9440-FADA51D16A58}"/>
    <cellStyle name="Style 25 8" xfId="15207" xr:uid="{96D0D3DC-7A9A-465D-B4DE-D6088CBB472B}"/>
    <cellStyle name="Style 25 8 2" xfId="15208" xr:uid="{09547271-3958-4E45-B868-8D70ED6B2FA2}"/>
    <cellStyle name="Style 25 9" xfId="15209" xr:uid="{D3F9CAB7-5CB8-4155-B92F-E9677706D5F8}"/>
    <cellStyle name="Style 25 9 2" xfId="15210" xr:uid="{D955283D-B066-4D74-A540-51D3C938DB46}"/>
    <cellStyle name="Style 26" xfId="328" xr:uid="{492BD50C-A280-4F70-B81B-4982D4828DD2}"/>
    <cellStyle name="Style 26 10" xfId="15212" xr:uid="{7006A33C-B50D-421A-AA46-41311DE38F9A}"/>
    <cellStyle name="Style 26 11" xfId="15213" xr:uid="{89836000-FCCA-4939-85E9-767255563311}"/>
    <cellStyle name="Style 26 12" xfId="15211" xr:uid="{50BF657D-BBF8-4CAE-B17F-0AC1FE78560B}"/>
    <cellStyle name="Style 26 2" xfId="3291" xr:uid="{1CA6862D-D85C-4120-B008-25FAFAB3D2A7}"/>
    <cellStyle name="Style 26 2 2" xfId="15215" xr:uid="{CF3AF4A3-70EC-4B1C-804E-069A657B448B}"/>
    <cellStyle name="Style 26 2 2 2" xfId="15216" xr:uid="{83F8309E-9260-43B9-895F-9C3A7D19992F}"/>
    <cellStyle name="Style 26 2 3" xfId="15217" xr:uid="{D57E7FED-D6DF-45F6-9734-C2FA990D84F5}"/>
    <cellStyle name="Style 26 2 3 2" xfId="15218" xr:uid="{63B04755-E0AC-4107-A5AF-D7A5651E9D2B}"/>
    <cellStyle name="Style 26 2 4" xfId="15219" xr:uid="{09B19611-43F4-4F54-B627-2D4F4E133A9E}"/>
    <cellStyle name="Style 26 2 5" xfId="15220" xr:uid="{F8DFB4E2-4583-4387-AD1E-4A729C49A46F}"/>
    <cellStyle name="Style 26 2 6" xfId="15214" xr:uid="{47B91DFF-2FDC-4A6D-9365-BE628F8C38B2}"/>
    <cellStyle name="Style 26 3" xfId="3290" xr:uid="{4A407873-4561-4901-8D6A-72FACA8A6B36}"/>
    <cellStyle name="Style 26 3 2" xfId="15222" xr:uid="{3DDEE3CA-AABA-4900-846D-59E56ED4BFA9}"/>
    <cellStyle name="Style 26 3 2 2" xfId="15223" xr:uid="{E0E50C19-3C09-43D5-B0FC-5FD06187E705}"/>
    <cellStyle name="Style 26 3 3" xfId="15224" xr:uid="{0EB87174-2331-4957-B2D3-6E47E04B8B08}"/>
    <cellStyle name="Style 26 3 3 2" xfId="15225" xr:uid="{A5225951-5281-4E7E-AFE6-AAF1E6F343F2}"/>
    <cellStyle name="Style 26 3 4" xfId="15226" xr:uid="{64918264-6B48-4AAB-BE2F-B33FF794FBC4}"/>
    <cellStyle name="Style 26 3 5" xfId="15221" xr:uid="{4F579A8B-B06B-4766-8AB0-B868886B8E20}"/>
    <cellStyle name="Style 26 4" xfId="15227" xr:uid="{C5CB23FA-0FC4-4800-BFCE-D80A7BF4AA6A}"/>
    <cellStyle name="Style 26 4 2" xfId="15228" xr:uid="{5F4B7485-3E32-44EF-9DA8-DABF7BD52F15}"/>
    <cellStyle name="Style 26 4 2 2" xfId="15229" xr:uid="{FE112674-C2DE-4DCB-BA62-95913E0CC0EF}"/>
    <cellStyle name="Style 26 4 3" xfId="15230" xr:uid="{AD5FD3D1-90CD-4336-B643-2F7B529DFBB5}"/>
    <cellStyle name="Style 26 4 3 2" xfId="15231" xr:uid="{4C32AD53-14BE-4DFE-9EEA-D971D50A9758}"/>
    <cellStyle name="Style 26 4 4" xfId="15232" xr:uid="{94C8DC46-41D9-48C9-9938-A336451ED72E}"/>
    <cellStyle name="Style 26 5" xfId="15233" xr:uid="{908BA5C2-A8CB-4D7C-9EBE-637CDB910F14}"/>
    <cellStyle name="Style 26 5 2" xfId="15234" xr:uid="{ACE2F9AD-9BEC-483A-B623-2B52CE12B122}"/>
    <cellStyle name="Style 26 5 2 2" xfId="15235" xr:uid="{4305FEA4-8F33-43C4-B9D6-2D470DAE3BE5}"/>
    <cellStyle name="Style 26 5 3" xfId="15236" xr:uid="{491C59D8-D040-47AB-8214-D03C086A04F4}"/>
    <cellStyle name="Style 26 5 3 2" xfId="15237" xr:uid="{A933448E-1595-4C62-BB89-828A426C27CF}"/>
    <cellStyle name="Style 26 5 4" xfId="15238" xr:uid="{B5D87C47-34F6-4919-82BC-7E459ABB8D85}"/>
    <cellStyle name="Style 26 5 4 2" xfId="15239" xr:uid="{1EA1E208-1090-4705-9839-652A0ECAD1E1}"/>
    <cellStyle name="Style 26 5 5" xfId="15240" xr:uid="{E9E516CB-5EA6-4F05-AF74-F9670E12DB0A}"/>
    <cellStyle name="Style 26 6" xfId="15241" xr:uid="{C07B0C87-FA9A-4D41-A2A5-ECB2899C9C28}"/>
    <cellStyle name="Style 26 6 2" xfId="15242" xr:uid="{97C4D4DA-28A4-4371-A731-4B1BCD5381BE}"/>
    <cellStyle name="Style 26 6 2 2" xfId="15243" xr:uid="{491C29DA-E47E-4FBF-8471-AD2B76D09D85}"/>
    <cellStyle name="Style 26 6 3" xfId="15244" xr:uid="{7E7643D5-E007-48C1-BFBD-47B516A07601}"/>
    <cellStyle name="Style 26 6 3 2" xfId="15245" xr:uid="{E14D04FD-070A-40FB-B6FD-921E9EA257EF}"/>
    <cellStyle name="Style 26 6 4" xfId="15246" xr:uid="{8F60F766-6E6D-4970-91EA-DBE8A27C70B6}"/>
    <cellStyle name="Style 26 7" xfId="15247" xr:uid="{AE0569D4-FD73-43E4-9D18-9973C22087BA}"/>
    <cellStyle name="Style 26 7 2" xfId="15248" xr:uid="{355877A5-48F6-4248-8A96-C5EFD37BED82}"/>
    <cellStyle name="Style 26 8" xfId="15249" xr:uid="{F0A11A9D-35BA-466E-9A14-692E82A835C2}"/>
    <cellStyle name="Style 26 8 2" xfId="15250" xr:uid="{FDECF5CE-7577-4FC4-8ADB-8E2E0B112722}"/>
    <cellStyle name="Style 26 9" xfId="15251" xr:uid="{76D5F3A1-74BF-4FC5-9286-B11D3D66799B}"/>
    <cellStyle name="Style 26 9 2" xfId="15252" xr:uid="{CEF9A27C-7B23-4445-9320-D33719855222}"/>
    <cellStyle name="Style 27" xfId="3292" xr:uid="{EC1D0358-905B-4F0D-90F1-026DCBF91045}"/>
    <cellStyle name="Style 27 2" xfId="3293" xr:uid="{0B797A76-4C67-4591-A155-9D59A4344459}"/>
    <cellStyle name="Style 35" xfId="3294" xr:uid="{BD54092D-FE0F-4F5B-8387-9C936D96362D}"/>
    <cellStyle name="Style 35 2" xfId="3295" xr:uid="{DB6BC197-8DD0-441A-BC7A-B7915B060E58}"/>
    <cellStyle name="Style 35 3" xfId="3296" xr:uid="{6BBD7C94-C086-4AD6-8889-DD50CD1AC6B1}"/>
    <cellStyle name="Style 36" xfId="3297" xr:uid="{19D23538-0DE5-4A8A-82DC-E9AB034AF35A}"/>
    <cellStyle name="Style 36 2" xfId="3298" xr:uid="{6D1AA3C7-92E5-49EA-8F45-68FF2B1EFD15}"/>
    <cellStyle name="Style 37" xfId="3299" xr:uid="{3D5E671D-127D-431C-88FC-26A2C99694FE}"/>
    <cellStyle name="Style 37 2" xfId="3300" xr:uid="{5F0198A2-8160-4CFD-84A6-BB6A53DDF05C}"/>
    <cellStyle name="Style 38" xfId="3301" xr:uid="{3684C63B-B35B-4739-AA6D-B6F5E5672B8B}"/>
    <cellStyle name="Style 38 2" xfId="3302" xr:uid="{0E5894D4-E2A8-4326-826C-1B8299B20AF8}"/>
    <cellStyle name="Style 39" xfId="3303" xr:uid="{B18314E6-5975-4C56-9602-358A2F2EC373}"/>
    <cellStyle name="Style 39 2" xfId="3304" xr:uid="{F449EFD2-0E78-4554-AB73-E6A79C47B197}"/>
    <cellStyle name="Style 39 3" xfId="3305" xr:uid="{CA29642E-5480-4031-8432-085A5E473410}"/>
    <cellStyle name="Style 40" xfId="3306" xr:uid="{4BC7B988-BCD8-4588-BA1F-0E710A486A37}"/>
    <cellStyle name="Style 40 2" xfId="3307" xr:uid="{EC9FFC9E-C914-4BC3-9C0D-27299920849F}"/>
    <cellStyle name="Style 41" xfId="3308" xr:uid="{3780619A-87B9-4AF7-8DF5-BF7483A0CEBB}"/>
    <cellStyle name="Style 41 2" xfId="3309" xr:uid="{B0E03277-762E-4F38-8299-D1927E4A2AE2}"/>
    <cellStyle name="Style 46" xfId="3310" xr:uid="{09D9657C-A39D-4493-AEF2-F22CF8DA248F}"/>
    <cellStyle name="Style 46 2" xfId="3311" xr:uid="{FBA5BC75-3FE3-45BF-B4CA-7EF5A9B0EB58}"/>
    <cellStyle name="Style 46 3" xfId="3312" xr:uid="{379C1AA5-1719-45D1-BF26-0291AFD1EEB2}"/>
    <cellStyle name="Style 47" xfId="3313" xr:uid="{3D3174EC-643B-49E2-8F9C-3831384F5909}"/>
    <cellStyle name="Style 47 2" xfId="3314" xr:uid="{7D7ABE86-0C26-423F-9E5C-E579B976C2AA}"/>
    <cellStyle name="Style 48" xfId="3315" xr:uid="{3696C70C-04D8-4911-95E7-C002281F3846}"/>
    <cellStyle name="Style 48 2" xfId="3316" xr:uid="{FFDCFA8A-F974-47FC-9C3E-9ACD4467631F}"/>
    <cellStyle name="Style 49" xfId="3317" xr:uid="{FCDA4ECC-DA83-445E-AC4E-1907DBD04592}"/>
    <cellStyle name="Style 49 2" xfId="3318" xr:uid="{5D09C201-9978-47DF-9DAE-F9626664540A}"/>
    <cellStyle name="Style 50" xfId="3319" xr:uid="{78AF031B-4CD2-48A1-92FD-544043EAA1C5}"/>
    <cellStyle name="Style 50 2" xfId="3320" xr:uid="{EA98974A-E271-4DA5-866B-DEDAAFD10D75}"/>
    <cellStyle name="Style 50 3" xfId="3321" xr:uid="{0D018169-F413-417D-AFD4-B672E0F78375}"/>
    <cellStyle name="Style 51" xfId="3322" xr:uid="{2ED13050-4759-474B-A3B3-0D132EBBA465}"/>
    <cellStyle name="Style 51 2" xfId="3323" xr:uid="{DA505694-E17A-481F-9169-6CDC5CED5DE8}"/>
    <cellStyle name="Style 52" xfId="3324" xr:uid="{50F6D011-44E7-4133-AC6F-3B4FAF77EDF0}"/>
    <cellStyle name="Style 52 2" xfId="3325" xr:uid="{79C13356-90D8-433B-B2AC-F9791DB4DA15}"/>
    <cellStyle name="Style 58" xfId="3326" xr:uid="{A03A9BA5-68FB-4614-A722-12820CE515FC}"/>
    <cellStyle name="Style 58 2" xfId="3327" xr:uid="{6BC6FA81-BBFB-4E89-9421-3857CA19C28D}"/>
    <cellStyle name="Style 58 3" xfId="3328" xr:uid="{732136D4-2F82-4A06-A550-56B77EA1DC2E}"/>
    <cellStyle name="Style 59" xfId="3329" xr:uid="{61EF86FC-5440-4579-B2B5-DF0F7047071D}"/>
    <cellStyle name="Style 59 2" xfId="3330" xr:uid="{5A787FB0-97E2-4726-B867-6AA9DD740931}"/>
    <cellStyle name="Style 60" xfId="3331" xr:uid="{F7BF89B1-0A3A-4A89-938B-48FD0AD32570}"/>
    <cellStyle name="Style 60 2" xfId="3332" xr:uid="{0B5EAF2C-B537-44AE-B387-47EC43EF1A4B}"/>
    <cellStyle name="Style 61" xfId="3333" xr:uid="{071CFF8D-9887-4DA4-BDBD-B7CDA2DF86F6}"/>
    <cellStyle name="Style 61 2" xfId="3334" xr:uid="{7D6EBF1D-A0FF-4494-BDB0-771440F390E9}"/>
    <cellStyle name="Style 62" xfId="3335" xr:uid="{D5E2E300-2A1F-4189-86A5-2E83EEE0FCBD}"/>
    <cellStyle name="Style 62 2" xfId="3336" xr:uid="{3495E503-EBF8-4186-89C1-6354386A6644}"/>
    <cellStyle name="Style 62 3" xfId="3337" xr:uid="{1D260B66-070F-4A20-99A5-EF710FDFB2A0}"/>
    <cellStyle name="Style 63" xfId="3338" xr:uid="{B57C79A4-37D2-40DB-84C8-29D152A7D915}"/>
    <cellStyle name="Style 63 2" xfId="3339" xr:uid="{51098A79-5335-4992-9F4C-A8BB3B35D7A7}"/>
    <cellStyle name="Style 64" xfId="3340" xr:uid="{E72A69A4-B2F3-482F-AA86-2554E712B4FC}"/>
    <cellStyle name="Style 64 2" xfId="3341" xr:uid="{F9DE37B3-64E2-448E-BE42-FFDB90596D33}"/>
    <cellStyle name="Style 69" xfId="3342" xr:uid="{29DFE03C-FA37-4EE9-AE90-28B28C5D071F}"/>
    <cellStyle name="Style 69 2" xfId="3343" xr:uid="{30C906F5-9AC7-46D9-8B3A-2574A18BCFA7}"/>
    <cellStyle name="Style 69 3" xfId="3344" xr:uid="{1D467805-E092-446A-812F-F8D55D746A95}"/>
    <cellStyle name="Style 70" xfId="3345" xr:uid="{3C56AE8D-8517-46E5-B045-E2F4B455B997}"/>
    <cellStyle name="Style 70 2" xfId="3346" xr:uid="{24FE99B7-23E4-47ED-B0F5-876997493D73}"/>
    <cellStyle name="Style 71" xfId="3347" xr:uid="{F5FE4624-8213-4D7A-B49C-3108752AF473}"/>
    <cellStyle name="Style 71 2" xfId="3348" xr:uid="{4931AFFC-795D-4573-BAC8-2CD3D6DE8658}"/>
    <cellStyle name="Style 72" xfId="3349" xr:uid="{3193431E-18C7-46AD-BAE1-F90A9F0F5AFE}"/>
    <cellStyle name="Style 72 2" xfId="3350" xr:uid="{874168E9-7F26-4670-97FA-11C070FCACB3}"/>
    <cellStyle name="Style 73" xfId="3351" xr:uid="{656D23EB-0BFB-4698-A346-5013C608708B}"/>
    <cellStyle name="Style 73 2" xfId="3352" xr:uid="{E91F5721-F49F-4D85-BF71-2365430790A2}"/>
    <cellStyle name="Style 73 3" xfId="3353" xr:uid="{C9946A38-188B-4898-ABBE-E636DC79AF88}"/>
    <cellStyle name="Style 74" xfId="3354" xr:uid="{F9A4D7FD-BA1C-4A17-B4C8-0E51A912F719}"/>
    <cellStyle name="Style 74 2" xfId="3355" xr:uid="{BD3743DE-8C9C-4BCE-BA6F-905CCAD0FD7C}"/>
    <cellStyle name="Style 75" xfId="3356" xr:uid="{94C76CD5-2ED1-4ABA-93A7-C20867699A9C}"/>
    <cellStyle name="Style 75 2" xfId="3357" xr:uid="{1944C852-38A9-4CA5-A39B-BBE13AC63428}"/>
    <cellStyle name="Style 80" xfId="3358" xr:uid="{7C682E41-6C7B-401A-8DF8-CE6563B8ADE4}"/>
    <cellStyle name="Style 80 2" xfId="3359" xr:uid="{758DE290-E239-4B78-A48E-C9D162067C52}"/>
    <cellStyle name="Style 80 3" xfId="3360" xr:uid="{B3A2CF90-FCC2-44B4-B417-FA813C71E2B2}"/>
    <cellStyle name="Style 81" xfId="3361" xr:uid="{702C043C-5493-4C40-9A53-CABBF3661BCB}"/>
    <cellStyle name="Style 81 2" xfId="3362" xr:uid="{D227E075-C912-4971-A349-D694C1A28949}"/>
    <cellStyle name="Style 81 3" xfId="3363" xr:uid="{547906E7-8D4B-4228-840E-E18B87C172F6}"/>
    <cellStyle name="Style 82" xfId="3364" xr:uid="{43D89014-D328-40E9-ACFE-49CBBD36E36B}"/>
    <cellStyle name="Style 82 2" xfId="3365" xr:uid="{28DF37FE-4DFC-41A2-B9C8-50CA7849C9D6}"/>
    <cellStyle name="Style 83" xfId="3366" xr:uid="{F859D4C2-6F31-4829-849D-53EA96470B3F}"/>
    <cellStyle name="Style 83 2" xfId="3367" xr:uid="{CCB2BFB2-88FF-4646-88C2-F47752D6A330}"/>
    <cellStyle name="Style 84" xfId="3368" xr:uid="{25F59E26-A7C9-4A41-A002-65E03E219A15}"/>
    <cellStyle name="Style 84 2" xfId="3369" xr:uid="{84BA6358-A08C-41C6-9092-17F328B66733}"/>
    <cellStyle name="Style 85" xfId="3370" xr:uid="{3D36D839-EBE5-4F5E-8F91-DB3C3B0525C7}"/>
    <cellStyle name="Style 85 2" xfId="3371" xr:uid="{BAD3CF48-9662-4CDF-BC96-0C13CC0BD9DC}"/>
    <cellStyle name="Style 85 3" xfId="3372" xr:uid="{F5187D59-733D-4AC5-8F8D-97474CDF1B9C}"/>
    <cellStyle name="Style 86" xfId="3373" xr:uid="{94C045A4-E605-4F3C-843C-1DD0D3FE0B98}"/>
    <cellStyle name="Style 86 2" xfId="3374" xr:uid="{2BD9FCDA-7701-4F22-8661-DE083E9B83E0}"/>
    <cellStyle name="Style 87" xfId="3375" xr:uid="{0BA35E0E-29D1-4988-9024-78DBFF62330A}"/>
    <cellStyle name="Style 87 2" xfId="3376" xr:uid="{F8112AD4-BEA8-49DD-9295-830B20848706}"/>
    <cellStyle name="Style 93" xfId="3377" xr:uid="{780811B7-B0E3-44A5-8F8C-25674F8A7C51}"/>
    <cellStyle name="Style 93 2" xfId="3378" xr:uid="{69FC5EE0-0450-4D90-9B20-03C3D74B4D2A}"/>
    <cellStyle name="Style 93 3" xfId="3379" xr:uid="{05BCA896-E5D7-4454-84DE-6C5893C2CDE9}"/>
    <cellStyle name="Style 94" xfId="3380" xr:uid="{B1568C6D-8D1A-4880-A9AA-A8BF359F7B7F}"/>
    <cellStyle name="Style 94 2" xfId="3381" xr:uid="{2802E820-EE3D-4A74-B932-0ED3F629C61C}"/>
    <cellStyle name="Style 95" xfId="3382" xr:uid="{F801F94F-D757-4E44-813C-A3F15808C195}"/>
    <cellStyle name="Style 95 2" xfId="3383" xr:uid="{32FF799E-D54D-407F-A5CF-BD1EE6F27379}"/>
    <cellStyle name="Style 96" xfId="3384" xr:uid="{C8BC5000-E419-4F8E-831F-9D8EDD94529B}"/>
    <cellStyle name="Style 96 2" xfId="3385" xr:uid="{F4FBE2E4-6D9D-470C-AB88-29106448A8D5}"/>
    <cellStyle name="Style 97" xfId="3386" xr:uid="{EED26CFA-C8CB-413E-89DD-FD859FD864B4}"/>
    <cellStyle name="Style 97 2" xfId="3387" xr:uid="{1C11E568-8056-4FC7-BCC0-297F9D588D83}"/>
    <cellStyle name="Style 97 3" xfId="3388" xr:uid="{74662EC6-603D-48CB-9EE5-ED99F2070DFD}"/>
    <cellStyle name="Style 98" xfId="3389" xr:uid="{10FC71E4-5310-4043-9A19-6BB393680C06}"/>
    <cellStyle name="Style 98 2" xfId="3390" xr:uid="{3FE12676-16E5-4477-ADA2-2E46C9D86B9F}"/>
    <cellStyle name="Style 99" xfId="3391" xr:uid="{18D1354E-DAFE-4444-9D7B-A7C829A1692F}"/>
    <cellStyle name="Style 99 2" xfId="3392" xr:uid="{EB49456E-D845-4E8A-A483-82077548B129}"/>
    <cellStyle name="Table title" xfId="21" xr:uid="{4CEE9D6A-C2A5-4FD6-8F71-9A780E9972B6}"/>
    <cellStyle name="tableau | cellule | normal | decimal 1" xfId="329" xr:uid="{EAA8F4F8-8DDB-4E9A-A2AB-FD9A813D6668}"/>
    <cellStyle name="tableau | cellule | normal | decimal 1 10" xfId="15254" xr:uid="{D5A4DACF-7DE4-4BB4-BA7C-53DCA0B3A12B}"/>
    <cellStyle name="tableau | cellule | normal | decimal 1 11" xfId="15255" xr:uid="{E9FDC290-920B-40F0-BEDF-0558553795A8}"/>
    <cellStyle name="tableau | cellule | normal | decimal 1 12" xfId="15253" xr:uid="{D6B4D68F-5F3B-44BA-82EA-8D5585AE00A0}"/>
    <cellStyle name="tableau | cellule | normal | decimal 1 2" xfId="15256" xr:uid="{AAC0FA71-2FEE-4302-9A6C-CD0EEF666EF8}"/>
    <cellStyle name="tableau | cellule | normal | decimal 1 2 2" xfId="15257" xr:uid="{244BB8C4-F435-491D-BDC4-0C44BB63CB8D}"/>
    <cellStyle name="tableau | cellule | normal | decimal 1 2 2 2" xfId="15258" xr:uid="{4B0739FE-BC85-4264-8C90-66CDCA3C862B}"/>
    <cellStyle name="tableau | cellule | normal | decimal 1 2 3" xfId="15259" xr:uid="{CC80A2E3-9AAD-467F-B2EB-BA070B98BEA4}"/>
    <cellStyle name="tableau | cellule | normal | decimal 1 2 3 2" xfId="15260" xr:uid="{67379C04-9C4D-480F-A1D7-B6B63316B186}"/>
    <cellStyle name="tableau | cellule | normal | decimal 1 2 4" xfId="15261" xr:uid="{AFB079BC-9B78-44C3-91CA-2DA0E115FBD2}"/>
    <cellStyle name="tableau | cellule | normal | decimal 1 2 5" xfId="15262" xr:uid="{1F968013-1955-44B5-AEFB-DB711199D4B8}"/>
    <cellStyle name="tableau | cellule | normal | decimal 1 3" xfId="15263" xr:uid="{0E1F1D81-BA74-4CEB-95E8-CA026BE248E4}"/>
    <cellStyle name="tableau | cellule | normal | decimal 1 3 2" xfId="15264" xr:uid="{5C278C80-53D2-4BCF-8AB3-4BA76475D194}"/>
    <cellStyle name="tableau | cellule | normal | decimal 1 3 2 2" xfId="15265" xr:uid="{AFF384DE-AD54-4C53-8F95-496D681FC76C}"/>
    <cellStyle name="tableau | cellule | normal | decimal 1 3 3" xfId="15266" xr:uid="{FB04191E-78A3-44DE-98DA-4DA628F04832}"/>
    <cellStyle name="tableau | cellule | normal | decimal 1 3 3 2" xfId="15267" xr:uid="{66A2C1DB-CF5B-412B-9A8D-EA22B3177E25}"/>
    <cellStyle name="tableau | cellule | normal | decimal 1 3 4" xfId="15268" xr:uid="{128A84AB-F36E-4491-807D-5B90BE9614AD}"/>
    <cellStyle name="tableau | cellule | normal | decimal 1 4" xfId="15269" xr:uid="{CDCCBA89-C8FF-4FD1-99BD-4DE8A5CB9F51}"/>
    <cellStyle name="tableau | cellule | normal | decimal 1 4 2" xfId="15270" xr:uid="{03060AD2-DF3F-4E8E-B77C-D916668F4BE5}"/>
    <cellStyle name="tableau | cellule | normal | decimal 1 4 2 2" xfId="15271" xr:uid="{7C444FB4-51EA-4B91-9DBB-B14005CDA3EC}"/>
    <cellStyle name="tableau | cellule | normal | decimal 1 4 3" xfId="15272" xr:uid="{2D39ADD6-B6D0-4332-9F28-5DEC40D2E094}"/>
    <cellStyle name="tableau | cellule | normal | decimal 1 4 3 2" xfId="15273" xr:uid="{444F4BE4-3B39-4BEC-B031-D8E8DDB24B26}"/>
    <cellStyle name="tableau | cellule | normal | decimal 1 4 4" xfId="15274" xr:uid="{5C2CF149-AE84-4845-8CF0-786A8B1F832A}"/>
    <cellStyle name="tableau | cellule | normal | decimal 1 5" xfId="15275" xr:uid="{3AE3EC21-2141-44BF-B7FD-644A089F89C9}"/>
    <cellStyle name="tableau | cellule | normal | decimal 1 5 2" xfId="15276" xr:uid="{4ADD04F3-A0FB-450F-AF26-A6C2C9C4B021}"/>
    <cellStyle name="tableau | cellule | normal | decimal 1 5 2 2" xfId="15277" xr:uid="{971F2102-EE1A-43FE-97E6-E7381866E135}"/>
    <cellStyle name="tableau | cellule | normal | decimal 1 5 3" xfId="15278" xr:uid="{D19C2F88-E6D8-4D7C-B44A-455192C45B31}"/>
    <cellStyle name="tableau | cellule | normal | decimal 1 5 3 2" xfId="15279" xr:uid="{EEFEC5AC-7BE4-49D8-9473-B88CAC279E55}"/>
    <cellStyle name="tableau | cellule | normal | decimal 1 5 4" xfId="15280" xr:uid="{5F645343-9E3F-488C-A4FC-10FF6E6F054C}"/>
    <cellStyle name="tableau | cellule | normal | decimal 1 5 4 2" xfId="15281" xr:uid="{5FD3B448-4130-42A7-84A2-C122CC42B58D}"/>
    <cellStyle name="tableau | cellule | normal | decimal 1 5 5" xfId="15282" xr:uid="{07C671CB-60EC-4938-9178-1F06A8478FBB}"/>
    <cellStyle name="tableau | cellule | normal | decimal 1 6" xfId="15283" xr:uid="{D68B3154-F944-4137-81C2-7404D64FE948}"/>
    <cellStyle name="tableau | cellule | normal | decimal 1 6 2" xfId="15284" xr:uid="{E5C15F48-692A-41F0-9BFC-D5F66CDCACD8}"/>
    <cellStyle name="tableau | cellule | normal | decimal 1 6 2 2" xfId="15285" xr:uid="{30D66AFA-D99D-4C9B-A54F-1DEF926D33E9}"/>
    <cellStyle name="tableau | cellule | normal | decimal 1 6 3" xfId="15286" xr:uid="{F8FDC90E-FA89-42D1-827F-5DEC8BD9CE9A}"/>
    <cellStyle name="tableau | cellule | normal | decimal 1 6 3 2" xfId="15287" xr:uid="{243EE31A-B98A-45F0-B657-5396D6737C26}"/>
    <cellStyle name="tableau | cellule | normal | decimal 1 6 4" xfId="15288" xr:uid="{26084BC0-963E-45C9-9F3E-6C9C91EAB7B3}"/>
    <cellStyle name="tableau | cellule | normal | decimal 1 7" xfId="15289" xr:uid="{EA3EFC90-6F90-48AE-9BD9-44CC4F30323A}"/>
    <cellStyle name="tableau | cellule | normal | decimal 1 7 2" xfId="15290" xr:uid="{419BF205-4195-455C-8D31-3C9BD685B261}"/>
    <cellStyle name="tableau | cellule | normal | decimal 1 8" xfId="15291" xr:uid="{5CE9137A-DF4D-4D3E-9BA6-95BA64AEFFE9}"/>
    <cellStyle name="tableau | cellule | normal | decimal 1 8 2" xfId="15292" xr:uid="{9CB54AEC-52AB-4865-9912-5E8AAE8DEBF8}"/>
    <cellStyle name="tableau | cellule | normal | decimal 1 9" xfId="15293" xr:uid="{0615CA5F-20EA-49B4-B669-CB0F3C9E35A1}"/>
    <cellStyle name="tableau | cellule | normal | decimal 1 9 2" xfId="15294" xr:uid="{1D95582F-0B1C-4121-ADB5-91542DA1B4B5}"/>
    <cellStyle name="tableau | cellule | normal | pourcentage | decimal 1" xfId="330" xr:uid="{44D0C991-F7D8-412B-AA76-30647DD0B12B}"/>
    <cellStyle name="tableau | cellule | normal | pourcentage | decimal 1 10" xfId="15296" xr:uid="{E78B343C-52C6-4414-9565-D0AF0B46E0FD}"/>
    <cellStyle name="tableau | cellule | normal | pourcentage | decimal 1 11" xfId="15297" xr:uid="{CFBDC319-4656-4D32-98B9-270DD4F65101}"/>
    <cellStyle name="tableau | cellule | normal | pourcentage | decimal 1 12" xfId="15295" xr:uid="{F9455E49-D190-4EF4-83B4-B094E7DDA793}"/>
    <cellStyle name="tableau | cellule | normal | pourcentage | decimal 1 2" xfId="15298" xr:uid="{D4122AEF-3DCA-491B-AC63-E661981A6AF1}"/>
    <cellStyle name="tableau | cellule | normal | pourcentage | decimal 1 2 2" xfId="15299" xr:uid="{9EE677A1-240A-4927-80D8-86A22A9EE07B}"/>
    <cellStyle name="tableau | cellule | normal | pourcentage | decimal 1 2 2 2" xfId="15300" xr:uid="{F94E624D-03DD-454F-A7B4-4DB5199043DB}"/>
    <cellStyle name="tableau | cellule | normal | pourcentage | decimal 1 2 3" xfId="15301" xr:uid="{DA4F8751-E96C-4CB2-A93A-58B0D1490F26}"/>
    <cellStyle name="tableau | cellule | normal | pourcentage | decimal 1 2 3 2" xfId="15302" xr:uid="{149FBF1B-569E-4A89-A536-88D17B42BACF}"/>
    <cellStyle name="tableau | cellule | normal | pourcentage | decimal 1 2 4" xfId="15303" xr:uid="{9FED336E-DD43-4E47-AD0E-B533369041E8}"/>
    <cellStyle name="tableau | cellule | normal | pourcentage | decimal 1 2 5" xfId="15304" xr:uid="{79660CE8-BA16-4794-9D90-7252566ABF78}"/>
    <cellStyle name="tableau | cellule | normal | pourcentage | decimal 1 3" xfId="15305" xr:uid="{E218573C-6DE8-48BA-A044-7EECD4183964}"/>
    <cellStyle name="tableau | cellule | normal | pourcentage | decimal 1 3 2" xfId="15306" xr:uid="{6A6D0741-AE6B-4331-9399-69D4826FF0C6}"/>
    <cellStyle name="tableau | cellule | normal | pourcentage | decimal 1 3 2 2" xfId="15307" xr:uid="{CBE8CEEA-5BD8-48B4-8217-EC67906E77DB}"/>
    <cellStyle name="tableau | cellule | normal | pourcentage | decimal 1 3 3" xfId="15308" xr:uid="{791BE131-7768-4EA0-A94D-BFE8D7EC950F}"/>
    <cellStyle name="tableau | cellule | normal | pourcentage | decimal 1 3 3 2" xfId="15309" xr:uid="{1C2C0B24-C607-41EC-AFC4-72358CFAC7B3}"/>
    <cellStyle name="tableau | cellule | normal | pourcentage | decimal 1 3 4" xfId="15310" xr:uid="{6678DC33-C119-4F2B-BBD8-618ED62614F6}"/>
    <cellStyle name="tableau | cellule | normal | pourcentage | decimal 1 4" xfId="15311" xr:uid="{548A1272-68E9-4960-970C-61CEA994E8A6}"/>
    <cellStyle name="tableau | cellule | normal | pourcentage | decimal 1 4 2" xfId="15312" xr:uid="{ABFF95F9-3E61-4F0E-B2AE-94F87EB4ABDD}"/>
    <cellStyle name="tableau | cellule | normal | pourcentage | decimal 1 4 2 2" xfId="15313" xr:uid="{87E75E6F-18C8-40B0-B4F3-7BAE28E5159E}"/>
    <cellStyle name="tableau | cellule | normal | pourcentage | decimal 1 4 3" xfId="15314" xr:uid="{DAE3C4F9-DE83-4F90-9CF1-0DBB6B3B6E77}"/>
    <cellStyle name="tableau | cellule | normal | pourcentage | decimal 1 4 3 2" xfId="15315" xr:uid="{5C1B1B80-5652-4A47-8452-7394EBD0562C}"/>
    <cellStyle name="tableau | cellule | normal | pourcentage | decimal 1 4 4" xfId="15316" xr:uid="{A30C6620-7B7B-4003-8403-F57046483301}"/>
    <cellStyle name="tableau | cellule | normal | pourcentage | decimal 1 5" xfId="15317" xr:uid="{47AFE594-4CB5-46C1-8F22-3924B183260B}"/>
    <cellStyle name="tableau | cellule | normal | pourcentage | decimal 1 5 2" xfId="15318" xr:uid="{EABA9AF2-3BD3-4FCF-9015-88310F4BD009}"/>
    <cellStyle name="tableau | cellule | normal | pourcentage | decimal 1 5 2 2" xfId="15319" xr:uid="{388FA50A-978C-4A7D-BEF1-1E91DEA9549C}"/>
    <cellStyle name="tableau | cellule | normal | pourcentage | decimal 1 5 3" xfId="15320" xr:uid="{D42E8626-56E9-425D-890F-D60B8D9F46F2}"/>
    <cellStyle name="tableau | cellule | normal | pourcentage | decimal 1 5 3 2" xfId="15321" xr:uid="{4EDA8608-75B6-4ACD-BF18-141A30324661}"/>
    <cellStyle name="tableau | cellule | normal | pourcentage | decimal 1 5 4" xfId="15322" xr:uid="{EC90F0D6-74BB-40C0-92C0-AE98444438B3}"/>
    <cellStyle name="tableau | cellule | normal | pourcentage | decimal 1 5 4 2" xfId="15323" xr:uid="{1C7D8B82-F709-4FEB-9C5E-543AFAA630DF}"/>
    <cellStyle name="tableau | cellule | normal | pourcentage | decimal 1 5 5" xfId="15324" xr:uid="{47FB20B5-7485-4622-97DA-AB77E0897F21}"/>
    <cellStyle name="tableau | cellule | normal | pourcentage | decimal 1 6" xfId="15325" xr:uid="{60BD9ED1-F0F2-443A-9061-0C6F95C87C74}"/>
    <cellStyle name="tableau | cellule | normal | pourcentage | decimal 1 6 2" xfId="15326" xr:uid="{190F44A8-253F-467B-8459-E8230BC61EDD}"/>
    <cellStyle name="tableau | cellule | normal | pourcentage | decimal 1 6 2 2" xfId="15327" xr:uid="{632669B2-9D41-4A5B-8077-70CA655EAB39}"/>
    <cellStyle name="tableau | cellule | normal | pourcentage | decimal 1 6 3" xfId="15328" xr:uid="{5B94DF9D-0BD6-4E11-A532-0E577A1D590C}"/>
    <cellStyle name="tableau | cellule | normal | pourcentage | decimal 1 6 3 2" xfId="15329" xr:uid="{5E83010F-0066-46E1-90E8-F870739BC298}"/>
    <cellStyle name="tableau | cellule | normal | pourcentage | decimal 1 6 4" xfId="15330" xr:uid="{01C4444F-9CD6-47D9-BC22-386238EBAECA}"/>
    <cellStyle name="tableau | cellule | normal | pourcentage | decimal 1 7" xfId="15331" xr:uid="{0BE1BDEF-68A3-4DD5-BB94-FED704014E2D}"/>
    <cellStyle name="tableau | cellule | normal | pourcentage | decimal 1 7 2" xfId="15332" xr:uid="{17472E90-5B23-47BE-B18E-4A930528851C}"/>
    <cellStyle name="tableau | cellule | normal | pourcentage | decimal 1 8" xfId="15333" xr:uid="{7E90E36B-1CCE-4E50-96E4-F8750724D71A}"/>
    <cellStyle name="tableau | cellule | normal | pourcentage | decimal 1 8 2" xfId="15334" xr:uid="{E973D7E6-036E-46F6-969D-F078B4FCE226}"/>
    <cellStyle name="tableau | cellule | normal | pourcentage | decimal 1 9" xfId="15335" xr:uid="{0007B964-360C-44DA-8F68-CB7797950C30}"/>
    <cellStyle name="tableau | cellule | normal | pourcentage | decimal 1 9 2" xfId="15336" xr:uid="{1EE982BF-57E3-44D0-B918-37BFE4DA4514}"/>
    <cellStyle name="tableau | cellule | total | decimal 1" xfId="331" xr:uid="{DA332A69-CC0B-4392-9B58-1D47FEABD02C}"/>
    <cellStyle name="tableau | cellule | total | decimal 1 10" xfId="15338" xr:uid="{CDE937FB-0AF0-4EDF-86AC-D7B2015C2837}"/>
    <cellStyle name="tableau | cellule | total | decimal 1 11" xfId="15339" xr:uid="{8A577D11-F611-441B-B23B-DDADDE8623CD}"/>
    <cellStyle name="tableau | cellule | total | decimal 1 12" xfId="15337" xr:uid="{2538A572-FA7C-4571-94E4-A97174EAECA2}"/>
    <cellStyle name="tableau | cellule | total | decimal 1 2" xfId="15340" xr:uid="{5AA861D9-6FE8-4108-B33A-B1137BCEE6EE}"/>
    <cellStyle name="tableau | cellule | total | decimal 1 2 2" xfId="15341" xr:uid="{01626DF3-1617-4E4F-9164-AA51B22581A5}"/>
    <cellStyle name="tableau | cellule | total | decimal 1 2 2 2" xfId="15342" xr:uid="{827C189A-FDC5-454E-9305-03DB82CE157A}"/>
    <cellStyle name="tableau | cellule | total | decimal 1 2 3" xfId="15343" xr:uid="{5A92A52F-468F-43AB-96E3-1684CFD8C473}"/>
    <cellStyle name="tableau | cellule | total | decimal 1 2 3 2" xfId="15344" xr:uid="{33E477DD-269C-4104-A124-10088FB23BE0}"/>
    <cellStyle name="tableau | cellule | total | decimal 1 2 4" xfId="15345" xr:uid="{A22545E4-DAC2-4FD6-9D2F-E6741F748721}"/>
    <cellStyle name="tableau | cellule | total | decimal 1 2 5" xfId="15346" xr:uid="{61C44826-C88A-4CFC-80C5-286435DFB394}"/>
    <cellStyle name="tableau | cellule | total | decimal 1 3" xfId="15347" xr:uid="{F1741A3C-5D9C-41CF-B70A-963AFCE33B34}"/>
    <cellStyle name="tableau | cellule | total | decimal 1 3 2" xfId="15348" xr:uid="{004128FD-BB78-4FB1-88C6-FBD174854F7F}"/>
    <cellStyle name="tableau | cellule | total | decimal 1 3 2 2" xfId="15349" xr:uid="{A4754DF0-5302-4812-8B00-DC1A6A79C07E}"/>
    <cellStyle name="tableau | cellule | total | decimal 1 3 3" xfId="15350" xr:uid="{7A356A39-4EDD-446E-A0E8-ECF17E737D47}"/>
    <cellStyle name="tableau | cellule | total | decimal 1 3 3 2" xfId="15351" xr:uid="{A8875D2C-2CBF-4CEA-B38C-0CB2C7484E73}"/>
    <cellStyle name="tableau | cellule | total | decimal 1 3 4" xfId="15352" xr:uid="{18CF8537-F173-44A4-BDC3-EC8EA0412254}"/>
    <cellStyle name="tableau | cellule | total | decimal 1 4" xfId="15353" xr:uid="{A290F9CC-BDE6-4FF4-9AAD-43B6A5DCCF14}"/>
    <cellStyle name="tableau | cellule | total | decimal 1 4 2" xfId="15354" xr:uid="{0F3A9EAA-6360-4048-B4A4-6591E61E489D}"/>
    <cellStyle name="tableau | cellule | total | decimal 1 4 2 2" xfId="15355" xr:uid="{2451B472-DBF3-47D5-8068-510C909C1714}"/>
    <cellStyle name="tableau | cellule | total | decimal 1 4 3" xfId="15356" xr:uid="{981C9835-256B-47F2-9C98-BFA290816486}"/>
    <cellStyle name="tableau | cellule | total | decimal 1 4 3 2" xfId="15357" xr:uid="{6F40AC76-EAAB-4A43-8B28-2A31226B76E6}"/>
    <cellStyle name="tableau | cellule | total | decimal 1 4 4" xfId="15358" xr:uid="{76EB5A86-6076-4CF0-91DC-DFB1CF2CC938}"/>
    <cellStyle name="tableau | cellule | total | decimal 1 5" xfId="15359" xr:uid="{6AE58F4F-51C0-442D-AAAE-EE491867ABF2}"/>
    <cellStyle name="tableau | cellule | total | decimal 1 5 2" xfId="15360" xr:uid="{1C77E333-BDD1-41FB-AC98-59B45667D8DB}"/>
    <cellStyle name="tableau | cellule | total | decimal 1 5 2 2" xfId="15361" xr:uid="{64946512-EDEB-48FC-A067-45DFB1652C9D}"/>
    <cellStyle name="tableau | cellule | total | decimal 1 5 3" xfId="15362" xr:uid="{86866316-3BD5-47A5-90C9-28D24C9A3F5F}"/>
    <cellStyle name="tableau | cellule | total | decimal 1 5 3 2" xfId="15363" xr:uid="{A7D90F6E-4FEC-453C-B479-4B84C559CDF6}"/>
    <cellStyle name="tableau | cellule | total | decimal 1 5 4" xfId="15364" xr:uid="{070C2133-D2FE-434C-B97A-0220F3DC67A9}"/>
    <cellStyle name="tableau | cellule | total | decimal 1 5 4 2" xfId="15365" xr:uid="{5813EE01-8BCE-4366-9B3E-0FBCDB1D1F07}"/>
    <cellStyle name="tableau | cellule | total | decimal 1 5 5" xfId="15366" xr:uid="{96E61BA0-7FF0-4EC4-A414-DFCD4C444FB5}"/>
    <cellStyle name="tableau | cellule | total | decimal 1 6" xfId="15367" xr:uid="{38C2506E-5C95-4E5F-84BF-D7EC8D37F442}"/>
    <cellStyle name="tableau | cellule | total | decimal 1 6 2" xfId="15368" xr:uid="{48FAEF83-005F-4F09-9CDB-50DF98689BDB}"/>
    <cellStyle name="tableau | cellule | total | decimal 1 6 2 2" xfId="15369" xr:uid="{614092E8-AD32-4FA6-B934-3BF4AC527876}"/>
    <cellStyle name="tableau | cellule | total | decimal 1 6 3" xfId="15370" xr:uid="{82E1F2FD-7FF4-4228-937D-0B5DD0AB057E}"/>
    <cellStyle name="tableau | cellule | total | decimal 1 6 3 2" xfId="15371" xr:uid="{C850AB63-B46F-496D-8DE6-B39A872F9C45}"/>
    <cellStyle name="tableau | cellule | total | decimal 1 6 4" xfId="15372" xr:uid="{A76285D5-29E7-470C-A027-32E6E4E6D38F}"/>
    <cellStyle name="tableau | cellule | total | decimal 1 7" xfId="15373" xr:uid="{34DD884B-F29B-4AE9-980B-EA5F0194FF75}"/>
    <cellStyle name="tableau | cellule | total | decimal 1 7 2" xfId="15374" xr:uid="{9B361FEC-CE0D-40B1-9CAA-4E4DB3F26561}"/>
    <cellStyle name="tableau | cellule | total | decimal 1 8" xfId="15375" xr:uid="{8A0F7F98-4167-469B-9A7B-4EB025D50646}"/>
    <cellStyle name="tableau | cellule | total | decimal 1 8 2" xfId="15376" xr:uid="{62C8222F-0D28-4141-87C4-CB74983F36D0}"/>
    <cellStyle name="tableau | cellule | total | decimal 1 9" xfId="15377" xr:uid="{E483C3D6-FBF7-4BD7-B325-F30877F7EB2B}"/>
    <cellStyle name="tableau | cellule | total | decimal 1 9 2" xfId="15378" xr:uid="{328A366E-8D69-474A-B47B-A67C1CCBD9C0}"/>
    <cellStyle name="tableau | coin superieur gauche" xfId="332" xr:uid="{321FF2D4-F70F-41FD-BDBD-1CC57999CC2C}"/>
    <cellStyle name="tableau | coin superieur gauche 10" xfId="15380" xr:uid="{7F104577-61C3-474E-9959-78A62B2C618D}"/>
    <cellStyle name="tableau | coin superieur gauche 11" xfId="15381" xr:uid="{8E1D2B8A-1722-4F2D-9E86-CFA0D33FAAC8}"/>
    <cellStyle name="tableau | coin superieur gauche 12" xfId="15379" xr:uid="{7188AFE4-CFBF-4288-A12A-731035B8C66F}"/>
    <cellStyle name="tableau | coin superieur gauche 13" xfId="547" xr:uid="{3650FECE-9123-4112-BBB7-34AB87CFD805}"/>
    <cellStyle name="tableau | coin superieur gauche 2" xfId="15382" xr:uid="{32957D9C-D513-4C4E-9148-4EE7365CF445}"/>
    <cellStyle name="tableau | coin superieur gauche 2 2" xfId="15383" xr:uid="{79B4354E-632D-4233-A28E-478EFC154867}"/>
    <cellStyle name="tableau | coin superieur gauche 2 2 2" xfId="15384" xr:uid="{BF42EDF2-37B9-456E-84EB-D6FA47D5EF1C}"/>
    <cellStyle name="tableau | coin superieur gauche 2 3" xfId="15385" xr:uid="{CF5C5871-5944-4332-AEE4-4B60F7BFB1E0}"/>
    <cellStyle name="tableau | coin superieur gauche 2 3 2" xfId="15386" xr:uid="{5C035E3F-7CBD-43F6-9166-84202E8481AB}"/>
    <cellStyle name="tableau | coin superieur gauche 2 4" xfId="15387" xr:uid="{FB8C208C-589F-46F2-A742-9EAEA5C2C70D}"/>
    <cellStyle name="tableau | coin superieur gauche 2 5" xfId="15388" xr:uid="{D2A4AB32-86BF-439D-86AB-E4E938F99300}"/>
    <cellStyle name="tableau | coin superieur gauche 3" xfId="15389" xr:uid="{9854D115-3BFB-4F5A-9616-EED78B99D9CC}"/>
    <cellStyle name="tableau | coin superieur gauche 3 2" xfId="15390" xr:uid="{0AAFBF27-72FF-422D-8716-0501B8E3EAD4}"/>
    <cellStyle name="tableau | coin superieur gauche 3 2 2" xfId="15391" xr:uid="{7771C75B-69D8-4E12-9476-127D04E685B3}"/>
    <cellStyle name="tableau | coin superieur gauche 3 3" xfId="15392" xr:uid="{5F607E55-3167-4F86-B3A6-C59C012AF1BF}"/>
    <cellStyle name="tableau | coin superieur gauche 3 3 2" xfId="15393" xr:uid="{9E76530D-D208-461A-922C-0AC6E8A9C10E}"/>
    <cellStyle name="tableau | coin superieur gauche 3 4" xfId="15394" xr:uid="{0C970959-5DEF-4549-965E-C3FAE3FF117F}"/>
    <cellStyle name="tableau | coin superieur gauche 4" xfId="15395" xr:uid="{54BAF10F-57CA-4C39-AA19-3BCC8FD0FFD7}"/>
    <cellStyle name="tableau | coin superieur gauche 4 2" xfId="15396" xr:uid="{18C64BF9-0F80-4BC1-AD1E-44968EF8D470}"/>
    <cellStyle name="tableau | coin superieur gauche 4 2 2" xfId="15397" xr:uid="{A87E6541-A467-45EE-9C1C-710A5F405A15}"/>
    <cellStyle name="tableau | coin superieur gauche 4 3" xfId="15398" xr:uid="{1B95618C-4075-448B-9E53-66550EBD63A1}"/>
    <cellStyle name="tableau | coin superieur gauche 4 3 2" xfId="15399" xr:uid="{018C6244-B95E-4531-B8D3-DA1F3930C56F}"/>
    <cellStyle name="tableau | coin superieur gauche 4 4" xfId="15400" xr:uid="{A51CABAD-7C9A-44FF-9F19-0A05B9DA6D06}"/>
    <cellStyle name="tableau | coin superieur gauche 5" xfId="15401" xr:uid="{94027BDB-64C4-4872-B6C8-BEAC472244D1}"/>
    <cellStyle name="tableau | coin superieur gauche 5 2" xfId="15402" xr:uid="{935F5D17-66C0-4ECF-9058-E209DBE5E3B9}"/>
    <cellStyle name="tableau | coin superieur gauche 5 2 2" xfId="15403" xr:uid="{0B66B9CD-A1A3-4345-86A9-BEF7397D4D46}"/>
    <cellStyle name="tableau | coin superieur gauche 5 3" xfId="15404" xr:uid="{0A148DD9-783A-4B0F-A892-B12AB7BAB010}"/>
    <cellStyle name="tableau | coin superieur gauche 5 3 2" xfId="15405" xr:uid="{66B22927-0A5A-4FDD-B09F-95AE7D309170}"/>
    <cellStyle name="tableau | coin superieur gauche 5 4" xfId="15406" xr:uid="{0EB2D317-3845-4D36-BE8F-594F0E9F12D6}"/>
    <cellStyle name="tableau | coin superieur gauche 5 4 2" xfId="15407" xr:uid="{F0AB5E4D-0CEB-44ED-9662-5032BEF99A15}"/>
    <cellStyle name="tableau | coin superieur gauche 5 5" xfId="15408" xr:uid="{0CE316C2-2D1D-410E-A61F-1E8536FECFCD}"/>
    <cellStyle name="tableau | coin superieur gauche 6" xfId="15409" xr:uid="{6D1B0A86-C166-48A9-BAA7-EA4FB15C6D5A}"/>
    <cellStyle name="tableau | coin superieur gauche 6 2" xfId="15410" xr:uid="{EA0EE7A3-C0EF-49A0-A1C4-C0E6577B1E0B}"/>
    <cellStyle name="tableau | coin superieur gauche 6 2 2" xfId="15411" xr:uid="{5F4F97BF-F4D2-47A4-B265-0086D14259D1}"/>
    <cellStyle name="tableau | coin superieur gauche 6 3" xfId="15412" xr:uid="{3EED49A1-6ED0-4797-9088-B4E7A9F63A2D}"/>
    <cellStyle name="tableau | coin superieur gauche 6 3 2" xfId="15413" xr:uid="{287C68EC-9A50-4E6B-A905-2D18D841C2AA}"/>
    <cellStyle name="tableau | coin superieur gauche 6 4" xfId="15414" xr:uid="{044EBD70-7DDA-4E4D-8722-DBD046AB5FC3}"/>
    <cellStyle name="tableau | coin superieur gauche 7" xfId="15415" xr:uid="{E84C9B74-A803-4E31-8AFB-2009A127E393}"/>
    <cellStyle name="tableau | coin superieur gauche 7 2" xfId="15416" xr:uid="{ED9F643E-F1C8-45D3-954A-EB46D12ED375}"/>
    <cellStyle name="tableau | coin superieur gauche 8" xfId="15417" xr:uid="{2E68A397-9DE3-4DA2-9690-DA8BD1ABD852}"/>
    <cellStyle name="tableau | coin superieur gauche 8 2" xfId="15418" xr:uid="{F5DB956F-3642-4352-AF8E-63429F27949E}"/>
    <cellStyle name="tableau | coin superieur gauche 9" xfId="15419" xr:uid="{50292C87-E943-4D3F-8352-8B231CE6AEC7}"/>
    <cellStyle name="tableau | coin superieur gauche 9 2" xfId="15420" xr:uid="{15BAB78C-6E9C-46D1-9F3C-F55470CED7AD}"/>
    <cellStyle name="tableau | entete-colonne | series" xfId="333" xr:uid="{AF6F9A89-08A4-4396-B080-173C55B4CA37}"/>
    <cellStyle name="tableau | entete-colonne | series 10" xfId="15422" xr:uid="{F1A2C9A5-8B50-40B3-81AE-8A04EE36D897}"/>
    <cellStyle name="tableau | entete-colonne | series 11" xfId="15423" xr:uid="{A4B54CBF-A758-4102-9F44-FFCD544E736B}"/>
    <cellStyle name="tableau | entete-colonne | series 12" xfId="15421" xr:uid="{439061F7-161B-44D1-B993-416914F86045}"/>
    <cellStyle name="tableau | entete-colonne | series 13" xfId="548" xr:uid="{460F5B7B-2274-48CB-B394-291D281E208C}"/>
    <cellStyle name="tableau | entete-colonne | series 2" xfId="15424" xr:uid="{C291047D-57A3-40D2-BBF4-E13696AF4012}"/>
    <cellStyle name="tableau | entete-colonne | series 2 2" xfId="15425" xr:uid="{AE0D7F01-7A99-49BF-B05A-AD64629767E2}"/>
    <cellStyle name="tableau | entete-colonne | series 2 2 2" xfId="15426" xr:uid="{B8A854E0-1795-4402-817B-7DDBFEFE0CE0}"/>
    <cellStyle name="tableau | entete-colonne | series 2 3" xfId="15427" xr:uid="{EE5BD1BC-D9EC-41FC-8109-251AA4A5A6AA}"/>
    <cellStyle name="tableau | entete-colonne | series 2 3 2" xfId="15428" xr:uid="{9E609068-9625-4BF4-9BFB-21A402CB0244}"/>
    <cellStyle name="tableau | entete-colonne | series 2 4" xfId="15429" xr:uid="{8DC738F6-E7E4-4E76-A1F5-A431D1EFE829}"/>
    <cellStyle name="tableau | entete-colonne | series 2 5" xfId="15430" xr:uid="{E2311A4A-2A8E-436E-8967-1C6C83032AF5}"/>
    <cellStyle name="tableau | entete-colonne | series 3" xfId="15431" xr:uid="{DFA7CD07-853A-422E-A54B-1B09222750A3}"/>
    <cellStyle name="tableau | entete-colonne | series 3 2" xfId="15432" xr:uid="{E28B9867-DE92-4F2C-9F54-80D12F075282}"/>
    <cellStyle name="tableau | entete-colonne | series 3 2 2" xfId="15433" xr:uid="{BF6469F8-926B-4BF5-A88D-5CD8D0A0EE86}"/>
    <cellStyle name="tableau | entete-colonne | series 3 3" xfId="15434" xr:uid="{76DA75C7-F7B1-4D0D-B3F7-4066E8D061BF}"/>
    <cellStyle name="tableau | entete-colonne | series 3 3 2" xfId="15435" xr:uid="{7AB0B409-236E-4255-9F68-0D947A0CFC56}"/>
    <cellStyle name="tableau | entete-colonne | series 3 4" xfId="15436" xr:uid="{EE8D2184-6524-4F97-94E1-51514671B7AA}"/>
    <cellStyle name="tableau | entete-colonne | series 4" xfId="15437" xr:uid="{9B8012E7-F0B2-4773-8E3C-4A25B68D59A7}"/>
    <cellStyle name="tableau | entete-colonne | series 4 2" xfId="15438" xr:uid="{51BDB8C8-3C2A-4D62-9E51-1948ADE9E086}"/>
    <cellStyle name="tableau | entete-colonne | series 4 2 2" xfId="15439" xr:uid="{C545E62A-2A64-4E27-A2BB-0F3D4954ECD2}"/>
    <cellStyle name="tableau | entete-colonne | series 4 3" xfId="15440" xr:uid="{8B85F667-5934-4F4B-AFBC-CCD4CBDD1ADC}"/>
    <cellStyle name="tableau | entete-colonne | series 4 3 2" xfId="15441" xr:uid="{E64B5868-8FF1-4A80-ADF9-8F4CD82A8A91}"/>
    <cellStyle name="tableau | entete-colonne | series 4 4" xfId="15442" xr:uid="{106BAC9A-5A5A-4E1B-AA15-3CE81FD24CF7}"/>
    <cellStyle name="tableau | entete-colonne | series 5" xfId="15443" xr:uid="{DFB0D4E5-CB3E-44A7-8A4E-58CEB791FA8B}"/>
    <cellStyle name="tableau | entete-colonne | series 5 2" xfId="15444" xr:uid="{E52C9DB8-48EB-4311-86C7-9D99C06D6E5D}"/>
    <cellStyle name="tableau | entete-colonne | series 5 2 2" xfId="15445" xr:uid="{7416BC16-C1AE-4D55-B311-5EDF49C5B635}"/>
    <cellStyle name="tableau | entete-colonne | series 5 3" xfId="15446" xr:uid="{20BB455B-9B14-4205-8FAA-D87049679179}"/>
    <cellStyle name="tableau | entete-colonne | series 5 3 2" xfId="15447" xr:uid="{831A0546-E28D-468E-907A-F2CAF5A4AE13}"/>
    <cellStyle name="tableau | entete-colonne | series 5 4" xfId="15448" xr:uid="{976517D0-4FFD-4A02-A3A1-7E9126640DC3}"/>
    <cellStyle name="tableau | entete-colonne | series 5 4 2" xfId="15449" xr:uid="{8490FD5F-1F38-4911-AA34-44D068EE400C}"/>
    <cellStyle name="tableau | entete-colonne | series 5 5" xfId="15450" xr:uid="{008CCC43-C0ED-4F7E-83E9-841953625EA0}"/>
    <cellStyle name="tableau | entete-colonne | series 6" xfId="15451" xr:uid="{B82EC1EA-4F1D-407A-A8B0-13FBFCFAF7A3}"/>
    <cellStyle name="tableau | entete-colonne | series 6 2" xfId="15452" xr:uid="{1803DCDC-0CAC-4A63-868F-EC991E1335A5}"/>
    <cellStyle name="tableau | entete-colonne | series 6 2 2" xfId="15453" xr:uid="{307799E4-EED7-4000-B99C-174315B4B009}"/>
    <cellStyle name="tableau | entete-colonne | series 6 3" xfId="15454" xr:uid="{7741B1BB-2AFE-47BE-A177-DCFC7CC4E454}"/>
    <cellStyle name="tableau | entete-colonne | series 6 3 2" xfId="15455" xr:uid="{F401C851-663C-424F-A1C2-BE8CF2A55F70}"/>
    <cellStyle name="tableau | entete-colonne | series 6 4" xfId="15456" xr:uid="{1AF3A233-4A19-4608-8534-658C1B47B8D0}"/>
    <cellStyle name="tableau | entete-colonne | series 7" xfId="15457" xr:uid="{E93F6F1B-38C4-4FF0-9649-EFC07601597F}"/>
    <cellStyle name="tableau | entete-colonne | series 7 2" xfId="15458" xr:uid="{29A24E19-EFD4-4D8A-815E-F5C5EA40E10D}"/>
    <cellStyle name="tableau | entete-colonne | series 8" xfId="15459" xr:uid="{47F5E6A8-8B5C-4DDA-BA51-78F255F0A9F7}"/>
    <cellStyle name="tableau | entete-colonne | series 8 2" xfId="15460" xr:uid="{B8BACB06-4FA7-4F1A-A824-57B07BDF281F}"/>
    <cellStyle name="tableau | entete-colonne | series 9" xfId="15461" xr:uid="{A6290F38-C303-48EC-A2CA-C06B1F178FAB}"/>
    <cellStyle name="tableau | entete-colonne | series 9 2" xfId="15462" xr:uid="{2B66DA03-FC77-4B8E-BCAF-51599DC6850F}"/>
    <cellStyle name="tableau | entete-ligne | normal" xfId="334" xr:uid="{6BC9B8AD-2B02-4F15-9BC3-A2D4DFFC3AFC}"/>
    <cellStyle name="tableau | entete-ligne | normal 10" xfId="15464" xr:uid="{B354A82A-A687-42A7-95D8-8E43B107ADA7}"/>
    <cellStyle name="tableau | entete-ligne | normal 11" xfId="15465" xr:uid="{47ED256C-ED05-4E36-B3EE-B0D49B6FE56B}"/>
    <cellStyle name="tableau | entete-ligne | normal 12" xfId="15463" xr:uid="{CEBCDC51-DBFA-4C65-88BA-8F0A5806A9CD}"/>
    <cellStyle name="tableau | entete-ligne | normal 13" xfId="549" xr:uid="{07C10CE0-FE33-43E4-BD5B-F3DB6AB8F804}"/>
    <cellStyle name="tableau | entete-ligne | normal 2" xfId="15466" xr:uid="{C005A5EC-59FD-401D-83E2-0DBE6439D218}"/>
    <cellStyle name="tableau | entete-ligne | normal 2 2" xfId="15467" xr:uid="{ED49B566-0520-4E62-AA15-648957AB27FB}"/>
    <cellStyle name="tableau | entete-ligne | normal 2 2 2" xfId="15468" xr:uid="{C6280C6F-D2B8-4BA5-A145-9442E6CE6C67}"/>
    <cellStyle name="tableau | entete-ligne | normal 2 3" xfId="15469" xr:uid="{8774C0E1-7B6D-47E9-A7BA-D6D8C3C46BA3}"/>
    <cellStyle name="tableau | entete-ligne | normal 2 3 2" xfId="15470" xr:uid="{1B7CF356-98F5-49B5-A2E6-47631BBF32C8}"/>
    <cellStyle name="tableau | entete-ligne | normal 2 4" xfId="15471" xr:uid="{D0DE40C7-D2D0-4752-951E-8313CA9934EF}"/>
    <cellStyle name="tableau | entete-ligne | normal 2 5" xfId="15472" xr:uid="{3A7ACD66-BE15-4A5E-B009-AD7E21F5D6D3}"/>
    <cellStyle name="tableau | entete-ligne | normal 3" xfId="15473" xr:uid="{0F621B5A-1DB9-4D40-8BBF-44578D1DE334}"/>
    <cellStyle name="tableau | entete-ligne | normal 3 2" xfId="15474" xr:uid="{F50836D9-3E0B-4141-8C5D-77D12A519C46}"/>
    <cellStyle name="tableau | entete-ligne | normal 3 2 2" xfId="15475" xr:uid="{E61A2506-26EC-4388-A052-7DB5D83E026B}"/>
    <cellStyle name="tableau | entete-ligne | normal 3 3" xfId="15476" xr:uid="{B2818B33-C174-40CE-B3F4-C2F80294F299}"/>
    <cellStyle name="tableau | entete-ligne | normal 3 3 2" xfId="15477" xr:uid="{DAE6998C-A106-4F41-B4DA-A326A5E17A29}"/>
    <cellStyle name="tableau | entete-ligne | normal 3 4" xfId="15478" xr:uid="{917C1920-F5AD-4003-86F4-EE8D5ACEEACA}"/>
    <cellStyle name="tableau | entete-ligne | normal 4" xfId="15479" xr:uid="{2863B02B-BF45-4624-B576-304310116EB4}"/>
    <cellStyle name="tableau | entete-ligne | normal 4 2" xfId="15480" xr:uid="{8DE3D413-F885-4AB4-9F74-1338B2241E69}"/>
    <cellStyle name="tableau | entete-ligne | normal 4 2 2" xfId="15481" xr:uid="{2A235692-324D-4A45-89AB-DD1DBA13EE23}"/>
    <cellStyle name="tableau | entete-ligne | normal 4 3" xfId="15482" xr:uid="{E366D602-F760-4987-9606-08A8F45BD6F1}"/>
    <cellStyle name="tableau | entete-ligne | normal 4 3 2" xfId="15483" xr:uid="{8412FF46-A128-412A-96E0-BBF40B16DEA2}"/>
    <cellStyle name="tableau | entete-ligne | normal 4 4" xfId="15484" xr:uid="{48C5BE06-0810-4370-82DD-B05164E0BD50}"/>
    <cellStyle name="tableau | entete-ligne | normal 5" xfId="15485" xr:uid="{E9A1FEF8-5E46-46C3-BC27-5B4757688EDD}"/>
    <cellStyle name="tableau | entete-ligne | normal 5 2" xfId="15486" xr:uid="{3472E915-A138-4B3C-9203-519B6F26D195}"/>
    <cellStyle name="tableau | entete-ligne | normal 5 2 2" xfId="15487" xr:uid="{38B5495D-8CD4-4709-BE47-1E2F282D5B92}"/>
    <cellStyle name="tableau | entete-ligne | normal 5 3" xfId="15488" xr:uid="{E0DE67D8-2858-4EE6-9AAE-A8E460BC01E7}"/>
    <cellStyle name="tableau | entete-ligne | normal 5 3 2" xfId="15489" xr:uid="{6F50EAA9-3B6B-4866-8460-D1E4C45DAFF9}"/>
    <cellStyle name="tableau | entete-ligne | normal 5 4" xfId="15490" xr:uid="{86CEC301-9F2A-4E37-B035-FA2FE6A17263}"/>
    <cellStyle name="tableau | entete-ligne | normal 5 4 2" xfId="15491" xr:uid="{1062BDFF-CEA2-4405-AFFC-77CC6809B7E2}"/>
    <cellStyle name="tableau | entete-ligne | normal 5 5" xfId="15492" xr:uid="{C2B9D828-40B3-44A2-A2B5-F493E284259A}"/>
    <cellStyle name="tableau | entete-ligne | normal 6" xfId="15493" xr:uid="{2820EF09-552D-4540-9FB7-28F3B548F065}"/>
    <cellStyle name="tableau | entete-ligne | normal 6 2" xfId="15494" xr:uid="{7F5946C2-65E2-4367-95B1-F5B53618AB1B}"/>
    <cellStyle name="tableau | entete-ligne | normal 6 2 2" xfId="15495" xr:uid="{3254C325-44C0-4F89-B112-A030DCA46A84}"/>
    <cellStyle name="tableau | entete-ligne | normal 6 3" xfId="15496" xr:uid="{41E3C8EB-0EC2-4869-9764-621D30BBDE7F}"/>
    <cellStyle name="tableau | entete-ligne | normal 6 3 2" xfId="15497" xr:uid="{9B6C592F-353E-43B7-931B-FF27E530856A}"/>
    <cellStyle name="tableau | entete-ligne | normal 6 4" xfId="15498" xr:uid="{CB026953-3142-44F3-9AAF-4EA3B6C110B1}"/>
    <cellStyle name="tableau | entete-ligne | normal 7" xfId="15499" xr:uid="{FC9B9983-4D75-40F9-A51E-ADE81B7F35AF}"/>
    <cellStyle name="tableau | entete-ligne | normal 7 2" xfId="15500" xr:uid="{6E8789AA-C2A6-46D2-A217-26138702B2C1}"/>
    <cellStyle name="tableau | entete-ligne | normal 8" xfId="15501" xr:uid="{BC197794-70FF-4015-B6F0-0F645BCE263D}"/>
    <cellStyle name="tableau | entete-ligne | normal 8 2" xfId="15502" xr:uid="{1328A236-B989-4935-9B64-FBB18F370460}"/>
    <cellStyle name="tableau | entete-ligne | normal 9" xfId="15503" xr:uid="{6094993A-1414-4BB5-A846-D1BF4615D3F2}"/>
    <cellStyle name="tableau | entete-ligne | normal 9 2" xfId="15504" xr:uid="{22E28150-2909-404B-8618-0B96646A7B15}"/>
    <cellStyle name="tableau | entete-ligne | total" xfId="335" xr:uid="{D9BC6C79-153D-4A19-A290-F728C506D899}"/>
    <cellStyle name="tableau | entete-ligne | total 10" xfId="15506" xr:uid="{30A37F59-6179-4817-A8A2-7A93A4C2850C}"/>
    <cellStyle name="tableau | entete-ligne | total 11" xfId="15507" xr:uid="{8439A5C6-57D2-47D9-8441-4E1EC4D269E8}"/>
    <cellStyle name="tableau | entete-ligne | total 12" xfId="15505" xr:uid="{9717B4F6-5E4A-43ED-AC50-5376EB495AC9}"/>
    <cellStyle name="tableau | entete-ligne | total 2" xfId="15508" xr:uid="{55105AC4-2E27-40A2-9A18-99AA274441B7}"/>
    <cellStyle name="tableau | entete-ligne | total 2 2" xfId="15509" xr:uid="{D81183C9-BC14-4489-A495-BB03D1ED3547}"/>
    <cellStyle name="tableau | entete-ligne | total 2 2 2" xfId="15510" xr:uid="{B31A1A91-AFA0-4B94-993D-EA95AB04A739}"/>
    <cellStyle name="tableau | entete-ligne | total 2 3" xfId="15511" xr:uid="{54287E09-243F-4400-BEE1-9C1CD1F55AE6}"/>
    <cellStyle name="tableau | entete-ligne | total 2 3 2" xfId="15512" xr:uid="{3173FB16-18CE-4FF3-B77F-DE616B3E924E}"/>
    <cellStyle name="tableau | entete-ligne | total 2 4" xfId="15513" xr:uid="{4CBD0408-B2C2-429F-8BD2-BA5CEF2E02AB}"/>
    <cellStyle name="tableau | entete-ligne | total 2 5" xfId="15514" xr:uid="{8FA6A83D-E38D-40B2-85E4-1689F5EBB148}"/>
    <cellStyle name="tableau | entete-ligne | total 3" xfId="15515" xr:uid="{E92DF09F-E1BC-49F8-9C5B-6651DC8DE3AC}"/>
    <cellStyle name="tableau | entete-ligne | total 3 2" xfId="15516" xr:uid="{C84FBCD4-2B2F-4F00-BA31-7005C1CE900D}"/>
    <cellStyle name="tableau | entete-ligne | total 3 2 2" xfId="15517" xr:uid="{E438C9AF-9572-4A43-A5B2-B5A43D51C359}"/>
    <cellStyle name="tableau | entete-ligne | total 3 3" xfId="15518" xr:uid="{1577901E-B4C9-450E-B68B-152D0C3A6B3F}"/>
    <cellStyle name="tableau | entete-ligne | total 3 3 2" xfId="15519" xr:uid="{ACA438A5-3FDA-4085-B506-43CD775F4EF1}"/>
    <cellStyle name="tableau | entete-ligne | total 3 4" xfId="15520" xr:uid="{F33F1CD1-C848-4226-B5D6-60290236AFB8}"/>
    <cellStyle name="tableau | entete-ligne | total 4" xfId="15521" xr:uid="{80EF8403-124D-4375-8AD0-E496DF358004}"/>
    <cellStyle name="tableau | entete-ligne | total 4 2" xfId="15522" xr:uid="{B70474ED-0E7E-44EC-9034-12750531106A}"/>
    <cellStyle name="tableau | entete-ligne | total 4 2 2" xfId="15523" xr:uid="{303765C5-1239-4AD3-AE2C-7373EBE9D605}"/>
    <cellStyle name="tableau | entete-ligne | total 4 3" xfId="15524" xr:uid="{1EDB02CA-1E2D-446C-96C0-2A0081A0974F}"/>
    <cellStyle name="tableau | entete-ligne | total 4 3 2" xfId="15525" xr:uid="{FC079B5D-CF05-4005-81EE-07B67DDBD329}"/>
    <cellStyle name="tableau | entete-ligne | total 4 4" xfId="15526" xr:uid="{C3C41D6A-5B3A-4623-9C62-6CD1873E86A0}"/>
    <cellStyle name="tableau | entete-ligne | total 5" xfId="15527" xr:uid="{BEDFCF4D-4C40-44A4-9D68-E6B30E4922D0}"/>
    <cellStyle name="tableau | entete-ligne | total 5 2" xfId="15528" xr:uid="{6FBE3FAA-AAD9-4E5C-AF2B-B665433A7A75}"/>
    <cellStyle name="tableau | entete-ligne | total 5 2 2" xfId="15529" xr:uid="{55E57B0D-D086-47F5-9023-99B664623DCA}"/>
    <cellStyle name="tableau | entete-ligne | total 5 3" xfId="15530" xr:uid="{E527406A-4F3C-4942-91B1-0F3BFB3F06AB}"/>
    <cellStyle name="tableau | entete-ligne | total 5 3 2" xfId="15531" xr:uid="{A792BC83-271A-4FB6-8F1A-C16AE7202BAE}"/>
    <cellStyle name="tableau | entete-ligne | total 5 4" xfId="15532" xr:uid="{8CFBA97A-0D83-460F-B060-E09120B2B009}"/>
    <cellStyle name="tableau | entete-ligne | total 5 4 2" xfId="15533" xr:uid="{4574E77E-A018-4187-91A9-7FC2BF87C66A}"/>
    <cellStyle name="tableau | entete-ligne | total 5 5" xfId="15534" xr:uid="{9AAF7469-E012-47D6-A466-8AF85555389D}"/>
    <cellStyle name="tableau | entete-ligne | total 6" xfId="15535" xr:uid="{380F8A65-DBF6-4F64-9E6C-C367061D8768}"/>
    <cellStyle name="tableau | entete-ligne | total 6 2" xfId="15536" xr:uid="{82371081-164B-43C2-9981-4BA4EEC92DE8}"/>
    <cellStyle name="tableau | entete-ligne | total 6 2 2" xfId="15537" xr:uid="{66353746-7CF0-4E70-BC03-DB05582FEF22}"/>
    <cellStyle name="tableau | entete-ligne | total 6 3" xfId="15538" xr:uid="{298FF3B8-8F40-4D8F-AC93-24DEF785DF9F}"/>
    <cellStyle name="tableau | entete-ligne | total 6 3 2" xfId="15539" xr:uid="{0D8F659A-3954-45CB-8FE5-94798508AAF0}"/>
    <cellStyle name="tableau | entete-ligne | total 6 4" xfId="15540" xr:uid="{24036CD8-56D6-4E0A-ADB9-955A9CE2B953}"/>
    <cellStyle name="tableau | entete-ligne | total 7" xfId="15541" xr:uid="{7EC35C00-DA53-4ECA-A7F9-4B10E6861F14}"/>
    <cellStyle name="tableau | entete-ligne | total 7 2" xfId="15542" xr:uid="{56A6905F-FF80-4700-BD89-8E644AFBAC45}"/>
    <cellStyle name="tableau | entete-ligne | total 8" xfId="15543" xr:uid="{9F26CE2C-DA21-47D4-A909-C79C89C217B0}"/>
    <cellStyle name="tableau | entete-ligne | total 8 2" xfId="15544" xr:uid="{0464BF60-E0C3-4461-9F7B-6D02A9F1E6C7}"/>
    <cellStyle name="tableau | entete-ligne | total 9" xfId="15545" xr:uid="{A73CE1F8-5C19-4EB1-A61D-A3076F410CC6}"/>
    <cellStyle name="tableau | entete-ligne | total 9 2" xfId="15546" xr:uid="{58C73602-F95B-4097-963D-1F2668752330}"/>
    <cellStyle name="tableau | ligne-titre | niveau1" xfId="336" xr:uid="{B41CACB7-0B7D-40C5-A5C8-80B384C6DC14}"/>
    <cellStyle name="tableau | ligne-titre | niveau1 10" xfId="15548" xr:uid="{14FB1BFC-9C16-4A7E-8D7C-64F60C340C86}"/>
    <cellStyle name="tableau | ligne-titre | niveau1 11" xfId="15549" xr:uid="{ABCCE590-F999-48EB-A4FB-9528D5D23DB2}"/>
    <cellStyle name="tableau | ligne-titre | niveau1 12" xfId="15547" xr:uid="{F1BC33F5-8C82-4B4F-BD0B-AB46801DB2C4}"/>
    <cellStyle name="tableau | ligne-titre | niveau1 13" xfId="550" xr:uid="{145B8B10-1AAC-4087-8E72-501D73AE37C5}"/>
    <cellStyle name="tableau | ligne-titre | niveau1 2" xfId="15550" xr:uid="{296C7C0A-064F-4B41-82C4-49884ECE78BC}"/>
    <cellStyle name="tableau | ligne-titre | niveau1 2 2" xfId="15551" xr:uid="{A9C6CB56-4F72-44AA-BA4A-EE67AF19A063}"/>
    <cellStyle name="tableau | ligne-titre | niveau1 2 2 2" xfId="15552" xr:uid="{56AAAB31-488B-46A1-9E6C-EB2C4B789756}"/>
    <cellStyle name="tableau | ligne-titre | niveau1 2 3" xfId="15553" xr:uid="{F04BB625-7424-4249-94FF-B2F0DED1D840}"/>
    <cellStyle name="tableau | ligne-titre | niveau1 2 3 2" xfId="15554" xr:uid="{8B5FB8F0-06AE-4564-BFFD-1765C8C6FC49}"/>
    <cellStyle name="tableau | ligne-titre | niveau1 2 4" xfId="15555" xr:uid="{CB4EE456-243A-4590-911A-2D6BBEE3645B}"/>
    <cellStyle name="tableau | ligne-titre | niveau1 2 5" xfId="15556" xr:uid="{68BBD506-DE53-4C3C-A748-1817CF6D6C4F}"/>
    <cellStyle name="tableau | ligne-titre | niveau1 3" xfId="15557" xr:uid="{4A736FEA-170E-4674-8A81-F330DA46CA1C}"/>
    <cellStyle name="tableau | ligne-titre | niveau1 3 2" xfId="15558" xr:uid="{16023874-409B-4636-A28B-ED1D1970B073}"/>
    <cellStyle name="tableau | ligne-titre | niveau1 3 2 2" xfId="15559" xr:uid="{C8F85950-8A95-442E-A771-C56DA0A1E698}"/>
    <cellStyle name="tableau | ligne-titre | niveau1 3 3" xfId="15560" xr:uid="{6BD24277-8F1F-46A6-A2F5-435A7C34C3A0}"/>
    <cellStyle name="tableau | ligne-titre | niveau1 3 3 2" xfId="15561" xr:uid="{05783A6A-2CCE-470A-B07E-9BCDDBBDF9F5}"/>
    <cellStyle name="tableau | ligne-titre | niveau1 3 4" xfId="15562" xr:uid="{AFBB32F0-B1B7-498B-B681-2CD2E020F277}"/>
    <cellStyle name="tableau | ligne-titre | niveau1 4" xfId="15563" xr:uid="{8EEE3DBC-05BB-4216-B271-76D903023569}"/>
    <cellStyle name="tableau | ligne-titre | niveau1 4 2" xfId="15564" xr:uid="{2F954A8F-F04A-4A62-A26D-3559BADE9142}"/>
    <cellStyle name="tableau | ligne-titre | niveau1 4 2 2" xfId="15565" xr:uid="{61DDA7CE-27D4-47E2-AA34-0E4014F2642E}"/>
    <cellStyle name="tableau | ligne-titre | niveau1 4 3" xfId="15566" xr:uid="{C9B587CF-937E-4DB3-8655-E71FC21C4525}"/>
    <cellStyle name="tableau | ligne-titre | niveau1 4 3 2" xfId="15567" xr:uid="{1FDEF728-9141-49AA-9D0B-CF882E60A6BD}"/>
    <cellStyle name="tableau | ligne-titre | niveau1 4 4" xfId="15568" xr:uid="{64D4AB5A-1ED1-4149-B449-870E30D3804D}"/>
    <cellStyle name="tableau | ligne-titre | niveau1 5" xfId="15569" xr:uid="{11681B13-87E3-496B-97DA-120934A18BBF}"/>
    <cellStyle name="tableau | ligne-titre | niveau1 5 2" xfId="15570" xr:uid="{230F7A62-A40D-40D8-9168-EBE9465845C7}"/>
    <cellStyle name="tableau | ligne-titre | niveau1 5 2 2" xfId="15571" xr:uid="{75ED273A-BADC-4128-8874-8BAB2806D7D4}"/>
    <cellStyle name="tableau | ligne-titre | niveau1 5 3" xfId="15572" xr:uid="{C17DDC9C-A5AF-4428-8815-FE32952BB83F}"/>
    <cellStyle name="tableau | ligne-titre | niveau1 5 3 2" xfId="15573" xr:uid="{66D8189C-0A83-45C9-9E75-087D9C29D29C}"/>
    <cellStyle name="tableau | ligne-titre | niveau1 5 4" xfId="15574" xr:uid="{3E6097FE-801E-4DF2-9B6A-F4783CC2D553}"/>
    <cellStyle name="tableau | ligne-titre | niveau1 5 4 2" xfId="15575" xr:uid="{F43202F8-3FD6-4E7B-9E0B-8B63156CDCCA}"/>
    <cellStyle name="tableau | ligne-titre | niveau1 5 5" xfId="15576" xr:uid="{64411932-1F65-4BFE-9999-DA79680098A5}"/>
    <cellStyle name="tableau | ligne-titre | niveau1 6" xfId="15577" xr:uid="{7BFB0983-36D8-4786-B4E2-2838371B0ECF}"/>
    <cellStyle name="tableau | ligne-titre | niveau1 6 2" xfId="15578" xr:uid="{8DCE72B6-4E20-427D-A51A-756057185DCA}"/>
    <cellStyle name="tableau | ligne-titre | niveau1 6 2 2" xfId="15579" xr:uid="{05D9C61C-D93B-4394-9F4A-678714B8B726}"/>
    <cellStyle name="tableau | ligne-titre | niveau1 6 3" xfId="15580" xr:uid="{EE843905-55EC-4442-A6C7-43B9BFBF6F32}"/>
    <cellStyle name="tableau | ligne-titre | niveau1 6 3 2" xfId="15581" xr:uid="{8EC18204-8D55-497D-939E-BCB6291492EF}"/>
    <cellStyle name="tableau | ligne-titre | niveau1 6 4" xfId="15582" xr:uid="{08D6D41E-0974-4D82-8489-277D84F0DC94}"/>
    <cellStyle name="tableau | ligne-titre | niveau1 7" xfId="15583" xr:uid="{65810154-CF7A-4DE1-8F60-E60670345995}"/>
    <cellStyle name="tableau | ligne-titre | niveau1 7 2" xfId="15584" xr:uid="{F612FE86-6717-437D-8BFA-A798EAF198EE}"/>
    <cellStyle name="tableau | ligne-titre | niveau1 8" xfId="15585" xr:uid="{E2DA2E35-1EBA-4B18-9F4D-6796B1579F61}"/>
    <cellStyle name="tableau | ligne-titre | niveau1 8 2" xfId="15586" xr:uid="{7C124135-5F15-4283-BF44-CEAE24686AA9}"/>
    <cellStyle name="tableau | ligne-titre | niveau1 9" xfId="15587" xr:uid="{CC2590CC-52C6-405D-B307-0ABECB45D0A7}"/>
    <cellStyle name="tableau | ligne-titre | niveau1 9 2" xfId="15588" xr:uid="{CA7C8471-81BB-48F9-9A76-882A8B7582F8}"/>
    <cellStyle name="tableau | ligne-titre | niveau2" xfId="337" xr:uid="{942BB3D3-F0E0-412D-B2E2-3E8FDBC18085}"/>
    <cellStyle name="tableau | ligne-titre | niveau2 10" xfId="15590" xr:uid="{85607665-A660-4C91-B1C6-2D445994A342}"/>
    <cellStyle name="tableau | ligne-titre | niveau2 11" xfId="15591" xr:uid="{BE49D14D-C5EA-4C5D-94DF-614EFFD6DFDB}"/>
    <cellStyle name="tableau | ligne-titre | niveau2 12" xfId="15589" xr:uid="{558E1914-2A47-48BC-BDCB-BD9215C7B351}"/>
    <cellStyle name="tableau | ligne-titre | niveau2 13" xfId="551" xr:uid="{DA008E1F-6BBC-481B-B2E4-126EEC1B147C}"/>
    <cellStyle name="tableau | ligne-titre | niveau2 2" xfId="15592" xr:uid="{F1749E1E-B69D-4B90-97B6-7178460A7D69}"/>
    <cellStyle name="tableau | ligne-titre | niveau2 2 2" xfId="15593" xr:uid="{D4548FF2-C135-44B0-A2FF-1F2A716C8115}"/>
    <cellStyle name="tableau | ligne-titre | niveau2 2 2 2" xfId="15594" xr:uid="{66D81BFF-345B-4D54-975B-0030090E0BB9}"/>
    <cellStyle name="tableau | ligne-titre | niveau2 2 3" xfId="15595" xr:uid="{AEDE4442-009C-4BFA-B7D8-A008D74EB6DB}"/>
    <cellStyle name="tableau | ligne-titre | niveau2 2 3 2" xfId="15596" xr:uid="{C4E1C4E2-E918-4807-BC5E-179E09FBBAD4}"/>
    <cellStyle name="tableau | ligne-titre | niveau2 2 4" xfId="15597" xr:uid="{6AB9C121-0ED7-46DF-BB76-73250434A9D1}"/>
    <cellStyle name="tableau | ligne-titre | niveau2 2 5" xfId="15598" xr:uid="{26C9BCD2-92F4-4BB5-8444-046CB04DB71E}"/>
    <cellStyle name="tableau | ligne-titre | niveau2 3" xfId="15599" xr:uid="{5B703480-5A79-4E15-9C89-B45BFE8447AD}"/>
    <cellStyle name="tableau | ligne-titre | niveau2 3 2" xfId="15600" xr:uid="{B800073C-0281-4C6B-9FD8-D809A8283BA4}"/>
    <cellStyle name="tableau | ligne-titre | niveau2 3 2 2" xfId="15601" xr:uid="{D74CEC9E-B68D-4213-A773-994A25CDA980}"/>
    <cellStyle name="tableau | ligne-titre | niveau2 3 3" xfId="15602" xr:uid="{A367526E-132A-4FE5-A13B-32F8FB37A36D}"/>
    <cellStyle name="tableau | ligne-titre | niveau2 3 3 2" xfId="15603" xr:uid="{B7D053B9-76D7-4D9B-ACBF-97D49DC7CC1C}"/>
    <cellStyle name="tableau | ligne-titre | niveau2 3 4" xfId="15604" xr:uid="{7F362983-3F0F-47B6-9FFC-2D4CE3883151}"/>
    <cellStyle name="tableau | ligne-titre | niveau2 4" xfId="15605" xr:uid="{24F14A6B-2C94-42B5-8234-D03945FCD803}"/>
    <cellStyle name="tableau | ligne-titre | niveau2 4 2" xfId="15606" xr:uid="{A3E24A3F-0357-4056-93AB-D307FE8C5C54}"/>
    <cellStyle name="tableau | ligne-titre | niveau2 4 2 2" xfId="15607" xr:uid="{8F44FA0B-223F-43BD-804D-B498678725EE}"/>
    <cellStyle name="tableau | ligne-titre | niveau2 4 3" xfId="15608" xr:uid="{345647BA-A514-4894-ADEF-98B1609C5838}"/>
    <cellStyle name="tableau | ligne-titre | niveau2 4 3 2" xfId="15609" xr:uid="{47BF5CB8-0B10-4D50-88CB-DE198BA81972}"/>
    <cellStyle name="tableau | ligne-titre | niveau2 4 4" xfId="15610" xr:uid="{1D57142B-7930-4178-9008-792AA480CBB2}"/>
    <cellStyle name="tableau | ligne-titre | niveau2 5" xfId="15611" xr:uid="{3B4547D9-2B8B-4E37-8B42-F1BFE3E71BAB}"/>
    <cellStyle name="tableau | ligne-titre | niveau2 5 2" xfId="15612" xr:uid="{E9E4010C-BFC7-4CAE-90B0-D974649F37FC}"/>
    <cellStyle name="tableau | ligne-titre | niveau2 5 2 2" xfId="15613" xr:uid="{59B47892-C004-4A16-ACC4-FC1DA638BF8B}"/>
    <cellStyle name="tableau | ligne-titre | niveau2 5 3" xfId="15614" xr:uid="{E4DE3B5D-D530-45C8-8045-3B5D31991923}"/>
    <cellStyle name="tableau | ligne-titre | niveau2 5 3 2" xfId="15615" xr:uid="{19108A5B-D396-47D8-8A88-808827A2BC63}"/>
    <cellStyle name="tableau | ligne-titre | niveau2 5 4" xfId="15616" xr:uid="{AD91F5EC-C10C-492E-B4C0-C6644287A818}"/>
    <cellStyle name="tableau | ligne-titre | niveau2 5 4 2" xfId="15617" xr:uid="{6E293496-F69C-49A5-9237-C2FF995C1212}"/>
    <cellStyle name="tableau | ligne-titre | niveau2 5 5" xfId="15618" xr:uid="{7FD16AC5-3EDE-4152-842E-AEF281ED6ECD}"/>
    <cellStyle name="tableau | ligne-titre | niveau2 6" xfId="15619" xr:uid="{CB72FC84-1BDE-4FE9-ACD0-F2D76EB412CA}"/>
    <cellStyle name="tableau | ligne-titre | niveau2 6 2" xfId="15620" xr:uid="{502F90A4-B3F4-4CE7-855D-C2A774B65E3A}"/>
    <cellStyle name="tableau | ligne-titre | niveau2 6 2 2" xfId="15621" xr:uid="{70014F06-7216-4738-8391-42A485266439}"/>
    <cellStyle name="tableau | ligne-titre | niveau2 6 3" xfId="15622" xr:uid="{8C03FBC8-ED3F-49F3-9CCF-1FE93C0DA0CB}"/>
    <cellStyle name="tableau | ligne-titre | niveau2 6 3 2" xfId="15623" xr:uid="{C3303A8A-4D26-49CB-9600-F4948BCA2147}"/>
    <cellStyle name="tableau | ligne-titre | niveau2 6 4" xfId="15624" xr:uid="{00D3497B-BBE0-4B7C-86C6-EE2B1604CDCC}"/>
    <cellStyle name="tableau | ligne-titre | niveau2 7" xfId="15625" xr:uid="{9DCE4B06-ED1B-4EDC-91C8-F9C3C98023CC}"/>
    <cellStyle name="tableau | ligne-titre | niveau2 7 2" xfId="15626" xr:uid="{B4AFCFB1-FDED-43D5-969E-335284863B28}"/>
    <cellStyle name="tableau | ligne-titre | niveau2 8" xfId="15627" xr:uid="{EA30F38A-8862-4BB6-A8E9-BA46ECE3A25C}"/>
    <cellStyle name="tableau | ligne-titre | niveau2 8 2" xfId="15628" xr:uid="{1BE8C832-8BB5-4FD5-B09C-F9DA8AC5DF6F}"/>
    <cellStyle name="tableau | ligne-titre | niveau2 9" xfId="15629" xr:uid="{5A14A3EA-DD65-460C-B194-DC84FFB53823}"/>
    <cellStyle name="tableau | ligne-titre | niveau2 9 2" xfId="15630" xr:uid="{E79B483E-DAD8-4E9D-AF30-F4F5C40829A4}"/>
    <cellStyle name="Title 10" xfId="3393" xr:uid="{27B01336-80A5-43B2-9DDF-84EFF152DC9E}"/>
    <cellStyle name="Title 10 10" xfId="15632" xr:uid="{83D3D7E4-53B8-44DB-A7E4-36658C156370}"/>
    <cellStyle name="Title 10 11" xfId="15633" xr:uid="{BF657792-3941-46C5-8EEC-A73D03B33CFF}"/>
    <cellStyle name="Title 10 12" xfId="15631" xr:uid="{1563BF41-EC30-44A3-A0F7-939957A04AC5}"/>
    <cellStyle name="Title 10 2" xfId="15634" xr:uid="{0C5E1CAA-BD7F-4F34-A42D-3332EB7D1F61}"/>
    <cellStyle name="Title 10 2 2" xfId="15635" xr:uid="{ED1EA4FF-AF6C-4B6B-976F-E76CB8B0DFD6}"/>
    <cellStyle name="Title 10 2 2 2" xfId="15636" xr:uid="{FA239696-B5CC-4DFD-8D6B-CCFFE5979EBF}"/>
    <cellStyle name="Title 10 2 3" xfId="15637" xr:uid="{6C6D9FC8-EB14-4811-B5D2-15C169C81270}"/>
    <cellStyle name="Title 10 2 3 2" xfId="15638" xr:uid="{3F07B453-70EB-4603-A927-FB040F4D0969}"/>
    <cellStyle name="Title 10 2 4" xfId="15639" xr:uid="{EB7ED164-0FF4-4DC8-898E-B62F9C359CA1}"/>
    <cellStyle name="Title 10 2 5" xfId="15640" xr:uid="{B63A5F39-0F8D-46EE-9838-78BBD2E39455}"/>
    <cellStyle name="Title 10 3" xfId="15641" xr:uid="{4358DAC0-5C86-425F-9DD3-1D3994128280}"/>
    <cellStyle name="Title 10 3 2" xfId="15642" xr:uid="{ABF3F2FB-44FD-40BE-A67E-1FA5CA254B5B}"/>
    <cellStyle name="Title 10 3 2 2" xfId="15643" xr:uid="{39C18EA8-2539-4FCF-A67B-5B1F850ECB1B}"/>
    <cellStyle name="Title 10 3 3" xfId="15644" xr:uid="{4119AAC0-435A-46D8-BBB6-B3B4C1A1426F}"/>
    <cellStyle name="Title 10 3 3 2" xfId="15645" xr:uid="{9BFA2E9F-3381-4BE4-9582-8B631F9BE34D}"/>
    <cellStyle name="Title 10 3 4" xfId="15646" xr:uid="{A32F0E12-9604-48EF-8D5A-0E454B2D5119}"/>
    <cellStyle name="Title 10 4" xfId="15647" xr:uid="{295401E4-AE7B-4AEB-AE42-B009F7196531}"/>
    <cellStyle name="Title 10 4 2" xfId="15648" xr:uid="{89B0BF06-B6AB-4106-879A-35F5F93E1FF4}"/>
    <cellStyle name="Title 10 4 2 2" xfId="15649" xr:uid="{C5883671-1CBC-4459-837F-5BAA9F76C242}"/>
    <cellStyle name="Title 10 4 3" xfId="15650" xr:uid="{CF988A06-A16C-46CA-966B-E269859C9E37}"/>
    <cellStyle name="Title 10 4 3 2" xfId="15651" xr:uid="{42CD014A-ADA1-4BC1-BBF7-A3F80CFD900A}"/>
    <cellStyle name="Title 10 4 4" xfId="15652" xr:uid="{7A1BFB89-E7DD-4C64-A720-4AE011E6A11A}"/>
    <cellStyle name="Title 10 5" xfId="15653" xr:uid="{EF0333D1-BE99-48FD-A403-EAAC0944B722}"/>
    <cellStyle name="Title 10 5 2" xfId="15654" xr:uid="{C6E46337-36B7-4151-911C-A7729AD75AFD}"/>
    <cellStyle name="Title 10 5 2 2" xfId="15655" xr:uid="{99A3D4D8-5C25-45AA-AE3C-43D805F464EA}"/>
    <cellStyle name="Title 10 5 3" xfId="15656" xr:uid="{208896D9-BC1D-4B1C-B193-1F5E3E48BE45}"/>
    <cellStyle name="Title 10 5 3 2" xfId="15657" xr:uid="{462AAE02-B294-453A-9CC7-1A8A3E1F01DE}"/>
    <cellStyle name="Title 10 5 4" xfId="15658" xr:uid="{0A1D5DB4-15CE-45F7-B1A4-7A9F09FEA488}"/>
    <cellStyle name="Title 10 5 4 2" xfId="15659" xr:uid="{4769C00C-BA55-4554-92E5-5B567B43272A}"/>
    <cellStyle name="Title 10 5 5" xfId="15660" xr:uid="{9EAE7FA3-EF87-4922-9DCB-D32C902739C7}"/>
    <cellStyle name="Title 10 6" xfId="15661" xr:uid="{40008E97-09A4-4BEE-B8BD-C0E674CA40DB}"/>
    <cellStyle name="Title 10 6 2" xfId="15662" xr:uid="{12A3D666-C5D8-48F2-8C53-EA9FF512362B}"/>
    <cellStyle name="Title 10 6 2 2" xfId="15663" xr:uid="{855C1FFA-B9D4-42AF-95AD-5CEF448A9775}"/>
    <cellStyle name="Title 10 6 3" xfId="15664" xr:uid="{66727000-4E12-493F-9015-A58957C0CA43}"/>
    <cellStyle name="Title 10 6 3 2" xfId="15665" xr:uid="{091927BD-B4B9-4582-846B-3D286DF37481}"/>
    <cellStyle name="Title 10 6 4" xfId="15666" xr:uid="{52D7ECDB-F526-49F0-BBF9-C7832E21A1C8}"/>
    <cellStyle name="Title 10 7" xfId="15667" xr:uid="{2B0F4691-F76E-404B-BCE6-23A516D85CCB}"/>
    <cellStyle name="Title 10 7 2" xfId="15668" xr:uid="{CD4D0D0F-E268-4210-9BD1-12D3F28107F5}"/>
    <cellStyle name="Title 10 8" xfId="15669" xr:uid="{0D34057B-B5E6-490D-9FDA-1991CBFA58FF}"/>
    <cellStyle name="Title 10 8 2" xfId="15670" xr:uid="{55A021B9-ECAE-4AF6-BA8C-606E6AD3F6FD}"/>
    <cellStyle name="Title 10 9" xfId="15671" xr:uid="{3D14455C-A2A9-4B35-B636-07788DE175D0}"/>
    <cellStyle name="Title 10 9 2" xfId="15672" xr:uid="{FBB5D002-66F6-431E-A54F-7117662A64F5}"/>
    <cellStyle name="Title 11" xfId="3394" xr:uid="{24ACB3B5-B9B8-4D16-BC1E-122DE0C288F9}"/>
    <cellStyle name="Title 11 10" xfId="15674" xr:uid="{4AE7FCC7-403E-42A9-AE7E-06938A0D2B52}"/>
    <cellStyle name="Title 11 11" xfId="15675" xr:uid="{69DFD59A-6C3F-452C-8951-2AF32590837F}"/>
    <cellStyle name="Title 11 12" xfId="15673" xr:uid="{87FE0684-BCC6-41AD-B17F-1EA4C7C1858D}"/>
    <cellStyle name="Title 11 2" xfId="15676" xr:uid="{2C2D297C-0D85-46CC-889E-F8709D031727}"/>
    <cellStyle name="Title 11 2 2" xfId="15677" xr:uid="{88E91F59-8902-4B6B-BD4E-2C81ED7DC413}"/>
    <cellStyle name="Title 11 2 2 2" xfId="15678" xr:uid="{18861F70-3429-4445-9AE2-13602F89F7F6}"/>
    <cellStyle name="Title 11 2 3" xfId="15679" xr:uid="{6862FFD8-CD04-4B30-8356-ACB35ABA4C1B}"/>
    <cellStyle name="Title 11 2 3 2" xfId="15680" xr:uid="{F1255CDD-B6E7-481E-8CD1-A1BE697E874B}"/>
    <cellStyle name="Title 11 2 4" xfId="15681" xr:uid="{C95CE6CA-5FA1-4DDA-973F-C82ED50E5E16}"/>
    <cellStyle name="Title 11 2 5" xfId="15682" xr:uid="{7EBC252A-1BF0-4C38-B542-AE5B0F20923C}"/>
    <cellStyle name="Title 11 3" xfId="15683" xr:uid="{22A9BB46-F22C-4DE6-A07A-FCCE3260A7A0}"/>
    <cellStyle name="Title 11 3 2" xfId="15684" xr:uid="{2834AADE-B2F2-4907-909F-11FF35026D36}"/>
    <cellStyle name="Title 11 3 2 2" xfId="15685" xr:uid="{CA03C93D-25C1-4DA6-A279-B4EC186B6EC7}"/>
    <cellStyle name="Title 11 3 3" xfId="15686" xr:uid="{1CACE4CC-3E82-4904-BF7D-72FAE820C537}"/>
    <cellStyle name="Title 11 3 3 2" xfId="15687" xr:uid="{D5CD25E0-1B56-44CF-95AA-35D3678506F8}"/>
    <cellStyle name="Title 11 3 4" xfId="15688" xr:uid="{C22F55EA-4738-40D9-9453-2E8A9E19618A}"/>
    <cellStyle name="Title 11 4" xfId="15689" xr:uid="{F893422E-7D40-46B7-9F8D-AC99BCC8C104}"/>
    <cellStyle name="Title 11 4 2" xfId="15690" xr:uid="{5388033B-8498-4C62-8441-FF728650C0A7}"/>
    <cellStyle name="Title 11 4 2 2" xfId="15691" xr:uid="{E2C89943-A95D-4632-9692-414D106F43DA}"/>
    <cellStyle name="Title 11 4 3" xfId="15692" xr:uid="{0986CF4A-FF72-43EF-9E03-F3BCADAF4527}"/>
    <cellStyle name="Title 11 4 3 2" xfId="15693" xr:uid="{E01109BB-00C9-40E2-8C73-B89F6B996CC5}"/>
    <cellStyle name="Title 11 4 4" xfId="15694" xr:uid="{187A812A-D0F2-4BB9-A58E-6F3D280C025B}"/>
    <cellStyle name="Title 11 5" xfId="15695" xr:uid="{A42E40DB-0E57-482C-BCC3-3CA911C7047D}"/>
    <cellStyle name="Title 11 5 2" xfId="15696" xr:uid="{51CBE369-1AD7-43F7-A3D2-FE3B4445DFD9}"/>
    <cellStyle name="Title 11 5 2 2" xfId="15697" xr:uid="{2A2141B2-8E56-4B77-800C-F68E3AF3D259}"/>
    <cellStyle name="Title 11 5 3" xfId="15698" xr:uid="{51E18687-05F0-4081-986D-52FD3B6CC750}"/>
    <cellStyle name="Title 11 5 3 2" xfId="15699" xr:uid="{8A35296D-8CBC-4514-AEB7-F425C8AC5C40}"/>
    <cellStyle name="Title 11 5 4" xfId="15700" xr:uid="{5A219506-0A22-45E2-B945-AC46FC67A91A}"/>
    <cellStyle name="Title 11 5 4 2" xfId="15701" xr:uid="{B0D0519E-F604-4ED0-8C3A-2526530CCAB8}"/>
    <cellStyle name="Title 11 5 5" xfId="15702" xr:uid="{FD33CE0B-9F26-4967-A5B6-24BC4370892F}"/>
    <cellStyle name="Title 11 6" xfId="15703" xr:uid="{21470FBE-84F0-4903-B0FC-8448EBBB7CCD}"/>
    <cellStyle name="Title 11 6 2" xfId="15704" xr:uid="{7973D1F8-556F-4B60-B35A-8DD7926C1A8C}"/>
    <cellStyle name="Title 11 6 2 2" xfId="15705" xr:uid="{FF8A41D8-7DB4-490D-B720-62457F6A96D6}"/>
    <cellStyle name="Title 11 6 3" xfId="15706" xr:uid="{8EE00EBC-CAC4-450E-BD74-BD3295C73824}"/>
    <cellStyle name="Title 11 6 3 2" xfId="15707" xr:uid="{6B02437B-608F-441E-B3E8-E927938B22B1}"/>
    <cellStyle name="Title 11 6 4" xfId="15708" xr:uid="{B0D52D29-DE1B-4661-BC91-E4C6F8E808AA}"/>
    <cellStyle name="Title 11 7" xfId="15709" xr:uid="{2A285EF6-7BAD-4A79-A13A-DBF922338468}"/>
    <cellStyle name="Title 11 7 2" xfId="15710" xr:uid="{7161BA08-D3E6-4F70-B316-2AF27E327213}"/>
    <cellStyle name="Title 11 8" xfId="15711" xr:uid="{8EF98FF8-FACB-44AA-B43B-B0CC36822DD7}"/>
    <cellStyle name="Title 11 8 2" xfId="15712" xr:uid="{44D0AA0C-1145-4F2D-B3A6-B4FAC2B9AFBA}"/>
    <cellStyle name="Title 11 9" xfId="15713" xr:uid="{6A880975-5EF8-4A94-9819-139B80305CFD}"/>
    <cellStyle name="Title 11 9 2" xfId="15714" xr:uid="{49FF0F97-0F66-4ABC-BEF1-BE5CE44AEF14}"/>
    <cellStyle name="Title 12" xfId="3395" xr:uid="{6AC58B96-4BD5-465D-A069-4F53322ECB88}"/>
    <cellStyle name="Title 12 10" xfId="15716" xr:uid="{75971759-EEEE-4A52-8AE7-9EF95FA23263}"/>
    <cellStyle name="Title 12 11" xfId="15717" xr:uid="{2FC564DC-BFCD-4E53-AE25-A6D57CB81D28}"/>
    <cellStyle name="Title 12 12" xfId="15715" xr:uid="{CB150A30-F4E6-4643-A124-77AE184C4CD1}"/>
    <cellStyle name="Title 12 2" xfId="15718" xr:uid="{1A5C8117-7662-480D-B172-FCD871321119}"/>
    <cellStyle name="Title 12 2 2" xfId="15719" xr:uid="{7DB9BA44-377C-41F7-9BFE-C7F289EB88D6}"/>
    <cellStyle name="Title 12 2 2 2" xfId="15720" xr:uid="{E66D4483-7358-479F-82B5-8CA66EEF4D67}"/>
    <cellStyle name="Title 12 2 3" xfId="15721" xr:uid="{D9FC0B80-8F71-4ED0-A807-B0BB84E5A680}"/>
    <cellStyle name="Title 12 2 3 2" xfId="15722" xr:uid="{F699C9D0-6B89-4D1A-812D-D1A50684BD8A}"/>
    <cellStyle name="Title 12 2 4" xfId="15723" xr:uid="{3AF7F186-4C59-4DC6-9DB6-A45F96DE5563}"/>
    <cellStyle name="Title 12 2 5" xfId="15724" xr:uid="{95FFFCF8-A4BC-4823-9B1F-B2C28B02690D}"/>
    <cellStyle name="Title 12 3" xfId="15725" xr:uid="{1E8B0699-819C-47A4-99A3-1EE8B5886642}"/>
    <cellStyle name="Title 12 3 2" xfId="15726" xr:uid="{89B0918B-BB7C-47C1-A8A5-A8E46516A894}"/>
    <cellStyle name="Title 12 3 2 2" xfId="15727" xr:uid="{71C449FA-72E2-4B26-B0BD-30CADEA52606}"/>
    <cellStyle name="Title 12 3 3" xfId="15728" xr:uid="{4A38D24B-4C18-4850-81C3-B83CFD0170B9}"/>
    <cellStyle name="Title 12 3 3 2" xfId="15729" xr:uid="{B22B323D-0D08-44A5-A4F0-86F364D8EEA7}"/>
    <cellStyle name="Title 12 3 4" xfId="15730" xr:uid="{4A813E61-7E57-4255-B3C7-2A21C6F7425A}"/>
    <cellStyle name="Title 12 4" xfId="15731" xr:uid="{1294FEA1-9C52-4313-BDAE-A24E95626F61}"/>
    <cellStyle name="Title 12 4 2" xfId="15732" xr:uid="{B7C3F4C8-E819-4F3F-898F-FCE993A37E0B}"/>
    <cellStyle name="Title 12 4 2 2" xfId="15733" xr:uid="{75C35B03-3951-4CAF-9093-114F01D759F5}"/>
    <cellStyle name="Title 12 4 3" xfId="15734" xr:uid="{3302C94F-D42C-4C91-A6A2-DA342ED02982}"/>
    <cellStyle name="Title 12 4 3 2" xfId="15735" xr:uid="{D6F5E1EA-AF4F-44B3-90C5-77C7490E44E9}"/>
    <cellStyle name="Title 12 4 4" xfId="15736" xr:uid="{FE7D35B9-77BD-465E-A19A-E3ADA905877F}"/>
    <cellStyle name="Title 12 5" xfId="15737" xr:uid="{F2233991-FFEB-4E66-8F80-BF8E9FE2C9DF}"/>
    <cellStyle name="Title 12 5 2" xfId="15738" xr:uid="{824C1B70-48B8-4323-8DB1-37567624D4E9}"/>
    <cellStyle name="Title 12 5 2 2" xfId="15739" xr:uid="{718C7D22-1846-4E0F-A6A4-1EA859B585C7}"/>
    <cellStyle name="Title 12 5 3" xfId="15740" xr:uid="{A2182497-35B4-45A2-A071-E950AD50492E}"/>
    <cellStyle name="Title 12 5 3 2" xfId="15741" xr:uid="{5EF3B3E1-9C7F-4206-BE57-8AE397404196}"/>
    <cellStyle name="Title 12 5 4" xfId="15742" xr:uid="{44DAE7FD-8CD1-4016-A59A-E44971A8D060}"/>
    <cellStyle name="Title 12 5 4 2" xfId="15743" xr:uid="{016AD8BB-F049-42C0-B1C0-8718909CFB3E}"/>
    <cellStyle name="Title 12 5 5" xfId="15744" xr:uid="{31A91A04-657D-46AC-9689-131FF9F419F4}"/>
    <cellStyle name="Title 12 6" xfId="15745" xr:uid="{6CD802AD-01D4-499E-A9B5-6ABDB00D2D72}"/>
    <cellStyle name="Title 12 6 2" xfId="15746" xr:uid="{5D4AB916-CDA5-4CC5-96F0-EA80EC78D556}"/>
    <cellStyle name="Title 12 6 2 2" xfId="15747" xr:uid="{92FE3C87-8672-4067-B08D-9AFBC64D59CC}"/>
    <cellStyle name="Title 12 6 3" xfId="15748" xr:uid="{B52EA662-16F3-4EEF-8765-E63F08077FC8}"/>
    <cellStyle name="Title 12 6 3 2" xfId="15749" xr:uid="{0D411C31-6014-46EE-8A00-696F5B7E2D92}"/>
    <cellStyle name="Title 12 6 4" xfId="15750" xr:uid="{A01E42BA-9E1A-4ECC-BF5D-A824D4E96FA1}"/>
    <cellStyle name="Title 12 7" xfId="15751" xr:uid="{3B0CC9FF-83DB-46F9-8829-A283951540F0}"/>
    <cellStyle name="Title 12 7 2" xfId="15752" xr:uid="{1E17412F-A739-45F8-A132-958348C76F75}"/>
    <cellStyle name="Title 12 8" xfId="15753" xr:uid="{BE1F09E3-0F83-47E4-BC3A-58C443E5EA77}"/>
    <cellStyle name="Title 12 8 2" xfId="15754" xr:uid="{4AF2C3FE-A5B4-44DB-B3DF-771081713A92}"/>
    <cellStyle name="Title 12 9" xfId="15755" xr:uid="{D3442987-FD53-4253-AC97-138CA86C6FB2}"/>
    <cellStyle name="Title 12 9 2" xfId="15756" xr:uid="{C5094C85-3771-415D-8FB2-67FF4E13F656}"/>
    <cellStyle name="Title 13" xfId="3396" xr:uid="{44E320F5-99D7-4EDF-9703-E41C0328E18E}"/>
    <cellStyle name="Title 13 10" xfId="15758" xr:uid="{320F2F14-C09B-4231-B86B-FC04742E202F}"/>
    <cellStyle name="Title 13 11" xfId="15759" xr:uid="{AC3859B4-5330-48E9-96D4-B06A9323D590}"/>
    <cellStyle name="Title 13 12" xfId="15757" xr:uid="{7213388C-A4E2-405F-94BD-228852A0DAE0}"/>
    <cellStyle name="Title 13 2" xfId="15760" xr:uid="{03B6969A-E439-4817-B202-9976805732F9}"/>
    <cellStyle name="Title 13 2 2" xfId="15761" xr:uid="{D5DCD796-50BF-46C0-A93A-909591CB5A75}"/>
    <cellStyle name="Title 13 2 2 2" xfId="15762" xr:uid="{F4A4F58B-5722-4055-80EE-6EF14155B711}"/>
    <cellStyle name="Title 13 2 3" xfId="15763" xr:uid="{40AEFCFE-AC6B-4815-B767-76049D922A8B}"/>
    <cellStyle name="Title 13 2 3 2" xfId="15764" xr:uid="{49975F5A-A67D-4622-A16A-3C0E4AEFEDA0}"/>
    <cellStyle name="Title 13 2 4" xfId="15765" xr:uid="{9D542DF2-DE8A-4FA3-85C3-044453FB003C}"/>
    <cellStyle name="Title 13 2 5" xfId="15766" xr:uid="{78B16944-4844-49F8-A31F-0FE009EA6B51}"/>
    <cellStyle name="Title 13 3" xfId="15767" xr:uid="{C26677D8-AC95-4E3D-AC5B-DFDB7A5552A1}"/>
    <cellStyle name="Title 13 3 2" xfId="15768" xr:uid="{BEDC6ED0-8ED9-45E5-8FD7-E396F12182FC}"/>
    <cellStyle name="Title 13 3 2 2" xfId="15769" xr:uid="{AD723428-7EBC-4853-9327-8B9E8EE0827F}"/>
    <cellStyle name="Title 13 3 3" xfId="15770" xr:uid="{C47D0D21-FABA-41ED-A7B7-847A27752D08}"/>
    <cellStyle name="Title 13 3 3 2" xfId="15771" xr:uid="{F62FD42D-1F23-4655-A53C-EAA678C2989D}"/>
    <cellStyle name="Title 13 3 4" xfId="15772" xr:uid="{D11F5446-8539-42E7-BCD0-1986DF779CF0}"/>
    <cellStyle name="Title 13 4" xfId="15773" xr:uid="{85CF4DD1-B0A4-41A7-B47F-6D646A7D92EF}"/>
    <cellStyle name="Title 13 4 2" xfId="15774" xr:uid="{E799F02F-6DD7-47FA-AF4E-AAC612C3E46D}"/>
    <cellStyle name="Title 13 4 2 2" xfId="15775" xr:uid="{26C37B3A-2DB1-412E-BCAF-42CFB1AB1755}"/>
    <cellStyle name="Title 13 4 3" xfId="15776" xr:uid="{D4A5A059-2281-4CE1-95F9-418479538CAA}"/>
    <cellStyle name="Title 13 4 3 2" xfId="15777" xr:uid="{CA79AE6D-5E8A-4A37-84A3-4C075229409B}"/>
    <cellStyle name="Title 13 4 4" xfId="15778" xr:uid="{5620CFE3-4E22-4B9E-9458-3000B22147F2}"/>
    <cellStyle name="Title 13 5" xfId="15779" xr:uid="{D15FFEBD-93F0-4AFA-B8D4-374F9EE207AF}"/>
    <cellStyle name="Title 13 5 2" xfId="15780" xr:uid="{1563F92E-A653-4620-BF49-D8865694C263}"/>
    <cellStyle name="Title 13 5 2 2" xfId="15781" xr:uid="{625D0437-4B56-477B-9E27-5799441AFF48}"/>
    <cellStyle name="Title 13 5 3" xfId="15782" xr:uid="{934C54E3-850D-4A75-BAB3-BB1D71457118}"/>
    <cellStyle name="Title 13 5 3 2" xfId="15783" xr:uid="{AA62B359-8AF3-448D-8E6F-06AB5ABAB93E}"/>
    <cellStyle name="Title 13 5 4" xfId="15784" xr:uid="{DA4222E2-58A8-41B0-ACD7-73AD0193D67B}"/>
    <cellStyle name="Title 13 5 4 2" xfId="15785" xr:uid="{FA8EB41F-C9E8-4F92-A32F-63C4278ED79E}"/>
    <cellStyle name="Title 13 5 5" xfId="15786" xr:uid="{8F050729-5D27-495B-87E0-E0DAA8AD8B02}"/>
    <cellStyle name="Title 13 6" xfId="15787" xr:uid="{2865A010-6928-4160-8650-F3D9F3746108}"/>
    <cellStyle name="Title 13 6 2" xfId="15788" xr:uid="{20872AB8-E0BA-45F5-90F0-A5E52701BC31}"/>
    <cellStyle name="Title 13 6 2 2" xfId="15789" xr:uid="{31684D0A-0BF9-408C-A2C6-153D27376C2D}"/>
    <cellStyle name="Title 13 6 3" xfId="15790" xr:uid="{1FFD04F6-1BAE-4774-A32A-F59867D7DA1D}"/>
    <cellStyle name="Title 13 6 3 2" xfId="15791" xr:uid="{01B9BEFD-A2F7-4E2D-90E4-5D6776AB5AE7}"/>
    <cellStyle name="Title 13 6 4" xfId="15792" xr:uid="{C84AB232-2A95-4755-B372-E19957754110}"/>
    <cellStyle name="Title 13 7" xfId="15793" xr:uid="{969F7D66-5EB9-4478-855D-C7AF64DB853F}"/>
    <cellStyle name="Title 13 7 2" xfId="15794" xr:uid="{9AE9B442-101F-4978-B30F-25F5A4188E72}"/>
    <cellStyle name="Title 13 8" xfId="15795" xr:uid="{4F8AC819-5961-476C-8510-CE25013805F5}"/>
    <cellStyle name="Title 13 8 2" xfId="15796" xr:uid="{7C212DE9-8D5E-4F6C-9622-C84E3DFAF003}"/>
    <cellStyle name="Title 13 9" xfId="15797" xr:uid="{0C03A013-F1F8-4118-A47C-662F1ADAC1D5}"/>
    <cellStyle name="Title 13 9 2" xfId="15798" xr:uid="{1391E5B2-0C23-4E72-8DEF-18D8313C1339}"/>
    <cellStyle name="Title 14" xfId="3397" xr:uid="{CA3814DC-ACBB-4B81-90ED-68C1F198DA9D}"/>
    <cellStyle name="Title 14 10" xfId="15800" xr:uid="{A3214EF9-5422-4776-9BB7-14A884CE1723}"/>
    <cellStyle name="Title 14 11" xfId="15801" xr:uid="{92DA6AE7-CC91-4B22-9BD3-67677A0F1C3B}"/>
    <cellStyle name="Title 14 12" xfId="15799" xr:uid="{BF8942EA-A5AA-4E21-9136-AF11705A68CF}"/>
    <cellStyle name="Title 14 2" xfId="15802" xr:uid="{BA89E731-59A5-413C-B6A9-5705C2653860}"/>
    <cellStyle name="Title 14 2 2" xfId="15803" xr:uid="{A1B68ABE-E1C9-4A00-8406-0BA2960A6AC5}"/>
    <cellStyle name="Title 14 2 2 2" xfId="15804" xr:uid="{AA403A50-84FB-4667-A40C-891DD6FFB712}"/>
    <cellStyle name="Title 14 2 3" xfId="15805" xr:uid="{A1AB1064-DF04-4B45-9CEF-64C738A679DF}"/>
    <cellStyle name="Title 14 2 3 2" xfId="15806" xr:uid="{AA9642F7-FDCD-4EBE-A167-A35E058DC81C}"/>
    <cellStyle name="Title 14 2 4" xfId="15807" xr:uid="{F4D224AD-8899-4826-ABC8-A1719FF0C206}"/>
    <cellStyle name="Title 14 2 5" xfId="15808" xr:uid="{1084F9B4-85F2-424E-8EED-665BBBDFA2EA}"/>
    <cellStyle name="Title 14 3" xfId="15809" xr:uid="{0E7BF672-66BB-4EA1-8C46-542F6842B7CC}"/>
    <cellStyle name="Title 14 3 2" xfId="15810" xr:uid="{7532FE6C-DE47-453E-BCA5-D18455C79275}"/>
    <cellStyle name="Title 14 3 2 2" xfId="15811" xr:uid="{CD9CF9CB-0941-4128-B502-73AC94071194}"/>
    <cellStyle name="Title 14 3 3" xfId="15812" xr:uid="{864CE2EA-9888-4457-B336-04AADCA281F3}"/>
    <cellStyle name="Title 14 3 3 2" xfId="15813" xr:uid="{35B12914-8E2C-457E-BA6E-AA6679975D42}"/>
    <cellStyle name="Title 14 3 4" xfId="15814" xr:uid="{E1EF9A46-D2B1-4685-B359-7BE5A87374D8}"/>
    <cellStyle name="Title 14 4" xfId="15815" xr:uid="{66D19FEB-E7BF-4AC7-BA86-8A0248C4CBA3}"/>
    <cellStyle name="Title 14 4 2" xfId="15816" xr:uid="{7236DFF2-A267-4AB4-9BD8-5B028F96A180}"/>
    <cellStyle name="Title 14 4 2 2" xfId="15817" xr:uid="{78DAF7A2-E2B8-4E5B-9A30-288DA84DF6B3}"/>
    <cellStyle name="Title 14 4 3" xfId="15818" xr:uid="{59F29964-6456-4A1B-9A8C-4106542AA4CB}"/>
    <cellStyle name="Title 14 4 3 2" xfId="15819" xr:uid="{568832E0-2A2D-4B0D-A01F-7B400C562307}"/>
    <cellStyle name="Title 14 4 4" xfId="15820" xr:uid="{2F471BAF-87BD-4ACD-AD23-1E21F8FCAD10}"/>
    <cellStyle name="Title 14 5" xfId="15821" xr:uid="{A5102F65-E9B6-4EA3-965B-983F0EE76CE9}"/>
    <cellStyle name="Title 14 5 2" xfId="15822" xr:uid="{80E213C3-31FE-4B16-BEA3-FA931A5D54D4}"/>
    <cellStyle name="Title 14 5 2 2" xfId="15823" xr:uid="{55B6FC54-69FB-4F9B-8D61-4A0B51B630D1}"/>
    <cellStyle name="Title 14 5 3" xfId="15824" xr:uid="{916231FF-216B-464F-B8F4-114F06C3D5E0}"/>
    <cellStyle name="Title 14 5 3 2" xfId="15825" xr:uid="{9D280BFE-285F-4CC6-AF80-3C2D8BB16DEA}"/>
    <cellStyle name="Title 14 5 4" xfId="15826" xr:uid="{EEDBCAFF-D8C7-46E8-9F60-88D2350BF7ED}"/>
    <cellStyle name="Title 14 5 4 2" xfId="15827" xr:uid="{E2A83106-69E2-4F24-ADA4-0FF3762C1330}"/>
    <cellStyle name="Title 14 5 5" xfId="15828" xr:uid="{7B64CAAA-A616-468E-B53E-E0E8D3134C81}"/>
    <cellStyle name="Title 14 6" xfId="15829" xr:uid="{8878E2BF-042B-4BBB-9A30-EC24E1F61EDC}"/>
    <cellStyle name="Title 14 6 2" xfId="15830" xr:uid="{6E323284-9F53-409E-8A72-BF7187CCFEAD}"/>
    <cellStyle name="Title 14 6 2 2" xfId="15831" xr:uid="{86E0318D-8C42-4F06-BA60-73116B3E5E3E}"/>
    <cellStyle name="Title 14 6 3" xfId="15832" xr:uid="{D1418A99-5CDE-4E47-9639-D02BE82136AE}"/>
    <cellStyle name="Title 14 6 3 2" xfId="15833" xr:uid="{66F1B553-1633-4CA9-862D-D9D3FF78D6C6}"/>
    <cellStyle name="Title 14 6 4" xfId="15834" xr:uid="{33DBF536-6607-4CDD-871F-07E8DE43A08D}"/>
    <cellStyle name="Title 14 7" xfId="15835" xr:uid="{373AF924-D37E-4F2E-9536-A3A3FBB701F3}"/>
    <cellStyle name="Title 14 7 2" xfId="15836" xr:uid="{8FC28BCF-C718-4663-BB8B-BBA7FCF8EBB6}"/>
    <cellStyle name="Title 14 8" xfId="15837" xr:uid="{E49874B9-0491-45B9-97D4-07D70741ACC7}"/>
    <cellStyle name="Title 14 8 2" xfId="15838" xr:uid="{089AA022-2170-4248-967C-9E56B7077D45}"/>
    <cellStyle name="Title 14 9" xfId="15839" xr:uid="{C42F3C3F-E996-4145-848F-4380CDB22AF1}"/>
    <cellStyle name="Title 14 9 2" xfId="15840" xr:uid="{CAE0F337-D36E-485B-9EF8-A5631C0C6686}"/>
    <cellStyle name="Title 15" xfId="3398" xr:uid="{A72C02EE-2B04-4550-8A4E-048B9768E145}"/>
    <cellStyle name="Title 15 10" xfId="15842" xr:uid="{87095675-BD61-4529-A8EB-6A1C24FAFFD2}"/>
    <cellStyle name="Title 15 11" xfId="15843" xr:uid="{37B6DF55-7364-4E29-AC06-BBEC11871755}"/>
    <cellStyle name="Title 15 12" xfId="15841" xr:uid="{30867632-095B-4F8B-A0A2-366078C165DA}"/>
    <cellStyle name="Title 15 2" xfId="15844" xr:uid="{B6B6EF38-524E-455E-A593-2F2A2BF7D826}"/>
    <cellStyle name="Title 15 2 2" xfId="15845" xr:uid="{FC015DF6-FD8B-402D-9ECF-86CCB1B2F2B1}"/>
    <cellStyle name="Title 15 2 2 2" xfId="15846" xr:uid="{1BEF1E17-5E98-4F47-92B3-12B961AE4B3D}"/>
    <cellStyle name="Title 15 2 3" xfId="15847" xr:uid="{A89715F1-B491-42D5-AF1E-961852D8839E}"/>
    <cellStyle name="Title 15 2 3 2" xfId="15848" xr:uid="{0A52C746-27A3-4373-82B8-DADDA7EFC04D}"/>
    <cellStyle name="Title 15 2 4" xfId="15849" xr:uid="{168A6209-A8A6-4E86-9D0B-D5CA23670B83}"/>
    <cellStyle name="Title 15 2 5" xfId="15850" xr:uid="{7444E02D-CB8D-4C23-A56D-35A06A1C490D}"/>
    <cellStyle name="Title 15 3" xfId="15851" xr:uid="{1063E18D-B510-48CF-B0A6-208BAB9B8A49}"/>
    <cellStyle name="Title 15 3 2" xfId="15852" xr:uid="{B3068C7E-B744-4CFE-AF80-5BDD03519BBC}"/>
    <cellStyle name="Title 15 3 2 2" xfId="15853" xr:uid="{A9C19FC3-2F8F-411F-AF84-0CBFFDD1F456}"/>
    <cellStyle name="Title 15 3 3" xfId="15854" xr:uid="{05B0EAEF-B027-440B-A59A-E1F3900C9B6E}"/>
    <cellStyle name="Title 15 3 3 2" xfId="15855" xr:uid="{1EBDFB54-457C-48A1-A7B1-E5A0D5F2EB14}"/>
    <cellStyle name="Title 15 3 4" xfId="15856" xr:uid="{3DC4E6B6-AB81-48E3-A18F-42E83DADE9C7}"/>
    <cellStyle name="Title 15 4" xfId="15857" xr:uid="{233EC4AA-7394-4828-BA67-16FC0FAA7104}"/>
    <cellStyle name="Title 15 4 2" xfId="15858" xr:uid="{F7C359D9-14B7-4584-B0B4-7D6A87840EDD}"/>
    <cellStyle name="Title 15 4 2 2" xfId="15859" xr:uid="{E17E0871-DFCD-4E22-9627-CE3A0312D8E4}"/>
    <cellStyle name="Title 15 4 3" xfId="15860" xr:uid="{75E48D04-23CF-4386-9516-3E57F202484C}"/>
    <cellStyle name="Title 15 4 3 2" xfId="15861" xr:uid="{4F356AD4-A363-4868-96B1-DB10769C71D8}"/>
    <cellStyle name="Title 15 4 4" xfId="15862" xr:uid="{D4643261-5238-492B-8D9A-C0E7D4AEB804}"/>
    <cellStyle name="Title 15 5" xfId="15863" xr:uid="{8D66EE0B-6F69-4C0E-B774-4837AB3EACAC}"/>
    <cellStyle name="Title 15 5 2" xfId="15864" xr:uid="{68F7B0AF-507E-428E-801A-A704C75322CB}"/>
    <cellStyle name="Title 15 5 2 2" xfId="15865" xr:uid="{DE9E5151-5AD6-4460-AA0F-3FAF58E9C318}"/>
    <cellStyle name="Title 15 5 3" xfId="15866" xr:uid="{4B2AC96A-7A91-433A-B321-E53828BBE1BD}"/>
    <cellStyle name="Title 15 5 3 2" xfId="15867" xr:uid="{AD786D8B-E1D4-48A7-9314-A66E320F7E4D}"/>
    <cellStyle name="Title 15 5 4" xfId="15868" xr:uid="{444ADA18-36E7-4CD1-81F4-37FDE27447CA}"/>
    <cellStyle name="Title 15 5 4 2" xfId="15869" xr:uid="{3D64F363-3322-436C-AF2D-9B2465B755C6}"/>
    <cellStyle name="Title 15 5 5" xfId="15870" xr:uid="{89A41C47-51AB-400C-B6A1-42951C5BA1EF}"/>
    <cellStyle name="Title 15 6" xfId="15871" xr:uid="{64F97DA2-7764-4310-AEB4-BFF8DE4E2B0E}"/>
    <cellStyle name="Title 15 6 2" xfId="15872" xr:uid="{974ECBCB-A66D-4D56-B505-3583FDA679E1}"/>
    <cellStyle name="Title 15 6 2 2" xfId="15873" xr:uid="{AC05997E-4C02-44E7-8A9E-DA80AC10F787}"/>
    <cellStyle name="Title 15 6 3" xfId="15874" xr:uid="{4ACAA8CE-E07A-40C8-9BD9-1D12E4347CFC}"/>
    <cellStyle name="Title 15 6 3 2" xfId="15875" xr:uid="{2AF9314E-FBA0-4BBF-990F-4CB06397A97D}"/>
    <cellStyle name="Title 15 6 4" xfId="15876" xr:uid="{EC206260-75AC-4699-8581-1AAFEA75BE46}"/>
    <cellStyle name="Title 15 7" xfId="15877" xr:uid="{188C9B2F-FE42-442B-AE09-0B401D542D14}"/>
    <cellStyle name="Title 15 7 2" xfId="15878" xr:uid="{389DDE9A-E0D2-491F-8CBC-700705CCD5D7}"/>
    <cellStyle name="Title 15 8" xfId="15879" xr:uid="{37E0425D-397A-4EA6-95B1-7AECF756B663}"/>
    <cellStyle name="Title 15 8 2" xfId="15880" xr:uid="{70577B93-3E05-40B7-8BC0-F3E6CCFCA010}"/>
    <cellStyle name="Title 15 9" xfId="15881" xr:uid="{D87E6708-7240-4B93-94DE-962D2B78A266}"/>
    <cellStyle name="Title 15 9 2" xfId="15882" xr:uid="{2D5E0EBC-424D-48F3-8815-5105F3A56B9A}"/>
    <cellStyle name="Title 16" xfId="3399" xr:uid="{90348B5E-B066-4178-B3E3-3700FB96AA23}"/>
    <cellStyle name="Title 16 10" xfId="15884" xr:uid="{20D3C052-923E-4586-BB57-AC0FD28D612C}"/>
    <cellStyle name="Title 16 11" xfId="15885" xr:uid="{61523883-0A24-4500-84D6-451CCD085E47}"/>
    <cellStyle name="Title 16 12" xfId="15883" xr:uid="{21898965-1451-45D9-9FED-5A71E48CF8C4}"/>
    <cellStyle name="Title 16 2" xfId="15886" xr:uid="{E44164F2-18DF-495C-A7DC-5A19295DD223}"/>
    <cellStyle name="Title 16 2 2" xfId="15887" xr:uid="{29A3474F-2B6A-4EF7-8DD0-929B13684426}"/>
    <cellStyle name="Title 16 2 2 2" xfId="15888" xr:uid="{3DA428A0-2124-4B0B-8122-A6FEC8234736}"/>
    <cellStyle name="Title 16 2 3" xfId="15889" xr:uid="{8A71A655-ED98-458A-A112-A559DEFEEA04}"/>
    <cellStyle name="Title 16 2 3 2" xfId="15890" xr:uid="{89A2807C-52D2-4725-B97D-EEFFF7B63063}"/>
    <cellStyle name="Title 16 2 4" xfId="15891" xr:uid="{860C51E3-C417-425A-892B-0D65D0663BB4}"/>
    <cellStyle name="Title 16 2 5" xfId="15892" xr:uid="{F55A8ED5-2C43-4744-9168-2F2CE668D0BB}"/>
    <cellStyle name="Title 16 3" xfId="15893" xr:uid="{B383408D-6BAE-4B81-B078-CECB5C24440A}"/>
    <cellStyle name="Title 16 3 2" xfId="15894" xr:uid="{FE1ACE1B-A268-4C92-8049-50130B22D2B0}"/>
    <cellStyle name="Title 16 3 2 2" xfId="15895" xr:uid="{ED114C0E-CC34-4C2F-9087-866341025958}"/>
    <cellStyle name="Title 16 3 3" xfId="15896" xr:uid="{EB65E0C9-DDA6-4BC9-82DA-CB0DAC0F9F86}"/>
    <cellStyle name="Title 16 3 3 2" xfId="15897" xr:uid="{825CE94F-8DE3-49A6-BF89-2EDBB772C00D}"/>
    <cellStyle name="Title 16 3 4" xfId="15898" xr:uid="{33F811F5-E2C8-47C8-B2A6-571F60E65CD8}"/>
    <cellStyle name="Title 16 4" xfId="15899" xr:uid="{19F8C939-D010-4BB5-94DB-875A454871C6}"/>
    <cellStyle name="Title 16 4 2" xfId="15900" xr:uid="{19D5A474-FC72-4C46-B6D3-842FA50BDCAB}"/>
    <cellStyle name="Title 16 4 2 2" xfId="15901" xr:uid="{249A1F84-F335-4A2D-8E6F-6E27BBA6BD5C}"/>
    <cellStyle name="Title 16 4 3" xfId="15902" xr:uid="{3E09CA49-DBAB-4803-8BB2-F3B1844F5D61}"/>
    <cellStyle name="Title 16 4 3 2" xfId="15903" xr:uid="{9B869892-06E2-45AA-9FF7-EC5C943BCA8F}"/>
    <cellStyle name="Title 16 4 4" xfId="15904" xr:uid="{70B3E422-9B74-42CD-A7E2-81725490FB39}"/>
    <cellStyle name="Title 16 5" xfId="15905" xr:uid="{71E37D9C-C50E-4B52-A0EC-35843C98C314}"/>
    <cellStyle name="Title 16 5 2" xfId="15906" xr:uid="{CA4B087B-7AAF-490A-B577-10DD4E620ED1}"/>
    <cellStyle name="Title 16 5 2 2" xfId="15907" xr:uid="{13C59DC4-5E73-4F2E-B751-30E652479533}"/>
    <cellStyle name="Title 16 5 3" xfId="15908" xr:uid="{C4DF387B-F56C-460C-A5B1-8722AD777C45}"/>
    <cellStyle name="Title 16 5 3 2" xfId="15909" xr:uid="{15AC8D74-669B-4044-A3C1-FF5991B4AA6F}"/>
    <cellStyle name="Title 16 5 4" xfId="15910" xr:uid="{D36DF1EB-DE78-4E63-8A4B-D21CFDC29DD1}"/>
    <cellStyle name="Title 16 5 4 2" xfId="15911" xr:uid="{3156C513-CE0B-49F4-BA15-2D2545E5CD77}"/>
    <cellStyle name="Title 16 5 5" xfId="15912" xr:uid="{2600CC9E-AE30-49E9-8A57-CAE711D23182}"/>
    <cellStyle name="Title 16 6" xfId="15913" xr:uid="{22F5ABDC-3369-407E-BA7A-256F77C6D4F5}"/>
    <cellStyle name="Title 16 6 2" xfId="15914" xr:uid="{9FCBE481-6E2E-4924-93B5-1E6DDB97BDB8}"/>
    <cellStyle name="Title 16 6 2 2" xfId="15915" xr:uid="{F8343EC8-030C-4A17-AE7B-5EE4FCBEF7AA}"/>
    <cellStyle name="Title 16 6 3" xfId="15916" xr:uid="{073C4679-DF16-44EF-B2CE-250D20939BE2}"/>
    <cellStyle name="Title 16 6 3 2" xfId="15917" xr:uid="{2AF0D1C5-81E1-41A6-ADBF-2D4CB63ECB10}"/>
    <cellStyle name="Title 16 6 4" xfId="15918" xr:uid="{79A568D6-558F-4F2F-B196-E19B9BAB1348}"/>
    <cellStyle name="Title 16 7" xfId="15919" xr:uid="{7C7CD09F-8E67-45D1-BEFE-F863D6769304}"/>
    <cellStyle name="Title 16 7 2" xfId="15920" xr:uid="{CF5B99FF-FCFB-411B-84C7-221586E5B02C}"/>
    <cellStyle name="Title 16 8" xfId="15921" xr:uid="{AA186ABB-BF7B-4B77-8546-B34507B724F3}"/>
    <cellStyle name="Title 16 8 2" xfId="15922" xr:uid="{A94D86C0-B79A-4A3B-9421-6F1D89FBBF21}"/>
    <cellStyle name="Title 16 9" xfId="15923" xr:uid="{B02F5A1F-C0F4-489E-B7A1-A6C4E74164F1}"/>
    <cellStyle name="Title 16 9 2" xfId="15924" xr:uid="{9FBF1AD5-AAD3-429E-891C-0FD1EBC30CD1}"/>
    <cellStyle name="Title 17" xfId="3400" xr:uid="{3A5902B8-F4E7-48D8-BE9C-4E6296EDDD1D}"/>
    <cellStyle name="Title 17 10" xfId="15926" xr:uid="{BB44453D-C071-4DAF-AE87-A60AEEA50E99}"/>
    <cellStyle name="Title 17 11" xfId="15927" xr:uid="{9D89F2AF-0FE4-49D0-AD73-BA848115EA5D}"/>
    <cellStyle name="Title 17 12" xfId="15925" xr:uid="{FE60DFBF-0761-4A54-906E-9ABDD20EED31}"/>
    <cellStyle name="Title 17 2" xfId="15928" xr:uid="{0DE232D1-1F5D-4B4A-B3C0-88F09D4772F2}"/>
    <cellStyle name="Title 17 2 2" xfId="15929" xr:uid="{F8428EC8-6EB3-49E1-A199-3FB62A2BA4A6}"/>
    <cellStyle name="Title 17 2 2 2" xfId="15930" xr:uid="{106A71DB-CD1E-4DEB-9EB0-6EFE400FE65A}"/>
    <cellStyle name="Title 17 2 3" xfId="15931" xr:uid="{E8DAA922-8794-45E1-85BD-FC89EFD806A2}"/>
    <cellStyle name="Title 17 2 3 2" xfId="15932" xr:uid="{B2BDF866-75CD-4F4D-97E8-7609F4D6DB84}"/>
    <cellStyle name="Title 17 2 4" xfId="15933" xr:uid="{C17978B3-B675-4F13-814F-62C9B94E4285}"/>
    <cellStyle name="Title 17 2 5" xfId="15934" xr:uid="{0BCA084C-C556-49D5-A2EF-E649E778AE45}"/>
    <cellStyle name="Title 17 3" xfId="15935" xr:uid="{92CB2DB4-523C-4906-9358-CE7122BF7530}"/>
    <cellStyle name="Title 17 3 2" xfId="15936" xr:uid="{7F345B29-8F27-4393-8C51-F60DAEFC8870}"/>
    <cellStyle name="Title 17 3 2 2" xfId="15937" xr:uid="{9631EB58-A21B-45E6-9076-F01510E81422}"/>
    <cellStyle name="Title 17 3 3" xfId="15938" xr:uid="{D6A018E5-89C0-4424-826C-FB19E0DF69E0}"/>
    <cellStyle name="Title 17 3 3 2" xfId="15939" xr:uid="{5CE26D93-672E-495F-87DF-F71AE4B64C36}"/>
    <cellStyle name="Title 17 3 4" xfId="15940" xr:uid="{D2DC9D45-4391-46EA-8DFA-928B330B5D34}"/>
    <cellStyle name="Title 17 4" xfId="15941" xr:uid="{6AA391BB-D170-43B6-8370-DEF59E62DD13}"/>
    <cellStyle name="Title 17 4 2" xfId="15942" xr:uid="{74223C6C-FC3C-412A-AB43-ECE64631054E}"/>
    <cellStyle name="Title 17 4 2 2" xfId="15943" xr:uid="{6BB08AF9-BCE8-4B8F-880F-4F38AC827BF5}"/>
    <cellStyle name="Title 17 4 3" xfId="15944" xr:uid="{FC677065-2B99-4B80-B7AE-6234CD4AEC45}"/>
    <cellStyle name="Title 17 4 3 2" xfId="15945" xr:uid="{486DC1C0-DBC1-45EB-8092-BA18CD446965}"/>
    <cellStyle name="Title 17 4 4" xfId="15946" xr:uid="{7D7E7A57-4B1C-4242-B947-2A572D218545}"/>
    <cellStyle name="Title 17 5" xfId="15947" xr:uid="{9E923070-8FB1-4229-A94D-E31257858997}"/>
    <cellStyle name="Title 17 5 2" xfId="15948" xr:uid="{AC73E440-D785-4A45-937C-B1487D2A5490}"/>
    <cellStyle name="Title 17 5 2 2" xfId="15949" xr:uid="{DD8D32BB-1265-44C2-8C64-931989B5126E}"/>
    <cellStyle name="Title 17 5 3" xfId="15950" xr:uid="{07462441-41F0-4FD9-9D80-8E31513B4CDC}"/>
    <cellStyle name="Title 17 5 3 2" xfId="15951" xr:uid="{0606826A-C059-4B9B-BDA1-8CBFC4ABC68F}"/>
    <cellStyle name="Title 17 5 4" xfId="15952" xr:uid="{D77F0661-8FFC-4A06-B525-09B99E5E6D69}"/>
    <cellStyle name="Title 17 5 4 2" xfId="15953" xr:uid="{B95ED1CF-B9D0-4535-BA19-D090A627CC4A}"/>
    <cellStyle name="Title 17 5 5" xfId="15954" xr:uid="{77FAD0AD-A3F0-430C-A5C4-31A91CBF057F}"/>
    <cellStyle name="Title 17 6" xfId="15955" xr:uid="{92EA6341-ED92-4561-B846-08979FFCE7D4}"/>
    <cellStyle name="Title 17 6 2" xfId="15956" xr:uid="{C2EACA20-0CF4-4823-9332-844F1C2D2F5F}"/>
    <cellStyle name="Title 17 6 2 2" xfId="15957" xr:uid="{1A020263-2A4E-4300-8C7C-4B74C5908AE5}"/>
    <cellStyle name="Title 17 6 3" xfId="15958" xr:uid="{21A85BDC-2AD5-497B-8979-5D713B9E3773}"/>
    <cellStyle name="Title 17 6 3 2" xfId="15959" xr:uid="{7177C171-9AED-4AB0-A227-6D6C4408C248}"/>
    <cellStyle name="Title 17 6 4" xfId="15960" xr:uid="{097C370B-58CA-4807-9204-611631DB979D}"/>
    <cellStyle name="Title 17 7" xfId="15961" xr:uid="{82049D61-396B-4C3A-A544-A9B25A70C586}"/>
    <cellStyle name="Title 17 7 2" xfId="15962" xr:uid="{4B18855F-4F25-48A2-82DF-041AC0D7905F}"/>
    <cellStyle name="Title 17 8" xfId="15963" xr:uid="{FF35BB57-2C90-4229-8D10-5BEBDD9EFE4B}"/>
    <cellStyle name="Title 17 8 2" xfId="15964" xr:uid="{09C32C90-270E-4E13-9AAC-5D072865181C}"/>
    <cellStyle name="Title 17 9" xfId="15965" xr:uid="{717AB8D7-DB5E-4A8F-BF9B-84936EE744B0}"/>
    <cellStyle name="Title 17 9 2" xfId="15966" xr:uid="{62433DA7-0AAD-4690-8755-97E4FB768DB4}"/>
    <cellStyle name="Title 18" xfId="3401" xr:uid="{571404D5-7477-4856-A4B5-42672E2A5066}"/>
    <cellStyle name="Title 18 10" xfId="15968" xr:uid="{F967C429-8469-45EE-BFE8-980A5EFE14B7}"/>
    <cellStyle name="Title 18 11" xfId="15969" xr:uid="{E54D757E-5219-4F75-8651-019909C1CA8F}"/>
    <cellStyle name="Title 18 12" xfId="15967" xr:uid="{1F7039A0-8209-41CF-BD81-F0E45B1B4584}"/>
    <cellStyle name="Title 18 2" xfId="15970" xr:uid="{5B303EFC-7CF4-4815-876B-3BD4BB677304}"/>
    <cellStyle name="Title 18 2 2" xfId="15971" xr:uid="{C8EFD32A-5676-4093-A9A5-61BC837B6461}"/>
    <cellStyle name="Title 18 2 2 2" xfId="15972" xr:uid="{8DBB4FFB-89F0-4815-B08A-B3779E62920D}"/>
    <cellStyle name="Title 18 2 3" xfId="15973" xr:uid="{F1CB0301-AB28-4122-A3ED-3717CB2C7DB1}"/>
    <cellStyle name="Title 18 2 3 2" xfId="15974" xr:uid="{515F6B0B-EE66-4F65-969F-EC28CA546C1F}"/>
    <cellStyle name="Title 18 2 4" xfId="15975" xr:uid="{29CD445B-58C0-4BB1-8A63-25ADE3097DE8}"/>
    <cellStyle name="Title 18 2 5" xfId="15976" xr:uid="{197CF2FC-285D-4844-8EF4-F345634FD12C}"/>
    <cellStyle name="Title 18 3" xfId="15977" xr:uid="{0D92F396-ED61-4C76-A64F-DF7B5E2998EC}"/>
    <cellStyle name="Title 18 3 2" xfId="15978" xr:uid="{21C21A3D-F473-48A1-AA33-258E69BD951C}"/>
    <cellStyle name="Title 18 3 2 2" xfId="15979" xr:uid="{94EC6247-6A41-49B2-8EB0-D35B217AE791}"/>
    <cellStyle name="Title 18 3 3" xfId="15980" xr:uid="{0225461C-8079-4C8B-9291-D7A281D7D0F5}"/>
    <cellStyle name="Title 18 3 3 2" xfId="15981" xr:uid="{A01D76B7-FDC6-4710-9FA3-8648093D9EF9}"/>
    <cellStyle name="Title 18 3 4" xfId="15982" xr:uid="{73B3DCB3-2D8F-4941-94C8-3D4743979873}"/>
    <cellStyle name="Title 18 4" xfId="15983" xr:uid="{A85C2EA2-A20E-4099-AFB6-CD95A6452AC0}"/>
    <cellStyle name="Title 18 4 2" xfId="15984" xr:uid="{E5F2A055-6A55-4712-826D-A9878E1CEEE5}"/>
    <cellStyle name="Title 18 4 2 2" xfId="15985" xr:uid="{893830C6-D73F-45D1-8C38-C7ABF6434125}"/>
    <cellStyle name="Title 18 4 3" xfId="15986" xr:uid="{CAA2D0D1-720E-4FC5-8190-4A23C2B79846}"/>
    <cellStyle name="Title 18 4 3 2" xfId="15987" xr:uid="{DD52D944-7226-47AA-9B4D-B1855570186C}"/>
    <cellStyle name="Title 18 4 4" xfId="15988" xr:uid="{2B2A24E8-059F-4707-98AA-05E15076093C}"/>
    <cellStyle name="Title 18 5" xfId="15989" xr:uid="{EC52A32B-6323-491C-A1CF-0F75E68F4094}"/>
    <cellStyle name="Title 18 5 2" xfId="15990" xr:uid="{059BCF75-93F7-489A-B7A1-209D3123CB90}"/>
    <cellStyle name="Title 18 5 2 2" xfId="15991" xr:uid="{C281F3C6-5968-4B62-9C59-8322F8314665}"/>
    <cellStyle name="Title 18 5 3" xfId="15992" xr:uid="{81771C54-7ED9-4BD4-BAE2-F71F7C9315D9}"/>
    <cellStyle name="Title 18 5 3 2" xfId="15993" xr:uid="{B3C0D3BC-1AA1-4A4F-AE8C-A08896107E1B}"/>
    <cellStyle name="Title 18 5 4" xfId="15994" xr:uid="{4E92A8B6-24FA-41F3-B137-5FA7DF2BE931}"/>
    <cellStyle name="Title 18 5 4 2" xfId="15995" xr:uid="{2BFFAA1C-4006-4C8C-A13A-6E2F9392AFC6}"/>
    <cellStyle name="Title 18 5 5" xfId="15996" xr:uid="{787A993F-DEF2-4B38-8726-061C87EB1FEB}"/>
    <cellStyle name="Title 18 6" xfId="15997" xr:uid="{6E9A70A3-F575-4DDC-AE60-F7CC8311BFA2}"/>
    <cellStyle name="Title 18 6 2" xfId="15998" xr:uid="{937C50A8-3B5A-4283-9D26-BA80B45817B4}"/>
    <cellStyle name="Title 18 6 2 2" xfId="15999" xr:uid="{60945A78-A6DA-405D-B05E-3B17D8DC2352}"/>
    <cellStyle name="Title 18 6 3" xfId="16000" xr:uid="{B18D710A-8D62-4AE0-A33E-2093F7D11048}"/>
    <cellStyle name="Title 18 6 3 2" xfId="16001" xr:uid="{F5EAF798-1EEE-4314-8090-B9E1C1FAE08A}"/>
    <cellStyle name="Title 18 6 4" xfId="16002" xr:uid="{BB00AE12-66EA-41F6-802C-1CF013FB9D57}"/>
    <cellStyle name="Title 18 7" xfId="16003" xr:uid="{E1EF0BB5-54EF-48DB-A191-E66BB7991303}"/>
    <cellStyle name="Title 18 7 2" xfId="16004" xr:uid="{A33596EA-D715-410B-8E5C-409F3D8BC976}"/>
    <cellStyle name="Title 18 8" xfId="16005" xr:uid="{BE1C3B3F-BAD3-4B8F-8BD9-30BB153EAE5A}"/>
    <cellStyle name="Title 18 8 2" xfId="16006" xr:uid="{F0300A29-90B3-4A25-830F-6F2AFCC58432}"/>
    <cellStyle name="Title 18 9" xfId="16007" xr:uid="{97FCD110-BEA7-422D-96FD-40B020E3F734}"/>
    <cellStyle name="Title 18 9 2" xfId="16008" xr:uid="{8EB31AE1-6B16-4667-9796-037933EAAFC0}"/>
    <cellStyle name="Title 19" xfId="3402" xr:uid="{3CBCD0D7-1231-462D-875D-FA05786D0889}"/>
    <cellStyle name="Title 19 10" xfId="16010" xr:uid="{ED45EB06-8709-4CFA-81AB-D71D97184219}"/>
    <cellStyle name="Title 19 11" xfId="16011" xr:uid="{618BB7DD-87B0-4492-A329-DA204AD57CE6}"/>
    <cellStyle name="Title 19 12" xfId="16009" xr:uid="{16FF4B78-9E16-4B17-AB5A-5D112459F432}"/>
    <cellStyle name="Title 19 2" xfId="16012" xr:uid="{B5281BAB-D556-421C-8CD2-2FB42762160C}"/>
    <cellStyle name="Title 19 2 2" xfId="16013" xr:uid="{0DE3FA99-B74C-4606-875C-D9C90DC71212}"/>
    <cellStyle name="Title 19 2 2 2" xfId="16014" xr:uid="{B69ADC63-1638-4FCC-B3F7-2EA272AFE802}"/>
    <cellStyle name="Title 19 2 3" xfId="16015" xr:uid="{EC7ABC38-17DA-4CA1-AC12-56836D684A16}"/>
    <cellStyle name="Title 19 2 3 2" xfId="16016" xr:uid="{F9F0839C-7460-4DFA-B240-D3E1955856EC}"/>
    <cellStyle name="Title 19 2 4" xfId="16017" xr:uid="{9F174CC0-B3E2-4943-92C9-FA75AA148BEE}"/>
    <cellStyle name="Title 19 2 5" xfId="16018" xr:uid="{F3A16253-7178-4518-867F-4C0944A7FFB4}"/>
    <cellStyle name="Title 19 3" xfId="16019" xr:uid="{EBDE3FB3-A50A-4DE5-914A-B9222A1E4A96}"/>
    <cellStyle name="Title 19 3 2" xfId="16020" xr:uid="{3DF96C69-5FC0-451A-B0D1-4E1A082926D7}"/>
    <cellStyle name="Title 19 3 2 2" xfId="16021" xr:uid="{470F7B9A-78B1-4B8F-8F54-4C917A8402E0}"/>
    <cellStyle name="Title 19 3 3" xfId="16022" xr:uid="{76CBAC88-A361-4637-BCFE-6BE28A75D1B0}"/>
    <cellStyle name="Title 19 3 3 2" xfId="16023" xr:uid="{775A2AEC-A544-48AB-A0E3-489F8CB1E26E}"/>
    <cellStyle name="Title 19 3 4" xfId="16024" xr:uid="{AF1E6576-C1D6-40CA-8D3A-3A0B228E50C6}"/>
    <cellStyle name="Title 19 4" xfId="16025" xr:uid="{F4C40E39-5E45-4A80-8B78-54C23FCFE96E}"/>
    <cellStyle name="Title 19 4 2" xfId="16026" xr:uid="{1FB80691-91EB-401F-9868-FBD78969AE77}"/>
    <cellStyle name="Title 19 4 2 2" xfId="16027" xr:uid="{77BF0ADC-0464-4FE2-8812-C971A1386C3F}"/>
    <cellStyle name="Title 19 4 3" xfId="16028" xr:uid="{C052716A-35AD-4920-AA9B-7886C54A84FF}"/>
    <cellStyle name="Title 19 4 3 2" xfId="16029" xr:uid="{17F5DF9E-4D87-4B00-A9CE-835EC24A16D4}"/>
    <cellStyle name="Title 19 4 4" xfId="16030" xr:uid="{22690C5B-8018-4274-8D5D-335AAEC5EA74}"/>
    <cellStyle name="Title 19 5" xfId="16031" xr:uid="{D5B83A23-8A81-42B9-B0CF-5609BD7C2DD8}"/>
    <cellStyle name="Title 19 5 2" xfId="16032" xr:uid="{AA5EAF54-9B6E-4B02-BEBA-3990C5536ECB}"/>
    <cellStyle name="Title 19 5 2 2" xfId="16033" xr:uid="{02C432BF-AE75-4918-9F74-E9100395F400}"/>
    <cellStyle name="Title 19 5 3" xfId="16034" xr:uid="{469CABE6-9350-4491-9C02-C9327445D32B}"/>
    <cellStyle name="Title 19 5 3 2" xfId="16035" xr:uid="{C688D5D8-5462-4621-A813-DCD551613ACF}"/>
    <cellStyle name="Title 19 5 4" xfId="16036" xr:uid="{A9EEF674-16FF-4E03-BD9F-4FDAAF511AF9}"/>
    <cellStyle name="Title 19 5 4 2" xfId="16037" xr:uid="{2D3D102F-222B-4C40-A8C7-AC314FD66C27}"/>
    <cellStyle name="Title 19 5 5" xfId="16038" xr:uid="{E6E0B2A8-7727-43EE-917E-591AE7630970}"/>
    <cellStyle name="Title 19 6" xfId="16039" xr:uid="{9173818B-4A36-419D-9F67-D07BDD5BD7A6}"/>
    <cellStyle name="Title 19 6 2" xfId="16040" xr:uid="{2BFA215C-E4DA-41B6-B796-798A0817DE0C}"/>
    <cellStyle name="Title 19 6 2 2" xfId="16041" xr:uid="{42B2E642-2A02-4BDB-A764-D10001E1BE70}"/>
    <cellStyle name="Title 19 6 3" xfId="16042" xr:uid="{A898ED45-6F45-49DE-B0FE-8DEFEC560852}"/>
    <cellStyle name="Title 19 6 3 2" xfId="16043" xr:uid="{BED75715-A57C-4712-9D6F-D381CF85F1FB}"/>
    <cellStyle name="Title 19 6 4" xfId="16044" xr:uid="{0B83B17C-EF20-426A-B52B-37C12211BA41}"/>
    <cellStyle name="Title 19 7" xfId="16045" xr:uid="{165C72AD-ECA2-4615-B337-3E8BDA2643EA}"/>
    <cellStyle name="Title 19 7 2" xfId="16046" xr:uid="{1EB19513-F02D-4B08-8A3E-5B987CE73DBB}"/>
    <cellStyle name="Title 19 8" xfId="16047" xr:uid="{6B3A2B53-C1D5-499C-9EDF-A98F4D5C8942}"/>
    <cellStyle name="Title 19 8 2" xfId="16048" xr:uid="{21C25331-6E4E-4225-9AC0-0199FBBE1B52}"/>
    <cellStyle name="Title 19 9" xfId="16049" xr:uid="{687D6D37-DE34-458F-A239-E8D7E3470CE6}"/>
    <cellStyle name="Title 19 9 2" xfId="16050" xr:uid="{2D2D91F5-F00B-49B8-B07E-F29D431A4667}"/>
    <cellStyle name="Title 2" xfId="338" xr:uid="{216DC189-445D-41A8-9B16-0E61698E4745}"/>
    <cellStyle name="Title 2 10" xfId="4929" xr:uid="{D6A151A9-8E6F-4075-97DE-8CDDD9A00007}"/>
    <cellStyle name="Title 2 10 10" xfId="16053" xr:uid="{AB044DC6-F131-479D-B20B-117D50972E68}"/>
    <cellStyle name="Title 2 10 11" xfId="16052" xr:uid="{5C32EDBF-D658-40E6-83D8-C00FB67F7543}"/>
    <cellStyle name="Title 2 10 2" xfId="16054" xr:uid="{1A87B1CA-31BA-4FF9-9D53-857ABB78D241}"/>
    <cellStyle name="Title 2 10 2 2" xfId="16055" xr:uid="{C2091E8C-E049-41A4-AB70-4252D60A0B88}"/>
    <cellStyle name="Title 2 10 2 2 2" xfId="16056" xr:uid="{D19F64F2-1757-4D8D-922A-28ECF236C561}"/>
    <cellStyle name="Title 2 10 2 3" xfId="16057" xr:uid="{10C84AD6-6633-4280-B7C5-477B644FCCB2}"/>
    <cellStyle name="Title 2 10 2 3 2" xfId="16058" xr:uid="{2770905F-891E-432E-9A56-518AA0EA45FA}"/>
    <cellStyle name="Title 2 10 2 4" xfId="16059" xr:uid="{976922A2-B273-4845-AA9D-C277ABFB1C43}"/>
    <cellStyle name="Title 2 10 3" xfId="16060" xr:uid="{691CC8B9-92A9-477C-B641-3516D1C0C1DA}"/>
    <cellStyle name="Title 2 10 3 2" xfId="16061" xr:uid="{0D1F233A-5727-4052-98EB-028C5C068B1B}"/>
    <cellStyle name="Title 2 10 3 2 2" xfId="16062" xr:uid="{35EAC857-E1B8-4AA9-97EE-76C9B1926717}"/>
    <cellStyle name="Title 2 10 3 3" xfId="16063" xr:uid="{C6290CA5-481A-4EC3-BD6B-C5DDE5AAC56A}"/>
    <cellStyle name="Title 2 10 3 3 2" xfId="16064" xr:uid="{442715FA-370A-412E-885E-EF71312721D1}"/>
    <cellStyle name="Title 2 10 3 4" xfId="16065" xr:uid="{85EDE46B-0A16-4C62-AA59-D522C475B7F5}"/>
    <cellStyle name="Title 2 10 4" xfId="16066" xr:uid="{5C0517BB-EE64-4C04-8B7D-EA3A4D92B48E}"/>
    <cellStyle name="Title 2 10 4 2" xfId="16067" xr:uid="{139F540D-00E7-4651-96E6-61352D2C2733}"/>
    <cellStyle name="Title 2 10 4 2 2" xfId="16068" xr:uid="{D3EDC08D-347E-4766-BD1C-5917589FFABA}"/>
    <cellStyle name="Title 2 10 4 3" xfId="16069" xr:uid="{4091FFB5-10A3-450D-9555-EFE3CF48D2C1}"/>
    <cellStyle name="Title 2 10 4 3 2" xfId="16070" xr:uid="{821C20D4-3B6F-4474-ADE5-630D0F806CD9}"/>
    <cellStyle name="Title 2 10 4 4" xfId="16071" xr:uid="{7D104852-0F2A-48E2-AE53-EB73C8A2ED8B}"/>
    <cellStyle name="Title 2 10 4 4 2" xfId="16072" xr:uid="{5A0D0BEE-45FA-41C2-BDE8-F73BE1C560A3}"/>
    <cellStyle name="Title 2 10 4 5" xfId="16073" xr:uid="{3E10AEB7-F3E3-4CB6-B357-50A070865D91}"/>
    <cellStyle name="Title 2 10 5" xfId="16074" xr:uid="{942E3BBB-AA24-42AB-88B5-41EFCEC352DF}"/>
    <cellStyle name="Title 2 10 5 2" xfId="16075" xr:uid="{0CAF3045-12F9-4033-A403-18B1B7709675}"/>
    <cellStyle name="Title 2 10 5 2 2" xfId="16076" xr:uid="{8008CA18-7E57-4A19-82C8-7E7486A3BAFA}"/>
    <cellStyle name="Title 2 10 5 3" xfId="16077" xr:uid="{03FA54D5-E966-407D-A171-DA8DC8F0D134}"/>
    <cellStyle name="Title 2 10 5 3 2" xfId="16078" xr:uid="{588E909A-BBF3-4C26-9AFF-FCEEF777119F}"/>
    <cellStyle name="Title 2 10 5 4" xfId="16079" xr:uid="{D71EE202-F40E-40C7-A9AF-FFA7173F0E33}"/>
    <cellStyle name="Title 2 10 6" xfId="16080" xr:uid="{F18DE455-77AF-4DA7-9A96-C00B49E36B03}"/>
    <cellStyle name="Title 2 10 6 2" xfId="16081" xr:uid="{290643A5-1D57-4EC4-9814-B61C5321DF8D}"/>
    <cellStyle name="Title 2 10 7" xfId="16082" xr:uid="{21B7DCE1-DC03-47DA-AF13-47AEB06B9AE2}"/>
    <cellStyle name="Title 2 10 7 2" xfId="16083" xr:uid="{1BF01DD4-761C-4034-BFAA-793BEE5D89B2}"/>
    <cellStyle name="Title 2 10 8" xfId="16084" xr:uid="{64510C35-1307-413C-B24B-1B6E0F960D0B}"/>
    <cellStyle name="Title 2 10 8 2" xfId="16085" xr:uid="{CB2ABC62-7E79-48F9-B5AB-7BF833A19799}"/>
    <cellStyle name="Title 2 10 9" xfId="16086" xr:uid="{693F1881-EACC-48B1-A7CB-FF7D32736F8B}"/>
    <cellStyle name="Title 2 11" xfId="16087" xr:uid="{B20C4D7C-FB8B-4F29-B646-A697624FDD52}"/>
    <cellStyle name="Title 2 11 10" xfId="16088" xr:uid="{C6B06415-BDA4-4140-BFF4-C0B21CE4F995}"/>
    <cellStyle name="Title 2 11 2" xfId="16089" xr:uid="{AB3FC73D-2999-4FC2-87B8-6E0EAD3F4868}"/>
    <cellStyle name="Title 2 11 2 2" xfId="16090" xr:uid="{E9C16211-FDDF-4BD4-89C4-067A5B8F4A61}"/>
    <cellStyle name="Title 2 11 2 2 2" xfId="16091" xr:uid="{58AFF3D9-3726-47D9-9339-BA530A268C21}"/>
    <cellStyle name="Title 2 11 2 3" xfId="16092" xr:uid="{34B8C8F8-51CC-461B-82A1-8FE8A6956BD5}"/>
    <cellStyle name="Title 2 11 2 3 2" xfId="16093" xr:uid="{F4F0EA03-119C-4B90-AED1-A949361D87F0}"/>
    <cellStyle name="Title 2 11 2 4" xfId="16094" xr:uid="{695B2A0C-8028-4B9F-B23A-B780BC95F561}"/>
    <cellStyle name="Title 2 11 3" xfId="16095" xr:uid="{1BAA8A5B-198E-4948-910E-A69DBB504BA6}"/>
    <cellStyle name="Title 2 11 3 2" xfId="16096" xr:uid="{86D70BEE-5652-4383-BCCA-1B357BBF6FDF}"/>
    <cellStyle name="Title 2 11 3 2 2" xfId="16097" xr:uid="{4E10B38D-C261-4E86-B3E8-80A44E605CD1}"/>
    <cellStyle name="Title 2 11 3 3" xfId="16098" xr:uid="{966B8849-975F-439A-819D-3085F8276035}"/>
    <cellStyle name="Title 2 11 3 3 2" xfId="16099" xr:uid="{E797DA4F-B102-48CB-A6D2-130743E98FEC}"/>
    <cellStyle name="Title 2 11 3 4" xfId="16100" xr:uid="{7BE13373-E279-4E60-88A4-4034F8F34CA7}"/>
    <cellStyle name="Title 2 11 4" xfId="16101" xr:uid="{CD9CBD7F-1BC0-415E-B079-D279FE937E34}"/>
    <cellStyle name="Title 2 11 4 2" xfId="16102" xr:uid="{05B8D1BD-5545-4920-B6B3-397B185AECFA}"/>
    <cellStyle name="Title 2 11 4 2 2" xfId="16103" xr:uid="{1E850A35-5317-4516-8860-6EAE23954FF5}"/>
    <cellStyle name="Title 2 11 4 3" xfId="16104" xr:uid="{1274FB19-DC35-4DEC-981B-D50E5C830734}"/>
    <cellStyle name="Title 2 11 4 3 2" xfId="16105" xr:uid="{C6C5DF1B-B0A3-4265-95C7-FF0D3C032DAF}"/>
    <cellStyle name="Title 2 11 4 4" xfId="16106" xr:uid="{84D6257A-76F6-40FA-86DE-02AA0CBC6AE9}"/>
    <cellStyle name="Title 2 11 4 4 2" xfId="16107" xr:uid="{D16293ED-AE49-47EC-81B9-5EBEE02B8096}"/>
    <cellStyle name="Title 2 11 4 5" xfId="16108" xr:uid="{F2633395-2B72-4A0E-A7FE-3A3DD9F013BF}"/>
    <cellStyle name="Title 2 11 5" xfId="16109" xr:uid="{D22C37C2-F0F7-40F8-97FD-BEBC019F8A71}"/>
    <cellStyle name="Title 2 11 5 2" xfId="16110" xr:uid="{9D5B36AB-7DB4-4296-B7F3-B3C1EB24200F}"/>
    <cellStyle name="Title 2 11 5 2 2" xfId="16111" xr:uid="{DDD81DEB-C7E6-4BF2-8FF1-CF6EF6CDED3C}"/>
    <cellStyle name="Title 2 11 5 3" xfId="16112" xr:uid="{CFD48DDB-A1DA-443C-AFAA-25DA79E636F9}"/>
    <cellStyle name="Title 2 11 5 3 2" xfId="16113" xr:uid="{67AA1F63-D401-425D-86DB-4F940983CDC7}"/>
    <cellStyle name="Title 2 11 5 4" xfId="16114" xr:uid="{D443C3B6-C0DF-49CC-B5BF-F1541D2D413F}"/>
    <cellStyle name="Title 2 11 6" xfId="16115" xr:uid="{683E1EBC-E6DC-46D2-AA7D-1884138BE347}"/>
    <cellStyle name="Title 2 11 6 2" xfId="16116" xr:uid="{CA026EAE-E047-4349-80BE-2B1CE194F2AE}"/>
    <cellStyle name="Title 2 11 7" xfId="16117" xr:uid="{6575240A-AA79-45DF-9FED-93DADA6F9E98}"/>
    <cellStyle name="Title 2 11 7 2" xfId="16118" xr:uid="{ED4D5B19-AB37-4A16-86A2-FC44940ECDDD}"/>
    <cellStyle name="Title 2 11 8" xfId="16119" xr:uid="{B9EF2B24-690C-438A-8E66-46A51FEE6419}"/>
    <cellStyle name="Title 2 11 8 2" xfId="16120" xr:uid="{8D1B8E5D-0385-4CA8-8DE0-74443D8FCA76}"/>
    <cellStyle name="Title 2 11 9" xfId="16121" xr:uid="{1C677CDA-7FA1-4396-8F73-8DB44ED70B96}"/>
    <cellStyle name="Title 2 12" xfId="16122" xr:uid="{D2B58088-AA40-4F14-B6E6-6B89526A7974}"/>
    <cellStyle name="Title 2 12 2" xfId="16123" xr:uid="{E2F283BD-1E15-43E4-A33B-CDEFBEBFCA0F}"/>
    <cellStyle name="Title 2 12 2 2" xfId="16124" xr:uid="{301A8A81-6EE7-4D24-9D6E-00A2A33C6881}"/>
    <cellStyle name="Title 2 12 3" xfId="16125" xr:uid="{3C588C1C-AB2B-4332-A958-C028ED189F67}"/>
    <cellStyle name="Title 2 12 3 2" xfId="16126" xr:uid="{F0EE415D-11DA-476E-98AF-3C53370E00BB}"/>
    <cellStyle name="Title 2 12 4" xfId="16127" xr:uid="{4EE0F8F5-DFD4-4312-A93B-17AC391B0B16}"/>
    <cellStyle name="Title 2 12 5" xfId="16128" xr:uid="{844B8A3E-05FF-44B4-8A2E-FA7F0C38B0B6}"/>
    <cellStyle name="Title 2 13" xfId="16129" xr:uid="{6B63B0E7-356E-4088-AD04-78FB783E2374}"/>
    <cellStyle name="Title 2 13 2" xfId="16130" xr:uid="{47DA6428-12CA-47BD-889C-EA30DCDAEF5F}"/>
    <cellStyle name="Title 2 13 2 2" xfId="16131" xr:uid="{EF965478-84B6-4D27-8A26-A084782AD4F6}"/>
    <cellStyle name="Title 2 13 3" xfId="16132" xr:uid="{899A7259-F0D6-4A9E-82D1-626C2C08B801}"/>
    <cellStyle name="Title 2 13 3 2" xfId="16133" xr:uid="{3A368ED3-9375-4B61-A45E-0DF0FC817133}"/>
    <cellStyle name="Title 2 13 4" xfId="16134" xr:uid="{12EC4C72-E150-457D-A9D7-85266E271D2D}"/>
    <cellStyle name="Title 2 14" xfId="16135" xr:uid="{E9496759-EF54-4A77-88D6-19F9E69BC84E}"/>
    <cellStyle name="Title 2 14 2" xfId="16136" xr:uid="{48BE0E9A-A640-4566-84A1-18FB7080F833}"/>
    <cellStyle name="Title 2 14 2 2" xfId="16137" xr:uid="{A7E9BC57-4761-438E-9780-EB61471CEB65}"/>
    <cellStyle name="Title 2 14 3" xfId="16138" xr:uid="{D270E521-8EEE-47E9-9712-B0FA2E564AAB}"/>
    <cellStyle name="Title 2 14 3 2" xfId="16139" xr:uid="{6AB9A8CC-6A29-45B2-9EA0-FBC914FCCF77}"/>
    <cellStyle name="Title 2 14 4" xfId="16140" xr:uid="{DBFF1698-1F97-4A61-B5C8-597148A4E9DB}"/>
    <cellStyle name="Title 2 15" xfId="16141" xr:uid="{29CDF4F0-621A-425F-8A0B-02F3CD64269E}"/>
    <cellStyle name="Title 2 15 2" xfId="16142" xr:uid="{61E754F5-0168-49F4-8E6C-0D375D581B9E}"/>
    <cellStyle name="Title 2 15 2 2" xfId="16143" xr:uid="{B1EEE698-E17F-45CA-8184-7F5145AA481B}"/>
    <cellStyle name="Title 2 15 3" xfId="16144" xr:uid="{3CDF34D5-4DD0-410A-A36D-D7D3C43285A4}"/>
    <cellStyle name="Title 2 15 3 2" xfId="16145" xr:uid="{9640F48B-DABF-409C-A769-2119A1DEA26F}"/>
    <cellStyle name="Title 2 15 4" xfId="16146" xr:uid="{B0E7D740-90F5-418E-88D9-ED066B1474E9}"/>
    <cellStyle name="Title 2 15 4 2" xfId="16147" xr:uid="{BD4C2907-D1C7-40E3-B3CD-EA52E6F54CF9}"/>
    <cellStyle name="Title 2 15 5" xfId="16148" xr:uid="{D46A32E6-45FC-46B0-B5CF-B6407FEA5DC2}"/>
    <cellStyle name="Title 2 16" xfId="16149" xr:uid="{67B1C6CD-6FD0-4C76-996E-2973D882EA74}"/>
    <cellStyle name="Title 2 16 2" xfId="16150" xr:uid="{840C0415-8A01-4B62-9579-76CDCBB19FBC}"/>
    <cellStyle name="Title 2 16 2 2" xfId="16151" xr:uid="{9869EAF2-A991-46FA-8847-C3BFBA1A855C}"/>
    <cellStyle name="Title 2 16 3" xfId="16152" xr:uid="{2C4324B7-AD47-48F5-8A90-C4F474EC2FF2}"/>
    <cellStyle name="Title 2 16 3 2" xfId="16153" xr:uid="{2ED0BB11-E69D-4DAE-936A-1A86C77AC7C6}"/>
    <cellStyle name="Title 2 16 4" xfId="16154" xr:uid="{A53C536A-C0A7-4BF5-B944-911F5EB37DCC}"/>
    <cellStyle name="Title 2 17" xfId="16155" xr:uid="{600C877E-56FE-4903-A42D-B4C690E72435}"/>
    <cellStyle name="Title 2 17 2" xfId="16156" xr:uid="{513CF8A7-5089-4C55-9DFE-E0010B6A7C99}"/>
    <cellStyle name="Title 2 18" xfId="16157" xr:uid="{C2E776C7-317C-47D1-948C-415578F12000}"/>
    <cellStyle name="Title 2 18 2" xfId="16158" xr:uid="{D81D1D5F-5EA5-4BFE-A87B-3074DC5D3BDF}"/>
    <cellStyle name="Title 2 19" xfId="16159" xr:uid="{C3F5486F-2E93-4A74-BEE6-D664D31A9413}"/>
    <cellStyle name="Title 2 19 2" xfId="16160" xr:uid="{DEC00926-FB2F-4813-B8EA-EAACE3260C1A}"/>
    <cellStyle name="Title 2 2" xfId="4930" xr:uid="{F784C1F8-EC2C-4AFB-80AE-E3CADD991C96}"/>
    <cellStyle name="Title 2 2 10" xfId="16162" xr:uid="{CAAE1466-D95B-4260-B0E7-E2FD6E192E20}"/>
    <cellStyle name="Title 2 2 11" xfId="16161" xr:uid="{5EF4C2B3-E52A-45A0-B4EA-7002FBC2E790}"/>
    <cellStyle name="Title 2 2 2" xfId="16163" xr:uid="{91ADB981-CB83-43FC-8DF0-9E7C54AE3C5D}"/>
    <cellStyle name="Title 2 2 2 2" xfId="16164" xr:uid="{198FC31B-E691-44DF-8B40-148F7F977AD0}"/>
    <cellStyle name="Title 2 2 2 2 2" xfId="16165" xr:uid="{48C15F51-F1CC-4C9E-A2E6-BD6C7490B413}"/>
    <cellStyle name="Title 2 2 2 3" xfId="16166" xr:uid="{E73792B7-B470-4310-9A9F-B6C55AA3897E}"/>
    <cellStyle name="Title 2 2 2 3 2" xfId="16167" xr:uid="{30ACC03A-2470-4134-B8BF-0D653C4F6211}"/>
    <cellStyle name="Title 2 2 2 4" xfId="16168" xr:uid="{A75CCFB1-B9A2-47E6-B062-933D7C62843D}"/>
    <cellStyle name="Title 2 2 3" xfId="16169" xr:uid="{9A0CA5AA-C7AE-424E-A764-607A6E524DF1}"/>
    <cellStyle name="Title 2 2 3 2" xfId="16170" xr:uid="{8E9E6DF8-67A5-45B2-9B33-7BF0EC29AB9B}"/>
    <cellStyle name="Title 2 2 3 2 2" xfId="16171" xr:uid="{64ED9909-B7C0-4898-BD52-5F50DADC4B16}"/>
    <cellStyle name="Title 2 2 3 3" xfId="16172" xr:uid="{F45793B4-735C-4358-A132-4F24B596C574}"/>
    <cellStyle name="Title 2 2 3 3 2" xfId="16173" xr:uid="{1D3E08EE-56FC-4320-A4FD-CF9C97CFF163}"/>
    <cellStyle name="Title 2 2 3 4" xfId="16174" xr:uid="{63041718-8ABA-47E5-958B-E2CC1A63221E}"/>
    <cellStyle name="Title 2 2 4" xfId="16175" xr:uid="{516B22ED-4EDD-445F-B781-E638F571DEF5}"/>
    <cellStyle name="Title 2 2 4 2" xfId="16176" xr:uid="{B6B3CBCE-4246-4E3D-BD71-636849F08B20}"/>
    <cellStyle name="Title 2 2 4 2 2" xfId="16177" xr:uid="{59172C5D-70B5-4D59-A226-B4E8044FDFC5}"/>
    <cellStyle name="Title 2 2 4 3" xfId="16178" xr:uid="{685B3BC3-E5BB-4868-B238-8111C6190F7C}"/>
    <cellStyle name="Title 2 2 4 3 2" xfId="16179" xr:uid="{BC33B83F-993D-44DB-AB20-57A36A6B5F4E}"/>
    <cellStyle name="Title 2 2 4 4" xfId="16180" xr:uid="{A4B6041F-438F-455C-B051-D928136D667B}"/>
    <cellStyle name="Title 2 2 4 4 2" xfId="16181" xr:uid="{A9890FC8-0A83-4975-8382-AF99F372D2A6}"/>
    <cellStyle name="Title 2 2 4 5" xfId="16182" xr:uid="{87BF3707-EEAF-4489-AB7F-D9BA203623ED}"/>
    <cellStyle name="Title 2 2 5" xfId="16183" xr:uid="{7F18C17A-4A51-48F9-BF98-4EAE1D5E4006}"/>
    <cellStyle name="Title 2 2 5 2" xfId="16184" xr:uid="{2F0CDFBA-784B-4D46-8797-3088D4DF2CA2}"/>
    <cellStyle name="Title 2 2 5 2 2" xfId="16185" xr:uid="{4BAAE5AF-496C-45F6-AF5B-8F5A28B57A01}"/>
    <cellStyle name="Title 2 2 5 3" xfId="16186" xr:uid="{B25F0448-1BA2-44FD-910F-1747EDDAF2D9}"/>
    <cellStyle name="Title 2 2 5 3 2" xfId="16187" xr:uid="{4583394E-CCAA-451D-B2D2-393CB181AABC}"/>
    <cellStyle name="Title 2 2 5 4" xfId="16188" xr:uid="{FDD44CB3-AC86-4957-A28E-AE7355CB3D70}"/>
    <cellStyle name="Title 2 2 6" xfId="16189" xr:uid="{0C5B5E39-BC13-4DB6-8894-654954DCD6B1}"/>
    <cellStyle name="Title 2 2 6 2" xfId="16190" xr:uid="{BDF30F59-4E12-49DA-9B71-772B4D4CF856}"/>
    <cellStyle name="Title 2 2 7" xfId="16191" xr:uid="{ED8B55EF-9204-49F9-AADB-51C232670D91}"/>
    <cellStyle name="Title 2 2 7 2" xfId="16192" xr:uid="{D7C20293-FF7A-4271-BF15-6D4688B89669}"/>
    <cellStyle name="Title 2 2 8" xfId="16193" xr:uid="{77EF9BA2-4B18-4C11-9FBB-01563C329FB6}"/>
    <cellStyle name="Title 2 2 8 2" xfId="16194" xr:uid="{7468BE83-9B84-4D56-8D70-C4AECC426E3E}"/>
    <cellStyle name="Title 2 2 9" xfId="16195" xr:uid="{6E7D6F55-05FD-4E11-923A-C2F9FE222D77}"/>
    <cellStyle name="Title 2 20" xfId="16196" xr:uid="{5CDE13CB-1900-47FB-8D80-D0F8B9357A05}"/>
    <cellStyle name="Title 2 21" xfId="16197" xr:uid="{5F5237B1-2515-4D4A-9DCD-C048958551ED}"/>
    <cellStyle name="Title 2 22" xfId="16051" xr:uid="{F4597E7B-3FD5-47CF-BB77-82220798F04F}"/>
    <cellStyle name="Title 2 3" xfId="4931" xr:uid="{1EBAF4AF-35E5-41E5-AE19-D62FFB113BB6}"/>
    <cellStyle name="Title 2 3 10" xfId="16199" xr:uid="{843868D8-E784-49BE-8052-6FCDE43C18E3}"/>
    <cellStyle name="Title 2 3 11" xfId="16198" xr:uid="{E9808D9C-E990-4293-9639-23207D687E41}"/>
    <cellStyle name="Title 2 3 2" xfId="16200" xr:uid="{C9AE2691-392C-49BD-AE12-36946B719C8E}"/>
    <cellStyle name="Title 2 3 2 2" xfId="16201" xr:uid="{F868017A-2D70-4B3F-8BA7-1794E674DA67}"/>
    <cellStyle name="Title 2 3 2 2 2" xfId="16202" xr:uid="{CF6DDBF9-9DAD-41A6-8301-EE451971CE62}"/>
    <cellStyle name="Title 2 3 2 3" xfId="16203" xr:uid="{E8BC517E-26BF-45A9-8E7D-FE466A4B9690}"/>
    <cellStyle name="Title 2 3 2 3 2" xfId="16204" xr:uid="{A8CE9965-067D-4AAD-A207-763BFD6A4B19}"/>
    <cellStyle name="Title 2 3 2 4" xfId="16205" xr:uid="{0F6906DE-164F-48B7-BF84-C9B89B7DF995}"/>
    <cellStyle name="Title 2 3 3" xfId="16206" xr:uid="{07726A3D-F1B5-4DDC-837F-CFAE8C440096}"/>
    <cellStyle name="Title 2 3 3 2" xfId="16207" xr:uid="{26EF870F-17C4-4F85-8BE9-423DC1F36B4F}"/>
    <cellStyle name="Title 2 3 3 2 2" xfId="16208" xr:uid="{872F50A6-4C9F-41CD-B848-0C7506E770F4}"/>
    <cellStyle name="Title 2 3 3 3" xfId="16209" xr:uid="{43DC4C6D-27B7-4207-B25A-32A2A210D539}"/>
    <cellStyle name="Title 2 3 3 3 2" xfId="16210" xr:uid="{DF5F8144-6476-4D7A-BD75-87125C7DE9BC}"/>
    <cellStyle name="Title 2 3 3 4" xfId="16211" xr:uid="{1A4C522E-48D0-4F1E-AE21-EE77F8862A1F}"/>
    <cellStyle name="Title 2 3 4" xfId="16212" xr:uid="{274B17DF-EABD-47EA-B5BC-C3C9FE0BB9CB}"/>
    <cellStyle name="Title 2 3 4 2" xfId="16213" xr:uid="{4D008A43-9CF9-45BB-A5AC-A04ECE0BD076}"/>
    <cellStyle name="Title 2 3 4 2 2" xfId="16214" xr:uid="{2749ABFA-8F61-4841-AA5B-3C20A14C48CA}"/>
    <cellStyle name="Title 2 3 4 3" xfId="16215" xr:uid="{33773F57-E454-4680-BD38-B98E2A203891}"/>
    <cellStyle name="Title 2 3 4 3 2" xfId="16216" xr:uid="{CBF52D70-118E-48BC-82CB-5164FF778AFE}"/>
    <cellStyle name="Title 2 3 4 4" xfId="16217" xr:uid="{F1955DBF-EDC9-4235-B2BE-AD46ECAFAC7B}"/>
    <cellStyle name="Title 2 3 4 4 2" xfId="16218" xr:uid="{5C0E3877-356E-411D-BA18-7F97401F458E}"/>
    <cellStyle name="Title 2 3 4 5" xfId="16219" xr:uid="{D00099D1-A3BE-445F-942A-0C4CDD9E043D}"/>
    <cellStyle name="Title 2 3 5" xfId="16220" xr:uid="{9DBC9668-07B0-415D-B0F7-5F98D1A50789}"/>
    <cellStyle name="Title 2 3 5 2" xfId="16221" xr:uid="{B6F756DF-3D16-4002-A680-EDF4AC4F6447}"/>
    <cellStyle name="Title 2 3 5 2 2" xfId="16222" xr:uid="{DFBBC09C-9C8B-4C92-8BF0-16534662170A}"/>
    <cellStyle name="Title 2 3 5 3" xfId="16223" xr:uid="{E25C8BAB-89BC-4776-9CEB-4AFC259F3638}"/>
    <cellStyle name="Title 2 3 5 3 2" xfId="16224" xr:uid="{BE1148DF-12A8-4A15-A9F0-885D314CAF37}"/>
    <cellStyle name="Title 2 3 5 4" xfId="16225" xr:uid="{A1A1277C-299F-4E4D-83B5-11C381368FB7}"/>
    <cellStyle name="Title 2 3 6" xfId="16226" xr:uid="{376A56D6-7A2F-4BF9-A133-933A741E05C5}"/>
    <cellStyle name="Title 2 3 6 2" xfId="16227" xr:uid="{46DB9B65-B295-45E9-A0FD-34E6CA079A62}"/>
    <cellStyle name="Title 2 3 7" xfId="16228" xr:uid="{9359477E-5078-4F18-B70C-166B011A9AF5}"/>
    <cellStyle name="Title 2 3 7 2" xfId="16229" xr:uid="{BE60655E-EAD4-4B95-9DC9-87FD42554885}"/>
    <cellStyle name="Title 2 3 8" xfId="16230" xr:uid="{6465250E-67B4-4111-8D42-03690F17114E}"/>
    <cellStyle name="Title 2 3 8 2" xfId="16231" xr:uid="{A95EDEA0-A817-42F9-B372-4C436449AB68}"/>
    <cellStyle name="Title 2 3 9" xfId="16232" xr:uid="{266FE824-9550-4370-8A62-B1ACB3A810E7}"/>
    <cellStyle name="Title 2 4" xfId="4932" xr:uid="{84E61BCF-5EC7-481A-9C5A-33FD38836AB5}"/>
    <cellStyle name="Title 2 4 10" xfId="16234" xr:uid="{93F47268-4666-468A-BA3A-17AD7A6DBA58}"/>
    <cellStyle name="Title 2 4 11" xfId="16233" xr:uid="{9A13A26E-A1E2-4372-831C-00A1ACAD8A1A}"/>
    <cellStyle name="Title 2 4 2" xfId="16235" xr:uid="{29D43B04-6032-4C60-8679-0E2C341F3060}"/>
    <cellStyle name="Title 2 4 2 2" xfId="16236" xr:uid="{23AF942B-3DFE-47AA-9614-B2F8F7B80BA9}"/>
    <cellStyle name="Title 2 4 2 2 2" xfId="16237" xr:uid="{93F89434-40B0-4DA4-8962-2554FC0E61AE}"/>
    <cellStyle name="Title 2 4 2 3" xfId="16238" xr:uid="{829ADE0D-28D9-4583-874D-3D1E9B021529}"/>
    <cellStyle name="Title 2 4 2 3 2" xfId="16239" xr:uid="{E1F9E28E-C5F2-4A9E-8E32-E0F582ACA6AC}"/>
    <cellStyle name="Title 2 4 2 4" xfId="16240" xr:uid="{AE8E2533-0C8E-481C-819C-154AB8AAD4A9}"/>
    <cellStyle name="Title 2 4 3" xfId="16241" xr:uid="{41D173B5-DE42-40AB-B626-E7B97BB17F13}"/>
    <cellStyle name="Title 2 4 3 2" xfId="16242" xr:uid="{539F712B-B9AB-4120-BFDD-8740B8043DB3}"/>
    <cellStyle name="Title 2 4 3 2 2" xfId="16243" xr:uid="{7D80D36F-F79C-4CD7-BD98-48831828CA62}"/>
    <cellStyle name="Title 2 4 3 3" xfId="16244" xr:uid="{4D2AD192-978A-4D72-A2A5-2D04A6DA2C68}"/>
    <cellStyle name="Title 2 4 3 3 2" xfId="16245" xr:uid="{40D34B88-076D-4834-9361-27758B1E5F55}"/>
    <cellStyle name="Title 2 4 3 4" xfId="16246" xr:uid="{D069B2A6-E680-4B7D-B2A8-331F63F568C4}"/>
    <cellStyle name="Title 2 4 4" xfId="16247" xr:uid="{FD197978-D9D5-4FE8-BFC4-CA1C77CC96AC}"/>
    <cellStyle name="Title 2 4 4 2" xfId="16248" xr:uid="{7CABDD92-8F45-486E-99E8-DC132F912778}"/>
    <cellStyle name="Title 2 4 4 2 2" xfId="16249" xr:uid="{E90AEE24-B5BF-48D4-A42D-BE280A992E7A}"/>
    <cellStyle name="Title 2 4 4 3" xfId="16250" xr:uid="{0136CDEA-8E48-466D-934A-39294BB11B6B}"/>
    <cellStyle name="Title 2 4 4 3 2" xfId="16251" xr:uid="{40A112A2-7129-4E77-B953-D39BA7E547A1}"/>
    <cellStyle name="Title 2 4 4 4" xfId="16252" xr:uid="{D5C3460C-DD51-40D7-A9D1-D7790D948626}"/>
    <cellStyle name="Title 2 4 4 4 2" xfId="16253" xr:uid="{4261E3A8-03FA-45AE-8DE9-5A97E0FE2AD8}"/>
    <cellStyle name="Title 2 4 4 5" xfId="16254" xr:uid="{21E1BC34-DB77-4F01-936A-989C3AEBC18A}"/>
    <cellStyle name="Title 2 4 5" xfId="16255" xr:uid="{0E8CFA4F-9E9C-4FAA-8AA5-689E4BC08239}"/>
    <cellStyle name="Title 2 4 5 2" xfId="16256" xr:uid="{E542ABA3-0070-414B-8D13-249238B640EC}"/>
    <cellStyle name="Title 2 4 5 2 2" xfId="16257" xr:uid="{3542687D-81C1-415E-919A-8E570AF56D78}"/>
    <cellStyle name="Title 2 4 5 3" xfId="16258" xr:uid="{FF0B776C-20D7-4C84-92A3-38713FF20942}"/>
    <cellStyle name="Title 2 4 5 3 2" xfId="16259" xr:uid="{C33A6E50-8777-44D7-8C4E-14D1DBED9E11}"/>
    <cellStyle name="Title 2 4 5 4" xfId="16260" xr:uid="{9DDE388D-A9F5-44E5-867C-E0DA21DAE3C2}"/>
    <cellStyle name="Title 2 4 6" xfId="16261" xr:uid="{42783E62-BDA6-4FF4-980E-E1F1F9F40277}"/>
    <cellStyle name="Title 2 4 6 2" xfId="16262" xr:uid="{998EAED6-B7F5-43C1-A20A-95BAEF0C9074}"/>
    <cellStyle name="Title 2 4 7" xfId="16263" xr:uid="{A39E773E-43EE-443A-98D0-D3160DBF2D24}"/>
    <cellStyle name="Title 2 4 7 2" xfId="16264" xr:uid="{9848BB91-C708-4660-AC98-0290FE6C62A6}"/>
    <cellStyle name="Title 2 4 8" xfId="16265" xr:uid="{19A4BFC4-6B94-4B2D-83A2-F326D872B8F7}"/>
    <cellStyle name="Title 2 4 8 2" xfId="16266" xr:uid="{34C73E2C-952A-47B6-B9C4-1A6816092B33}"/>
    <cellStyle name="Title 2 4 9" xfId="16267" xr:uid="{281F10D3-DBC9-4AD2-89B9-0A632F27D4F5}"/>
    <cellStyle name="Title 2 5" xfId="4933" xr:uid="{0C984872-4DC6-4614-9E11-DC7E0450EBD7}"/>
    <cellStyle name="Title 2 5 10" xfId="16269" xr:uid="{2BD17A69-A99E-4990-8541-65E0A6F3B020}"/>
    <cellStyle name="Title 2 5 11" xfId="16268" xr:uid="{A8A60961-C059-4BAF-949A-2E48522BAB68}"/>
    <cellStyle name="Title 2 5 2" xfId="16270" xr:uid="{E9986AEE-A5C9-470C-9F7B-5652D6656000}"/>
    <cellStyle name="Title 2 5 2 2" xfId="16271" xr:uid="{0891B117-3C9D-42F5-A7AC-C1B050163F42}"/>
    <cellStyle name="Title 2 5 2 2 2" xfId="16272" xr:uid="{82CF9038-01B3-4922-85B5-3EAF9BF79A85}"/>
    <cellStyle name="Title 2 5 2 3" xfId="16273" xr:uid="{E5B038C7-CF19-4A40-A9D2-6DCD29A0055D}"/>
    <cellStyle name="Title 2 5 2 3 2" xfId="16274" xr:uid="{38431D03-2713-44F5-B554-387EDEA60AB0}"/>
    <cellStyle name="Title 2 5 2 4" xfId="16275" xr:uid="{EDAD78F8-C522-4683-A036-6B9297CC6F1E}"/>
    <cellStyle name="Title 2 5 3" xfId="16276" xr:uid="{AF28310D-446A-4E28-936E-61C0C6BDFB6F}"/>
    <cellStyle name="Title 2 5 3 2" xfId="16277" xr:uid="{02924A99-5D1A-46EB-A648-3786C2A93B54}"/>
    <cellStyle name="Title 2 5 3 2 2" xfId="16278" xr:uid="{28F208AE-C880-435E-8D7D-E6799C616921}"/>
    <cellStyle name="Title 2 5 3 3" xfId="16279" xr:uid="{55F70FA5-2BC2-44C5-A3ED-35DB8911A3E5}"/>
    <cellStyle name="Title 2 5 3 3 2" xfId="16280" xr:uid="{17D9F4F7-CAEC-49A6-BB41-3D17EFCF13CC}"/>
    <cellStyle name="Title 2 5 3 4" xfId="16281" xr:uid="{E64A4A8F-AB28-4F29-8E84-9E5F55DE79EF}"/>
    <cellStyle name="Title 2 5 4" xfId="16282" xr:uid="{46CD8529-C7BA-42A4-864C-D418A936608B}"/>
    <cellStyle name="Title 2 5 4 2" xfId="16283" xr:uid="{44A4339F-3500-4EDF-8BD9-766ADD134763}"/>
    <cellStyle name="Title 2 5 4 2 2" xfId="16284" xr:uid="{33617D4F-6C60-4C2F-AB59-36CC9D39E3D4}"/>
    <cellStyle name="Title 2 5 4 3" xfId="16285" xr:uid="{418F75A7-8559-4F34-ADFC-0CC7AB1A94E1}"/>
    <cellStyle name="Title 2 5 4 3 2" xfId="16286" xr:uid="{6DD2DFC3-15A6-428F-A715-A5634440E948}"/>
    <cellStyle name="Title 2 5 4 4" xfId="16287" xr:uid="{444D085C-7131-4EF0-8C69-619B528F1A8E}"/>
    <cellStyle name="Title 2 5 4 4 2" xfId="16288" xr:uid="{B9A3C046-AF5D-4682-B262-C37567BC587F}"/>
    <cellStyle name="Title 2 5 4 5" xfId="16289" xr:uid="{99F493B3-2CE1-4072-953B-4BAFD7BB32B9}"/>
    <cellStyle name="Title 2 5 5" xfId="16290" xr:uid="{E1602B7B-87B6-4846-9563-7D0A06A7DBDD}"/>
    <cellStyle name="Title 2 5 5 2" xfId="16291" xr:uid="{E3C29876-D6EB-48CB-9CA9-493188D7C10F}"/>
    <cellStyle name="Title 2 5 5 2 2" xfId="16292" xr:uid="{5507B7BE-9100-4286-B626-E5AD3B7C0BFA}"/>
    <cellStyle name="Title 2 5 5 3" xfId="16293" xr:uid="{3EF92A4F-2CA0-4850-B2E6-9CF837D25B4A}"/>
    <cellStyle name="Title 2 5 5 3 2" xfId="16294" xr:uid="{D1C985BA-3DF3-4F90-B1DD-8D2AE899C40F}"/>
    <cellStyle name="Title 2 5 5 4" xfId="16295" xr:uid="{84CC58AA-9928-4550-8080-59DB3CA23390}"/>
    <cellStyle name="Title 2 5 6" xfId="16296" xr:uid="{0CEAE5F7-E42D-4FDA-BAFF-DC8C4FE7465D}"/>
    <cellStyle name="Title 2 5 6 2" xfId="16297" xr:uid="{04ECD3EB-EA05-45E9-BA84-97DBB5050A4B}"/>
    <cellStyle name="Title 2 5 7" xfId="16298" xr:uid="{E2D497C0-FA2F-4828-87B5-35AC12AC393B}"/>
    <cellStyle name="Title 2 5 7 2" xfId="16299" xr:uid="{0F6B6C89-C249-4B98-8138-8D71BBF61E85}"/>
    <cellStyle name="Title 2 5 8" xfId="16300" xr:uid="{2749AED3-B1E0-4D6B-9594-B688FD53F0D4}"/>
    <cellStyle name="Title 2 5 8 2" xfId="16301" xr:uid="{E28970E6-112D-47BB-B326-D13543763069}"/>
    <cellStyle name="Title 2 5 9" xfId="16302" xr:uid="{0255A9F6-B9D5-441C-B7C1-CA4C98797733}"/>
    <cellStyle name="Title 2 6" xfId="4934" xr:uid="{802FCDE5-12B2-4FE5-B6BA-7B249603CDA2}"/>
    <cellStyle name="Title 2 6 10" xfId="16304" xr:uid="{B581FB74-B63E-42A0-B4EC-C59DB055173F}"/>
    <cellStyle name="Title 2 6 11" xfId="16303" xr:uid="{3C0DA9EA-2C72-47B5-A014-0F03A4890C2B}"/>
    <cellStyle name="Title 2 6 2" xfId="16305" xr:uid="{BC31F0E3-41E3-4C86-A0F3-6941DC9AF2D1}"/>
    <cellStyle name="Title 2 6 2 2" xfId="16306" xr:uid="{FAB821FD-6A63-4E34-B0F6-4C43103DC17F}"/>
    <cellStyle name="Title 2 6 2 2 2" xfId="16307" xr:uid="{9FBB69F1-794C-4452-8F47-E086F17021A1}"/>
    <cellStyle name="Title 2 6 2 3" xfId="16308" xr:uid="{B2FBD34C-B1E7-47BF-9A02-234E40946B91}"/>
    <cellStyle name="Title 2 6 2 3 2" xfId="16309" xr:uid="{4C92050C-9306-4AF4-ACD1-8BC78184DF2C}"/>
    <cellStyle name="Title 2 6 2 4" xfId="16310" xr:uid="{48C46C17-67BD-49A9-BFF4-64AE930DE218}"/>
    <cellStyle name="Title 2 6 3" xfId="16311" xr:uid="{6097C5A6-A655-433A-8891-D24C4841C990}"/>
    <cellStyle name="Title 2 6 3 2" xfId="16312" xr:uid="{D75A70BB-0D20-4F4D-8746-9EE88533121D}"/>
    <cellStyle name="Title 2 6 3 2 2" xfId="16313" xr:uid="{6B01B23F-3081-4CAD-A96D-A23276E65921}"/>
    <cellStyle name="Title 2 6 3 3" xfId="16314" xr:uid="{3BB90313-3654-49E9-B67E-DEBA19CE3A11}"/>
    <cellStyle name="Title 2 6 3 3 2" xfId="16315" xr:uid="{93022D60-A3C4-4F9E-8EE3-FA7A881253E2}"/>
    <cellStyle name="Title 2 6 3 4" xfId="16316" xr:uid="{0EBD1857-B0F3-4408-A72E-CF78F1FB2180}"/>
    <cellStyle name="Title 2 6 4" xfId="16317" xr:uid="{6A5276D4-63F5-4935-9172-65FF8319AE71}"/>
    <cellStyle name="Title 2 6 4 2" xfId="16318" xr:uid="{FA5C9F55-500B-4D1E-A274-13EDD1A13586}"/>
    <cellStyle name="Title 2 6 4 2 2" xfId="16319" xr:uid="{F4F27E5D-B016-467A-8AA4-523DD7CFF5A0}"/>
    <cellStyle name="Title 2 6 4 3" xfId="16320" xr:uid="{53A77186-5B40-4F2E-AC2B-A47B80750347}"/>
    <cellStyle name="Title 2 6 4 3 2" xfId="16321" xr:uid="{41007C5C-C78B-4436-A780-87FD774B4121}"/>
    <cellStyle name="Title 2 6 4 4" xfId="16322" xr:uid="{A7EB9F4F-0419-4553-9F41-A712785FDE35}"/>
    <cellStyle name="Title 2 6 4 4 2" xfId="16323" xr:uid="{28E13C67-79A2-4B4C-AC11-79950267946C}"/>
    <cellStyle name="Title 2 6 4 5" xfId="16324" xr:uid="{53302A96-94FE-4BFB-B69C-17CE209F44EB}"/>
    <cellStyle name="Title 2 6 5" xfId="16325" xr:uid="{E1FF8FBB-53CD-4F3E-852E-8439FE8E0B38}"/>
    <cellStyle name="Title 2 6 5 2" xfId="16326" xr:uid="{4D177ED3-D84B-4705-ACD6-E10A8397B7B0}"/>
    <cellStyle name="Title 2 6 5 2 2" xfId="16327" xr:uid="{D6B0EAB3-9687-497A-8B92-8CBAD59F6145}"/>
    <cellStyle name="Title 2 6 5 3" xfId="16328" xr:uid="{F434DFE2-F8F3-4947-861D-1FCACF094310}"/>
    <cellStyle name="Title 2 6 5 3 2" xfId="16329" xr:uid="{6E06F1F9-E006-42A5-8D0F-03EABA2E6302}"/>
    <cellStyle name="Title 2 6 5 4" xfId="16330" xr:uid="{20E9F94D-5724-47CF-BA73-23D140D86E8C}"/>
    <cellStyle name="Title 2 6 6" xfId="16331" xr:uid="{478053ED-48B6-464B-81CB-2ABB49F0EFC3}"/>
    <cellStyle name="Title 2 6 6 2" xfId="16332" xr:uid="{30452BE2-B9DA-417D-B32F-70F34353E974}"/>
    <cellStyle name="Title 2 6 7" xfId="16333" xr:uid="{1BA003E2-2154-4DD2-B485-BC44D0BFF3A0}"/>
    <cellStyle name="Title 2 6 7 2" xfId="16334" xr:uid="{583640C9-BB0C-46F1-A6DD-A69F595F1786}"/>
    <cellStyle name="Title 2 6 8" xfId="16335" xr:uid="{E0A037E6-7C82-4761-88CE-7810C4BF1FD3}"/>
    <cellStyle name="Title 2 6 8 2" xfId="16336" xr:uid="{C8DF4DFF-E2F9-423C-AC76-4D3C4CD22EC3}"/>
    <cellStyle name="Title 2 6 9" xfId="16337" xr:uid="{AAC2B881-4794-4306-853A-62A57232E571}"/>
    <cellStyle name="Title 2 7" xfId="4935" xr:uid="{A449ADED-47A1-4E0A-92FE-3D00D3D0C788}"/>
    <cellStyle name="Title 2 7 10" xfId="16339" xr:uid="{BA3CE425-B452-4096-BCCB-B46E7B2A65DE}"/>
    <cellStyle name="Title 2 7 11" xfId="16338" xr:uid="{352B9B0F-A922-4126-B10A-3BEA53401E6B}"/>
    <cellStyle name="Title 2 7 2" xfId="16340" xr:uid="{9C7BDEC4-F2ED-426F-8D51-687855F1FF8D}"/>
    <cellStyle name="Title 2 7 2 2" xfId="16341" xr:uid="{DBC90049-0708-4DC3-9361-D6E7801F1E78}"/>
    <cellStyle name="Title 2 7 2 2 2" xfId="16342" xr:uid="{353A6A12-C0F3-475B-9D4D-2EFADECC8399}"/>
    <cellStyle name="Title 2 7 2 3" xfId="16343" xr:uid="{341BA6A5-81ED-49FE-8CD0-73278B758D3A}"/>
    <cellStyle name="Title 2 7 2 3 2" xfId="16344" xr:uid="{F9C532E9-237F-4AA5-B1D0-FC94027D330F}"/>
    <cellStyle name="Title 2 7 2 4" xfId="16345" xr:uid="{DCD38E79-1483-4FC0-9534-0F187D03025A}"/>
    <cellStyle name="Title 2 7 3" xfId="16346" xr:uid="{E065164E-FE35-484B-987E-162CA9E2CEAB}"/>
    <cellStyle name="Title 2 7 3 2" xfId="16347" xr:uid="{14F180AD-2548-4847-B1F9-96C5D9478EB6}"/>
    <cellStyle name="Title 2 7 3 2 2" xfId="16348" xr:uid="{8B8E687C-5F10-40E6-8AC8-5720632152BB}"/>
    <cellStyle name="Title 2 7 3 3" xfId="16349" xr:uid="{E23F40FB-0084-4C2F-AF57-DC991BCC048E}"/>
    <cellStyle name="Title 2 7 3 3 2" xfId="16350" xr:uid="{AF20A81E-DA19-4892-B12B-898E9BD810BC}"/>
    <cellStyle name="Title 2 7 3 4" xfId="16351" xr:uid="{3E9C5A14-1F55-40F8-AEB2-6E6C1BA0476B}"/>
    <cellStyle name="Title 2 7 4" xfId="16352" xr:uid="{54ED870D-3464-4B33-BCD5-31655349B77A}"/>
    <cellStyle name="Title 2 7 4 2" xfId="16353" xr:uid="{712DC68F-06D1-4B05-B29A-2C64EBD4AE3A}"/>
    <cellStyle name="Title 2 7 4 2 2" xfId="16354" xr:uid="{712E60DA-7550-4583-A64D-7CF406901A16}"/>
    <cellStyle name="Title 2 7 4 3" xfId="16355" xr:uid="{990702AD-7C03-4B93-8913-FABF7FD56AE2}"/>
    <cellStyle name="Title 2 7 4 3 2" xfId="16356" xr:uid="{36302762-C769-46EE-A1B5-F45CB303FA0C}"/>
    <cellStyle name="Title 2 7 4 4" xfId="16357" xr:uid="{95EF8D70-33B8-488A-A3F6-EEFCB52954B8}"/>
    <cellStyle name="Title 2 7 4 4 2" xfId="16358" xr:uid="{E7A27516-AD41-4AF6-96B0-115AD3A2B093}"/>
    <cellStyle name="Title 2 7 4 5" xfId="16359" xr:uid="{7EB93B8E-8F7F-4013-8BF0-550C5BD86832}"/>
    <cellStyle name="Title 2 7 5" xfId="16360" xr:uid="{49F29512-3A9C-4839-A553-651EA93F1CB8}"/>
    <cellStyle name="Title 2 7 5 2" xfId="16361" xr:uid="{65EB71C2-12E4-4A2F-A04B-FC3881DD4BB8}"/>
    <cellStyle name="Title 2 7 5 2 2" xfId="16362" xr:uid="{E0227084-B4A3-442D-8AC0-ED15A9551FCB}"/>
    <cellStyle name="Title 2 7 5 3" xfId="16363" xr:uid="{15D4DDD5-6C25-4742-AAB5-837F7D5BCA76}"/>
    <cellStyle name="Title 2 7 5 3 2" xfId="16364" xr:uid="{3777E3D1-BB2E-4CD7-99BC-6D03DF2A21E3}"/>
    <cellStyle name="Title 2 7 5 4" xfId="16365" xr:uid="{FEF69C69-711A-4459-B23F-0CC85977EDEE}"/>
    <cellStyle name="Title 2 7 6" xfId="16366" xr:uid="{574B2F47-FCF9-41B4-86DE-5E7584853185}"/>
    <cellStyle name="Title 2 7 6 2" xfId="16367" xr:uid="{2E282E62-93D8-4B98-BAD5-230B5EEB2D7E}"/>
    <cellStyle name="Title 2 7 7" xfId="16368" xr:uid="{5A43FED8-8325-4402-B6BD-B61007E7F19C}"/>
    <cellStyle name="Title 2 7 7 2" xfId="16369" xr:uid="{9DD7654D-43E0-45EA-A6D3-F18C2788BCE9}"/>
    <cellStyle name="Title 2 7 8" xfId="16370" xr:uid="{1E0CEF26-39A3-42A3-A375-57CDAD54F3FB}"/>
    <cellStyle name="Title 2 7 8 2" xfId="16371" xr:uid="{7CCED91E-94C8-4828-8DBF-671A5A09A924}"/>
    <cellStyle name="Title 2 7 9" xfId="16372" xr:uid="{78C34F98-A94D-411E-95DA-1E9ADAB6E8BE}"/>
    <cellStyle name="Title 2 8" xfId="4936" xr:uid="{4034DE8B-6193-4AA7-999B-EBD47F42D1D0}"/>
    <cellStyle name="Title 2 8 10" xfId="16374" xr:uid="{7DC40CEA-996D-4763-990B-347D9C3C62F3}"/>
    <cellStyle name="Title 2 8 11" xfId="16373" xr:uid="{7300A026-9507-4A7C-9A0E-3AC6C09D9662}"/>
    <cellStyle name="Title 2 8 2" xfId="16375" xr:uid="{F2BC44EF-28EB-426B-BB7D-F147403AC6F1}"/>
    <cellStyle name="Title 2 8 2 2" xfId="16376" xr:uid="{5FDB0C95-3B9A-44BE-B17E-BE3D85915396}"/>
    <cellStyle name="Title 2 8 2 2 2" xfId="16377" xr:uid="{714D643E-4073-4AF2-A4BA-9D03B657A0BE}"/>
    <cellStyle name="Title 2 8 2 3" xfId="16378" xr:uid="{22836775-CE04-4244-94BF-F75DAA0864E8}"/>
    <cellStyle name="Title 2 8 2 3 2" xfId="16379" xr:uid="{E2556854-9246-48B4-B096-BDC54FC8A30B}"/>
    <cellStyle name="Title 2 8 2 4" xfId="16380" xr:uid="{C2F473CD-6FA4-49A1-A029-FB420E5B2727}"/>
    <cellStyle name="Title 2 8 3" xfId="16381" xr:uid="{E62D357E-DA8A-4D4A-B372-592E71045A16}"/>
    <cellStyle name="Title 2 8 3 2" xfId="16382" xr:uid="{D4DA0C89-FDBD-4032-BBDD-5BBE31DD6B9D}"/>
    <cellStyle name="Title 2 8 3 2 2" xfId="16383" xr:uid="{690C1DF6-05BE-495E-AA5E-4E0E3F303D59}"/>
    <cellStyle name="Title 2 8 3 3" xfId="16384" xr:uid="{62EF3B95-B78D-4F92-992E-F20D0B528E67}"/>
    <cellStyle name="Title 2 8 3 3 2" xfId="16385" xr:uid="{CADCBEB7-C185-4D62-A864-7D5EFFAD4791}"/>
    <cellStyle name="Title 2 8 3 4" xfId="16386" xr:uid="{AF5D25B0-3657-437B-B7A8-F9D11AE9E09F}"/>
    <cellStyle name="Title 2 8 4" xfId="16387" xr:uid="{7712201B-B45D-4812-BFDB-083DB58F1B7C}"/>
    <cellStyle name="Title 2 8 4 2" xfId="16388" xr:uid="{2582C2BB-F233-44D5-9D9A-5152A16EC539}"/>
    <cellStyle name="Title 2 8 4 2 2" xfId="16389" xr:uid="{144C67C5-3747-4244-A215-8CFDFAF56B26}"/>
    <cellStyle name="Title 2 8 4 3" xfId="16390" xr:uid="{3915D98B-6817-4CD3-8659-6621C84BB854}"/>
    <cellStyle name="Title 2 8 4 3 2" xfId="16391" xr:uid="{0143BB9B-0665-48B3-9B0A-BDE5CA0EC920}"/>
    <cellStyle name="Title 2 8 4 4" xfId="16392" xr:uid="{5C980C20-52EF-452A-A776-FAB775CCEAC5}"/>
    <cellStyle name="Title 2 8 4 4 2" xfId="16393" xr:uid="{CA6A5569-C6C4-47D3-B8C8-4377525E584E}"/>
    <cellStyle name="Title 2 8 4 5" xfId="16394" xr:uid="{C92A3715-51CC-440E-95E9-58994BE221E7}"/>
    <cellStyle name="Title 2 8 5" xfId="16395" xr:uid="{365CF213-E2BE-442A-B0B3-3AA108F7DF31}"/>
    <cellStyle name="Title 2 8 5 2" xfId="16396" xr:uid="{8810A7DD-E203-4F6E-8564-294D1AB4E988}"/>
    <cellStyle name="Title 2 8 5 2 2" xfId="16397" xr:uid="{6EB1E282-40C1-46B4-BACD-18289838A3CC}"/>
    <cellStyle name="Title 2 8 5 3" xfId="16398" xr:uid="{A81597C1-9203-4306-8EF1-A7550DAF94DE}"/>
    <cellStyle name="Title 2 8 5 3 2" xfId="16399" xr:uid="{3BA1F98D-DC59-4717-A772-DC9D32B472B4}"/>
    <cellStyle name="Title 2 8 5 4" xfId="16400" xr:uid="{691F8FA2-6D0A-4E2F-BA04-4A3E8953F340}"/>
    <cellStyle name="Title 2 8 6" xfId="16401" xr:uid="{CA34F7F2-D7A7-415F-997D-ADF4697DF0D8}"/>
    <cellStyle name="Title 2 8 6 2" xfId="16402" xr:uid="{8DD76E6C-5E4F-49C8-AA37-D6C853CFC41C}"/>
    <cellStyle name="Title 2 8 7" xfId="16403" xr:uid="{B5C9A4A9-8A19-4A5E-8ED7-49A0D40D90DB}"/>
    <cellStyle name="Title 2 8 7 2" xfId="16404" xr:uid="{D5CA1BE1-C651-4CC2-A827-0DA63206499A}"/>
    <cellStyle name="Title 2 8 8" xfId="16405" xr:uid="{2142762A-9405-4322-ABAF-AA19CBF2F740}"/>
    <cellStyle name="Title 2 8 8 2" xfId="16406" xr:uid="{27E6324B-10B2-4B75-B360-19E35962D7DE}"/>
    <cellStyle name="Title 2 8 9" xfId="16407" xr:uid="{F7956E38-DC5C-4FBA-B2B0-24E514CDFBC7}"/>
    <cellStyle name="Title 2 9" xfId="4937" xr:uid="{C92D94A7-E7B1-4E2A-814E-6864FC016B38}"/>
    <cellStyle name="Title 2 9 10" xfId="16409" xr:uid="{985B755C-E9F9-4232-9DA0-5E4905AC59A0}"/>
    <cellStyle name="Title 2 9 11" xfId="16408" xr:uid="{AF3BA52D-79FF-4445-B0F4-3E34C7A3AAF7}"/>
    <cellStyle name="Title 2 9 2" xfId="16410" xr:uid="{2C810B4F-3CDA-4483-A315-F181B888A316}"/>
    <cellStyle name="Title 2 9 2 2" xfId="16411" xr:uid="{B2ED91E9-D3BB-46F2-965A-5FCC9FB6B564}"/>
    <cellStyle name="Title 2 9 2 2 2" xfId="16412" xr:uid="{62E6825A-6BE0-49FC-9A6C-221D946A6FDE}"/>
    <cellStyle name="Title 2 9 2 3" xfId="16413" xr:uid="{B9E004FE-00EF-4726-A7F2-72220FB3518E}"/>
    <cellStyle name="Title 2 9 2 3 2" xfId="16414" xr:uid="{363126ED-536A-4302-A511-41E5A26C5D87}"/>
    <cellStyle name="Title 2 9 2 4" xfId="16415" xr:uid="{1FDD2D21-796C-4F95-BD31-5C41628E51AC}"/>
    <cellStyle name="Title 2 9 3" xfId="16416" xr:uid="{74381C0C-4C20-4ED3-8BC3-58DFB337121C}"/>
    <cellStyle name="Title 2 9 3 2" xfId="16417" xr:uid="{283638D1-EED7-4716-B5CB-608A6CFB6067}"/>
    <cellStyle name="Title 2 9 3 2 2" xfId="16418" xr:uid="{22DAF122-504C-41B2-BABE-C0E04055DBC9}"/>
    <cellStyle name="Title 2 9 3 3" xfId="16419" xr:uid="{A8F452D6-9628-4E45-8BF4-D2848C466C51}"/>
    <cellStyle name="Title 2 9 3 3 2" xfId="16420" xr:uid="{863E3D1B-0DB3-4420-B501-1AB4C3FE3B04}"/>
    <cellStyle name="Title 2 9 3 4" xfId="16421" xr:uid="{D1AB39AA-84F2-4B56-9715-B21538E8CF74}"/>
    <cellStyle name="Title 2 9 4" xfId="16422" xr:uid="{944ED7DB-B786-4B23-A008-7B5674D0596D}"/>
    <cellStyle name="Title 2 9 4 2" xfId="16423" xr:uid="{321D5C00-5109-4E03-9DC6-9E61BFE06FC1}"/>
    <cellStyle name="Title 2 9 4 2 2" xfId="16424" xr:uid="{462CA471-77CB-4336-985D-1FF86A231181}"/>
    <cellStyle name="Title 2 9 4 3" xfId="16425" xr:uid="{36A3C7CE-3CA2-4470-B4D5-81326F79F57D}"/>
    <cellStyle name="Title 2 9 4 3 2" xfId="16426" xr:uid="{CD95554B-DB57-4C4A-BE72-D6DFA287F964}"/>
    <cellStyle name="Title 2 9 4 4" xfId="16427" xr:uid="{BD73459D-096F-4B75-94B6-D788633EE5A8}"/>
    <cellStyle name="Title 2 9 4 4 2" xfId="16428" xr:uid="{212FF233-0AA0-4B75-BDFB-25AF46C71DE0}"/>
    <cellStyle name="Title 2 9 4 5" xfId="16429" xr:uid="{AE0770E1-DCB0-40C4-8ED5-41DFD347EF0C}"/>
    <cellStyle name="Title 2 9 5" xfId="16430" xr:uid="{C804C91E-9279-4207-B3BF-09C17B50A742}"/>
    <cellStyle name="Title 2 9 5 2" xfId="16431" xr:uid="{451B4912-DC40-499F-A0F7-02FD526CAD8D}"/>
    <cellStyle name="Title 2 9 5 2 2" xfId="16432" xr:uid="{67685607-8F05-4F7F-87B2-001F0E41C57B}"/>
    <cellStyle name="Title 2 9 5 3" xfId="16433" xr:uid="{4F107BC1-EE2D-4F13-AACB-D52487B6B102}"/>
    <cellStyle name="Title 2 9 5 3 2" xfId="16434" xr:uid="{2F32C12A-3441-4057-83D9-302B16D330FA}"/>
    <cellStyle name="Title 2 9 5 4" xfId="16435" xr:uid="{75F077EF-619B-4548-8483-140036E0779F}"/>
    <cellStyle name="Title 2 9 6" xfId="16436" xr:uid="{509DA186-69D7-402F-AA05-A919762E5E2A}"/>
    <cellStyle name="Title 2 9 6 2" xfId="16437" xr:uid="{B24CC9CA-4841-4B40-AA2E-1B146FC25475}"/>
    <cellStyle name="Title 2 9 7" xfId="16438" xr:uid="{2652A62E-42B3-4106-8CCD-4A36F506C3A3}"/>
    <cellStyle name="Title 2 9 7 2" xfId="16439" xr:uid="{104FE8DA-2CA1-4504-BB24-969918BDFD8D}"/>
    <cellStyle name="Title 2 9 8" xfId="16440" xr:uid="{B3498BA4-52F2-4B2F-A51C-7AC16E60A3AC}"/>
    <cellStyle name="Title 2 9 8 2" xfId="16441" xr:uid="{3EF09833-E190-4BA9-9A71-F80A94BE138E}"/>
    <cellStyle name="Title 2 9 9" xfId="16442" xr:uid="{79A03335-4199-4538-A757-9E140F05F57E}"/>
    <cellStyle name="Title 20" xfId="3403" xr:uid="{4F698AA4-12F7-41EB-AF24-9F3BA3655248}"/>
    <cellStyle name="Title 20 10" xfId="16444" xr:uid="{95E63D37-C00A-4785-8AA4-19F53C04FCD6}"/>
    <cellStyle name="Title 20 11" xfId="16445" xr:uid="{359D9FAB-C27C-429E-882C-E6F9DB0C9384}"/>
    <cellStyle name="Title 20 12" xfId="16443" xr:uid="{2D7D0162-F5E6-40D3-9845-8A2C9E8F532E}"/>
    <cellStyle name="Title 20 2" xfId="16446" xr:uid="{1F81F5EA-AD05-4108-9030-1727AD4EF7CE}"/>
    <cellStyle name="Title 20 2 2" xfId="16447" xr:uid="{6F66C91B-3901-434F-A1DD-8839F6134FC1}"/>
    <cellStyle name="Title 20 2 2 2" xfId="16448" xr:uid="{2D0FC68F-A32F-4B4A-8FA2-4FD6AAD2677A}"/>
    <cellStyle name="Title 20 2 3" xfId="16449" xr:uid="{28217159-DD44-4955-846B-B139E714A17C}"/>
    <cellStyle name="Title 20 2 3 2" xfId="16450" xr:uid="{A999021B-66FB-444E-A4B4-47A3221ED32F}"/>
    <cellStyle name="Title 20 2 4" xfId="16451" xr:uid="{9B51BD15-6B4F-4A3F-B0A5-173F29F13DCB}"/>
    <cellStyle name="Title 20 2 5" xfId="16452" xr:uid="{1BE8DA61-8C24-4A26-B7D9-902A1EC78152}"/>
    <cellStyle name="Title 20 3" xfId="16453" xr:uid="{3F7A27B3-84A8-4C92-9F1D-D2D4A7295074}"/>
    <cellStyle name="Title 20 3 2" xfId="16454" xr:uid="{C4FA53BB-56B2-4580-9E4C-E97F6E6F30A1}"/>
    <cellStyle name="Title 20 3 2 2" xfId="16455" xr:uid="{76C0B4E3-4C0E-48CE-B9BC-7B9EBB1CEEC2}"/>
    <cellStyle name="Title 20 3 3" xfId="16456" xr:uid="{EB5E9CB0-82F0-488A-B56A-6A4633E1DCCA}"/>
    <cellStyle name="Title 20 3 3 2" xfId="16457" xr:uid="{00C79497-70C0-4DED-B656-72ECA7701E0D}"/>
    <cellStyle name="Title 20 3 4" xfId="16458" xr:uid="{67CC58C8-6A0F-4374-B0C4-2AFBB7DE1CD0}"/>
    <cellStyle name="Title 20 4" xfId="16459" xr:uid="{F8BCAF03-D996-4A74-B031-D505612A5D42}"/>
    <cellStyle name="Title 20 4 2" xfId="16460" xr:uid="{11CDD4C1-D327-43F6-834F-37EF72348062}"/>
    <cellStyle name="Title 20 4 2 2" xfId="16461" xr:uid="{E0F8374A-A96B-41E5-A62D-64C8EB1467CD}"/>
    <cellStyle name="Title 20 4 3" xfId="16462" xr:uid="{90BC2886-6E52-458A-846A-1F6A61D46ECB}"/>
    <cellStyle name="Title 20 4 3 2" xfId="16463" xr:uid="{FA7A40BE-91D6-47D3-AE17-ADDC6E04A8BC}"/>
    <cellStyle name="Title 20 4 4" xfId="16464" xr:uid="{23C8C0C3-3907-4711-B1F0-C8D0F93C6E65}"/>
    <cellStyle name="Title 20 5" xfId="16465" xr:uid="{E8AE2B8A-AC03-42F5-ABBA-78090100092E}"/>
    <cellStyle name="Title 20 5 2" xfId="16466" xr:uid="{C0721C22-14D0-416F-8824-1CAE54516CF4}"/>
    <cellStyle name="Title 20 5 2 2" xfId="16467" xr:uid="{D48B630F-A05C-48FA-9516-EC1D9337D48B}"/>
    <cellStyle name="Title 20 5 3" xfId="16468" xr:uid="{A4350A38-DDA4-4A4D-B7A1-DF516FAA837A}"/>
    <cellStyle name="Title 20 5 3 2" xfId="16469" xr:uid="{E944EE4C-BA45-408F-B19C-3AC54E11B15F}"/>
    <cellStyle name="Title 20 5 4" xfId="16470" xr:uid="{7AA5D3E8-43EA-48E3-A207-E438DC01E92E}"/>
    <cellStyle name="Title 20 5 4 2" xfId="16471" xr:uid="{9DC9E0E1-0B02-4B74-A26E-7141296EC103}"/>
    <cellStyle name="Title 20 5 5" xfId="16472" xr:uid="{CA9522D5-D46F-4B5E-AA8D-C0112B698A8C}"/>
    <cellStyle name="Title 20 6" xfId="16473" xr:uid="{015F4782-1DE1-418D-8E5D-D34F20B8DE01}"/>
    <cellStyle name="Title 20 6 2" xfId="16474" xr:uid="{71211605-EB35-41CC-BC5F-AE10F689AB2D}"/>
    <cellStyle name="Title 20 6 2 2" xfId="16475" xr:uid="{3CB98EEF-B401-4932-84E5-16610E842465}"/>
    <cellStyle name="Title 20 6 3" xfId="16476" xr:uid="{A82FF127-DEAE-4FD1-8C43-E2E85F321662}"/>
    <cellStyle name="Title 20 6 3 2" xfId="16477" xr:uid="{C697CCC1-BBBA-487D-9FB3-48E76695ED3C}"/>
    <cellStyle name="Title 20 6 4" xfId="16478" xr:uid="{F67B1ECC-696D-40B9-9793-C98518AEC01F}"/>
    <cellStyle name="Title 20 7" xfId="16479" xr:uid="{BCC22AC2-78C8-484A-9DE0-5D08B61B618F}"/>
    <cellStyle name="Title 20 7 2" xfId="16480" xr:uid="{C12898D1-4D90-4D0E-892B-2D927F671164}"/>
    <cellStyle name="Title 20 8" xfId="16481" xr:uid="{04B1D765-8A24-4FCC-9625-2FE835502FAE}"/>
    <cellStyle name="Title 20 8 2" xfId="16482" xr:uid="{4311D659-59DB-43D8-BC8E-F535C13A8A37}"/>
    <cellStyle name="Title 20 9" xfId="16483" xr:uid="{95646401-F659-4EDD-A87B-511B89DDBC9F}"/>
    <cellStyle name="Title 20 9 2" xfId="16484" xr:uid="{FBAF1AF5-3352-4D5C-8D8E-F86BE2C77A67}"/>
    <cellStyle name="Title 21" xfId="3404" xr:uid="{356C234A-DDA8-4853-948C-F8BF78742AF1}"/>
    <cellStyle name="Title 21 10" xfId="16486" xr:uid="{A4E114AA-F6D4-45E8-A266-64E20A555656}"/>
    <cellStyle name="Title 21 11" xfId="16487" xr:uid="{64B97911-559D-49C9-9C39-0EB460A2DADC}"/>
    <cellStyle name="Title 21 12" xfId="16485" xr:uid="{49B8A2F8-6A8D-4BC5-B943-4377094A4D07}"/>
    <cellStyle name="Title 21 2" xfId="16488" xr:uid="{A969BD8E-F9CC-4512-B1F1-DC70458B129C}"/>
    <cellStyle name="Title 21 2 2" xfId="16489" xr:uid="{47DFAEAD-5F82-4E2D-90E3-DFA39F380928}"/>
    <cellStyle name="Title 21 2 2 2" xfId="16490" xr:uid="{470A4D4B-1A19-4B44-A5C8-B13F5AED7624}"/>
    <cellStyle name="Title 21 2 3" xfId="16491" xr:uid="{B0CF0510-B328-4C8A-87BE-1CF0F9F450E0}"/>
    <cellStyle name="Title 21 2 3 2" xfId="16492" xr:uid="{1D5599F2-5B87-4F83-BAB5-C9EF9459F9EB}"/>
    <cellStyle name="Title 21 2 4" xfId="16493" xr:uid="{906DEF2C-3104-4753-86BC-C85E7F7DDF22}"/>
    <cellStyle name="Title 21 2 5" xfId="16494" xr:uid="{050DD99E-2D2F-47DA-81CF-630E559E191B}"/>
    <cellStyle name="Title 21 3" xfId="16495" xr:uid="{13BC614A-B64D-449D-9C98-9B1209C9EA48}"/>
    <cellStyle name="Title 21 3 2" xfId="16496" xr:uid="{041DDE7E-A6D7-4FD9-B591-1EB07C207442}"/>
    <cellStyle name="Title 21 3 2 2" xfId="16497" xr:uid="{094715C2-1BF0-4F31-B42F-B7951F473FB8}"/>
    <cellStyle name="Title 21 3 3" xfId="16498" xr:uid="{36E4CDFB-A46A-4C24-8911-D2A6337288FF}"/>
    <cellStyle name="Title 21 3 3 2" xfId="16499" xr:uid="{3ADD75D0-E2F2-4393-8A1C-A6E18EB55487}"/>
    <cellStyle name="Title 21 3 4" xfId="16500" xr:uid="{16E30BFF-9FE3-455B-83FB-8F1F156015EC}"/>
    <cellStyle name="Title 21 4" xfId="16501" xr:uid="{EC90C322-3D75-4584-BFEF-BFD0EC63B240}"/>
    <cellStyle name="Title 21 4 2" xfId="16502" xr:uid="{229251C7-D1FB-4ABE-B652-61CE975CEAFD}"/>
    <cellStyle name="Title 21 4 2 2" xfId="16503" xr:uid="{09662EFB-E04E-4312-97F8-F63202F6D813}"/>
    <cellStyle name="Title 21 4 3" xfId="16504" xr:uid="{AEFB1E12-CD0D-40C0-B8EA-CACC6F987C2C}"/>
    <cellStyle name="Title 21 4 3 2" xfId="16505" xr:uid="{EC141CD9-E501-46BF-9BEF-CC6311BB30D4}"/>
    <cellStyle name="Title 21 4 4" xfId="16506" xr:uid="{8613A9D1-31EE-4302-919F-C0054324A37B}"/>
    <cellStyle name="Title 21 5" xfId="16507" xr:uid="{5E670B4D-A8A3-4017-B44F-A350BC0C351A}"/>
    <cellStyle name="Title 21 5 2" xfId="16508" xr:uid="{7DF397D6-557E-4F6A-991F-291CA2E872A8}"/>
    <cellStyle name="Title 21 5 2 2" xfId="16509" xr:uid="{9BCEE8B9-E0B7-4E6B-8CAA-6C83063C0FE8}"/>
    <cellStyle name="Title 21 5 3" xfId="16510" xr:uid="{27E86B8E-577C-477D-B8AF-FF0D8BBD4FF5}"/>
    <cellStyle name="Title 21 5 3 2" xfId="16511" xr:uid="{E93A9054-9729-44A9-A43C-82D494A77D0A}"/>
    <cellStyle name="Title 21 5 4" xfId="16512" xr:uid="{FE564BC6-CBD1-45AD-9FFB-6D2673464150}"/>
    <cellStyle name="Title 21 5 4 2" xfId="16513" xr:uid="{992D7BC7-9F0C-41E5-96F6-385D907C93F8}"/>
    <cellStyle name="Title 21 5 5" xfId="16514" xr:uid="{D77CBA8B-019B-47F4-8461-78BF3A5AFCE5}"/>
    <cellStyle name="Title 21 6" xfId="16515" xr:uid="{BBC7C880-9C4B-4C5A-81EE-D4EFDD71DC3E}"/>
    <cellStyle name="Title 21 6 2" xfId="16516" xr:uid="{C0628D75-7110-4A38-BB50-475C6FF77EF4}"/>
    <cellStyle name="Title 21 6 2 2" xfId="16517" xr:uid="{E8145601-5119-4E40-B479-DF99E764855A}"/>
    <cellStyle name="Title 21 6 3" xfId="16518" xr:uid="{CA95626A-7F62-4DC3-97F5-9213CC3B6FC5}"/>
    <cellStyle name="Title 21 6 3 2" xfId="16519" xr:uid="{2497B646-348E-44E4-8E14-D29F820DB02A}"/>
    <cellStyle name="Title 21 6 4" xfId="16520" xr:uid="{C882EE8B-87AF-40EB-8637-8D5BC6F65159}"/>
    <cellStyle name="Title 21 7" xfId="16521" xr:uid="{5E62FC89-10E5-4661-BF38-2E3CAB44162F}"/>
    <cellStyle name="Title 21 7 2" xfId="16522" xr:uid="{507A8E5A-6B6D-42BA-B581-18793D2E6905}"/>
    <cellStyle name="Title 21 8" xfId="16523" xr:uid="{229E9659-9013-4363-B3A1-A274A31E3FDA}"/>
    <cellStyle name="Title 21 8 2" xfId="16524" xr:uid="{0E895AB6-34FD-43A7-A33A-8818E6FEDD0F}"/>
    <cellStyle name="Title 21 9" xfId="16525" xr:uid="{EB2CE08D-7347-426F-885A-E292D9428CC4}"/>
    <cellStyle name="Title 21 9 2" xfId="16526" xr:uid="{B18C263F-5A22-4B80-A212-46E2C73D306B}"/>
    <cellStyle name="Title 22" xfId="3405" xr:uid="{0BC37ACB-9747-48F6-908C-3CF87180031B}"/>
    <cellStyle name="Title 22 10" xfId="16528" xr:uid="{7DBE706D-54D1-47C3-96D9-86E3B3FF62C8}"/>
    <cellStyle name="Title 22 11" xfId="16529" xr:uid="{8D81CDA4-162D-42B7-8DD3-AFAFFF11005A}"/>
    <cellStyle name="Title 22 12" xfId="16527" xr:uid="{92C477B5-11CB-4B3A-B749-31927FBD6E08}"/>
    <cellStyle name="Title 22 2" xfId="16530" xr:uid="{7B0B045F-974D-42AD-AD84-1D3931C72FB0}"/>
    <cellStyle name="Title 22 2 2" xfId="16531" xr:uid="{09A20823-38FC-4AB6-8A4F-CB3FD273B562}"/>
    <cellStyle name="Title 22 2 2 2" xfId="16532" xr:uid="{6D0EA8D3-9AF5-4E77-A3A5-FE3570AEFC51}"/>
    <cellStyle name="Title 22 2 3" xfId="16533" xr:uid="{69C292E2-2C38-497A-BB22-5681544F0EDA}"/>
    <cellStyle name="Title 22 2 3 2" xfId="16534" xr:uid="{6BB53232-7767-4E2C-98DA-FFA483B72EAF}"/>
    <cellStyle name="Title 22 2 4" xfId="16535" xr:uid="{B21C7E86-F247-436C-B15F-EB908092F250}"/>
    <cellStyle name="Title 22 2 5" xfId="16536" xr:uid="{DBDE3BA0-8905-4069-8E49-491CD7649F50}"/>
    <cellStyle name="Title 22 3" xfId="16537" xr:uid="{9E00319E-AD68-4DD0-8177-7CE0E2E47F3A}"/>
    <cellStyle name="Title 22 3 2" xfId="16538" xr:uid="{DCBC4AF5-D296-429E-BBD9-E447535C9F6E}"/>
    <cellStyle name="Title 22 3 2 2" xfId="16539" xr:uid="{0F4E2509-80FD-4FC8-8902-AD619BC46B91}"/>
    <cellStyle name="Title 22 3 3" xfId="16540" xr:uid="{EC037618-8430-4E32-A918-354E7F5CA19F}"/>
    <cellStyle name="Title 22 3 3 2" xfId="16541" xr:uid="{F8A05BE5-CBEC-4F12-901F-055ACB0ED552}"/>
    <cellStyle name="Title 22 3 4" xfId="16542" xr:uid="{BFAD0541-C93D-48E4-9BEF-39FF48F766F9}"/>
    <cellStyle name="Title 22 4" xfId="16543" xr:uid="{5A280AAF-E1C2-4D2C-AB7B-77B291C0ED45}"/>
    <cellStyle name="Title 22 4 2" xfId="16544" xr:uid="{C38502AD-4789-425D-B72A-9728FDD38699}"/>
    <cellStyle name="Title 22 4 2 2" xfId="16545" xr:uid="{BE02E768-E4F4-4133-94DC-1B25387E31E0}"/>
    <cellStyle name="Title 22 4 3" xfId="16546" xr:uid="{B0D5E4E1-D031-4B7B-996A-CE8CB0FF52F8}"/>
    <cellStyle name="Title 22 4 3 2" xfId="16547" xr:uid="{E30CF05D-10A8-419E-BD2C-CA40EEBAC247}"/>
    <cellStyle name="Title 22 4 4" xfId="16548" xr:uid="{6BBECC04-AA2B-4ABD-834C-987A0EDCDF0E}"/>
    <cellStyle name="Title 22 5" xfId="16549" xr:uid="{63BB7B9C-B3EF-4FB3-9780-54F63415FE81}"/>
    <cellStyle name="Title 22 5 2" xfId="16550" xr:uid="{06636C23-F897-4387-A483-249BB6B332EA}"/>
    <cellStyle name="Title 22 5 2 2" xfId="16551" xr:uid="{3398BA97-3B10-4466-A0F9-F69766FD8E40}"/>
    <cellStyle name="Title 22 5 3" xfId="16552" xr:uid="{1F8570E0-6DE4-405A-ACF7-8656BC4A7367}"/>
    <cellStyle name="Title 22 5 3 2" xfId="16553" xr:uid="{BFFDCDB8-519A-4D14-B96E-BFACE964A471}"/>
    <cellStyle name="Title 22 5 4" xfId="16554" xr:uid="{1C014946-D24E-4739-8E65-C3A04721ED5D}"/>
    <cellStyle name="Title 22 5 4 2" xfId="16555" xr:uid="{8A4D678B-50A3-4E4E-85C3-8EC9644903E1}"/>
    <cellStyle name="Title 22 5 5" xfId="16556" xr:uid="{C9C19535-2962-4790-88A1-FDF6A1AB0A06}"/>
    <cellStyle name="Title 22 6" xfId="16557" xr:uid="{78F5BC39-11A0-43A9-968E-DA3B6E60CA5D}"/>
    <cellStyle name="Title 22 6 2" xfId="16558" xr:uid="{199131C6-97C2-4FFA-B4BE-2CBCF0DBFA12}"/>
    <cellStyle name="Title 22 6 2 2" xfId="16559" xr:uid="{9FD9CF52-E479-4AC1-B080-BB37A0CE37D8}"/>
    <cellStyle name="Title 22 6 3" xfId="16560" xr:uid="{12D81C67-99EE-49AD-9F89-11755B0B6CA3}"/>
    <cellStyle name="Title 22 6 3 2" xfId="16561" xr:uid="{70DEF0E4-EDCC-4455-94DC-47210D381B1A}"/>
    <cellStyle name="Title 22 6 4" xfId="16562" xr:uid="{B975E4A1-B837-4FED-B0FE-A54B2B793A48}"/>
    <cellStyle name="Title 22 7" xfId="16563" xr:uid="{0ABBB298-5E12-49A9-92AA-931AD95A9B33}"/>
    <cellStyle name="Title 22 7 2" xfId="16564" xr:uid="{53A02D31-5D35-43C0-A0D9-C2818D06CAE8}"/>
    <cellStyle name="Title 22 8" xfId="16565" xr:uid="{B0E7E06E-AB7C-4169-A3E4-F500B8AAB2C3}"/>
    <cellStyle name="Title 22 8 2" xfId="16566" xr:uid="{78C652EF-384A-42EC-A228-C299EC178616}"/>
    <cellStyle name="Title 22 9" xfId="16567" xr:uid="{8D7AA779-4345-483B-A587-B29FFFD6C3FD}"/>
    <cellStyle name="Title 22 9 2" xfId="16568" xr:uid="{8E1B3FD5-A135-429C-8748-EC7E1D193328}"/>
    <cellStyle name="Title 23" xfId="3406" xr:uid="{D26BAF9D-39C6-49B3-BA0D-6B97EDC3850C}"/>
    <cellStyle name="Title 23 10" xfId="16570" xr:uid="{4DE0BAFA-4E02-4F41-A4AD-6249B1B1C604}"/>
    <cellStyle name="Title 23 11" xfId="16571" xr:uid="{FC4E807C-22A2-4F2F-971C-C3A1DE0A8AC0}"/>
    <cellStyle name="Title 23 12" xfId="16569" xr:uid="{30A75DEE-9468-4C59-A70F-AB2012AABCFC}"/>
    <cellStyle name="Title 23 2" xfId="16572" xr:uid="{90DB95E7-C101-4E74-BED6-772227479499}"/>
    <cellStyle name="Title 23 2 2" xfId="16573" xr:uid="{DDDF6DF0-29ED-47D7-9904-4DBCE500857B}"/>
    <cellStyle name="Title 23 2 2 2" xfId="16574" xr:uid="{3C058231-495E-44CB-8E4C-7F57C1A15153}"/>
    <cellStyle name="Title 23 2 3" xfId="16575" xr:uid="{6CD272D5-39AD-441A-B548-E32EBE7F332A}"/>
    <cellStyle name="Title 23 2 3 2" xfId="16576" xr:uid="{C002A778-9B2E-490B-8E15-EEF70E6633FA}"/>
    <cellStyle name="Title 23 2 4" xfId="16577" xr:uid="{23B936CD-D825-4C20-B531-69E6D3CA22FA}"/>
    <cellStyle name="Title 23 2 5" xfId="16578" xr:uid="{4D05CBDA-DE83-402B-A53C-935A124A62FB}"/>
    <cellStyle name="Title 23 3" xfId="16579" xr:uid="{20254531-3778-482D-BCF5-1A8BABC4F641}"/>
    <cellStyle name="Title 23 3 2" xfId="16580" xr:uid="{38657CA8-5D8F-4BF3-8CE2-F37F9BCB2FB5}"/>
    <cellStyle name="Title 23 3 2 2" xfId="16581" xr:uid="{CD623D6F-AF5D-47BD-B4AF-183AEBE19F1D}"/>
    <cellStyle name="Title 23 3 3" xfId="16582" xr:uid="{C3059710-45D5-47D9-8882-A37579A62891}"/>
    <cellStyle name="Title 23 3 3 2" xfId="16583" xr:uid="{4DB80B1C-C9DD-4826-8390-11BA5A19399F}"/>
    <cellStyle name="Title 23 3 4" xfId="16584" xr:uid="{F565C053-B838-4967-9BC2-34293936210D}"/>
    <cellStyle name="Title 23 4" xfId="16585" xr:uid="{80D236B3-C8D3-4A47-A026-8012CD434D7D}"/>
    <cellStyle name="Title 23 4 2" xfId="16586" xr:uid="{2693CD01-EAC6-4C92-B61F-809E00144FE2}"/>
    <cellStyle name="Title 23 4 2 2" xfId="16587" xr:uid="{104BC229-910A-47B3-B988-F7DFE33F2DD7}"/>
    <cellStyle name="Title 23 4 3" xfId="16588" xr:uid="{E0E48775-67F9-4D24-BB6B-DE15A9A3919A}"/>
    <cellStyle name="Title 23 4 3 2" xfId="16589" xr:uid="{0020F2C1-50B6-4014-BD3A-9E2CA54FCDF1}"/>
    <cellStyle name="Title 23 4 4" xfId="16590" xr:uid="{73BF2009-3E6F-42B9-A493-516126CA807D}"/>
    <cellStyle name="Title 23 5" xfId="16591" xr:uid="{32B1A689-43E5-4882-B5B3-52FE1D2D73D5}"/>
    <cellStyle name="Title 23 5 2" xfId="16592" xr:uid="{604B8725-AF51-454A-9627-C30822AD5C74}"/>
    <cellStyle name="Title 23 5 2 2" xfId="16593" xr:uid="{0F58BDAC-B277-47CC-96D1-9A173566F0F3}"/>
    <cellStyle name="Title 23 5 3" xfId="16594" xr:uid="{EACA8A54-87AC-4322-9D82-F5E27EB0F2C7}"/>
    <cellStyle name="Title 23 5 3 2" xfId="16595" xr:uid="{DCD434F4-9C99-4B5C-A1D4-1B72643AEF3E}"/>
    <cellStyle name="Title 23 5 4" xfId="16596" xr:uid="{C06DE953-8B03-4E4B-92D3-41E3A54C3AB8}"/>
    <cellStyle name="Title 23 5 4 2" xfId="16597" xr:uid="{B6585CFD-EA40-432A-BA69-DD0414449E39}"/>
    <cellStyle name="Title 23 5 5" xfId="16598" xr:uid="{D74CBEB1-C5A9-4C12-AD7F-DDE656C3EAD1}"/>
    <cellStyle name="Title 23 6" xfId="16599" xr:uid="{01AD15AB-EF0C-41CB-88F7-D42DB4396388}"/>
    <cellStyle name="Title 23 6 2" xfId="16600" xr:uid="{D1DCD3C8-CA17-41D3-BF46-BF1F689831F0}"/>
    <cellStyle name="Title 23 6 2 2" xfId="16601" xr:uid="{218DD9A5-0A4C-4876-9D73-B2E8BB1D1B96}"/>
    <cellStyle name="Title 23 6 3" xfId="16602" xr:uid="{695C2C41-EF08-48EE-A074-AAED5AF5420F}"/>
    <cellStyle name="Title 23 6 3 2" xfId="16603" xr:uid="{E870B648-EEB9-40A9-80B4-606C96E66EA4}"/>
    <cellStyle name="Title 23 6 4" xfId="16604" xr:uid="{FB241E5A-F22A-4B2C-9E67-EC91020662CB}"/>
    <cellStyle name="Title 23 7" xfId="16605" xr:uid="{C36DA07A-C4D7-4ABA-9970-4F48FD091085}"/>
    <cellStyle name="Title 23 7 2" xfId="16606" xr:uid="{5C9E5B75-7884-4925-9F5C-BD0E0C9D07EC}"/>
    <cellStyle name="Title 23 8" xfId="16607" xr:uid="{89FBDD53-1351-450F-AD83-48C25155EE43}"/>
    <cellStyle name="Title 23 8 2" xfId="16608" xr:uid="{A818D510-065E-41F9-8B6D-98542CB6F4E8}"/>
    <cellStyle name="Title 23 9" xfId="16609" xr:uid="{4670D51A-27F9-446B-BA43-AD1EF7DFC65E}"/>
    <cellStyle name="Title 23 9 2" xfId="16610" xr:uid="{A6FE6F92-FEA1-4671-9666-E36D0CE9D35D}"/>
    <cellStyle name="Title 24" xfId="3407" xr:uid="{1EF5806E-8DC8-4ED5-AED3-2CE6242D0FE9}"/>
    <cellStyle name="Title 24 10" xfId="16612" xr:uid="{770F2533-17A1-4676-A68F-35558CB45D14}"/>
    <cellStyle name="Title 24 11" xfId="16613" xr:uid="{5BEE90F0-F229-4864-A055-7D8EC8C59354}"/>
    <cellStyle name="Title 24 12" xfId="16611" xr:uid="{FA0CA917-8F9F-4ABE-95B8-0095939669A9}"/>
    <cellStyle name="Title 24 2" xfId="16614" xr:uid="{E3A4F038-1D14-41CA-BA5B-9BCCFD72EF3D}"/>
    <cellStyle name="Title 24 2 2" xfId="16615" xr:uid="{B640FAB7-539E-4B70-800D-B5BA879C89E0}"/>
    <cellStyle name="Title 24 2 2 2" xfId="16616" xr:uid="{2E71198C-C717-4634-A7C2-4D57FC54B43C}"/>
    <cellStyle name="Title 24 2 3" xfId="16617" xr:uid="{CFB322CE-FC97-4368-8CEA-125CFC77C2D0}"/>
    <cellStyle name="Title 24 2 3 2" xfId="16618" xr:uid="{C7125764-82F3-4A80-BB0B-9E667C327FD7}"/>
    <cellStyle name="Title 24 2 4" xfId="16619" xr:uid="{5CF358AC-451E-49D2-A697-AA04B7ECBE30}"/>
    <cellStyle name="Title 24 2 5" xfId="16620" xr:uid="{172D50B5-CA45-4297-A7F4-579B0F3D7981}"/>
    <cellStyle name="Title 24 3" xfId="16621" xr:uid="{848A55D2-50EE-488A-BC12-4272338E57A0}"/>
    <cellStyle name="Title 24 3 2" xfId="16622" xr:uid="{9CB5A8A0-3E68-4B7D-904E-0554BDAA2760}"/>
    <cellStyle name="Title 24 3 2 2" xfId="16623" xr:uid="{16E3CED6-A230-41C8-968C-E165859921DC}"/>
    <cellStyle name="Title 24 3 3" xfId="16624" xr:uid="{9B0D5673-5EB6-4FF7-9C30-82252FF408A3}"/>
    <cellStyle name="Title 24 3 3 2" xfId="16625" xr:uid="{B2CB90CB-0919-4363-880D-382A0B398CE2}"/>
    <cellStyle name="Title 24 3 4" xfId="16626" xr:uid="{DC2E0ED2-D636-4BD2-A4BC-67248D346FBF}"/>
    <cellStyle name="Title 24 4" xfId="16627" xr:uid="{83DEF0D5-7B86-4675-B947-BB1197BEAC6F}"/>
    <cellStyle name="Title 24 4 2" xfId="16628" xr:uid="{C0B702E5-E013-482C-B52B-8D54F004BEF8}"/>
    <cellStyle name="Title 24 4 2 2" xfId="16629" xr:uid="{0B4A936A-7C64-443C-8210-5B241647B06F}"/>
    <cellStyle name="Title 24 4 3" xfId="16630" xr:uid="{FB742919-93FB-4430-BDCE-F86C9C4239AF}"/>
    <cellStyle name="Title 24 4 3 2" xfId="16631" xr:uid="{6F2A7611-5C38-4AA7-A2A5-4885462109F1}"/>
    <cellStyle name="Title 24 4 4" xfId="16632" xr:uid="{56D5EDEC-D90D-4E81-AB2C-663EB0A8B61F}"/>
    <cellStyle name="Title 24 5" xfId="16633" xr:uid="{072A48F3-6478-474B-8A36-E1F37543B98F}"/>
    <cellStyle name="Title 24 5 2" xfId="16634" xr:uid="{BDED43CE-DD54-432E-A633-739BE524F8C4}"/>
    <cellStyle name="Title 24 5 2 2" xfId="16635" xr:uid="{FE756018-F6A0-4BA1-BC23-86A2BBE817AD}"/>
    <cellStyle name="Title 24 5 3" xfId="16636" xr:uid="{8AB735C5-E863-4CED-B999-4E6429E9DEFD}"/>
    <cellStyle name="Title 24 5 3 2" xfId="16637" xr:uid="{108A0F25-BF69-43A5-8A58-604F52E597E6}"/>
    <cellStyle name="Title 24 5 4" xfId="16638" xr:uid="{2CF0EACB-0136-4396-B8FC-5A4BC63EDD4B}"/>
    <cellStyle name="Title 24 5 4 2" xfId="16639" xr:uid="{D2CE6B91-12AB-4B50-9906-1D93981ED6D6}"/>
    <cellStyle name="Title 24 5 5" xfId="16640" xr:uid="{4C627EA9-2854-4C18-B7D1-7ECBA1329F0D}"/>
    <cellStyle name="Title 24 6" xfId="16641" xr:uid="{312236EF-2173-4EC1-B3E7-7908859C8010}"/>
    <cellStyle name="Title 24 6 2" xfId="16642" xr:uid="{2B8605A7-24FF-45D2-BB27-A78EC492E178}"/>
    <cellStyle name="Title 24 6 2 2" xfId="16643" xr:uid="{5100E902-2F23-41F1-8880-55E2623A9C12}"/>
    <cellStyle name="Title 24 6 3" xfId="16644" xr:uid="{7511652A-C427-47DE-8A77-A8D851F6FADD}"/>
    <cellStyle name="Title 24 6 3 2" xfId="16645" xr:uid="{D34CAB47-0E98-47CC-9FEC-E889CD4F6368}"/>
    <cellStyle name="Title 24 6 4" xfId="16646" xr:uid="{B1FF4DE3-2615-4E6D-BA02-9588DDF034B9}"/>
    <cellStyle name="Title 24 7" xfId="16647" xr:uid="{F603C058-3DFD-449F-B402-D822428AC208}"/>
    <cellStyle name="Title 24 7 2" xfId="16648" xr:uid="{BBC0462A-B94E-498B-B9D5-A5037C0CD674}"/>
    <cellStyle name="Title 24 8" xfId="16649" xr:uid="{D5393615-7D3E-496E-AC7E-0D4E05C102C2}"/>
    <cellStyle name="Title 24 8 2" xfId="16650" xr:uid="{29BA903C-B6A5-43A1-B075-0897A333DF1D}"/>
    <cellStyle name="Title 24 9" xfId="16651" xr:uid="{E10D28EE-A726-4D62-A682-32247F45BE33}"/>
    <cellStyle name="Title 24 9 2" xfId="16652" xr:uid="{A6C6DDA5-88E6-42D9-A064-D77B4A130709}"/>
    <cellStyle name="Title 25" xfId="3408" xr:uid="{103A1652-ECD6-4A81-8830-13666E879BD8}"/>
    <cellStyle name="Title 25 10" xfId="16654" xr:uid="{7F5BDB3F-2C11-4018-8DCC-DA26509DCBDA}"/>
    <cellStyle name="Title 25 11" xfId="16655" xr:uid="{5F4141C7-D972-4CF9-A518-03EBC0D08D3A}"/>
    <cellStyle name="Title 25 12" xfId="16653" xr:uid="{5C67B779-CA02-4105-B95B-BC905FEF3CE5}"/>
    <cellStyle name="Title 25 2" xfId="16656" xr:uid="{7AB65086-C6E3-49AA-AACA-5724F560F131}"/>
    <cellStyle name="Title 25 2 2" xfId="16657" xr:uid="{6C6DC5D1-C2D7-444F-9830-4E7B84BDFBE0}"/>
    <cellStyle name="Title 25 2 2 2" xfId="16658" xr:uid="{AC000D51-3140-45FD-8BE9-243147B0D8B5}"/>
    <cellStyle name="Title 25 2 3" xfId="16659" xr:uid="{C1A895C2-0E48-4532-ADAB-C9BD2B9F879C}"/>
    <cellStyle name="Title 25 2 3 2" xfId="16660" xr:uid="{427FEF8E-FB93-47C7-B641-BE9F88D9798C}"/>
    <cellStyle name="Title 25 2 4" xfId="16661" xr:uid="{669B0FC3-EF9B-40A0-A803-015657B6B716}"/>
    <cellStyle name="Title 25 2 5" xfId="16662" xr:uid="{DA7A9733-1972-44BA-AE5F-31BEAAA31AF8}"/>
    <cellStyle name="Title 25 3" xfId="16663" xr:uid="{2B637469-FBB1-48A2-9C4C-267A5CE5C74C}"/>
    <cellStyle name="Title 25 3 2" xfId="16664" xr:uid="{70EF2C29-7209-485F-B22E-817C160670CB}"/>
    <cellStyle name="Title 25 3 2 2" xfId="16665" xr:uid="{0BE266E0-08F4-4FFB-9C0D-7ACBFA25C007}"/>
    <cellStyle name="Title 25 3 3" xfId="16666" xr:uid="{F3B1DB40-D6B8-4F72-8710-2F66F494149B}"/>
    <cellStyle name="Title 25 3 3 2" xfId="16667" xr:uid="{E91BB762-9B07-4857-B279-1607E6AF171A}"/>
    <cellStyle name="Title 25 3 4" xfId="16668" xr:uid="{0F367963-B4EF-448F-8C62-04C41F42F02E}"/>
    <cellStyle name="Title 25 4" xfId="16669" xr:uid="{C366D0B3-E9EA-456F-B874-58D7C5AEA4B0}"/>
    <cellStyle name="Title 25 4 2" xfId="16670" xr:uid="{BE4B4B75-C246-4986-AFE2-CA53B64391D0}"/>
    <cellStyle name="Title 25 4 2 2" xfId="16671" xr:uid="{37F7DCA5-576B-4281-B616-CE981A664FC8}"/>
    <cellStyle name="Title 25 4 3" xfId="16672" xr:uid="{4BCCB84A-681E-481B-961D-19705FB546BE}"/>
    <cellStyle name="Title 25 4 3 2" xfId="16673" xr:uid="{02DE0882-1462-420B-816C-291FB03FE910}"/>
    <cellStyle name="Title 25 4 4" xfId="16674" xr:uid="{787D5A0B-6F62-4886-831A-C27995F81075}"/>
    <cellStyle name="Title 25 5" xfId="16675" xr:uid="{141CD869-5297-4908-AC45-EED15E62F19E}"/>
    <cellStyle name="Title 25 5 2" xfId="16676" xr:uid="{181E9C8A-1C70-4708-A984-C5C1B6BD160E}"/>
    <cellStyle name="Title 25 5 2 2" xfId="16677" xr:uid="{579DEF19-2D87-4BC2-9A33-6E75472EC5C1}"/>
    <cellStyle name="Title 25 5 3" xfId="16678" xr:uid="{6D80BB06-13CD-4EA1-B7D7-FF9BA4EB1BFC}"/>
    <cellStyle name="Title 25 5 3 2" xfId="16679" xr:uid="{151D59DF-AE9C-4B6B-AFB2-B72CE9D2FE41}"/>
    <cellStyle name="Title 25 5 4" xfId="16680" xr:uid="{15739EDB-AA42-4D81-9B98-43AD38C24A59}"/>
    <cellStyle name="Title 25 5 4 2" xfId="16681" xr:uid="{C8B5D845-605E-4A8E-A2B8-0CC29D797AE2}"/>
    <cellStyle name="Title 25 5 5" xfId="16682" xr:uid="{0993D3FF-5E35-4468-B569-8302553610DA}"/>
    <cellStyle name="Title 25 6" xfId="16683" xr:uid="{FBD3347D-B4DC-4349-8140-2DA4337F30BA}"/>
    <cellStyle name="Title 25 6 2" xfId="16684" xr:uid="{C407AB7B-58D1-4540-87E8-7590FB284E62}"/>
    <cellStyle name="Title 25 6 2 2" xfId="16685" xr:uid="{91DCCCDC-2999-41D5-B07B-63515BBEF6E3}"/>
    <cellStyle name="Title 25 6 3" xfId="16686" xr:uid="{B5EAD361-74E4-43FA-BC44-E38CA331C3D0}"/>
    <cellStyle name="Title 25 6 3 2" xfId="16687" xr:uid="{B8F1CB97-AE39-4704-82BF-D04AB43A8C1F}"/>
    <cellStyle name="Title 25 6 4" xfId="16688" xr:uid="{23606F98-1AD7-4610-9135-40EC612F024F}"/>
    <cellStyle name="Title 25 7" xfId="16689" xr:uid="{2651702B-E0B4-422F-B639-8E9E31C13645}"/>
    <cellStyle name="Title 25 7 2" xfId="16690" xr:uid="{9CBDAF19-5A0E-462B-8009-F7D36C567A01}"/>
    <cellStyle name="Title 25 8" xfId="16691" xr:uid="{1216511C-7157-4F73-A5D0-F3F205B7DAC8}"/>
    <cellStyle name="Title 25 8 2" xfId="16692" xr:uid="{90B835A9-7767-44DC-8ABC-BD0F6784EE35}"/>
    <cellStyle name="Title 25 9" xfId="16693" xr:uid="{3EE0AC86-26AF-46B3-AEC2-4DC0B8BF0FA6}"/>
    <cellStyle name="Title 25 9 2" xfId="16694" xr:uid="{B91EB644-00C7-4796-9313-C4CC2B485420}"/>
    <cellStyle name="Title 26" xfId="3409" xr:uid="{85EE30CC-7DB3-41E2-B6F2-B34301A419DD}"/>
    <cellStyle name="Title 26 10" xfId="16696" xr:uid="{4C8F8011-1C11-485B-84EC-2DF6E4D06DD9}"/>
    <cellStyle name="Title 26 11" xfId="16697" xr:uid="{96014CEB-9414-462F-9893-E6D8D6E0064C}"/>
    <cellStyle name="Title 26 12" xfId="16695" xr:uid="{8D8F7D3F-E170-42C2-B1D8-333BF0EDA227}"/>
    <cellStyle name="Title 26 2" xfId="16698" xr:uid="{BAD7D1D9-C52A-41C2-BFBE-C0F74F4D6ED6}"/>
    <cellStyle name="Title 26 2 2" xfId="16699" xr:uid="{0A63ABC9-C777-4A9D-87FB-528F531C87A1}"/>
    <cellStyle name="Title 26 2 2 2" xfId="16700" xr:uid="{10FEE238-7A02-4F4A-B464-46AEAEC7A100}"/>
    <cellStyle name="Title 26 2 3" xfId="16701" xr:uid="{73632854-B64F-4614-B588-D31559A49A33}"/>
    <cellStyle name="Title 26 2 3 2" xfId="16702" xr:uid="{92F3789D-65AC-4921-B98E-87DAC9B60F01}"/>
    <cellStyle name="Title 26 2 4" xfId="16703" xr:uid="{34D56CD1-93F1-4BA8-BEAC-0F43796CB347}"/>
    <cellStyle name="Title 26 2 5" xfId="16704" xr:uid="{955FDFFB-C7E3-48B3-AFF7-F0856A55F9BC}"/>
    <cellStyle name="Title 26 3" xfId="16705" xr:uid="{F21E40D7-EFBC-4C8E-B27D-81171A5F4A37}"/>
    <cellStyle name="Title 26 3 2" xfId="16706" xr:uid="{1B0361B1-1FA8-4B63-9DEE-1DD326C9F0CD}"/>
    <cellStyle name="Title 26 3 2 2" xfId="16707" xr:uid="{7831B845-6E4C-4FDC-888B-00D90E9BAAFF}"/>
    <cellStyle name="Title 26 3 3" xfId="16708" xr:uid="{402C15AA-188B-4CC4-9EDE-44934550A0C9}"/>
    <cellStyle name="Title 26 3 3 2" xfId="16709" xr:uid="{37474584-5994-4D27-A326-D67D67CDB30D}"/>
    <cellStyle name="Title 26 3 4" xfId="16710" xr:uid="{CCC50B6C-17E7-4AED-AC28-A1D9B5560C59}"/>
    <cellStyle name="Title 26 4" xfId="16711" xr:uid="{C82BB71F-9A9F-489B-B619-82CFAB48FE05}"/>
    <cellStyle name="Title 26 4 2" xfId="16712" xr:uid="{46A40F3C-C69B-4FE0-B472-EA5E32D51ADE}"/>
    <cellStyle name="Title 26 4 2 2" xfId="16713" xr:uid="{0538B36E-938F-4085-99D9-D1312E9E4664}"/>
    <cellStyle name="Title 26 4 3" xfId="16714" xr:uid="{A287A13D-051C-49B1-A0A2-9AD34ABE1ADB}"/>
    <cellStyle name="Title 26 4 3 2" xfId="16715" xr:uid="{6B140C86-919C-4365-A06A-E551D019A4C9}"/>
    <cellStyle name="Title 26 4 4" xfId="16716" xr:uid="{D03F93F9-E6CA-4704-B4D8-6286B9B5FDA6}"/>
    <cellStyle name="Title 26 5" xfId="16717" xr:uid="{F1535526-3A10-4194-A46A-C099F09FC1F9}"/>
    <cellStyle name="Title 26 5 2" xfId="16718" xr:uid="{5EEF8942-FC55-4BD4-81FE-0DF0D6AD41D0}"/>
    <cellStyle name="Title 26 5 2 2" xfId="16719" xr:uid="{DBA90A20-1107-408F-9D50-80433092FC41}"/>
    <cellStyle name="Title 26 5 3" xfId="16720" xr:uid="{4F3AF370-D345-4F9A-92E1-871EEB62B254}"/>
    <cellStyle name="Title 26 5 3 2" xfId="16721" xr:uid="{114160CD-37D3-49F0-B6A0-96014C2BBBA9}"/>
    <cellStyle name="Title 26 5 4" xfId="16722" xr:uid="{AFD67A30-0024-4459-A363-E38B8453FF0C}"/>
    <cellStyle name="Title 26 5 4 2" xfId="16723" xr:uid="{D972499D-C862-4813-AE87-396982FC0D6A}"/>
    <cellStyle name="Title 26 5 5" xfId="16724" xr:uid="{AD0E76E6-FBD0-4B40-BE91-0E87171681E4}"/>
    <cellStyle name="Title 26 6" xfId="16725" xr:uid="{3E4FABB9-5A48-4E5D-89A5-5AAAA4A26E29}"/>
    <cellStyle name="Title 26 6 2" xfId="16726" xr:uid="{22213C41-9C24-4B28-A18E-215AACDE9603}"/>
    <cellStyle name="Title 26 6 2 2" xfId="16727" xr:uid="{9316A371-280E-45F9-A335-C771F6C3E042}"/>
    <cellStyle name="Title 26 6 3" xfId="16728" xr:uid="{435E4EB3-1303-4E23-BD22-4B126A9BD76D}"/>
    <cellStyle name="Title 26 6 3 2" xfId="16729" xr:uid="{278738EE-9CF3-471A-AEF2-A99ED00B6A9B}"/>
    <cellStyle name="Title 26 6 4" xfId="16730" xr:uid="{738175AF-BB4D-491D-A4EE-4734E307E19C}"/>
    <cellStyle name="Title 26 7" xfId="16731" xr:uid="{EBBCF605-72EC-46DA-9281-8B4251C7AA5A}"/>
    <cellStyle name="Title 26 7 2" xfId="16732" xr:uid="{421FE022-E888-4BF4-94C6-3C82C7C1AF62}"/>
    <cellStyle name="Title 26 8" xfId="16733" xr:uid="{C1C9E351-D98A-4E47-B1A1-56CB6322E942}"/>
    <cellStyle name="Title 26 8 2" xfId="16734" xr:uid="{B474DD59-3879-4C6F-80E1-192A71DB42C7}"/>
    <cellStyle name="Title 26 9" xfId="16735" xr:uid="{08348046-8214-4572-930E-AB04D615CE96}"/>
    <cellStyle name="Title 26 9 2" xfId="16736" xr:uid="{54D3D7B1-4029-4369-B00B-E2FF749CA82C}"/>
    <cellStyle name="Title 27" xfId="3410" xr:uid="{CFA805E5-7301-4508-BEE6-280672E4ADAE}"/>
    <cellStyle name="Title 27 10" xfId="16738" xr:uid="{80C601A3-4E8A-4676-AC96-459147F37AD5}"/>
    <cellStyle name="Title 27 11" xfId="16739" xr:uid="{8B81D39B-AF60-4308-B753-2FB5DB7C50A2}"/>
    <cellStyle name="Title 27 12" xfId="16737" xr:uid="{24E3701D-1CCB-4C37-BD8B-1464A74B6E09}"/>
    <cellStyle name="Title 27 2" xfId="16740" xr:uid="{2AF2C4A1-0EB6-4C42-BA1C-728D6002ABE6}"/>
    <cellStyle name="Title 27 2 2" xfId="16741" xr:uid="{7D707A36-B212-430E-90AB-B963BE7101AF}"/>
    <cellStyle name="Title 27 2 2 2" xfId="16742" xr:uid="{8DD8880C-E0DD-4CC5-B2D1-1EDF2B030DD2}"/>
    <cellStyle name="Title 27 2 3" xfId="16743" xr:uid="{C8A8B014-FD5A-4755-A767-F8A3306452BE}"/>
    <cellStyle name="Title 27 2 3 2" xfId="16744" xr:uid="{12741803-66F5-4B33-A1BD-7A5FA1BBB838}"/>
    <cellStyle name="Title 27 2 4" xfId="16745" xr:uid="{03DD053C-E357-4CBC-BEB6-1DCDE96F4ADD}"/>
    <cellStyle name="Title 27 2 5" xfId="16746" xr:uid="{3DEFADA4-50D5-4CD1-9490-47783EC0C108}"/>
    <cellStyle name="Title 27 3" xfId="16747" xr:uid="{8512D3D9-381B-41FC-A40E-C24A2C933281}"/>
    <cellStyle name="Title 27 3 2" xfId="16748" xr:uid="{5B1053BD-9227-412D-B4A9-3F83B1F58C00}"/>
    <cellStyle name="Title 27 3 2 2" xfId="16749" xr:uid="{A4709CFC-C95B-4D19-B273-DF10C4197166}"/>
    <cellStyle name="Title 27 3 3" xfId="16750" xr:uid="{B20745C4-B1AB-421C-BB25-5EBD4967024C}"/>
    <cellStyle name="Title 27 3 3 2" xfId="16751" xr:uid="{0FA991E1-4411-4915-8110-B37DBFBFAAA6}"/>
    <cellStyle name="Title 27 3 4" xfId="16752" xr:uid="{7494E2CE-EE2E-414E-9C58-400986A371A1}"/>
    <cellStyle name="Title 27 4" xfId="16753" xr:uid="{D322EECF-F6C0-4FBE-912A-93055A33F9AC}"/>
    <cellStyle name="Title 27 4 2" xfId="16754" xr:uid="{1CE25863-363E-470C-8C3B-A64FD38A2C37}"/>
    <cellStyle name="Title 27 4 2 2" xfId="16755" xr:uid="{3D10F511-5E18-413D-A5C5-B4A2798DD720}"/>
    <cellStyle name="Title 27 4 3" xfId="16756" xr:uid="{8B6E0CAB-81AC-466F-8024-C20DC2A959CC}"/>
    <cellStyle name="Title 27 4 3 2" xfId="16757" xr:uid="{EF53B632-A9B6-4384-9BCE-0136F2C7F396}"/>
    <cellStyle name="Title 27 4 4" xfId="16758" xr:uid="{27BF5E31-5A4F-466B-82F3-7064E32FA8E2}"/>
    <cellStyle name="Title 27 5" xfId="16759" xr:uid="{EE030484-1845-41BB-BE9B-667BC4C5E252}"/>
    <cellStyle name="Title 27 5 2" xfId="16760" xr:uid="{204B2A0C-CC67-4353-B33F-8D443491D3D0}"/>
    <cellStyle name="Title 27 5 2 2" xfId="16761" xr:uid="{67027023-5266-4E7D-86A0-59279ED43F95}"/>
    <cellStyle name="Title 27 5 3" xfId="16762" xr:uid="{C461D658-B517-4F79-AFE2-FE89ACA7078B}"/>
    <cellStyle name="Title 27 5 3 2" xfId="16763" xr:uid="{52BD694E-EC55-414D-BB8A-6DE710EB65BF}"/>
    <cellStyle name="Title 27 5 4" xfId="16764" xr:uid="{A133C726-C950-49D4-B668-277979E33B36}"/>
    <cellStyle name="Title 27 5 4 2" xfId="16765" xr:uid="{08675E3B-9486-44DE-BBCF-9ECB6FB7A247}"/>
    <cellStyle name="Title 27 5 5" xfId="16766" xr:uid="{8C11D68F-73D5-43C0-966A-B85BFDADA8A2}"/>
    <cellStyle name="Title 27 6" xfId="16767" xr:uid="{3D69FF48-3B1F-409C-9C59-795FE9BCED6F}"/>
    <cellStyle name="Title 27 6 2" xfId="16768" xr:uid="{0C0F2F9F-9F3A-44DF-90F7-C1F3AE3CD2B9}"/>
    <cellStyle name="Title 27 6 2 2" xfId="16769" xr:uid="{2F544F72-BC19-4070-9D5D-147EA2B4737A}"/>
    <cellStyle name="Title 27 6 3" xfId="16770" xr:uid="{53E6FD72-8804-456F-848F-942594588CD3}"/>
    <cellStyle name="Title 27 6 3 2" xfId="16771" xr:uid="{E083DF74-A408-40D2-9BBB-914D6C647AEF}"/>
    <cellStyle name="Title 27 6 4" xfId="16772" xr:uid="{BD83A1A5-A188-4852-996C-338BBE25595A}"/>
    <cellStyle name="Title 27 7" xfId="16773" xr:uid="{2EA56FA5-1CED-49CA-8221-56A7BC2BF45E}"/>
    <cellStyle name="Title 27 7 2" xfId="16774" xr:uid="{CACB3F19-D326-4CCB-92F6-03FC6ED30E7B}"/>
    <cellStyle name="Title 27 8" xfId="16775" xr:uid="{AB3EB610-2086-4D71-A512-717633A6F2FF}"/>
    <cellStyle name="Title 27 8 2" xfId="16776" xr:uid="{F3FE0C71-CE5E-4790-BD1D-8EB73862A4EF}"/>
    <cellStyle name="Title 27 9" xfId="16777" xr:uid="{AAC8FADF-5BEA-4A7B-B864-91C4843DB3ED}"/>
    <cellStyle name="Title 27 9 2" xfId="16778" xr:uid="{89EA01EA-7057-4DA0-9F58-75D4EE398800}"/>
    <cellStyle name="Title 28" xfId="3411" xr:uid="{26A22B20-3255-4C4F-86D5-9C01B27ACE45}"/>
    <cellStyle name="Title 28 10" xfId="16780" xr:uid="{31A8740E-B5F3-4160-BB38-8B5A99971C59}"/>
    <cellStyle name="Title 28 11" xfId="16781" xr:uid="{3B8C7BC2-24BA-4D8B-8C87-E0896674AAE8}"/>
    <cellStyle name="Title 28 12" xfId="16779" xr:uid="{A5C5C5E4-32E0-4C7A-AACD-B4E643DE98B6}"/>
    <cellStyle name="Title 28 2" xfId="16782" xr:uid="{70B50895-30C9-42C1-93EF-9A5048A90194}"/>
    <cellStyle name="Title 28 2 2" xfId="16783" xr:uid="{70BD334C-B630-4AEA-A6FC-DB68D1349AEC}"/>
    <cellStyle name="Title 28 2 2 2" xfId="16784" xr:uid="{613E831C-395E-4AB1-8A24-56A89DE28A48}"/>
    <cellStyle name="Title 28 2 3" xfId="16785" xr:uid="{4C93CC49-61C1-4DFF-8CF9-0EBE0E41AF90}"/>
    <cellStyle name="Title 28 2 3 2" xfId="16786" xr:uid="{D73E1F62-E452-4541-8A23-4F82D0852C8B}"/>
    <cellStyle name="Title 28 2 4" xfId="16787" xr:uid="{C246F269-9D0B-4DF8-B360-D3B07C1683C6}"/>
    <cellStyle name="Title 28 2 5" xfId="16788" xr:uid="{CAF76383-68A7-4184-A487-6FA4BA0FE7BA}"/>
    <cellStyle name="Title 28 3" xfId="16789" xr:uid="{43F7E06D-E6F7-41E0-8CE4-6DA8767CFFC4}"/>
    <cellStyle name="Title 28 3 2" xfId="16790" xr:uid="{B8C8459B-4DA0-4089-9D06-816064E45F76}"/>
    <cellStyle name="Title 28 3 2 2" xfId="16791" xr:uid="{CBB9FA64-B65E-40DE-BC99-270405AADF0C}"/>
    <cellStyle name="Title 28 3 3" xfId="16792" xr:uid="{B5E7DDD0-B54A-45A5-AD59-4879509D5A0A}"/>
    <cellStyle name="Title 28 3 3 2" xfId="16793" xr:uid="{54DFD184-E674-4048-A4C4-F5F2A8B32A02}"/>
    <cellStyle name="Title 28 3 4" xfId="16794" xr:uid="{D16C88D0-7BE9-4B25-80B4-F859546552D7}"/>
    <cellStyle name="Title 28 4" xfId="16795" xr:uid="{34EA6533-EB84-445A-8D17-B700E76F33EB}"/>
    <cellStyle name="Title 28 4 2" xfId="16796" xr:uid="{133A15C4-D20E-4786-AAA0-8EBB1C7E8512}"/>
    <cellStyle name="Title 28 4 2 2" xfId="16797" xr:uid="{7E539BB2-E1C4-46A9-AE0F-3DE57DE9C5C5}"/>
    <cellStyle name="Title 28 4 3" xfId="16798" xr:uid="{89059A0A-4019-4DFF-AD91-085BF1D1216B}"/>
    <cellStyle name="Title 28 4 3 2" xfId="16799" xr:uid="{9A78DBA2-EBFD-4165-9A56-63799FFB7A98}"/>
    <cellStyle name="Title 28 4 4" xfId="16800" xr:uid="{CEC5B6CA-B18B-46E4-9D0C-F67FA9CAD122}"/>
    <cellStyle name="Title 28 5" xfId="16801" xr:uid="{44E9F972-008E-41E6-8D73-C985040AE4BF}"/>
    <cellStyle name="Title 28 5 2" xfId="16802" xr:uid="{24D2A3FB-D752-4D3E-9F60-C6B06556EC42}"/>
    <cellStyle name="Title 28 5 2 2" xfId="16803" xr:uid="{5E132D7A-F319-4764-884D-3DFDCD6B154F}"/>
    <cellStyle name="Title 28 5 3" xfId="16804" xr:uid="{5B884E51-F612-4870-BC7A-84729031C11C}"/>
    <cellStyle name="Title 28 5 3 2" xfId="16805" xr:uid="{8F92E732-044C-4848-A165-3B1F4824D6EB}"/>
    <cellStyle name="Title 28 5 4" xfId="16806" xr:uid="{64035590-CD40-4507-91AF-4CE5FC1E3124}"/>
    <cellStyle name="Title 28 5 4 2" xfId="16807" xr:uid="{3E54445A-B2A6-4FCC-83D7-E184DEA6B6FA}"/>
    <cellStyle name="Title 28 5 5" xfId="16808" xr:uid="{12432BC7-1978-4488-8F1E-4BB39CD209EC}"/>
    <cellStyle name="Title 28 6" xfId="16809" xr:uid="{C8FD4BBC-1BA4-40CE-8428-7A1CE51046DE}"/>
    <cellStyle name="Title 28 6 2" xfId="16810" xr:uid="{DB1B6A04-F40D-4BD0-A0A1-F16326990DD1}"/>
    <cellStyle name="Title 28 6 2 2" xfId="16811" xr:uid="{7F2BF48C-3253-4681-AA8E-2A6465B7CC06}"/>
    <cellStyle name="Title 28 6 3" xfId="16812" xr:uid="{347797F5-3642-45C9-A521-EC954D496608}"/>
    <cellStyle name="Title 28 6 3 2" xfId="16813" xr:uid="{5AD8E04E-9CF6-4065-8646-C54A4753278E}"/>
    <cellStyle name="Title 28 6 4" xfId="16814" xr:uid="{31D896C2-813E-43F1-B68A-27F4602EF787}"/>
    <cellStyle name="Title 28 7" xfId="16815" xr:uid="{46B93289-33E6-4FE2-A588-D4A26A015DF7}"/>
    <cellStyle name="Title 28 7 2" xfId="16816" xr:uid="{78CE3678-9F0A-4418-8A7C-676C84D629D5}"/>
    <cellStyle name="Title 28 8" xfId="16817" xr:uid="{2A0214CD-2C79-4195-A875-868D60086D16}"/>
    <cellStyle name="Title 28 8 2" xfId="16818" xr:uid="{E700FD02-C5EE-4D08-9CF6-5D74B3E0565B}"/>
    <cellStyle name="Title 28 9" xfId="16819" xr:uid="{F00AC931-4AC2-4C69-8C7D-7DEFB6E043BB}"/>
    <cellStyle name="Title 28 9 2" xfId="16820" xr:uid="{F06EE143-B7DB-4FF8-B999-8400D71F4197}"/>
    <cellStyle name="Title 29" xfId="3412" xr:uid="{9F50E046-C3DF-4459-BA7B-18924B442935}"/>
    <cellStyle name="Title 29 10" xfId="16822" xr:uid="{3FE6CAE8-2D2D-498E-87E8-A250114C3465}"/>
    <cellStyle name="Title 29 11" xfId="16823" xr:uid="{3EA85710-59ED-43F1-843E-E1351DEECB56}"/>
    <cellStyle name="Title 29 12" xfId="16821" xr:uid="{1DE85501-57C9-4342-8369-B15323372B34}"/>
    <cellStyle name="Title 29 2" xfId="16824" xr:uid="{6E5860E0-3A9A-4DF8-BDB6-FDE2F7F586C9}"/>
    <cellStyle name="Title 29 2 2" xfId="16825" xr:uid="{9D79833B-89CF-4CBC-A32A-4ED4398D45F4}"/>
    <cellStyle name="Title 29 2 2 2" xfId="16826" xr:uid="{AA02432F-1280-4FB4-BE9C-6031AF880BD4}"/>
    <cellStyle name="Title 29 2 3" xfId="16827" xr:uid="{05A5D6B4-5851-4B07-ACD8-9383FC79D40D}"/>
    <cellStyle name="Title 29 2 3 2" xfId="16828" xr:uid="{D475358F-7AC7-415D-8816-0DF925567F63}"/>
    <cellStyle name="Title 29 2 4" xfId="16829" xr:uid="{CC86A685-D7D5-44C0-A145-FF79A865FF3C}"/>
    <cellStyle name="Title 29 2 5" xfId="16830" xr:uid="{2A1D4DDB-7E8E-4F2E-8F9E-8124DD60D8C2}"/>
    <cellStyle name="Title 29 3" xfId="16831" xr:uid="{A019D6AC-B4D4-4718-A321-69EE57354A38}"/>
    <cellStyle name="Title 29 3 2" xfId="16832" xr:uid="{18DB701B-8AD5-4FB6-8D22-090513A50C24}"/>
    <cellStyle name="Title 29 3 2 2" xfId="16833" xr:uid="{4CF70D90-8A22-40FB-AB92-DFB6452BBDCC}"/>
    <cellStyle name="Title 29 3 3" xfId="16834" xr:uid="{8EAA73C3-BF39-43CE-B087-06752EE88CCA}"/>
    <cellStyle name="Title 29 3 3 2" xfId="16835" xr:uid="{EE4FCB72-F071-40BB-A95B-E1198E74F517}"/>
    <cellStyle name="Title 29 3 4" xfId="16836" xr:uid="{F8BD2A82-4D50-492A-83CF-1A42B52B025B}"/>
    <cellStyle name="Title 29 4" xfId="16837" xr:uid="{424D847D-7DFD-4ABE-A941-00827D591AC9}"/>
    <cellStyle name="Title 29 4 2" xfId="16838" xr:uid="{5E509B4E-C699-4D51-B5D4-961D9EEB30ED}"/>
    <cellStyle name="Title 29 4 2 2" xfId="16839" xr:uid="{BC495831-4E13-4232-AA74-42F6CC3E09E5}"/>
    <cellStyle name="Title 29 4 3" xfId="16840" xr:uid="{AF954F4A-0AC8-44D0-8538-231BE80B625F}"/>
    <cellStyle name="Title 29 4 3 2" xfId="16841" xr:uid="{EFE6AA40-FB56-4256-85BF-A92AA1832836}"/>
    <cellStyle name="Title 29 4 4" xfId="16842" xr:uid="{A0CA9518-FAAE-42B1-94F2-39BD77805FF6}"/>
    <cellStyle name="Title 29 5" xfId="16843" xr:uid="{4601E8CD-4BC1-4BD6-A387-222A6C1AC913}"/>
    <cellStyle name="Title 29 5 2" xfId="16844" xr:uid="{429A0E6C-2AEC-425E-974C-67CDDC6CDD49}"/>
    <cellStyle name="Title 29 5 2 2" xfId="16845" xr:uid="{6A23CCD8-DABA-40AE-A8E9-F3608BA00E3C}"/>
    <cellStyle name="Title 29 5 3" xfId="16846" xr:uid="{73E64AC3-FADF-4E8F-822C-A9606AC09EE9}"/>
    <cellStyle name="Title 29 5 3 2" xfId="16847" xr:uid="{6AB838D7-3FBD-454E-91CB-401E0F3FE90F}"/>
    <cellStyle name="Title 29 5 4" xfId="16848" xr:uid="{8799441F-8BFD-440B-841A-CDD707B7EB6E}"/>
    <cellStyle name="Title 29 5 4 2" xfId="16849" xr:uid="{799AC68C-822B-423C-BEE7-D13C40EEA716}"/>
    <cellStyle name="Title 29 5 5" xfId="16850" xr:uid="{B1456224-3726-4E34-81FE-C7F3B0FAA710}"/>
    <cellStyle name="Title 29 6" xfId="16851" xr:uid="{B4421085-E2CB-4B04-BC9F-AE7A7CEE48AC}"/>
    <cellStyle name="Title 29 6 2" xfId="16852" xr:uid="{F350BC4E-F1D0-4B47-AD49-6D620AF3D51C}"/>
    <cellStyle name="Title 29 6 2 2" xfId="16853" xr:uid="{B1C2CBB0-9AB6-4D08-937F-5B04B2C591B5}"/>
    <cellStyle name="Title 29 6 3" xfId="16854" xr:uid="{6744A597-6E33-42B9-9DB6-DBEB302628FB}"/>
    <cellStyle name="Title 29 6 3 2" xfId="16855" xr:uid="{65340EE5-FD0A-4AEB-A7B0-FD3DE831207B}"/>
    <cellStyle name="Title 29 6 4" xfId="16856" xr:uid="{26BB0D47-E182-4330-BF9C-F3427A32421E}"/>
    <cellStyle name="Title 29 7" xfId="16857" xr:uid="{CF3F00F6-9DF8-4911-A88B-2197FF98E9B9}"/>
    <cellStyle name="Title 29 7 2" xfId="16858" xr:uid="{E4FA74CC-ADC8-4E05-83B8-47ECD04C9269}"/>
    <cellStyle name="Title 29 8" xfId="16859" xr:uid="{A1911849-6A35-4F4C-A4AD-A54C41B7A735}"/>
    <cellStyle name="Title 29 8 2" xfId="16860" xr:uid="{11CD07E0-1E4D-4AAC-9DF7-EB7D0C06A114}"/>
    <cellStyle name="Title 29 9" xfId="16861" xr:uid="{4D584751-5A64-467A-9AA4-A14386B7BEC9}"/>
    <cellStyle name="Title 29 9 2" xfId="16862" xr:uid="{08D17AF5-2176-42E7-A799-08AD4F96606E}"/>
    <cellStyle name="Title 3" xfId="339" xr:uid="{D247FDF2-1F47-4410-A8A8-AB25B1270299}"/>
    <cellStyle name="Title 3 10" xfId="16864" xr:uid="{607D27C9-00F7-48CC-A66C-A585D193A8D2}"/>
    <cellStyle name="Title 3 10 2" xfId="16865" xr:uid="{4B8F6257-1391-4C2E-BC4E-ADB37B58C801}"/>
    <cellStyle name="Title 3 11" xfId="16866" xr:uid="{6397EA29-0210-4886-BF23-E9F15A1D72D7}"/>
    <cellStyle name="Title 3 12" xfId="16867" xr:uid="{A5E32F2D-BFFB-4699-A4A0-06D14ABE9C99}"/>
    <cellStyle name="Title 3 13" xfId="16863" xr:uid="{6E82079D-490E-4696-B18F-42A3664640F4}"/>
    <cellStyle name="Title 3 2" xfId="3413" xr:uid="{960B2933-12FA-4F62-8BF1-CAC62D20BDFA}"/>
    <cellStyle name="Title 3 2 10" xfId="16869" xr:uid="{8B8BC57B-28B4-4C83-9EF2-A0692E7CA82A}"/>
    <cellStyle name="Title 3 2 11" xfId="16868" xr:uid="{DBCDD6D0-D7BA-4F4F-B70C-9F3F4E1CA548}"/>
    <cellStyle name="Title 3 2 2" xfId="16870" xr:uid="{3FBD1779-3FF3-4C68-80C2-4B19986ED894}"/>
    <cellStyle name="Title 3 2 2 2" xfId="16871" xr:uid="{02AB5F15-F6B4-4F9C-A31C-E8D84DA11A23}"/>
    <cellStyle name="Title 3 2 2 2 2" xfId="16872" xr:uid="{812FC21E-2C5B-44E5-9F46-7400C03E6A9E}"/>
    <cellStyle name="Title 3 2 2 3" xfId="16873" xr:uid="{B57D95E9-7DC1-44FB-A647-4E64D97E3151}"/>
    <cellStyle name="Title 3 2 2 3 2" xfId="16874" xr:uid="{2AA3AF46-5455-438A-8CD7-541ED3D6FF3D}"/>
    <cellStyle name="Title 3 2 2 4" xfId="16875" xr:uid="{7AD31364-4123-4E09-BCBF-DBBD53BBB204}"/>
    <cellStyle name="Title 3 2 3" xfId="16876" xr:uid="{F7ABC844-74CA-4203-BE6C-FC47BF64EEB7}"/>
    <cellStyle name="Title 3 2 3 2" xfId="16877" xr:uid="{49E11E8E-7943-4555-9FC4-3B4AC3E2DCB0}"/>
    <cellStyle name="Title 3 2 3 2 2" xfId="16878" xr:uid="{FDD6425F-917C-4180-898F-ACF32D50C104}"/>
    <cellStyle name="Title 3 2 3 3" xfId="16879" xr:uid="{5ECFE817-D64E-485F-9D79-409FAACEE77B}"/>
    <cellStyle name="Title 3 2 3 3 2" xfId="16880" xr:uid="{0FF746F5-FD25-4281-B00C-BD046B2083C6}"/>
    <cellStyle name="Title 3 2 3 4" xfId="16881" xr:uid="{81EC0C42-45F6-4DC9-AEC2-371F6FD74D3E}"/>
    <cellStyle name="Title 3 2 4" xfId="16882" xr:uid="{3D218CE6-01E2-472A-A0AF-B47A4360063B}"/>
    <cellStyle name="Title 3 2 4 2" xfId="16883" xr:uid="{DE2BE5D2-FCD2-4220-8920-7B0343E7816F}"/>
    <cellStyle name="Title 3 2 4 2 2" xfId="16884" xr:uid="{BF32A5A5-5234-454B-AACF-829FDC08E241}"/>
    <cellStyle name="Title 3 2 4 3" xfId="16885" xr:uid="{ADC74C0F-B328-414E-88F7-1E1A5A6C13BC}"/>
    <cellStyle name="Title 3 2 4 3 2" xfId="16886" xr:uid="{48A03A0F-8467-488A-BC94-BF417C46F570}"/>
    <cellStyle name="Title 3 2 4 4" xfId="16887" xr:uid="{4755E83C-6852-4D9C-B67F-B1C4ED030932}"/>
    <cellStyle name="Title 3 2 4 4 2" xfId="16888" xr:uid="{4DDD0B04-62B1-475E-9DC4-CD580D428B0D}"/>
    <cellStyle name="Title 3 2 4 5" xfId="16889" xr:uid="{A624929D-CB35-490E-AAE9-AFB68CE36BA8}"/>
    <cellStyle name="Title 3 2 5" xfId="16890" xr:uid="{F7400BD2-0F83-4D67-896B-D3803A99DB21}"/>
    <cellStyle name="Title 3 2 5 2" xfId="16891" xr:uid="{DD87BA4E-6B06-42D1-8371-5BF9BEF0192E}"/>
    <cellStyle name="Title 3 2 5 2 2" xfId="16892" xr:uid="{31A6D311-00C0-4583-8B0A-47C292BF2E8D}"/>
    <cellStyle name="Title 3 2 5 3" xfId="16893" xr:uid="{37E278A5-A90F-420C-B4E5-558ADE7C6BB0}"/>
    <cellStyle name="Title 3 2 5 3 2" xfId="16894" xr:uid="{5E855AAE-70BF-42E2-9CDE-AA1E1FD17561}"/>
    <cellStyle name="Title 3 2 5 4" xfId="16895" xr:uid="{1CCF9198-7A98-4823-B1A4-E65BE647BE76}"/>
    <cellStyle name="Title 3 2 6" xfId="16896" xr:uid="{FDD67E80-70FF-4A57-8536-AA29160330CF}"/>
    <cellStyle name="Title 3 2 6 2" xfId="16897" xr:uid="{60CD236E-C5CF-4A8B-ACB2-CBEFB81C388D}"/>
    <cellStyle name="Title 3 2 7" xfId="16898" xr:uid="{F156434B-E799-44C2-97BA-7C146062591D}"/>
    <cellStyle name="Title 3 2 7 2" xfId="16899" xr:uid="{72CBB628-5959-43B2-A5E8-1395691E8467}"/>
    <cellStyle name="Title 3 2 8" xfId="16900" xr:uid="{B3D4DA81-480C-42E7-8423-0C091A74700C}"/>
    <cellStyle name="Title 3 2 8 2" xfId="16901" xr:uid="{8C8F17CC-76D3-4CC4-B027-FD1636A1C1B8}"/>
    <cellStyle name="Title 3 2 9" xfId="16902" xr:uid="{C745C664-2CC5-4609-BA1C-FDA0010CF5D9}"/>
    <cellStyle name="Title 3 3" xfId="4938" xr:uid="{2FAFAA38-1B84-4C4E-96DE-5545E4C1EFDE}"/>
    <cellStyle name="Title 3 3 2" xfId="16904" xr:uid="{081D39BD-AC82-4593-B871-4E0F91725DE8}"/>
    <cellStyle name="Title 3 3 2 2" xfId="16905" xr:uid="{626E6B1D-9A20-48F8-B2F3-CC6389B63E86}"/>
    <cellStyle name="Title 3 3 3" xfId="16906" xr:uid="{77FE6441-1682-4406-9E38-B6CE2C6BC82A}"/>
    <cellStyle name="Title 3 3 3 2" xfId="16907" xr:uid="{04B4698A-3921-436B-ADCA-B8E09A9C5DBD}"/>
    <cellStyle name="Title 3 3 4" xfId="16908" xr:uid="{68B1C8B6-7947-45C3-AF20-ED40817AB9F5}"/>
    <cellStyle name="Title 3 3 5" xfId="16909" xr:uid="{4DDC913B-3457-4933-9B89-82A6895204CC}"/>
    <cellStyle name="Title 3 3 6" xfId="16903" xr:uid="{BB76DCC1-2DBA-4364-A808-938F382ED96D}"/>
    <cellStyle name="Title 3 4" xfId="16910" xr:uid="{90DCC0DA-7369-4B9A-B4E5-FC98BB8581EB}"/>
    <cellStyle name="Title 3 4 2" xfId="16911" xr:uid="{4E09A5E5-69E0-43A6-8478-D1DA36EAA190}"/>
    <cellStyle name="Title 3 4 2 2" xfId="16912" xr:uid="{24E52538-C3F0-4330-917B-C85FE7B07543}"/>
    <cellStyle name="Title 3 4 3" xfId="16913" xr:uid="{E56AC8F9-E93C-40DA-A9DA-5C235590E12A}"/>
    <cellStyle name="Title 3 4 3 2" xfId="16914" xr:uid="{5AD9C1A0-988A-4088-90D7-8A5EBA31D88E}"/>
    <cellStyle name="Title 3 4 4" xfId="16915" xr:uid="{CC6BF933-4F7C-4F0A-AEC7-30A014CF4943}"/>
    <cellStyle name="Title 3 5" xfId="16916" xr:uid="{3289F365-252B-4BB0-8B92-1119CA7C8639}"/>
    <cellStyle name="Title 3 5 2" xfId="16917" xr:uid="{0309E479-6774-4CCA-80E4-856AB521D6C1}"/>
    <cellStyle name="Title 3 5 2 2" xfId="16918" xr:uid="{0258BC52-EAB8-4F38-B796-7382E744767F}"/>
    <cellStyle name="Title 3 5 3" xfId="16919" xr:uid="{07E5CC5D-33B0-46FE-AA77-D864F38EE96C}"/>
    <cellStyle name="Title 3 5 3 2" xfId="16920" xr:uid="{C40B68E1-9356-472D-8ACB-7B8967BB63D0}"/>
    <cellStyle name="Title 3 5 4" xfId="16921" xr:uid="{0AB67984-6B6D-47F4-861F-79CCBA39F87B}"/>
    <cellStyle name="Title 3 6" xfId="16922" xr:uid="{F8B1809B-C7C6-4A72-B1CB-B6C4868D285E}"/>
    <cellStyle name="Title 3 6 2" xfId="16923" xr:uid="{6F7B5625-9B1B-44E2-AF5C-9F94D1CDAAC6}"/>
    <cellStyle name="Title 3 6 2 2" xfId="16924" xr:uid="{CE75E0C6-CD65-43F9-AA1B-ACD51FB3BEF5}"/>
    <cellStyle name="Title 3 6 3" xfId="16925" xr:uid="{507C6AE7-323D-48CF-A91E-A15134336D48}"/>
    <cellStyle name="Title 3 6 3 2" xfId="16926" xr:uid="{8A23ECA4-40E9-45D3-AF13-73B0528DBAA3}"/>
    <cellStyle name="Title 3 6 4" xfId="16927" xr:uid="{B4F8D72C-2F56-4208-B0AD-DBF0DADCFD24}"/>
    <cellStyle name="Title 3 6 4 2" xfId="16928" xr:uid="{2BE03D01-E660-4180-94DF-59B15A20696C}"/>
    <cellStyle name="Title 3 6 5" xfId="16929" xr:uid="{887C0975-242F-43DD-8D5E-0FA711A61CE4}"/>
    <cellStyle name="Title 3 7" xfId="16930" xr:uid="{56C127A9-C7D6-4B2E-B471-F35E2D759EB8}"/>
    <cellStyle name="Title 3 7 2" xfId="16931" xr:uid="{58FD4AF3-D790-4286-A886-084CCF63FD8F}"/>
    <cellStyle name="Title 3 7 2 2" xfId="16932" xr:uid="{79FE8917-F162-4F11-9587-BB51BC0378ED}"/>
    <cellStyle name="Title 3 7 3" xfId="16933" xr:uid="{4E4D1082-5202-4B24-8887-DDBEF07DA8D1}"/>
    <cellStyle name="Title 3 7 3 2" xfId="16934" xr:uid="{51B950AB-E361-49F8-835B-CADD1372D688}"/>
    <cellStyle name="Title 3 7 4" xfId="16935" xr:uid="{68EF2919-5916-42EB-81AF-7AC7436B9723}"/>
    <cellStyle name="Title 3 8" xfId="16936" xr:uid="{12E6A751-07A9-4928-88BE-B4931EE49E5B}"/>
    <cellStyle name="Title 3 8 2" xfId="16937" xr:uid="{9655DE6F-2825-4F91-BD14-80B85865A2B2}"/>
    <cellStyle name="Title 3 9" xfId="16938" xr:uid="{F59C0AAA-8C9A-4FE2-AB03-922E69186803}"/>
    <cellStyle name="Title 3 9 2" xfId="16939" xr:uid="{07C6914A-1AFE-40D3-BFE7-5554BB7766AE}"/>
    <cellStyle name="Title 30" xfId="3414" xr:uid="{205EB02A-80D5-47C0-8434-D4256EE581D4}"/>
    <cellStyle name="Title 30 10" xfId="16941" xr:uid="{3C63DC98-F76B-4BDD-B0B1-C2EB50F4FB20}"/>
    <cellStyle name="Title 30 11" xfId="16942" xr:uid="{D1942BBF-BAA9-4767-B5EC-B9BDAC5F7D02}"/>
    <cellStyle name="Title 30 12" xfId="16940" xr:uid="{A63D2FDF-C39B-405E-A744-D39651A3D0C0}"/>
    <cellStyle name="Title 30 2" xfId="16943" xr:uid="{2C0E7651-63EF-4A5C-90CA-48A119B82C21}"/>
    <cellStyle name="Title 30 2 2" xfId="16944" xr:uid="{570B9BC5-8CA9-4874-ABA9-BCE564E184E5}"/>
    <cellStyle name="Title 30 2 2 2" xfId="16945" xr:uid="{0B64D224-D2DF-45AF-B54B-914CCE4DF6F9}"/>
    <cellStyle name="Title 30 2 3" xfId="16946" xr:uid="{2EF2AC26-CD6A-4554-B8D1-B7613A3954B1}"/>
    <cellStyle name="Title 30 2 3 2" xfId="16947" xr:uid="{13218F60-D8DF-4910-AFDD-79F891B03BCC}"/>
    <cellStyle name="Title 30 2 4" xfId="16948" xr:uid="{0FC1A906-11FC-45A2-87B9-35B70EABD986}"/>
    <cellStyle name="Title 30 2 5" xfId="16949" xr:uid="{80CD74F5-D9D4-402C-9701-E9777A0EFC52}"/>
    <cellStyle name="Title 30 3" xfId="16950" xr:uid="{8DBB5884-CBE8-40C3-A1AD-2CFC30F6AFE8}"/>
    <cellStyle name="Title 30 3 2" xfId="16951" xr:uid="{1F44BEE6-EE01-42DE-996E-B69D7EC03D42}"/>
    <cellStyle name="Title 30 3 2 2" xfId="16952" xr:uid="{D719E760-F980-43AE-BFF2-8FC873AB22DB}"/>
    <cellStyle name="Title 30 3 3" xfId="16953" xr:uid="{D8B983B9-39BC-4C55-8FE5-3F0750743840}"/>
    <cellStyle name="Title 30 3 3 2" xfId="16954" xr:uid="{45300154-230C-4FD1-A77D-C58EF8EC32D9}"/>
    <cellStyle name="Title 30 3 4" xfId="16955" xr:uid="{2F01A3F3-D81B-4CD4-BB82-6990AC8900D7}"/>
    <cellStyle name="Title 30 4" xfId="16956" xr:uid="{5D24B175-1F45-44A6-95F9-D65486E8D97A}"/>
    <cellStyle name="Title 30 4 2" xfId="16957" xr:uid="{DFAD74C4-31F3-4424-862C-CFDBE1291093}"/>
    <cellStyle name="Title 30 4 2 2" xfId="16958" xr:uid="{5F3062E9-7BD3-4B80-AE7F-F86675E51452}"/>
    <cellStyle name="Title 30 4 3" xfId="16959" xr:uid="{7BA8DCBD-68FC-44B0-B570-56CF0CEF4005}"/>
    <cellStyle name="Title 30 4 3 2" xfId="16960" xr:uid="{1EB454F0-60F6-41BC-9D06-CC8F79686A4C}"/>
    <cellStyle name="Title 30 4 4" xfId="16961" xr:uid="{B156098D-235A-44C3-8E4E-7FE617A0A204}"/>
    <cellStyle name="Title 30 5" xfId="16962" xr:uid="{7F681DA1-B021-4E47-BBE2-D425450BE016}"/>
    <cellStyle name="Title 30 5 2" xfId="16963" xr:uid="{18F2E46A-670D-475A-8B4E-BC5FC5B8A6DD}"/>
    <cellStyle name="Title 30 5 2 2" xfId="16964" xr:uid="{F3B0C59E-FA2E-4387-B830-A6046124D09D}"/>
    <cellStyle name="Title 30 5 3" xfId="16965" xr:uid="{47C7F37C-2364-42AD-B8CE-447664E7694B}"/>
    <cellStyle name="Title 30 5 3 2" xfId="16966" xr:uid="{DE244C33-F38F-4240-BDD2-674033F0BD98}"/>
    <cellStyle name="Title 30 5 4" xfId="16967" xr:uid="{C8D92A1D-C2C4-40DB-841F-7572C0FFFB38}"/>
    <cellStyle name="Title 30 5 4 2" xfId="16968" xr:uid="{5C2A530B-A159-4371-AFE2-D99C826748A3}"/>
    <cellStyle name="Title 30 5 5" xfId="16969" xr:uid="{CA48DCE4-499C-4E19-A170-180632966F99}"/>
    <cellStyle name="Title 30 6" xfId="16970" xr:uid="{B91E19C7-127F-4392-BD8A-EBD5B7324114}"/>
    <cellStyle name="Title 30 6 2" xfId="16971" xr:uid="{5646BFCA-A93F-46A7-82D1-A183B61ED053}"/>
    <cellStyle name="Title 30 6 2 2" xfId="16972" xr:uid="{3EB2F10A-EDFB-406B-8110-6E5BF2C1D8D0}"/>
    <cellStyle name="Title 30 6 3" xfId="16973" xr:uid="{0F8B9EAD-655C-4516-B5F0-2D2638FB84BD}"/>
    <cellStyle name="Title 30 6 3 2" xfId="16974" xr:uid="{9BBAAADC-00B7-470D-AD9D-DCCEF517BCFD}"/>
    <cellStyle name="Title 30 6 4" xfId="16975" xr:uid="{DCE40B6D-8366-4AA0-9D5B-056ACBABF326}"/>
    <cellStyle name="Title 30 7" xfId="16976" xr:uid="{4D98FD69-AD0B-4608-B690-C0AAC3D3DFF5}"/>
    <cellStyle name="Title 30 7 2" xfId="16977" xr:uid="{526829BB-FF7A-40D0-B439-79EC971C352C}"/>
    <cellStyle name="Title 30 8" xfId="16978" xr:uid="{ACBB1D37-7142-45A6-A47E-410CF244220E}"/>
    <cellStyle name="Title 30 8 2" xfId="16979" xr:uid="{6D747F1A-B63F-438F-B43E-E9BA3306502A}"/>
    <cellStyle name="Title 30 9" xfId="16980" xr:uid="{43B143F5-E31F-4341-BB62-4ADCA051CD0B}"/>
    <cellStyle name="Title 30 9 2" xfId="16981" xr:uid="{C3FF2EE8-932C-4523-9EF1-8718449702D7}"/>
    <cellStyle name="Title 31" xfId="3415" xr:uid="{C04F6A05-3DE2-432F-BF32-1FBEDBAF2D5D}"/>
    <cellStyle name="Title 31 10" xfId="16983" xr:uid="{67B695FC-113D-492D-97B6-D1625D8AC7EF}"/>
    <cellStyle name="Title 31 11" xfId="16984" xr:uid="{6E2612EC-7F28-48AB-9A1A-472B0714C528}"/>
    <cellStyle name="Title 31 12" xfId="16982" xr:uid="{63D3D616-B4C1-4AC3-8FB5-C0BD2CF4BF84}"/>
    <cellStyle name="Title 31 2" xfId="16985" xr:uid="{81722937-BFD0-4E40-88CD-44BA16DC7B12}"/>
    <cellStyle name="Title 31 2 2" xfId="16986" xr:uid="{24A63D02-2D88-4964-A71F-EBC23974FB19}"/>
    <cellStyle name="Title 31 2 2 2" xfId="16987" xr:uid="{A97184C3-4D6D-404E-9586-638D7BD45C16}"/>
    <cellStyle name="Title 31 2 3" xfId="16988" xr:uid="{9BC0C96A-479A-43CD-BBBE-2F97C482EB36}"/>
    <cellStyle name="Title 31 2 3 2" xfId="16989" xr:uid="{FDF5C5FD-48CA-4522-B00E-773B5487804D}"/>
    <cellStyle name="Title 31 2 4" xfId="16990" xr:uid="{C56B447D-8BDC-4869-9FDD-3E85CB99EED0}"/>
    <cellStyle name="Title 31 2 5" xfId="16991" xr:uid="{AC6FDF11-85D9-4436-9AFB-31EA2EBBC52E}"/>
    <cellStyle name="Title 31 3" xfId="16992" xr:uid="{AB2A100A-376B-4F7A-8E6B-3E1E61C20C74}"/>
    <cellStyle name="Title 31 3 2" xfId="16993" xr:uid="{849BEC75-C213-470A-907E-3E194FEAB9BF}"/>
    <cellStyle name="Title 31 3 2 2" xfId="16994" xr:uid="{A22239E0-689A-482A-A10C-F36AC44D8E97}"/>
    <cellStyle name="Title 31 3 3" xfId="16995" xr:uid="{0C0F3865-E359-4590-9C34-3D634D7593D5}"/>
    <cellStyle name="Title 31 3 3 2" xfId="16996" xr:uid="{13A448BB-00B3-4335-8376-DECB2E4DD46D}"/>
    <cellStyle name="Title 31 3 4" xfId="16997" xr:uid="{FA01560D-9D39-48D6-9417-3CB10C6559AB}"/>
    <cellStyle name="Title 31 4" xfId="16998" xr:uid="{3124B72C-BB69-4743-B516-BB72B65C142F}"/>
    <cellStyle name="Title 31 4 2" xfId="16999" xr:uid="{FE38F035-BEF6-4336-9296-0444EC01ACAA}"/>
    <cellStyle name="Title 31 4 2 2" xfId="17000" xr:uid="{7ACD4422-2E49-4B29-9F0E-A29AB5A1EDF9}"/>
    <cellStyle name="Title 31 4 3" xfId="17001" xr:uid="{0365CF45-978F-4DA7-98FC-DE8E223692E4}"/>
    <cellStyle name="Title 31 4 3 2" xfId="17002" xr:uid="{E60D51F9-0D19-463E-ACF3-D5F109122154}"/>
    <cellStyle name="Title 31 4 4" xfId="17003" xr:uid="{F7223916-89E9-4169-AF68-130593561635}"/>
    <cellStyle name="Title 31 5" xfId="17004" xr:uid="{9DB6651F-9AFE-4F86-9E84-35A69BE187CD}"/>
    <cellStyle name="Title 31 5 2" xfId="17005" xr:uid="{35E13D34-2EC4-48E9-B3B8-FD90154EE4FB}"/>
    <cellStyle name="Title 31 5 2 2" xfId="17006" xr:uid="{B75FBA0B-3B6E-488C-85F8-B146AAAF50A6}"/>
    <cellStyle name="Title 31 5 3" xfId="17007" xr:uid="{799F8A19-F158-4BE4-A8FD-3ADA2F804985}"/>
    <cellStyle name="Title 31 5 3 2" xfId="17008" xr:uid="{91FB3AA6-1969-4EB1-BD69-7AD3C3301909}"/>
    <cellStyle name="Title 31 5 4" xfId="17009" xr:uid="{DAB82FED-F53D-481C-B389-382EF5FD7642}"/>
    <cellStyle name="Title 31 5 4 2" xfId="17010" xr:uid="{E17C43F0-629E-4DE8-9066-30556D87CCA8}"/>
    <cellStyle name="Title 31 5 5" xfId="17011" xr:uid="{60A341DF-B154-45AE-876E-AE4228566136}"/>
    <cellStyle name="Title 31 6" xfId="17012" xr:uid="{74C97608-ED08-41DB-84A3-CFF757883937}"/>
    <cellStyle name="Title 31 6 2" xfId="17013" xr:uid="{5FC7F21E-B4B6-45A1-9CE5-9C3686AC03B5}"/>
    <cellStyle name="Title 31 6 2 2" xfId="17014" xr:uid="{A9F1FDD4-7398-4EE6-8732-ED83E41F1566}"/>
    <cellStyle name="Title 31 6 3" xfId="17015" xr:uid="{70DF35B6-7387-47AD-8CC9-5DFE864BC01F}"/>
    <cellStyle name="Title 31 6 3 2" xfId="17016" xr:uid="{0D4364B6-A6A8-4A6E-8BE5-416CD17FC8FB}"/>
    <cellStyle name="Title 31 6 4" xfId="17017" xr:uid="{DCAB65AA-550A-42C5-8FC6-1088ECBB688C}"/>
    <cellStyle name="Title 31 7" xfId="17018" xr:uid="{579BE6CA-7DC0-4A5F-9BE9-9DA347486ACC}"/>
    <cellStyle name="Title 31 7 2" xfId="17019" xr:uid="{7CD02664-5085-414B-BF05-723A62E1868D}"/>
    <cellStyle name="Title 31 8" xfId="17020" xr:uid="{14D2B38E-B149-4D22-BC80-5C2D65175EF4}"/>
    <cellStyle name="Title 31 8 2" xfId="17021" xr:uid="{596D74F3-386F-47BC-947F-59C59A54DD48}"/>
    <cellStyle name="Title 31 9" xfId="17022" xr:uid="{DBE3188D-2FA6-4EC7-A27F-F420986C649D}"/>
    <cellStyle name="Title 31 9 2" xfId="17023" xr:uid="{5FAD3A53-C55A-49DD-9B9A-8FD53E77DC3B}"/>
    <cellStyle name="Title 32" xfId="3416" xr:uid="{12FC8C22-FFBF-41F9-8E75-7951EB132694}"/>
    <cellStyle name="Title 32 10" xfId="17025" xr:uid="{A3ADED67-B8E3-424C-9B4E-56D1B8FABC2D}"/>
    <cellStyle name="Title 32 11" xfId="17026" xr:uid="{C7B40A0D-8AC6-4024-9D60-3342DF63710A}"/>
    <cellStyle name="Title 32 12" xfId="17024" xr:uid="{37D1333E-C7F6-4268-8376-120C35E650CE}"/>
    <cellStyle name="Title 32 2" xfId="17027" xr:uid="{8D30C985-B32F-44A5-AF9C-82C8C5733E86}"/>
    <cellStyle name="Title 32 2 2" xfId="17028" xr:uid="{1A3E4B1D-5755-4CA4-A90E-2D00CC85FEC5}"/>
    <cellStyle name="Title 32 2 2 2" xfId="17029" xr:uid="{FAB9EC7A-45CB-4EDC-B5E0-AF4D63DDB73E}"/>
    <cellStyle name="Title 32 2 3" xfId="17030" xr:uid="{1152961C-8EC5-42EF-978C-860DB1A04965}"/>
    <cellStyle name="Title 32 2 3 2" xfId="17031" xr:uid="{A7F72AD9-525C-4AE2-964C-C8D29CE1ACCB}"/>
    <cellStyle name="Title 32 2 4" xfId="17032" xr:uid="{A4C1A529-4F18-4A97-B36C-8030FF6CD17B}"/>
    <cellStyle name="Title 32 2 5" xfId="17033" xr:uid="{26EDEBB4-1DD2-4786-A13F-8E6C1D809DC6}"/>
    <cellStyle name="Title 32 3" xfId="17034" xr:uid="{B2398E4E-0C96-47B1-8230-C3136F3AB550}"/>
    <cellStyle name="Title 32 3 2" xfId="17035" xr:uid="{078CFC66-397A-48CB-A15F-1C919488DD80}"/>
    <cellStyle name="Title 32 3 2 2" xfId="17036" xr:uid="{52402847-B670-4C5F-90B9-BA36B23FF722}"/>
    <cellStyle name="Title 32 3 3" xfId="17037" xr:uid="{D1E5B26E-47CA-49D3-BB34-8BF1E981B98C}"/>
    <cellStyle name="Title 32 3 3 2" xfId="17038" xr:uid="{62C332A4-96ED-40BC-95D0-E241D798CE66}"/>
    <cellStyle name="Title 32 3 4" xfId="17039" xr:uid="{71929357-0868-45D8-8C5F-6CEABF36EC27}"/>
    <cellStyle name="Title 32 4" xfId="17040" xr:uid="{C7573370-8953-4880-86F3-2BA943AB92C4}"/>
    <cellStyle name="Title 32 4 2" xfId="17041" xr:uid="{93C06E50-EC1E-4377-A640-48EBD639B259}"/>
    <cellStyle name="Title 32 4 2 2" xfId="17042" xr:uid="{2048D095-BC22-42C7-AAE3-88487F96BC36}"/>
    <cellStyle name="Title 32 4 3" xfId="17043" xr:uid="{E76A939B-A21D-485D-B32A-986C63589CED}"/>
    <cellStyle name="Title 32 4 3 2" xfId="17044" xr:uid="{8E2391AF-39C4-48F7-80CF-D767FE79FD6A}"/>
    <cellStyle name="Title 32 4 4" xfId="17045" xr:uid="{3B2B5FE4-4F43-4914-9877-AE988711C918}"/>
    <cellStyle name="Title 32 5" xfId="17046" xr:uid="{FB8F12A9-90C0-45C4-9C23-FA3A72F9CE2A}"/>
    <cellStyle name="Title 32 5 2" xfId="17047" xr:uid="{4DCBAC05-0776-43F5-A03F-C93004A45654}"/>
    <cellStyle name="Title 32 5 2 2" xfId="17048" xr:uid="{464FB1F7-12D0-464E-BFAC-DCC0F2F6B825}"/>
    <cellStyle name="Title 32 5 3" xfId="17049" xr:uid="{8F67D7DD-35A1-4C1C-BBE4-47421B58688F}"/>
    <cellStyle name="Title 32 5 3 2" xfId="17050" xr:uid="{970FAEB9-6A44-463F-8404-E351F806D5C3}"/>
    <cellStyle name="Title 32 5 4" xfId="17051" xr:uid="{12F81B6F-8F42-495D-9A74-A69A6FCDC399}"/>
    <cellStyle name="Title 32 5 4 2" xfId="17052" xr:uid="{9EB4D160-6DB6-4BC8-8829-B819107AA54A}"/>
    <cellStyle name="Title 32 5 5" xfId="17053" xr:uid="{BDDA373D-0611-4E08-BEFE-D17344E7AD62}"/>
    <cellStyle name="Title 32 6" xfId="17054" xr:uid="{9E27B038-9A96-444A-9E85-EB617B1A00B3}"/>
    <cellStyle name="Title 32 6 2" xfId="17055" xr:uid="{47ACB85F-B0E5-4982-B4B6-EA9A14B17326}"/>
    <cellStyle name="Title 32 6 2 2" xfId="17056" xr:uid="{2C516B22-2B4E-4A0B-8068-03A376CAFACC}"/>
    <cellStyle name="Title 32 6 3" xfId="17057" xr:uid="{760D61A1-63E7-416B-AA1D-7B4F3E89EA11}"/>
    <cellStyle name="Title 32 6 3 2" xfId="17058" xr:uid="{5321D2BC-2390-48B6-B08D-D05B51A97A41}"/>
    <cellStyle name="Title 32 6 4" xfId="17059" xr:uid="{39D7961E-097D-4A25-BCE7-282E07EBB035}"/>
    <cellStyle name="Title 32 7" xfId="17060" xr:uid="{A6B5FB33-75B8-4596-9C8A-2DB591CE79C7}"/>
    <cellStyle name="Title 32 7 2" xfId="17061" xr:uid="{FD4F2921-D646-45CF-BDB3-36EA027CF12A}"/>
    <cellStyle name="Title 32 8" xfId="17062" xr:uid="{16FC8C4A-506F-48E7-B5E0-C0139380C58C}"/>
    <cellStyle name="Title 32 8 2" xfId="17063" xr:uid="{E3EBC253-D805-4809-A58D-9D100B68C6EC}"/>
    <cellStyle name="Title 32 9" xfId="17064" xr:uid="{6D67CE19-E840-4E7B-8159-6AB2B98F5C63}"/>
    <cellStyle name="Title 32 9 2" xfId="17065" xr:uid="{BCA5BD32-3106-433E-9FB2-30B38B936D8C}"/>
    <cellStyle name="Title 33" xfId="3417" xr:uid="{2E4B1045-388B-4932-843A-D6B0BEAC1B03}"/>
    <cellStyle name="Title 33 10" xfId="17067" xr:uid="{51C99D27-F530-494F-AFAB-E0E0B7F62E57}"/>
    <cellStyle name="Title 33 11" xfId="17068" xr:uid="{8449309A-6779-475A-AA4D-54C6231DAD2A}"/>
    <cellStyle name="Title 33 12" xfId="17066" xr:uid="{71FF5752-5911-4737-A7BA-0331DA8CFDEC}"/>
    <cellStyle name="Title 33 2" xfId="17069" xr:uid="{708A4E19-6492-4E52-9910-B3DA76A72A11}"/>
    <cellStyle name="Title 33 2 2" xfId="17070" xr:uid="{AF10018F-31F4-45EA-BD9C-3A643315E93A}"/>
    <cellStyle name="Title 33 2 2 2" xfId="17071" xr:uid="{793A0A81-BD15-41C3-9BF4-7DC4B87B49AE}"/>
    <cellStyle name="Title 33 2 3" xfId="17072" xr:uid="{BCD63DBE-6938-453A-9FD7-E3DAB8BF1E87}"/>
    <cellStyle name="Title 33 2 3 2" xfId="17073" xr:uid="{74867084-EB19-4A8D-8EBB-4B6D7BE568C2}"/>
    <cellStyle name="Title 33 2 4" xfId="17074" xr:uid="{972CE8F8-4BA0-41AD-9756-68782A37FF55}"/>
    <cellStyle name="Title 33 2 5" xfId="17075" xr:uid="{F208E2A0-9E52-4175-A430-7A5B0E95EAD2}"/>
    <cellStyle name="Title 33 3" xfId="17076" xr:uid="{209641BF-D375-4B28-949F-B719FA3EE560}"/>
    <cellStyle name="Title 33 3 2" xfId="17077" xr:uid="{F865E060-84FC-48A0-8BD7-172CA9D46053}"/>
    <cellStyle name="Title 33 3 2 2" xfId="17078" xr:uid="{B2AF4CC7-9DDE-465E-B059-05ADF5095F17}"/>
    <cellStyle name="Title 33 3 3" xfId="17079" xr:uid="{13C1B86D-9FD4-4883-89D7-46CA7595DB7F}"/>
    <cellStyle name="Title 33 3 3 2" xfId="17080" xr:uid="{02AEE034-A741-4605-AB90-963C5757EF38}"/>
    <cellStyle name="Title 33 3 4" xfId="17081" xr:uid="{1F8D2058-1D5A-4F72-9617-C60124ACA879}"/>
    <cellStyle name="Title 33 4" xfId="17082" xr:uid="{90392360-9FEB-4DBF-BC62-ACC8E28B17BE}"/>
    <cellStyle name="Title 33 4 2" xfId="17083" xr:uid="{21F21C9D-8F48-4571-8B70-BC9218C56930}"/>
    <cellStyle name="Title 33 4 2 2" xfId="17084" xr:uid="{C16AC2F8-0102-4F0F-B51F-41F671AC75A1}"/>
    <cellStyle name="Title 33 4 3" xfId="17085" xr:uid="{22155C2F-FA46-4EE4-982A-9D7015478C76}"/>
    <cellStyle name="Title 33 4 3 2" xfId="17086" xr:uid="{3B48B460-21B2-46A5-8C33-4B23A667DA93}"/>
    <cellStyle name="Title 33 4 4" xfId="17087" xr:uid="{6B40986E-6A23-4406-90B9-9783DB2563C2}"/>
    <cellStyle name="Title 33 5" xfId="17088" xr:uid="{C1FF0B08-9387-4462-8310-8070B55B0A8C}"/>
    <cellStyle name="Title 33 5 2" xfId="17089" xr:uid="{9B93CC5E-6322-480E-B2A6-CDAFFDE55745}"/>
    <cellStyle name="Title 33 5 2 2" xfId="17090" xr:uid="{C59D077F-8586-4862-8B3C-83B2111DAFA2}"/>
    <cellStyle name="Title 33 5 3" xfId="17091" xr:uid="{A3381602-C1D5-4CE4-BB1F-E96BE3FD5F85}"/>
    <cellStyle name="Title 33 5 3 2" xfId="17092" xr:uid="{80C004CD-2AA7-4CEC-B267-146BBB9D262E}"/>
    <cellStyle name="Title 33 5 4" xfId="17093" xr:uid="{B4399758-8E4B-46D7-9D43-706987CFCF47}"/>
    <cellStyle name="Title 33 5 4 2" xfId="17094" xr:uid="{4237B74E-EA00-4489-B22D-B895D28F4E9A}"/>
    <cellStyle name="Title 33 5 5" xfId="17095" xr:uid="{52D6ADC5-1E00-40D3-8744-612BA29490E7}"/>
    <cellStyle name="Title 33 6" xfId="17096" xr:uid="{D1B3861C-2C5A-4AF1-8061-94ACC7FF8A77}"/>
    <cellStyle name="Title 33 6 2" xfId="17097" xr:uid="{38F43A68-521C-48E9-AB86-FE69890FA2E3}"/>
    <cellStyle name="Title 33 6 2 2" xfId="17098" xr:uid="{A6C4E289-6E30-4C81-9275-71EFE18D86F0}"/>
    <cellStyle name="Title 33 6 3" xfId="17099" xr:uid="{C5770C4A-A4D8-414D-816E-0F6F3A9E9DD6}"/>
    <cellStyle name="Title 33 6 3 2" xfId="17100" xr:uid="{01A34F7D-C1DD-4B59-AAFA-EBA88671B9BD}"/>
    <cellStyle name="Title 33 6 4" xfId="17101" xr:uid="{2B95E878-E650-4CED-BF5F-68DA48DF1D60}"/>
    <cellStyle name="Title 33 7" xfId="17102" xr:uid="{9A84E074-FA83-4FA7-B626-98B17B3E0EB1}"/>
    <cellStyle name="Title 33 7 2" xfId="17103" xr:uid="{2C7E2B0B-74E9-4E84-BCE4-60072B9643B7}"/>
    <cellStyle name="Title 33 8" xfId="17104" xr:uid="{77230914-3E90-4C07-B614-752684D4FF63}"/>
    <cellStyle name="Title 33 8 2" xfId="17105" xr:uid="{91163BE9-ECC8-4930-A632-4C26AE8A0961}"/>
    <cellStyle name="Title 33 9" xfId="17106" xr:uid="{A60FF961-21CC-4333-A69B-EB0821894350}"/>
    <cellStyle name="Title 33 9 2" xfId="17107" xr:uid="{E333F935-DC69-407C-9D10-89F731C66303}"/>
    <cellStyle name="Title 34" xfId="3418" xr:uid="{FB927D05-B247-486E-96C3-757869FA05EF}"/>
    <cellStyle name="Title 34 10" xfId="17109" xr:uid="{6835DE7D-61E1-480C-937B-C58C274C7F0D}"/>
    <cellStyle name="Title 34 11" xfId="17110" xr:uid="{B03A0223-18FB-4B61-8460-4003FD3416F2}"/>
    <cellStyle name="Title 34 12" xfId="17108" xr:uid="{86BF5D55-211C-4FE3-8D79-D70737CA5587}"/>
    <cellStyle name="Title 34 2" xfId="17111" xr:uid="{F9B01A33-1C5E-4B4E-9D2E-F64251790B25}"/>
    <cellStyle name="Title 34 2 2" xfId="17112" xr:uid="{0A1B7D15-93FA-4C34-AD49-64F65F1C2C43}"/>
    <cellStyle name="Title 34 2 2 2" xfId="17113" xr:uid="{68B6439D-E6CF-4D45-8651-526957161FB8}"/>
    <cellStyle name="Title 34 2 3" xfId="17114" xr:uid="{04F7E2E9-8EA1-4BD5-A1FA-CB6C9C9BD161}"/>
    <cellStyle name="Title 34 2 3 2" xfId="17115" xr:uid="{2B3F29C4-41CF-47C0-9BA2-DB11710DEF08}"/>
    <cellStyle name="Title 34 2 4" xfId="17116" xr:uid="{5DF10890-07FF-46A1-9B8E-B47C283F0602}"/>
    <cellStyle name="Title 34 2 5" xfId="17117" xr:uid="{13959E73-EEA0-46D6-AA37-7A33D39CCC66}"/>
    <cellStyle name="Title 34 3" xfId="17118" xr:uid="{C371F6BE-B0BB-4B43-9BA5-57F2409F6B4D}"/>
    <cellStyle name="Title 34 3 2" xfId="17119" xr:uid="{A06F2558-0D3C-442B-8CF3-5ACADE7DCBC7}"/>
    <cellStyle name="Title 34 3 2 2" xfId="17120" xr:uid="{5E444FCF-CADB-4CFF-B5A4-E040E36484EB}"/>
    <cellStyle name="Title 34 3 3" xfId="17121" xr:uid="{BA52824B-DBF9-4455-968A-47276BE8A8AA}"/>
    <cellStyle name="Title 34 3 3 2" xfId="17122" xr:uid="{12B49D11-C5FC-4925-A733-4D240FED05E0}"/>
    <cellStyle name="Title 34 3 4" xfId="17123" xr:uid="{9934D257-DF6B-4874-B355-D286E28B4E1F}"/>
    <cellStyle name="Title 34 4" xfId="17124" xr:uid="{F0C677D8-35DE-4967-9AB7-6DC7173101E7}"/>
    <cellStyle name="Title 34 4 2" xfId="17125" xr:uid="{34962ED9-B08F-4199-AF10-893D6CE4BB2E}"/>
    <cellStyle name="Title 34 4 2 2" xfId="17126" xr:uid="{EB0E1CD2-BE7D-4907-9D75-F10D9C0B4AD7}"/>
    <cellStyle name="Title 34 4 3" xfId="17127" xr:uid="{98E93D2A-F6CC-4FC5-BA24-C25C7FCF8D80}"/>
    <cellStyle name="Title 34 4 3 2" xfId="17128" xr:uid="{350851E8-7352-4CA3-A5DE-B92CE941CB55}"/>
    <cellStyle name="Title 34 4 4" xfId="17129" xr:uid="{196E6615-E1F5-464B-821C-E905758352D7}"/>
    <cellStyle name="Title 34 5" xfId="17130" xr:uid="{D7E3B4C9-6684-4271-B343-AB4F038ECDA7}"/>
    <cellStyle name="Title 34 5 2" xfId="17131" xr:uid="{531AE57A-AD24-43CD-8590-2C858570B90A}"/>
    <cellStyle name="Title 34 5 2 2" xfId="17132" xr:uid="{932CC73C-C846-4816-B6BE-4001B83A4F02}"/>
    <cellStyle name="Title 34 5 3" xfId="17133" xr:uid="{5BB1EA69-DAEB-40B6-86B6-3B8A93BC6109}"/>
    <cellStyle name="Title 34 5 3 2" xfId="17134" xr:uid="{0551D219-2F80-47BC-978E-474EE38AB366}"/>
    <cellStyle name="Title 34 5 4" xfId="17135" xr:uid="{AF51BC4B-FE00-4449-85E9-7A58D84E2327}"/>
    <cellStyle name="Title 34 5 4 2" xfId="17136" xr:uid="{53E73598-68DA-4DDA-B1DF-ADDC3E8BD6D4}"/>
    <cellStyle name="Title 34 5 5" xfId="17137" xr:uid="{193D5EBB-B466-4117-99AA-7F050551F303}"/>
    <cellStyle name="Title 34 6" xfId="17138" xr:uid="{B88E8BCE-D962-477E-A204-6B124179EE04}"/>
    <cellStyle name="Title 34 6 2" xfId="17139" xr:uid="{5BD4CC67-AF18-4107-B361-ED24ED401A22}"/>
    <cellStyle name="Title 34 6 2 2" xfId="17140" xr:uid="{B5FEEC93-0CD4-470C-84F2-A07895856284}"/>
    <cellStyle name="Title 34 6 3" xfId="17141" xr:uid="{5A8FD20B-C217-42E7-9EA0-4113773D59BF}"/>
    <cellStyle name="Title 34 6 3 2" xfId="17142" xr:uid="{43E7DBA8-B714-4847-A263-E20E4A02DB32}"/>
    <cellStyle name="Title 34 6 4" xfId="17143" xr:uid="{B93565B5-C88B-4DFA-9449-5CE5A5B9CF3A}"/>
    <cellStyle name="Title 34 7" xfId="17144" xr:uid="{B4DC553C-A84E-401D-8517-94C9EEE925A6}"/>
    <cellStyle name="Title 34 7 2" xfId="17145" xr:uid="{6BE998E3-75EC-4233-A23D-295AF151E411}"/>
    <cellStyle name="Title 34 8" xfId="17146" xr:uid="{7BBC2AC5-2DAA-4414-B8B1-296DB4CA429B}"/>
    <cellStyle name="Title 34 8 2" xfId="17147" xr:uid="{CD0642AB-74C0-4198-B6FD-14DBFB11103E}"/>
    <cellStyle name="Title 34 9" xfId="17148" xr:uid="{1A0D4B6D-422C-43AD-837C-782B8B9A2017}"/>
    <cellStyle name="Title 34 9 2" xfId="17149" xr:uid="{40EBD992-4442-49AE-8CFD-8BD393ADC6BC}"/>
    <cellStyle name="Title 35" xfId="3419" xr:uid="{7BCF479A-0CC3-419F-88E2-006C9282CF61}"/>
    <cellStyle name="Title 35 10" xfId="17151" xr:uid="{6206E569-4329-4D88-B51D-B0B142C8A386}"/>
    <cellStyle name="Title 35 11" xfId="17152" xr:uid="{68F6ECCB-0EBB-4DA2-928E-B7AB2AD997E4}"/>
    <cellStyle name="Title 35 12" xfId="17150" xr:uid="{B91ADFF2-BD2C-4567-A8B9-63011FD8185A}"/>
    <cellStyle name="Title 35 2" xfId="17153" xr:uid="{75150D83-88D8-4BD1-BB2D-72A804EE17EE}"/>
    <cellStyle name="Title 35 2 2" xfId="17154" xr:uid="{7DA002A3-0F73-4D01-A8C9-40A1AA9812CB}"/>
    <cellStyle name="Title 35 2 2 2" xfId="17155" xr:uid="{30A11A1E-1A26-49FF-9472-7EDCFDEDF1D8}"/>
    <cellStyle name="Title 35 2 3" xfId="17156" xr:uid="{17AD1EE8-E9CF-483E-AA7A-0D8CF8D61198}"/>
    <cellStyle name="Title 35 2 3 2" xfId="17157" xr:uid="{BBAA012E-76E9-4AC1-9AE5-C45057747D4B}"/>
    <cellStyle name="Title 35 2 4" xfId="17158" xr:uid="{6A28E5C6-88CF-4649-9D74-C48007E32E8F}"/>
    <cellStyle name="Title 35 2 5" xfId="17159" xr:uid="{3C020824-8574-423B-BD3C-B74DD248DA18}"/>
    <cellStyle name="Title 35 3" xfId="17160" xr:uid="{870CF892-B0B5-4811-8501-51B38959741F}"/>
    <cellStyle name="Title 35 3 2" xfId="17161" xr:uid="{D8532372-22C2-4F34-828C-8F2AC6966EA6}"/>
    <cellStyle name="Title 35 3 2 2" xfId="17162" xr:uid="{7EB287D1-6205-4AB7-B1AB-46A8F3760CCF}"/>
    <cellStyle name="Title 35 3 3" xfId="17163" xr:uid="{B731CF2B-3E08-4CDA-993A-DFF7CCF37C59}"/>
    <cellStyle name="Title 35 3 3 2" xfId="17164" xr:uid="{48390203-0F70-46AA-9129-0AC12BD7EC2A}"/>
    <cellStyle name="Title 35 3 4" xfId="17165" xr:uid="{6FD15F18-923D-44C6-B00F-A2DC6182A8D6}"/>
    <cellStyle name="Title 35 4" xfId="17166" xr:uid="{24223959-2412-4D99-B0CD-9ADE8BB05C87}"/>
    <cellStyle name="Title 35 4 2" xfId="17167" xr:uid="{7D5B0381-2444-4349-BF12-26130D746D5E}"/>
    <cellStyle name="Title 35 4 2 2" xfId="17168" xr:uid="{25030ABC-9E26-4E1F-BA44-3AB4A710B53E}"/>
    <cellStyle name="Title 35 4 3" xfId="17169" xr:uid="{8A153752-E8D7-4EA4-AE63-8AEB1BF5B208}"/>
    <cellStyle name="Title 35 4 3 2" xfId="17170" xr:uid="{AE0F1444-C832-4A07-BCCD-50B9E3BC0B3B}"/>
    <cellStyle name="Title 35 4 4" xfId="17171" xr:uid="{2E99A13D-70F1-4C7F-9251-74B455F0EC48}"/>
    <cellStyle name="Title 35 5" xfId="17172" xr:uid="{FA6492BA-08CE-42D3-B78D-A4D8082C141F}"/>
    <cellStyle name="Title 35 5 2" xfId="17173" xr:uid="{8101CCB4-934E-4E47-826B-0CCD55DF0C44}"/>
    <cellStyle name="Title 35 5 2 2" xfId="17174" xr:uid="{6361774E-DDAF-4A8D-BA8B-DCB4035A87EA}"/>
    <cellStyle name="Title 35 5 3" xfId="17175" xr:uid="{603F835B-F71D-4571-9900-77EDE3BCD136}"/>
    <cellStyle name="Title 35 5 3 2" xfId="17176" xr:uid="{BE7CAD19-77CF-45E7-BD96-C1F30B490A2B}"/>
    <cellStyle name="Title 35 5 4" xfId="17177" xr:uid="{C55099F7-8588-449A-BD9E-58DAADC37B7B}"/>
    <cellStyle name="Title 35 5 4 2" xfId="17178" xr:uid="{E2BD0593-B610-4989-9CDA-533D5E199C5C}"/>
    <cellStyle name="Title 35 5 5" xfId="17179" xr:uid="{F8EBE9EE-F807-4212-AA5B-A564198B447A}"/>
    <cellStyle name="Title 35 6" xfId="17180" xr:uid="{CC76EE46-F013-4C28-829F-738A73665D57}"/>
    <cellStyle name="Title 35 6 2" xfId="17181" xr:uid="{4FA13CBF-4C0F-4E15-95BC-CC16B9A84AB2}"/>
    <cellStyle name="Title 35 6 2 2" xfId="17182" xr:uid="{04EB0D59-75B5-4DE8-AB46-FDA15F1A28CF}"/>
    <cellStyle name="Title 35 6 3" xfId="17183" xr:uid="{8C8EEC29-90C9-439F-8D0D-57BD1001BEF1}"/>
    <cellStyle name="Title 35 6 3 2" xfId="17184" xr:uid="{5B7878BB-7DA9-4B1E-BC68-3D42CD56BB06}"/>
    <cellStyle name="Title 35 6 4" xfId="17185" xr:uid="{0D95DDAD-76D2-49C1-8625-1B3056D6A47C}"/>
    <cellStyle name="Title 35 7" xfId="17186" xr:uid="{05214D2B-BF65-4E22-9278-8AD156C92F00}"/>
    <cellStyle name="Title 35 7 2" xfId="17187" xr:uid="{ACD8909B-E939-497A-A4F8-E2C78342D7A3}"/>
    <cellStyle name="Title 35 8" xfId="17188" xr:uid="{416A90C6-272A-4C6C-BFE9-16AB6E07FD05}"/>
    <cellStyle name="Title 35 8 2" xfId="17189" xr:uid="{050ADE1D-D15B-455B-A25F-B08F7B24D33D}"/>
    <cellStyle name="Title 35 9" xfId="17190" xr:uid="{48BF6B7C-6BBE-4491-8E84-843FA635E7DA}"/>
    <cellStyle name="Title 35 9 2" xfId="17191" xr:uid="{02FC51B2-52A9-49B4-A128-7EDF0B4EDBCF}"/>
    <cellStyle name="Title 36" xfId="3420" xr:uid="{684D9EBC-7C54-4EF9-B2C6-242877C9ED03}"/>
    <cellStyle name="Title 36 10" xfId="17193" xr:uid="{1D1FEDA7-0AB4-4B95-B2D1-F9C846BD49C2}"/>
    <cellStyle name="Title 36 11" xfId="17194" xr:uid="{4E508C71-0551-494B-9F1B-16B715A32D14}"/>
    <cellStyle name="Title 36 12" xfId="17192" xr:uid="{4845E7AA-A453-488B-80F0-450F5DDA2CB2}"/>
    <cellStyle name="Title 36 2" xfId="17195" xr:uid="{4584B988-43B6-488C-9AA0-315144E1917C}"/>
    <cellStyle name="Title 36 2 2" xfId="17196" xr:uid="{C81BB5CD-9A3D-450F-B405-3FB6A7F38393}"/>
    <cellStyle name="Title 36 2 2 2" xfId="17197" xr:uid="{BD15EC01-2779-4F5D-A3CD-852D0735B874}"/>
    <cellStyle name="Title 36 2 3" xfId="17198" xr:uid="{AFC25922-BAB0-40A6-B22C-E64083230B4F}"/>
    <cellStyle name="Title 36 2 3 2" xfId="17199" xr:uid="{2DF299A5-8F4B-4E27-887B-24FD34300AF7}"/>
    <cellStyle name="Title 36 2 4" xfId="17200" xr:uid="{7B1BE14C-3EF3-4EE3-9D4F-AA64AFBD7C02}"/>
    <cellStyle name="Title 36 2 5" xfId="17201" xr:uid="{D6FF53D8-9483-4182-9A28-DFE555B9DE65}"/>
    <cellStyle name="Title 36 3" xfId="17202" xr:uid="{D9E5506A-E8F2-4CEC-B35F-EEED27F8C666}"/>
    <cellStyle name="Title 36 3 2" xfId="17203" xr:uid="{F984A0C3-58F6-45AA-836F-0DE8B17BA033}"/>
    <cellStyle name="Title 36 3 2 2" xfId="17204" xr:uid="{C99F766F-4CF1-4EAD-B8AB-9FE59707DB1F}"/>
    <cellStyle name="Title 36 3 3" xfId="17205" xr:uid="{FAF4743D-48BA-4810-8877-01BD38A156C9}"/>
    <cellStyle name="Title 36 3 3 2" xfId="17206" xr:uid="{4809F367-BFB6-48DA-8805-0E62462B2E09}"/>
    <cellStyle name="Title 36 3 4" xfId="17207" xr:uid="{0BA95C9A-B1DD-4129-B37A-7F003FC600F9}"/>
    <cellStyle name="Title 36 4" xfId="17208" xr:uid="{E93FF2B4-580C-4A3C-B9FA-A5669C0F3546}"/>
    <cellStyle name="Title 36 4 2" xfId="17209" xr:uid="{0B895B3C-9FAB-4235-A778-96B465CF749D}"/>
    <cellStyle name="Title 36 4 2 2" xfId="17210" xr:uid="{8EFA93FA-064C-4F34-80C9-20AC025CE48F}"/>
    <cellStyle name="Title 36 4 3" xfId="17211" xr:uid="{5335444E-4B4F-414D-B791-218A8D971DE9}"/>
    <cellStyle name="Title 36 4 3 2" xfId="17212" xr:uid="{77CEC1D0-7252-4555-8836-21060794373F}"/>
    <cellStyle name="Title 36 4 4" xfId="17213" xr:uid="{7F051EAD-771B-4A8F-8940-43B7D98B13B3}"/>
    <cellStyle name="Title 36 5" xfId="17214" xr:uid="{26F3FB5D-A923-4D38-BD96-741A782134AE}"/>
    <cellStyle name="Title 36 5 2" xfId="17215" xr:uid="{612B0A4D-4772-461D-9E0C-690AEAD5E31D}"/>
    <cellStyle name="Title 36 5 2 2" xfId="17216" xr:uid="{080F3594-EA04-4E11-B5A0-11500979ED45}"/>
    <cellStyle name="Title 36 5 3" xfId="17217" xr:uid="{85E8D894-FD64-4B3B-924D-E4015473A24A}"/>
    <cellStyle name="Title 36 5 3 2" xfId="17218" xr:uid="{33C01AC6-433B-4810-99E9-BF9D4C5B591D}"/>
    <cellStyle name="Title 36 5 4" xfId="17219" xr:uid="{78512F08-5A3B-4F54-B0E0-5B10A9DB5A97}"/>
    <cellStyle name="Title 36 5 4 2" xfId="17220" xr:uid="{39A9595D-EDD1-4ABD-A240-FF6C3F3651A1}"/>
    <cellStyle name="Title 36 5 5" xfId="17221" xr:uid="{31B34D27-626A-4D7B-979C-0C3CF52965DF}"/>
    <cellStyle name="Title 36 6" xfId="17222" xr:uid="{C01FC3CC-87DA-4564-ADAF-61CF3BDB8C60}"/>
    <cellStyle name="Title 36 6 2" xfId="17223" xr:uid="{BA26ACB0-3399-41D8-AB30-B8A9F0A5AF27}"/>
    <cellStyle name="Title 36 6 2 2" xfId="17224" xr:uid="{55E85893-439D-43B3-9CFE-29FB3058C611}"/>
    <cellStyle name="Title 36 6 3" xfId="17225" xr:uid="{802D2A88-57C4-4BCB-90BF-AC5F8D58F568}"/>
    <cellStyle name="Title 36 6 3 2" xfId="17226" xr:uid="{07905747-A7B2-4FF1-9ECD-542BF29CFD60}"/>
    <cellStyle name="Title 36 6 4" xfId="17227" xr:uid="{B5C1E9B3-252D-44CC-BBF3-D7CEFB0EFF63}"/>
    <cellStyle name="Title 36 7" xfId="17228" xr:uid="{A3F72F88-15FA-46ED-9F14-A87A89F37C19}"/>
    <cellStyle name="Title 36 7 2" xfId="17229" xr:uid="{12791BC7-0C60-489E-BD66-595059C7758F}"/>
    <cellStyle name="Title 36 8" xfId="17230" xr:uid="{5C6F825B-D4D9-4015-8F35-D0780867B0F8}"/>
    <cellStyle name="Title 36 8 2" xfId="17231" xr:uid="{EFA180CE-EF6D-4CB6-BD8D-05CC7B42C62A}"/>
    <cellStyle name="Title 36 9" xfId="17232" xr:uid="{ADC0E90B-6577-49D3-AD9E-1D9CEA4F8B4E}"/>
    <cellStyle name="Title 36 9 2" xfId="17233" xr:uid="{B50A1D62-B54E-45A0-8ECB-4551D454D963}"/>
    <cellStyle name="Title 37" xfId="3421" xr:uid="{F9802870-9511-48DC-82C4-710114C82348}"/>
    <cellStyle name="Title 37 10" xfId="17235" xr:uid="{A3929E00-CC11-46DA-AD30-9B83B6A64C7D}"/>
    <cellStyle name="Title 37 11" xfId="17236" xr:uid="{68A2904C-C8EA-4E9C-862F-D0DA8806AFA0}"/>
    <cellStyle name="Title 37 12" xfId="17234" xr:uid="{9C7A6077-6FE6-4554-9E19-4B3AAFC7CDC2}"/>
    <cellStyle name="Title 37 2" xfId="17237" xr:uid="{AFE8862D-C381-40E6-84AE-B901337A1AD6}"/>
    <cellStyle name="Title 37 2 2" xfId="17238" xr:uid="{B82AC77A-D3A3-44C3-82A8-3C8AD9365D73}"/>
    <cellStyle name="Title 37 2 2 2" xfId="17239" xr:uid="{4EBFF359-8444-46A7-A5E5-B0B30B255876}"/>
    <cellStyle name="Title 37 2 3" xfId="17240" xr:uid="{E2B0AEA8-6A0E-4651-9DFB-BE413FC59C9F}"/>
    <cellStyle name="Title 37 2 3 2" xfId="17241" xr:uid="{4897D383-9F33-4F9E-920D-DF9EA901E9F8}"/>
    <cellStyle name="Title 37 2 4" xfId="17242" xr:uid="{AF8EE6B8-84D0-4330-B038-626D0C17A1F7}"/>
    <cellStyle name="Title 37 2 5" xfId="17243" xr:uid="{F90DC66F-E583-44BA-8834-CCD25695120C}"/>
    <cellStyle name="Title 37 3" xfId="17244" xr:uid="{7E909918-DB0F-4A8F-9B84-ADFC06E1EC65}"/>
    <cellStyle name="Title 37 3 2" xfId="17245" xr:uid="{80EAD89C-1C97-4AB5-AF4C-481F3F8E4A24}"/>
    <cellStyle name="Title 37 3 2 2" xfId="17246" xr:uid="{3A083503-F6DF-4ADA-9B62-06A118F09331}"/>
    <cellStyle name="Title 37 3 3" xfId="17247" xr:uid="{E24CF691-E29B-468D-9629-7573946D65DF}"/>
    <cellStyle name="Title 37 3 3 2" xfId="17248" xr:uid="{4BDE07AF-64FE-485F-B691-FE1BE757AD21}"/>
    <cellStyle name="Title 37 3 4" xfId="17249" xr:uid="{89BBFC02-A09D-4657-81EC-945F984CE5F2}"/>
    <cellStyle name="Title 37 4" xfId="17250" xr:uid="{F9CC0468-5A57-4CBD-BCD3-B9609D416D60}"/>
    <cellStyle name="Title 37 4 2" xfId="17251" xr:uid="{604863EE-7899-4E60-8F90-6DC0A09CC3FF}"/>
    <cellStyle name="Title 37 4 2 2" xfId="17252" xr:uid="{CE1F52DD-205F-4AC3-BF31-D5172C6DE2AE}"/>
    <cellStyle name="Title 37 4 3" xfId="17253" xr:uid="{4E09C6B4-0E6B-48C2-B5BE-F1EBA12029D7}"/>
    <cellStyle name="Title 37 4 3 2" xfId="17254" xr:uid="{6A5EABEC-325E-48B2-A84A-445A614C0A4A}"/>
    <cellStyle name="Title 37 4 4" xfId="17255" xr:uid="{3932EEA7-AAEF-466A-B3D3-54D8E8A8C03C}"/>
    <cellStyle name="Title 37 5" xfId="17256" xr:uid="{4722EF77-4212-4B6C-8A45-AC088A594963}"/>
    <cellStyle name="Title 37 5 2" xfId="17257" xr:uid="{E91163AC-81BE-494A-9A62-C8374287A330}"/>
    <cellStyle name="Title 37 5 2 2" xfId="17258" xr:uid="{F4E18124-59F6-4061-AA97-62847CE02F2A}"/>
    <cellStyle name="Title 37 5 3" xfId="17259" xr:uid="{2E653E97-8371-4EE5-906D-E9F4262E0E58}"/>
    <cellStyle name="Title 37 5 3 2" xfId="17260" xr:uid="{9DCECA91-9345-4785-921B-E3346FE40B36}"/>
    <cellStyle name="Title 37 5 4" xfId="17261" xr:uid="{ABCE795A-B1C9-482F-A335-69C1AD8107AB}"/>
    <cellStyle name="Title 37 5 4 2" xfId="17262" xr:uid="{C35449F2-6794-4524-A956-006A783914C2}"/>
    <cellStyle name="Title 37 5 5" xfId="17263" xr:uid="{7FC46E1F-765B-4995-A60B-9C8954EAA94E}"/>
    <cellStyle name="Title 37 6" xfId="17264" xr:uid="{C2106453-3F41-47BD-B51D-98C77F577790}"/>
    <cellStyle name="Title 37 6 2" xfId="17265" xr:uid="{E46B8176-EFDD-488B-8D51-22D0E0121BE0}"/>
    <cellStyle name="Title 37 6 2 2" xfId="17266" xr:uid="{D76E97B5-5497-44F7-815B-3931E8920E46}"/>
    <cellStyle name="Title 37 6 3" xfId="17267" xr:uid="{39249EE3-E38B-40CD-91D2-0C98109EBD0B}"/>
    <cellStyle name="Title 37 6 3 2" xfId="17268" xr:uid="{A7A410CA-4803-4E14-9517-3391FB605FBC}"/>
    <cellStyle name="Title 37 6 4" xfId="17269" xr:uid="{71C25978-249C-447E-9D50-DE1D5218CF7F}"/>
    <cellStyle name="Title 37 7" xfId="17270" xr:uid="{A2FC9926-736F-4185-8D33-AA794860345B}"/>
    <cellStyle name="Title 37 7 2" xfId="17271" xr:uid="{312E3F4B-D3E8-477B-8CD6-4ADD41D0CB4F}"/>
    <cellStyle name="Title 37 8" xfId="17272" xr:uid="{5E3EF144-3841-4AC9-AAC9-1F584E67B7CE}"/>
    <cellStyle name="Title 37 8 2" xfId="17273" xr:uid="{BE015C3D-C9F6-4E2D-80C1-F37FD686D39D}"/>
    <cellStyle name="Title 37 9" xfId="17274" xr:uid="{44798119-48C2-457F-B3F4-48043D87879C}"/>
    <cellStyle name="Title 37 9 2" xfId="17275" xr:uid="{3720CDA8-85B5-4477-8A5F-8DC89B193B39}"/>
    <cellStyle name="Title 38" xfId="3422" xr:uid="{C35A51DD-6038-4026-83A1-60DCFCA337C6}"/>
    <cellStyle name="Title 38 10" xfId="17277" xr:uid="{D1B541CE-EA29-428E-8A46-9EE5653D653A}"/>
    <cellStyle name="Title 38 11" xfId="17278" xr:uid="{66F2F1BE-512C-4096-8CE5-23849D95EF1E}"/>
    <cellStyle name="Title 38 12" xfId="17276" xr:uid="{34B1C093-F77A-4876-9442-2D17E06323AF}"/>
    <cellStyle name="Title 38 2" xfId="17279" xr:uid="{0570B117-654F-4B23-9EEE-FB2395FEDC89}"/>
    <cellStyle name="Title 38 2 2" xfId="17280" xr:uid="{D6B8D274-E65C-4277-825E-1106ADF2FFB9}"/>
    <cellStyle name="Title 38 2 2 2" xfId="17281" xr:uid="{5626D40F-D9DB-472C-A703-71226BB6623B}"/>
    <cellStyle name="Title 38 2 3" xfId="17282" xr:uid="{8D1DD1FC-5EAE-46E6-B1AB-5F199977ED62}"/>
    <cellStyle name="Title 38 2 3 2" xfId="17283" xr:uid="{D7CE0FAD-26CC-4C90-BFB8-403AA423768B}"/>
    <cellStyle name="Title 38 2 4" xfId="17284" xr:uid="{376E94DF-2C48-4B2A-911D-AC9F0E093A2B}"/>
    <cellStyle name="Title 38 2 5" xfId="17285" xr:uid="{50490C18-4A12-4597-B458-4ACFA667C975}"/>
    <cellStyle name="Title 38 3" xfId="17286" xr:uid="{ADA95907-CE3D-471C-A891-83A385DA71E3}"/>
    <cellStyle name="Title 38 3 2" xfId="17287" xr:uid="{A0AE850D-6249-48E6-BBA7-91D90AD42910}"/>
    <cellStyle name="Title 38 3 2 2" xfId="17288" xr:uid="{3B3E9160-2D01-4F08-8073-D51EFD703BC4}"/>
    <cellStyle name="Title 38 3 3" xfId="17289" xr:uid="{05D1D883-F63B-4939-87A0-5E6EF16CD74A}"/>
    <cellStyle name="Title 38 3 3 2" xfId="17290" xr:uid="{4A116B56-A9BA-4D14-95A8-2786FF25B20A}"/>
    <cellStyle name="Title 38 3 4" xfId="17291" xr:uid="{D8CC70C3-4A5C-4859-9AD8-DC074ECA9D20}"/>
    <cellStyle name="Title 38 4" xfId="17292" xr:uid="{9638856D-DD2E-49B8-9D88-628B1C2900A5}"/>
    <cellStyle name="Title 38 4 2" xfId="17293" xr:uid="{E0C9CE36-494C-4EFB-B61B-E16705D77207}"/>
    <cellStyle name="Title 38 4 2 2" xfId="17294" xr:uid="{67938E55-456F-4E08-A307-36A6188B5AB5}"/>
    <cellStyle name="Title 38 4 3" xfId="17295" xr:uid="{AF8B4944-0CFE-44DF-8668-C191030CBD36}"/>
    <cellStyle name="Title 38 4 3 2" xfId="17296" xr:uid="{D9FD35DC-B05B-42C4-8B77-8F334BF8B06E}"/>
    <cellStyle name="Title 38 4 4" xfId="17297" xr:uid="{DD70DCC0-EBCA-4A93-B23F-8BA3095DC358}"/>
    <cellStyle name="Title 38 5" xfId="17298" xr:uid="{530248CE-9F98-4A39-9473-36B4F21EC78E}"/>
    <cellStyle name="Title 38 5 2" xfId="17299" xr:uid="{CB0EE8A5-5605-434E-A3A0-5F83E9FE09D5}"/>
    <cellStyle name="Title 38 5 2 2" xfId="17300" xr:uid="{8D330481-1F2B-4362-9115-28FC3E9C6719}"/>
    <cellStyle name="Title 38 5 3" xfId="17301" xr:uid="{8C090AB6-86E5-4957-9622-EE9513A1FCBA}"/>
    <cellStyle name="Title 38 5 3 2" xfId="17302" xr:uid="{78925463-FEA7-4A43-8D03-8AA330B6DA4E}"/>
    <cellStyle name="Title 38 5 4" xfId="17303" xr:uid="{C0D6E392-D309-4B85-B9CD-F1D20B44CC43}"/>
    <cellStyle name="Title 38 5 4 2" xfId="17304" xr:uid="{300B3612-224B-47C9-9F7D-2B5942F6B7E9}"/>
    <cellStyle name="Title 38 5 5" xfId="17305" xr:uid="{63AFE0A5-BBFF-4B89-9DE8-B6B336800D2D}"/>
    <cellStyle name="Title 38 6" xfId="17306" xr:uid="{5AAE4B3B-BD2C-4EA1-9550-917CD0AB76F9}"/>
    <cellStyle name="Title 38 6 2" xfId="17307" xr:uid="{3859B86E-ABEC-4024-8925-392159FBAEE8}"/>
    <cellStyle name="Title 38 6 2 2" xfId="17308" xr:uid="{92E333B1-F1B1-40E3-9200-1BE442457336}"/>
    <cellStyle name="Title 38 6 3" xfId="17309" xr:uid="{5C5A9990-CD02-4749-81A9-5CBC7DDB3063}"/>
    <cellStyle name="Title 38 6 3 2" xfId="17310" xr:uid="{CE304C5D-C31E-43A5-9CE6-6C6D1A5DF91B}"/>
    <cellStyle name="Title 38 6 4" xfId="17311" xr:uid="{49136AA4-D776-4229-9EC5-1E9FB6DE7A7C}"/>
    <cellStyle name="Title 38 7" xfId="17312" xr:uid="{0B4D99E2-9D6B-4401-9E05-ABFFAAB0119F}"/>
    <cellStyle name="Title 38 7 2" xfId="17313" xr:uid="{5560D6C0-0420-429D-A697-08317AA4725C}"/>
    <cellStyle name="Title 38 8" xfId="17314" xr:uid="{3E768463-B5AE-4575-BD2C-6449A13613A0}"/>
    <cellStyle name="Title 38 8 2" xfId="17315" xr:uid="{A9BB7891-F838-4B76-BDFE-8165026E8F2E}"/>
    <cellStyle name="Title 38 9" xfId="17316" xr:uid="{EC9DFAEB-326C-4F39-B631-1940E8706CD5}"/>
    <cellStyle name="Title 38 9 2" xfId="17317" xr:uid="{6FA92FB8-DEC6-4E6A-A4C7-46E99D22AB02}"/>
    <cellStyle name="Title 39" xfId="3423" xr:uid="{6B07B09E-4E50-4FAE-8793-C59E5A9B09B1}"/>
    <cellStyle name="Title 39 10" xfId="17319" xr:uid="{FB83BD58-52DA-462D-920A-E61AC90FDF88}"/>
    <cellStyle name="Title 39 11" xfId="17320" xr:uid="{5A877CA0-CB46-43A2-AAA5-7F1BA210FCD2}"/>
    <cellStyle name="Title 39 12" xfId="17318" xr:uid="{67A3CE95-E0A1-4818-BE8E-008CB4731FB9}"/>
    <cellStyle name="Title 39 2" xfId="17321" xr:uid="{8A9ADCDB-0370-46B8-A7BA-9673E22E5E27}"/>
    <cellStyle name="Title 39 2 2" xfId="17322" xr:uid="{6FD430D1-0B12-490C-B4EE-CFD4B348DDF4}"/>
    <cellStyle name="Title 39 2 2 2" xfId="17323" xr:uid="{09578BFC-38B2-4856-83DC-FAB4D10AAA62}"/>
    <cellStyle name="Title 39 2 3" xfId="17324" xr:uid="{23F90099-09DF-45DD-87D3-478E0732DB96}"/>
    <cellStyle name="Title 39 2 3 2" xfId="17325" xr:uid="{66FDD9F3-B6E2-4E35-8825-B96F2B0BC175}"/>
    <cellStyle name="Title 39 2 4" xfId="17326" xr:uid="{D7C3E353-7172-4E35-8CC7-758B73014F1E}"/>
    <cellStyle name="Title 39 2 5" xfId="17327" xr:uid="{4F1CD806-E06F-4E63-8B42-81E9AC4DC0FA}"/>
    <cellStyle name="Title 39 3" xfId="17328" xr:uid="{81B2CEF9-A25D-49D0-A34F-827DAD11FDB5}"/>
    <cellStyle name="Title 39 3 2" xfId="17329" xr:uid="{5A0C9DF7-4B9F-486F-B702-8E1E1E284833}"/>
    <cellStyle name="Title 39 3 2 2" xfId="17330" xr:uid="{E9EED836-2F96-42D4-8B35-A3BB11DE374A}"/>
    <cellStyle name="Title 39 3 3" xfId="17331" xr:uid="{C9270497-0672-4301-841E-4B4FB9A639AA}"/>
    <cellStyle name="Title 39 3 3 2" xfId="17332" xr:uid="{1C4553D9-6020-4049-8AA1-DFD75326D919}"/>
    <cellStyle name="Title 39 3 4" xfId="17333" xr:uid="{05B084BC-1947-4E68-86A3-A9992F30ED23}"/>
    <cellStyle name="Title 39 4" xfId="17334" xr:uid="{16F7A3FE-539D-46F0-B7E5-6A0D9E9D7301}"/>
    <cellStyle name="Title 39 4 2" xfId="17335" xr:uid="{2410B383-74F5-4E86-973B-672FFB351C5C}"/>
    <cellStyle name="Title 39 4 2 2" xfId="17336" xr:uid="{291A1861-6F09-4EB7-8BFE-F1E3F5134149}"/>
    <cellStyle name="Title 39 4 3" xfId="17337" xr:uid="{BAC0E7A2-528B-4321-A06D-432E0CAB66CB}"/>
    <cellStyle name="Title 39 4 3 2" xfId="17338" xr:uid="{EF908CD6-B40A-42FE-BD8D-0D2C27A0B917}"/>
    <cellStyle name="Title 39 4 4" xfId="17339" xr:uid="{4435687D-C148-43B5-8FF9-6A91F84C7B63}"/>
    <cellStyle name="Title 39 5" xfId="17340" xr:uid="{2BE5076B-8B7D-4BED-8AA9-8FDFEFA96520}"/>
    <cellStyle name="Title 39 5 2" xfId="17341" xr:uid="{FEF9EB15-68B2-495F-99FA-60432F833F65}"/>
    <cellStyle name="Title 39 5 2 2" xfId="17342" xr:uid="{A46C9238-A987-4A10-90C2-75A188EA2420}"/>
    <cellStyle name="Title 39 5 3" xfId="17343" xr:uid="{0A3DEDD0-7690-4F79-A6C6-238E6932D0AB}"/>
    <cellStyle name="Title 39 5 3 2" xfId="17344" xr:uid="{5FA28CB8-4D66-46A5-BE83-B602DB1F4468}"/>
    <cellStyle name="Title 39 5 4" xfId="17345" xr:uid="{9DFD913E-4AD8-4963-A945-99EB88F99736}"/>
    <cellStyle name="Title 39 5 4 2" xfId="17346" xr:uid="{1D0F5C33-2819-4134-8E78-13867CB4B552}"/>
    <cellStyle name="Title 39 5 5" xfId="17347" xr:uid="{EA1E3BAE-BC47-408F-89D1-1FCC20B1E829}"/>
    <cellStyle name="Title 39 6" xfId="17348" xr:uid="{94F760C6-34A7-40AF-AAF4-C2EAE325A536}"/>
    <cellStyle name="Title 39 6 2" xfId="17349" xr:uid="{4ECE9FF2-0594-4787-A959-9CE6840EBE9E}"/>
    <cellStyle name="Title 39 6 2 2" xfId="17350" xr:uid="{D1EE54B3-EA48-42EA-B31C-34FD3EC904F3}"/>
    <cellStyle name="Title 39 6 3" xfId="17351" xr:uid="{7B2F2AC4-07D3-4ADF-A00A-364DAA7F8919}"/>
    <cellStyle name="Title 39 6 3 2" xfId="17352" xr:uid="{4FEB36A9-F25E-48F9-8705-759F360FE232}"/>
    <cellStyle name="Title 39 6 4" xfId="17353" xr:uid="{F362A2E8-67F1-4542-BC03-9C5A14F3A84B}"/>
    <cellStyle name="Title 39 7" xfId="17354" xr:uid="{B41A6913-4FDC-4448-A60D-8F28270A4438}"/>
    <cellStyle name="Title 39 7 2" xfId="17355" xr:uid="{54B3748C-F528-42AC-8723-8BEEE55DD494}"/>
    <cellStyle name="Title 39 8" xfId="17356" xr:uid="{9A2AD8DE-68E5-454C-94E7-EFA81E86BA09}"/>
    <cellStyle name="Title 39 8 2" xfId="17357" xr:uid="{723CEEE5-EC87-4897-9282-25FE64DBAEC1}"/>
    <cellStyle name="Title 39 9" xfId="17358" xr:uid="{A6D47957-A75A-4559-B86D-DB03D203F626}"/>
    <cellStyle name="Title 39 9 2" xfId="17359" xr:uid="{82CE71CD-AAB2-43F6-A3C0-E43F6A476373}"/>
    <cellStyle name="Title 4" xfId="340" xr:uid="{E5B34C08-5DFB-401F-A172-17CDF9B033D2}"/>
    <cellStyle name="Title 4 10" xfId="17361" xr:uid="{44952D62-A409-4C5E-B739-1EDC9E25B7AE}"/>
    <cellStyle name="Title 4 10 2" xfId="17362" xr:uid="{2AB244EE-6B47-440D-82A3-BCB8571B4BA9}"/>
    <cellStyle name="Title 4 11" xfId="17363" xr:uid="{3FD52FA6-0D1D-4F6A-BCA7-9DE7BD7DA22F}"/>
    <cellStyle name="Title 4 12" xfId="17364" xr:uid="{091B07AA-153E-4970-A208-D988AF1C99A9}"/>
    <cellStyle name="Title 4 13" xfId="17360" xr:uid="{B5B401CC-1573-41BE-93AF-2944B3B3010A}"/>
    <cellStyle name="Title 4 2" xfId="17365" xr:uid="{82295086-B200-4FA4-BB9E-C5C6AB3D79AF}"/>
    <cellStyle name="Title 4 2 10" xfId="17366" xr:uid="{8E7D99B3-EA90-46B7-8FB0-DEBF190B1C33}"/>
    <cellStyle name="Title 4 2 2" xfId="17367" xr:uid="{9247D038-A02B-468C-A7AF-3B3C9CB6626E}"/>
    <cellStyle name="Title 4 2 2 2" xfId="17368" xr:uid="{76F282F3-7267-43F6-9F61-83427C5BA97E}"/>
    <cellStyle name="Title 4 2 2 2 2" xfId="17369" xr:uid="{3D24E1CD-64BD-46AE-932F-E536EAD2BDEA}"/>
    <cellStyle name="Title 4 2 2 3" xfId="17370" xr:uid="{ED5690AC-FEFF-4A14-B454-5F790F15A8F2}"/>
    <cellStyle name="Title 4 2 2 3 2" xfId="17371" xr:uid="{094226D5-AF39-4766-9F2D-661DB7A1682A}"/>
    <cellStyle name="Title 4 2 2 4" xfId="17372" xr:uid="{C6D5AB9F-5620-454C-B04A-5D7FC23811F0}"/>
    <cellStyle name="Title 4 2 3" xfId="17373" xr:uid="{13094D71-E1DF-4DB2-A31D-E60BAD3E2ACA}"/>
    <cellStyle name="Title 4 2 3 2" xfId="17374" xr:uid="{766F6216-676F-475B-BFBB-80A53F192DCD}"/>
    <cellStyle name="Title 4 2 3 2 2" xfId="17375" xr:uid="{5D1A9227-1674-4403-A481-18D0EE4CD12C}"/>
    <cellStyle name="Title 4 2 3 3" xfId="17376" xr:uid="{E7E8821F-754F-4907-B11D-AC62048D783B}"/>
    <cellStyle name="Title 4 2 3 3 2" xfId="17377" xr:uid="{317C386B-C303-453B-BC14-3669BB67FA9F}"/>
    <cellStyle name="Title 4 2 3 4" xfId="17378" xr:uid="{EC870E28-C6A9-4317-A960-7576361545C8}"/>
    <cellStyle name="Title 4 2 4" xfId="17379" xr:uid="{31831727-A0CB-4654-8EC0-E6655781919C}"/>
    <cellStyle name="Title 4 2 4 2" xfId="17380" xr:uid="{E42CEF29-D7BD-4F5C-8BC0-9BDFA81584B3}"/>
    <cellStyle name="Title 4 2 4 2 2" xfId="17381" xr:uid="{4E8BCE7C-3E21-4B4B-8C5B-9450AF2FEE37}"/>
    <cellStyle name="Title 4 2 4 3" xfId="17382" xr:uid="{85DDB959-F1A1-4CC2-8097-15E2F537B00B}"/>
    <cellStyle name="Title 4 2 4 3 2" xfId="17383" xr:uid="{5AF6CA33-582D-4971-AED8-DE89C7809189}"/>
    <cellStyle name="Title 4 2 4 4" xfId="17384" xr:uid="{60B4D14F-EE63-4D24-A29F-62D99BC56B52}"/>
    <cellStyle name="Title 4 2 4 4 2" xfId="17385" xr:uid="{5ADAA0F7-CA18-435E-950F-5341961E22A7}"/>
    <cellStyle name="Title 4 2 4 5" xfId="17386" xr:uid="{DFABC05F-812D-48D9-8A5F-EF4C2D023A90}"/>
    <cellStyle name="Title 4 2 5" xfId="17387" xr:uid="{1827AAAC-8791-427A-B313-D118B4CF8772}"/>
    <cellStyle name="Title 4 2 5 2" xfId="17388" xr:uid="{6C19EECD-8DFB-40DF-8E38-CE97F16D8E97}"/>
    <cellStyle name="Title 4 2 5 2 2" xfId="17389" xr:uid="{37E5D3CA-A16C-4821-91BC-06CDAA9BE039}"/>
    <cellStyle name="Title 4 2 5 3" xfId="17390" xr:uid="{50579A94-188B-45E7-B607-96262B8A2BB9}"/>
    <cellStyle name="Title 4 2 5 3 2" xfId="17391" xr:uid="{65D09682-180A-4001-878E-8AF25930F425}"/>
    <cellStyle name="Title 4 2 5 4" xfId="17392" xr:uid="{97C02C64-D83A-44EA-9522-2F56BDFCACBA}"/>
    <cellStyle name="Title 4 2 6" xfId="17393" xr:uid="{9273FFD6-CC98-4D86-A97D-AC259234E2FA}"/>
    <cellStyle name="Title 4 2 6 2" xfId="17394" xr:uid="{6A34AAD4-25D7-4B21-9F66-B973E7686D94}"/>
    <cellStyle name="Title 4 2 7" xfId="17395" xr:uid="{DE1B19BE-9D93-4BA0-8B3E-C3281B051B74}"/>
    <cellStyle name="Title 4 2 7 2" xfId="17396" xr:uid="{E7401A2A-03A1-4FFD-8EAE-BA4769E6E266}"/>
    <cellStyle name="Title 4 2 8" xfId="17397" xr:uid="{6DABD19B-B508-4D3D-94F2-7331037ACE73}"/>
    <cellStyle name="Title 4 2 8 2" xfId="17398" xr:uid="{25BE1563-9D0A-457A-8C04-AADF0A525E51}"/>
    <cellStyle name="Title 4 2 9" xfId="17399" xr:uid="{BC47A6A3-C5EC-475C-98FE-006F942BC424}"/>
    <cellStyle name="Title 4 3" xfId="17400" xr:uid="{68D04833-201F-4707-8ED6-B9699D5696E1}"/>
    <cellStyle name="Title 4 3 2" xfId="17401" xr:uid="{0C51A64E-0187-479E-BD70-C3633D0DB2D1}"/>
    <cellStyle name="Title 4 3 2 2" xfId="17402" xr:uid="{7881DB19-ED71-4C1F-9AA2-08892EF347AA}"/>
    <cellStyle name="Title 4 3 3" xfId="17403" xr:uid="{6904EC21-21DB-4D1A-8E5E-B2B38862E468}"/>
    <cellStyle name="Title 4 3 3 2" xfId="17404" xr:uid="{8899E194-6D6A-4544-8436-6ECF4D7C0B65}"/>
    <cellStyle name="Title 4 3 4" xfId="17405" xr:uid="{611E1699-0C25-4F68-AA98-520A9D224C33}"/>
    <cellStyle name="Title 4 3 5" xfId="17406" xr:uid="{7F9601D6-0E83-4B96-B067-1C47D1EA1DE5}"/>
    <cellStyle name="Title 4 4" xfId="17407" xr:uid="{A32C9002-0E93-4A06-9395-879D7DB9269B}"/>
    <cellStyle name="Title 4 4 2" xfId="17408" xr:uid="{94E4B875-8E56-478F-97ED-E712160C8622}"/>
    <cellStyle name="Title 4 4 2 2" xfId="17409" xr:uid="{73BDC59C-D4CF-47BC-B767-7CA2B993AFBF}"/>
    <cellStyle name="Title 4 4 3" xfId="17410" xr:uid="{048A2782-1C87-45CA-8687-48FDF9BFAD03}"/>
    <cellStyle name="Title 4 4 3 2" xfId="17411" xr:uid="{5FF725D1-BFE4-452C-8521-9BC04CAFFC85}"/>
    <cellStyle name="Title 4 4 4" xfId="17412" xr:uid="{A6104C44-87B0-48E8-96B8-DCF7221509CF}"/>
    <cellStyle name="Title 4 5" xfId="17413" xr:uid="{166B8190-BC26-4987-9224-2D720986F184}"/>
    <cellStyle name="Title 4 5 2" xfId="17414" xr:uid="{434BFF94-574C-4B94-A679-BA157DA456D4}"/>
    <cellStyle name="Title 4 5 2 2" xfId="17415" xr:uid="{7EB415D2-F4D9-423C-94F3-187B0ADBA18A}"/>
    <cellStyle name="Title 4 5 3" xfId="17416" xr:uid="{8D41E1F8-9D21-4764-8A65-6A1B17CBCF84}"/>
    <cellStyle name="Title 4 5 3 2" xfId="17417" xr:uid="{60B1C1DA-1683-42A5-8003-B47AED4372F8}"/>
    <cellStyle name="Title 4 5 4" xfId="17418" xr:uid="{66401116-BD1C-40F9-B2A2-D5FE29ED27FE}"/>
    <cellStyle name="Title 4 6" xfId="17419" xr:uid="{B83A9FDD-190A-4937-8A9E-3F8C9F2D5B42}"/>
    <cellStyle name="Title 4 6 2" xfId="17420" xr:uid="{8A65838C-A7BB-46FF-AF97-2CB898171AC1}"/>
    <cellStyle name="Title 4 6 2 2" xfId="17421" xr:uid="{B5541343-FCAA-4285-B1F1-7FFB86324BA9}"/>
    <cellStyle name="Title 4 6 3" xfId="17422" xr:uid="{9821EF9F-E16F-465E-AC91-DCED99A7B71E}"/>
    <cellStyle name="Title 4 6 3 2" xfId="17423" xr:uid="{916FAB60-D626-4E95-AD72-FFD41998B41C}"/>
    <cellStyle name="Title 4 6 4" xfId="17424" xr:uid="{42781723-B599-4B14-84CF-7A5DF4740810}"/>
    <cellStyle name="Title 4 6 4 2" xfId="17425" xr:uid="{4C56FE13-74F8-4295-93A9-ECEEB8C6F341}"/>
    <cellStyle name="Title 4 6 5" xfId="17426" xr:uid="{D1A84E2B-6961-4294-8F19-2267EDF56E90}"/>
    <cellStyle name="Title 4 7" xfId="17427" xr:uid="{56F548B2-32CC-4D32-B934-1D81E57179FE}"/>
    <cellStyle name="Title 4 7 2" xfId="17428" xr:uid="{FCD704B2-ADE5-4532-A16E-19858E85742F}"/>
    <cellStyle name="Title 4 7 2 2" xfId="17429" xr:uid="{3059F7E2-EA3C-47E0-ADC0-954BB7C1E6FD}"/>
    <cellStyle name="Title 4 7 3" xfId="17430" xr:uid="{6278CB2E-D847-4CC8-813E-3BA05CF65D6E}"/>
    <cellStyle name="Title 4 7 3 2" xfId="17431" xr:uid="{5CBCD7F0-4A79-48E6-9529-5C97A9302CE8}"/>
    <cellStyle name="Title 4 7 4" xfId="17432" xr:uid="{DA54E0C7-2108-4FF3-89A8-7C83FDAB6A6D}"/>
    <cellStyle name="Title 4 8" xfId="17433" xr:uid="{2AC76909-0F40-4B32-B93B-19DD22A2CCAF}"/>
    <cellStyle name="Title 4 8 2" xfId="17434" xr:uid="{27FDCA20-F94A-4CAA-A1D8-CF8565E0EF08}"/>
    <cellStyle name="Title 4 9" xfId="17435" xr:uid="{17E4EE81-D2CD-45BF-8B8E-66FBA54054CE}"/>
    <cellStyle name="Title 4 9 2" xfId="17436" xr:uid="{67559BB6-BA18-4D67-AAFA-AB7833EBC5BE}"/>
    <cellStyle name="Title 40" xfId="3424" xr:uid="{52DC3904-C7DE-4B7A-922D-CD9B5CCEBBF8}"/>
    <cellStyle name="Title 40 10" xfId="17438" xr:uid="{1C5AA475-E6F4-4684-BD7A-998EF9DE62B3}"/>
    <cellStyle name="Title 40 11" xfId="17439" xr:uid="{ADFCC1A1-BD9A-4677-A17A-753885116F65}"/>
    <cellStyle name="Title 40 12" xfId="17437" xr:uid="{87E1FB30-D832-44CD-B1A3-758B8BB94711}"/>
    <cellStyle name="Title 40 2" xfId="17440" xr:uid="{C939457D-8845-41F3-8F51-A9154E8E0B5F}"/>
    <cellStyle name="Title 40 2 2" xfId="17441" xr:uid="{C0686BA0-9A1C-40E5-9746-FCC08AAD1508}"/>
    <cellStyle name="Title 40 2 2 2" xfId="17442" xr:uid="{E04ABEEF-0168-4C3A-A47A-AFDDEB9652D1}"/>
    <cellStyle name="Title 40 2 3" xfId="17443" xr:uid="{9107CCBB-DD27-40CD-BF57-4DD0097AAF08}"/>
    <cellStyle name="Title 40 2 3 2" xfId="17444" xr:uid="{7CE66CF8-D3F2-45B8-AEC0-FA7CA985B591}"/>
    <cellStyle name="Title 40 2 4" xfId="17445" xr:uid="{CDD8A3EF-B789-4865-A625-B000C527F303}"/>
    <cellStyle name="Title 40 2 5" xfId="17446" xr:uid="{B5DF095E-7779-48EA-909C-7526F882B154}"/>
    <cellStyle name="Title 40 3" xfId="17447" xr:uid="{5DF68710-F647-4F51-B5BB-97518AEC4C08}"/>
    <cellStyle name="Title 40 3 2" xfId="17448" xr:uid="{05A32C57-729F-4A36-8E9F-042A21C3D390}"/>
    <cellStyle name="Title 40 3 2 2" xfId="17449" xr:uid="{161D4219-8270-4197-B17D-5F9423D46FCE}"/>
    <cellStyle name="Title 40 3 3" xfId="17450" xr:uid="{4168620A-73E2-4F23-BA7E-5EA34CC5413A}"/>
    <cellStyle name="Title 40 3 3 2" xfId="17451" xr:uid="{144E8C6A-755A-4623-B796-C357F24D4567}"/>
    <cellStyle name="Title 40 3 4" xfId="17452" xr:uid="{A537F75A-5523-4B51-92E6-27FCFC334FB9}"/>
    <cellStyle name="Title 40 4" xfId="17453" xr:uid="{3757C0EB-AAB6-4CBD-B6EC-414A5FD38F02}"/>
    <cellStyle name="Title 40 4 2" xfId="17454" xr:uid="{B9AFF121-14DD-4775-A65E-56B4FEEDCECF}"/>
    <cellStyle name="Title 40 4 2 2" xfId="17455" xr:uid="{946DD754-BCE2-4587-B9BC-1AD5B6FA5E2C}"/>
    <cellStyle name="Title 40 4 3" xfId="17456" xr:uid="{4AC9D76B-4E1F-4D5A-BC1B-2F60C1C3E4BC}"/>
    <cellStyle name="Title 40 4 3 2" xfId="17457" xr:uid="{5F3F45EB-2693-448F-AE46-B9E531BFA8DD}"/>
    <cellStyle name="Title 40 4 4" xfId="17458" xr:uid="{3686BD15-7577-4F1C-AEDB-A15DA61F47C7}"/>
    <cellStyle name="Title 40 5" xfId="17459" xr:uid="{5908D098-A8D6-4871-95A5-CFDED31042DF}"/>
    <cellStyle name="Title 40 5 2" xfId="17460" xr:uid="{FF3A8D51-3654-4FD2-B26F-ED85BD654A2E}"/>
    <cellStyle name="Title 40 5 2 2" xfId="17461" xr:uid="{D4B44F84-854F-4FD6-ACDB-222EF5BBF6D9}"/>
    <cellStyle name="Title 40 5 3" xfId="17462" xr:uid="{CE44A7FD-CE8E-43F1-8657-F36703977206}"/>
    <cellStyle name="Title 40 5 3 2" xfId="17463" xr:uid="{E2590B53-32CD-4843-A701-F11043DF2145}"/>
    <cellStyle name="Title 40 5 4" xfId="17464" xr:uid="{D4A48D07-F5F6-4C89-84D0-BD778F9D4872}"/>
    <cellStyle name="Title 40 5 4 2" xfId="17465" xr:uid="{206E6F7A-C2B7-4514-A45A-8792824BEF07}"/>
    <cellStyle name="Title 40 5 5" xfId="17466" xr:uid="{5D287C08-78EF-480E-AB23-76D8830DC426}"/>
    <cellStyle name="Title 40 6" xfId="17467" xr:uid="{F90730CB-3535-40F3-BD82-4B9BC4F8FA1D}"/>
    <cellStyle name="Title 40 6 2" xfId="17468" xr:uid="{3962AC99-0E34-47FF-BABF-EB9517097675}"/>
    <cellStyle name="Title 40 6 2 2" xfId="17469" xr:uid="{77EB7DE1-DE1A-49AD-9D6D-61EC01EF283A}"/>
    <cellStyle name="Title 40 6 3" xfId="17470" xr:uid="{66E7ADE2-7A7F-45C9-9D61-91CA44721B6D}"/>
    <cellStyle name="Title 40 6 3 2" xfId="17471" xr:uid="{9ABB93BE-0804-4BFE-8E50-EB9020B35FF9}"/>
    <cellStyle name="Title 40 6 4" xfId="17472" xr:uid="{62389D7B-02B6-486D-8293-B6464D9BDE92}"/>
    <cellStyle name="Title 40 7" xfId="17473" xr:uid="{B86F5B7A-D939-4E28-A498-ECB51C3FC2B4}"/>
    <cellStyle name="Title 40 7 2" xfId="17474" xr:uid="{648A96F0-055C-4CC9-B71A-AFD2AF18BB5F}"/>
    <cellStyle name="Title 40 8" xfId="17475" xr:uid="{C21743AA-595C-4E2D-BC98-270AF794C97C}"/>
    <cellStyle name="Title 40 8 2" xfId="17476" xr:uid="{962D9410-05AA-4A11-9C16-D5B7F5B76C4C}"/>
    <cellStyle name="Title 40 9" xfId="17477" xr:uid="{2A8CCD01-685F-418A-A88B-585F5F06B9A9}"/>
    <cellStyle name="Title 40 9 2" xfId="17478" xr:uid="{5A993553-0379-4EBB-B70F-CA076D97F193}"/>
    <cellStyle name="Title 41" xfId="3425" xr:uid="{7A3A59D3-8F86-4AA6-9D78-559941951E0E}"/>
    <cellStyle name="Title 41 10" xfId="17480" xr:uid="{07FE33B0-BE09-47AB-AEAA-4AA1CE7DEB44}"/>
    <cellStyle name="Title 41 11" xfId="17481" xr:uid="{7DDE5271-CE7E-4E03-8EF0-6C7E43EA9B17}"/>
    <cellStyle name="Title 41 12" xfId="17479" xr:uid="{26BA04DC-4DA4-47EC-97CD-64435B7E3D09}"/>
    <cellStyle name="Title 41 2" xfId="17482" xr:uid="{0AB9756E-5F07-412E-A756-6A02996A1560}"/>
    <cellStyle name="Title 41 2 2" xfId="17483" xr:uid="{5E6B458D-2A21-439C-A0CA-023B168274A8}"/>
    <cellStyle name="Title 41 2 2 2" xfId="17484" xr:uid="{DA44E9CE-3C30-46AB-B599-DE145BB25EAA}"/>
    <cellStyle name="Title 41 2 3" xfId="17485" xr:uid="{058D6838-0EA7-40A3-842A-7BB6A7F52A07}"/>
    <cellStyle name="Title 41 2 3 2" xfId="17486" xr:uid="{E357221A-E8C9-41B4-B056-EEC68F92D426}"/>
    <cellStyle name="Title 41 2 4" xfId="17487" xr:uid="{86CDE3B2-0CDB-4C6C-B54E-121EF5582660}"/>
    <cellStyle name="Title 41 2 5" xfId="17488" xr:uid="{83CB5F3F-A56D-476C-B5E6-F01FFB6B1B36}"/>
    <cellStyle name="Title 41 3" xfId="17489" xr:uid="{C971B222-EA16-4B53-917A-BBC1E813E744}"/>
    <cellStyle name="Title 41 3 2" xfId="17490" xr:uid="{12FE2A55-ACE1-4FF2-95B6-3E146BA1B4AC}"/>
    <cellStyle name="Title 41 3 2 2" xfId="17491" xr:uid="{BF46A162-1ADD-44EE-BF6C-105589E34DDB}"/>
    <cellStyle name="Title 41 3 3" xfId="17492" xr:uid="{B23307F2-EF0A-4B66-85A4-3796662E0879}"/>
    <cellStyle name="Title 41 3 3 2" xfId="17493" xr:uid="{F5ED10DA-4346-4E3A-8339-254A405656E0}"/>
    <cellStyle name="Title 41 3 4" xfId="17494" xr:uid="{003FD1B9-3B51-4531-A150-A097C120FED1}"/>
    <cellStyle name="Title 41 4" xfId="17495" xr:uid="{531AA3A4-FDA7-4238-8D8D-D1E3BACC50A4}"/>
    <cellStyle name="Title 41 4 2" xfId="17496" xr:uid="{D0AB6D65-0A12-49C8-B80C-631A1EFBC8EB}"/>
    <cellStyle name="Title 41 4 2 2" xfId="17497" xr:uid="{5F3A9D5D-BD11-4401-BE88-8F6F022122F9}"/>
    <cellStyle name="Title 41 4 3" xfId="17498" xr:uid="{00184CD3-A908-4346-9FE6-356292ACD04A}"/>
    <cellStyle name="Title 41 4 3 2" xfId="17499" xr:uid="{856D5C9B-1590-4FC4-A82B-BA0438FDCB98}"/>
    <cellStyle name="Title 41 4 4" xfId="17500" xr:uid="{0E0FE213-C57E-4C96-8EA5-AA0357B4CACC}"/>
    <cellStyle name="Title 41 5" xfId="17501" xr:uid="{3BECA29C-999C-4954-A8E2-B4D6D459E382}"/>
    <cellStyle name="Title 41 5 2" xfId="17502" xr:uid="{2020D979-3B70-46B3-991A-E5B6FA5EF13B}"/>
    <cellStyle name="Title 41 5 2 2" xfId="17503" xr:uid="{B21D0573-A9F2-4069-BBF0-C1FCE6ED6A36}"/>
    <cellStyle name="Title 41 5 3" xfId="17504" xr:uid="{759EEAE9-DFCB-4F16-B19B-0C65AB4E64E2}"/>
    <cellStyle name="Title 41 5 3 2" xfId="17505" xr:uid="{74547AF9-2F51-4676-BF13-A5853526D828}"/>
    <cellStyle name="Title 41 5 4" xfId="17506" xr:uid="{4859D7FB-21E8-4762-9FCF-34628262FC88}"/>
    <cellStyle name="Title 41 5 4 2" xfId="17507" xr:uid="{D0401FD4-044D-48A3-A84F-4FA15BA0E128}"/>
    <cellStyle name="Title 41 5 5" xfId="17508" xr:uid="{6D79E07D-629A-4CBD-9218-E731DD011CFA}"/>
    <cellStyle name="Title 41 6" xfId="17509" xr:uid="{5BDBFC13-F54C-4238-852A-8F438C81E2E8}"/>
    <cellStyle name="Title 41 6 2" xfId="17510" xr:uid="{582EE7C1-33CE-45CD-93E5-76F8002AD7AA}"/>
    <cellStyle name="Title 41 6 2 2" xfId="17511" xr:uid="{8615EDDB-F91C-4218-B753-F0F47BE2B8A4}"/>
    <cellStyle name="Title 41 6 3" xfId="17512" xr:uid="{4B1EB829-14C7-4A69-922F-608A768C876F}"/>
    <cellStyle name="Title 41 6 3 2" xfId="17513" xr:uid="{115E21A7-326F-4F05-8EB0-431BD36D5C13}"/>
    <cellStyle name="Title 41 6 4" xfId="17514" xr:uid="{F7FB97C7-01DA-4A4D-91D1-7FB664D50683}"/>
    <cellStyle name="Title 41 7" xfId="17515" xr:uid="{7D8C6B00-7AC0-4AC0-93C6-2DD93ADD5370}"/>
    <cellStyle name="Title 41 7 2" xfId="17516" xr:uid="{8CA52BAF-42ED-4BC2-A1D9-3580261DC6F3}"/>
    <cellStyle name="Title 41 8" xfId="17517" xr:uid="{55C24EA9-D103-497B-981C-7C3D9AADD1A0}"/>
    <cellStyle name="Title 41 8 2" xfId="17518" xr:uid="{98D631E3-A845-4A9D-8996-57E3EA14CDD1}"/>
    <cellStyle name="Title 41 9" xfId="17519" xr:uid="{211C3A7F-5BA9-4D9B-832B-1594B5D63CE2}"/>
    <cellStyle name="Title 41 9 2" xfId="17520" xr:uid="{A7C755C7-7050-4962-BB78-EEE28D096184}"/>
    <cellStyle name="Title 42" xfId="3426" xr:uid="{44405791-F94D-40E9-827E-DC252A1291F9}"/>
    <cellStyle name="Title 42 10" xfId="17522" xr:uid="{DB534088-DEA7-4E07-ADFA-100402063B17}"/>
    <cellStyle name="Title 42 11" xfId="17523" xr:uid="{691072CB-51F2-4394-9AE7-59524A041EBB}"/>
    <cellStyle name="Title 42 12" xfId="17521" xr:uid="{FEDF3C3A-F861-4C7F-B500-90145DE04013}"/>
    <cellStyle name="Title 42 2" xfId="17524" xr:uid="{8317CB0E-C5B5-4823-8311-E1C966C4E735}"/>
    <cellStyle name="Title 42 2 2" xfId="17525" xr:uid="{326B5D56-6D33-4057-9FE4-291B2E927503}"/>
    <cellStyle name="Title 42 2 2 2" xfId="17526" xr:uid="{9205115E-1007-476C-B8AE-C0CF92313A06}"/>
    <cellStyle name="Title 42 2 3" xfId="17527" xr:uid="{5FA00545-564E-44D7-89EA-02312CB62ED4}"/>
    <cellStyle name="Title 42 2 3 2" xfId="17528" xr:uid="{6FAD3382-BE05-4FA8-914F-D65B426A2AB0}"/>
    <cellStyle name="Title 42 2 4" xfId="17529" xr:uid="{62D9735B-E774-4AB1-9A9E-249CB724B020}"/>
    <cellStyle name="Title 42 2 5" xfId="17530" xr:uid="{BD688CAF-B71C-4170-AFEE-AF1FCF611C39}"/>
    <cellStyle name="Title 42 3" xfId="17531" xr:uid="{B44FA285-909C-4014-9956-3CB2938C34C7}"/>
    <cellStyle name="Title 42 3 2" xfId="17532" xr:uid="{89060E85-A1C0-4B07-91D5-1062E979F741}"/>
    <cellStyle name="Title 42 3 2 2" xfId="17533" xr:uid="{099AF18D-D052-4CBC-8A14-5E938F933B83}"/>
    <cellStyle name="Title 42 3 3" xfId="17534" xr:uid="{F1A76747-A43B-4847-ACFB-27C89D206C58}"/>
    <cellStyle name="Title 42 3 3 2" xfId="17535" xr:uid="{5A081A96-BA97-45A1-99C7-085BE0C43774}"/>
    <cellStyle name="Title 42 3 4" xfId="17536" xr:uid="{00EDF11A-FEE1-4D6D-83D2-1D8B82E07F55}"/>
    <cellStyle name="Title 42 4" xfId="17537" xr:uid="{64EB0EC1-A9A6-48A1-88B9-4C6A0B545497}"/>
    <cellStyle name="Title 42 4 2" xfId="17538" xr:uid="{CB25FC97-F074-457D-B543-5D788CC0292A}"/>
    <cellStyle name="Title 42 4 2 2" xfId="17539" xr:uid="{B66DFB8A-8D9F-41D3-AC68-81681B3BA254}"/>
    <cellStyle name="Title 42 4 3" xfId="17540" xr:uid="{B9009018-2A6A-4F53-B86F-BF07F7280E23}"/>
    <cellStyle name="Title 42 4 3 2" xfId="17541" xr:uid="{CC88826E-FC50-4973-A3F4-EE521EC0740B}"/>
    <cellStyle name="Title 42 4 4" xfId="17542" xr:uid="{D512A12D-4C55-471A-AF4D-F3FA3E72B327}"/>
    <cellStyle name="Title 42 5" xfId="17543" xr:uid="{E39877BF-E50D-4165-A85D-232FAB81E477}"/>
    <cellStyle name="Title 42 5 2" xfId="17544" xr:uid="{4D2C15DD-5745-4E24-A5AE-EB080AF6F602}"/>
    <cellStyle name="Title 42 5 2 2" xfId="17545" xr:uid="{1759A277-21EF-4B2B-BC13-69F8D014475B}"/>
    <cellStyle name="Title 42 5 3" xfId="17546" xr:uid="{72EFE4BD-7AE6-438A-AA77-923E6E6173D4}"/>
    <cellStyle name="Title 42 5 3 2" xfId="17547" xr:uid="{6A13683E-7A0F-4CAE-828B-DDBBCB58ACA8}"/>
    <cellStyle name="Title 42 5 4" xfId="17548" xr:uid="{C932C9B7-966B-4681-991C-364EF217BC2D}"/>
    <cellStyle name="Title 42 5 4 2" xfId="17549" xr:uid="{E86B6F92-C59C-46F7-ACB7-0902605B40C4}"/>
    <cellStyle name="Title 42 5 5" xfId="17550" xr:uid="{393F9DCA-15DE-474E-82ED-0C984CE2145A}"/>
    <cellStyle name="Title 42 6" xfId="17551" xr:uid="{5D544045-717D-4ED7-A0BE-CF246C6073DF}"/>
    <cellStyle name="Title 42 6 2" xfId="17552" xr:uid="{948B8EA5-6BE2-45EE-B369-CBE6F7E47930}"/>
    <cellStyle name="Title 42 6 2 2" xfId="17553" xr:uid="{C18EB442-B5BB-4FE6-8994-9FEAACD096B9}"/>
    <cellStyle name="Title 42 6 3" xfId="17554" xr:uid="{ACDAD331-F10F-47AB-9DE0-F5D47E033EC5}"/>
    <cellStyle name="Title 42 6 3 2" xfId="17555" xr:uid="{EEA4A8DC-133A-47E8-AE86-A050F97830C3}"/>
    <cellStyle name="Title 42 6 4" xfId="17556" xr:uid="{56F4DA95-2AA8-44C6-843B-338E3134B6F2}"/>
    <cellStyle name="Title 42 7" xfId="17557" xr:uid="{4D515A8F-B334-4E89-A0B3-1B23C392DAA3}"/>
    <cellStyle name="Title 42 7 2" xfId="17558" xr:uid="{0CBA1BA7-F69B-401A-8754-FDA680B41200}"/>
    <cellStyle name="Title 42 8" xfId="17559" xr:uid="{0968AE9D-34DB-477C-8B00-334A9D7C9745}"/>
    <cellStyle name="Title 42 8 2" xfId="17560" xr:uid="{F10A1982-E753-47E1-B228-0867AE91EDB7}"/>
    <cellStyle name="Title 42 9" xfId="17561" xr:uid="{0036D591-5C8D-43E0-9BF0-8346A7F89843}"/>
    <cellStyle name="Title 42 9 2" xfId="17562" xr:uid="{89CB2D2D-91DA-4F1E-911B-15E5E6DDD864}"/>
    <cellStyle name="Title 43" xfId="3427" xr:uid="{58997513-F068-4A25-B1DD-89E1ACAFAD8B}"/>
    <cellStyle name="Title 43 10" xfId="17564" xr:uid="{34E90E7D-8808-4EEE-ACD1-52102D371516}"/>
    <cellStyle name="Title 43 11" xfId="17565" xr:uid="{49D9C776-1F88-438B-943D-2C82E4479EB3}"/>
    <cellStyle name="Title 43 12" xfId="17563" xr:uid="{B704A952-1A40-489A-986B-64706A278DDC}"/>
    <cellStyle name="Title 43 2" xfId="17566" xr:uid="{337803AE-939F-454B-AFC5-5F97C0EDFAA4}"/>
    <cellStyle name="Title 43 2 2" xfId="17567" xr:uid="{08A26C6B-AE20-4B75-AF9D-167B15218FD9}"/>
    <cellStyle name="Title 43 2 2 2" xfId="17568" xr:uid="{24691902-4E85-44D7-9888-5F1FE7DE3B46}"/>
    <cellStyle name="Title 43 2 3" xfId="17569" xr:uid="{A0963323-C4A0-4DA3-8435-9ADC2D043317}"/>
    <cellStyle name="Title 43 2 3 2" xfId="17570" xr:uid="{817EB86F-3CB8-402C-937C-1033420D9EC5}"/>
    <cellStyle name="Title 43 2 4" xfId="17571" xr:uid="{51A34CD0-AAB9-4F41-AC45-60447217E62A}"/>
    <cellStyle name="Title 43 2 5" xfId="17572" xr:uid="{1DD1D65A-1502-4771-ABA3-04AA99694429}"/>
    <cellStyle name="Title 43 3" xfId="17573" xr:uid="{F18FA28E-C772-43F3-B385-20B64F7DB994}"/>
    <cellStyle name="Title 43 3 2" xfId="17574" xr:uid="{69AEF73C-38B5-4C88-8FD6-0B5684134A38}"/>
    <cellStyle name="Title 43 3 2 2" xfId="17575" xr:uid="{FC75B5AC-733F-4C54-ADEB-589E6E47D08B}"/>
    <cellStyle name="Title 43 3 3" xfId="17576" xr:uid="{0E4B75AF-4A55-48BA-A1AF-301CCBF9272D}"/>
    <cellStyle name="Title 43 3 3 2" xfId="17577" xr:uid="{E00A0A4B-BDFD-4E8F-ABAF-9301D48E9ADE}"/>
    <cellStyle name="Title 43 3 4" xfId="17578" xr:uid="{1B80EB7E-4EBB-42E1-832D-54AB13D46CB0}"/>
    <cellStyle name="Title 43 4" xfId="17579" xr:uid="{8F371B2B-AC1D-49C5-A26E-1980D007D0ED}"/>
    <cellStyle name="Title 43 4 2" xfId="17580" xr:uid="{FB462E04-4571-4EA6-907B-DF13B573AA7B}"/>
    <cellStyle name="Title 43 4 2 2" xfId="17581" xr:uid="{192C2B64-4A0D-451C-96AD-C7557913973A}"/>
    <cellStyle name="Title 43 4 3" xfId="17582" xr:uid="{3CC64399-FE14-4686-8BE2-7A6740BE64E2}"/>
    <cellStyle name="Title 43 4 3 2" xfId="17583" xr:uid="{A16766AA-31DD-4799-9C35-C54C1C6F22BE}"/>
    <cellStyle name="Title 43 4 4" xfId="17584" xr:uid="{E3F00649-20EE-4F38-919A-157D7CA031A0}"/>
    <cellStyle name="Title 43 5" xfId="17585" xr:uid="{EA333060-1C53-47E5-97E4-45B03349BC26}"/>
    <cellStyle name="Title 43 5 2" xfId="17586" xr:uid="{F7C1479B-76D1-4763-B065-615A3D3862A4}"/>
    <cellStyle name="Title 43 5 2 2" xfId="17587" xr:uid="{34A4991A-D5F6-41C5-9EAA-D15CE952C70E}"/>
    <cellStyle name="Title 43 5 3" xfId="17588" xr:uid="{EF54DCB2-11AA-4CA7-A386-CA0E344AA9D1}"/>
    <cellStyle name="Title 43 5 3 2" xfId="17589" xr:uid="{E7534987-9B6A-40C3-A959-2764ACD36040}"/>
    <cellStyle name="Title 43 5 4" xfId="17590" xr:uid="{42CB19CB-97D4-46EE-A6EF-2C8092031E56}"/>
    <cellStyle name="Title 43 5 4 2" xfId="17591" xr:uid="{15309753-D4EE-4BE1-9BB2-32C72C7799ED}"/>
    <cellStyle name="Title 43 5 5" xfId="17592" xr:uid="{CB34F6FA-117C-4172-9F57-7D9470D69A30}"/>
    <cellStyle name="Title 43 6" xfId="17593" xr:uid="{A77487B3-AB30-4607-990E-6DAD3D6AD44B}"/>
    <cellStyle name="Title 43 6 2" xfId="17594" xr:uid="{509A11DF-6504-48D9-840A-48E0A063C96D}"/>
    <cellStyle name="Title 43 6 2 2" xfId="17595" xr:uid="{B7458F79-E2B4-4CEC-93C0-9DCE476B51D0}"/>
    <cellStyle name="Title 43 6 3" xfId="17596" xr:uid="{A5EB525B-5E5F-4607-9473-1ECB4223FDBE}"/>
    <cellStyle name="Title 43 6 3 2" xfId="17597" xr:uid="{9258A74D-B265-402B-AA34-C03333AF757E}"/>
    <cellStyle name="Title 43 6 4" xfId="17598" xr:uid="{9B7F6771-9E39-485B-90D2-7BF234CD2EC1}"/>
    <cellStyle name="Title 43 7" xfId="17599" xr:uid="{440EB9F5-4856-43C7-B24D-D8BFE5795EA1}"/>
    <cellStyle name="Title 43 7 2" xfId="17600" xr:uid="{E6735C46-8329-4EFC-A644-7A8F67EE00E3}"/>
    <cellStyle name="Title 43 8" xfId="17601" xr:uid="{B3BF0059-C546-4396-BEF9-9BE568F193CC}"/>
    <cellStyle name="Title 43 8 2" xfId="17602" xr:uid="{30F1CAF7-3D61-494B-B14B-C7FF3A6806B3}"/>
    <cellStyle name="Title 43 9" xfId="17603" xr:uid="{6EA4094C-3A17-4271-A600-2633D6B05D75}"/>
    <cellStyle name="Title 43 9 2" xfId="17604" xr:uid="{5639AB12-BF19-4826-8B5D-75B1271D1E74}"/>
    <cellStyle name="Title 5" xfId="341" xr:uid="{BD89BCE2-14A6-4265-BE8B-5E6D8D119253}"/>
    <cellStyle name="Title 5 10" xfId="17606" xr:uid="{96B2EBF2-5606-4DD1-B527-72A8B8170CFB}"/>
    <cellStyle name="Title 5 10 2" xfId="17607" xr:uid="{C3DB12EB-47DE-41A0-A338-8DCB31EAFAC1}"/>
    <cellStyle name="Title 5 11" xfId="17608" xr:uid="{9751C84E-C5E5-4FBB-B1F9-389513934073}"/>
    <cellStyle name="Title 5 12" xfId="17609" xr:uid="{DF890B48-AB79-436C-A88D-54B51D6305EB}"/>
    <cellStyle name="Title 5 13" xfId="17605" xr:uid="{93CA26BB-F552-4F6C-BE10-91861177C421}"/>
    <cellStyle name="Title 5 2" xfId="17610" xr:uid="{1A684E71-9121-48D5-B976-BF50AD96E19E}"/>
    <cellStyle name="Title 5 2 10" xfId="17611" xr:uid="{3B14CDE1-D654-479B-84D9-66A99A74F389}"/>
    <cellStyle name="Title 5 2 2" xfId="17612" xr:uid="{BFD64ACF-F042-4479-BCD8-90C5516959FD}"/>
    <cellStyle name="Title 5 2 2 2" xfId="17613" xr:uid="{6FFE4BE8-66F7-4668-BA96-3AA167A0D584}"/>
    <cellStyle name="Title 5 2 2 2 2" xfId="17614" xr:uid="{90F2C6AB-7755-424E-B4DD-81E66FBB6024}"/>
    <cellStyle name="Title 5 2 2 3" xfId="17615" xr:uid="{F7D9B256-A908-4EEF-BA77-FC627B830939}"/>
    <cellStyle name="Title 5 2 2 3 2" xfId="17616" xr:uid="{1DC5C30B-8A6E-49B0-A17B-784B32D13B5B}"/>
    <cellStyle name="Title 5 2 2 4" xfId="17617" xr:uid="{8A313A77-83A4-4259-892D-44F02C21DB84}"/>
    <cellStyle name="Title 5 2 3" xfId="17618" xr:uid="{81EE293B-5269-4482-8802-6A5F042AC16A}"/>
    <cellStyle name="Title 5 2 3 2" xfId="17619" xr:uid="{2B23B8CE-CAC0-49AD-B42F-5DA8E0B9FB7B}"/>
    <cellStyle name="Title 5 2 3 2 2" xfId="17620" xr:uid="{6D55A365-57E8-4EEB-9FA3-A5CD007B2DC8}"/>
    <cellStyle name="Title 5 2 3 3" xfId="17621" xr:uid="{055D2813-A297-49DA-BF38-48160BBE8B38}"/>
    <cellStyle name="Title 5 2 3 3 2" xfId="17622" xr:uid="{A4BE3163-CD24-4FD6-B943-466CAF33B3F7}"/>
    <cellStyle name="Title 5 2 3 4" xfId="17623" xr:uid="{2698C49E-8A6C-40AF-A185-6362D50A09A7}"/>
    <cellStyle name="Title 5 2 4" xfId="17624" xr:uid="{813319BA-EB03-49B1-96DA-615B8042122C}"/>
    <cellStyle name="Title 5 2 4 2" xfId="17625" xr:uid="{9D684DAB-3BBD-4D22-ABCC-ADC8870A440B}"/>
    <cellStyle name="Title 5 2 4 2 2" xfId="17626" xr:uid="{EEEC8F36-601D-4C70-A425-690A14B5BEB6}"/>
    <cellStyle name="Title 5 2 4 3" xfId="17627" xr:uid="{93897C39-654C-4A59-9D7F-508BADFBD250}"/>
    <cellStyle name="Title 5 2 4 3 2" xfId="17628" xr:uid="{58D3A56B-19B9-488E-A1ED-33B4852FE3E1}"/>
    <cellStyle name="Title 5 2 4 4" xfId="17629" xr:uid="{7CC0A9A7-0C0F-4F37-A872-0DD03CF9C3CF}"/>
    <cellStyle name="Title 5 2 4 4 2" xfId="17630" xr:uid="{A2E1BFA3-B777-4050-A245-FEB53A22FDE9}"/>
    <cellStyle name="Title 5 2 4 5" xfId="17631" xr:uid="{1F97E586-51A5-4B1E-8D5F-AC4B2BC4ACEE}"/>
    <cellStyle name="Title 5 2 5" xfId="17632" xr:uid="{F344C8F8-89D5-4801-B0EB-F22482A85599}"/>
    <cellStyle name="Title 5 2 5 2" xfId="17633" xr:uid="{7D773306-7CC0-499C-B61B-5419F7B50951}"/>
    <cellStyle name="Title 5 2 5 2 2" xfId="17634" xr:uid="{3E37E14E-D389-4459-8537-8115BB42E656}"/>
    <cellStyle name="Title 5 2 5 3" xfId="17635" xr:uid="{7E0E94B9-FA64-48F6-A89A-D9AC5EAE917A}"/>
    <cellStyle name="Title 5 2 5 3 2" xfId="17636" xr:uid="{70383604-A119-4519-8AF0-9F2AFA5D709E}"/>
    <cellStyle name="Title 5 2 5 4" xfId="17637" xr:uid="{9CC5E75A-E1FB-492B-86D3-5B6098080BE1}"/>
    <cellStyle name="Title 5 2 6" xfId="17638" xr:uid="{C8077276-1433-49A1-8402-6AF65397BD17}"/>
    <cellStyle name="Title 5 2 6 2" xfId="17639" xr:uid="{032AE40C-1E01-43E8-92BA-840B2FCA053B}"/>
    <cellStyle name="Title 5 2 7" xfId="17640" xr:uid="{F51F01A0-F98B-498C-9DD1-32B080E654E4}"/>
    <cellStyle name="Title 5 2 7 2" xfId="17641" xr:uid="{6925FEAD-762B-4967-9AA8-E1958B780B30}"/>
    <cellStyle name="Title 5 2 8" xfId="17642" xr:uid="{0D7BC18A-7F6D-49FF-A8D0-B20B5D19821C}"/>
    <cellStyle name="Title 5 2 8 2" xfId="17643" xr:uid="{DCB103D8-D592-4D50-BC95-67A70B8DE304}"/>
    <cellStyle name="Title 5 2 9" xfId="17644" xr:uid="{7004CEB5-6B57-4BC6-918E-A4C5E03D1087}"/>
    <cellStyle name="Title 5 3" xfId="17645" xr:uid="{F080854F-14D4-4F22-915C-2A7FDDE0F183}"/>
    <cellStyle name="Title 5 3 2" xfId="17646" xr:uid="{CAB8545E-2AC9-4868-A9FA-4B2B09424394}"/>
    <cellStyle name="Title 5 3 2 2" xfId="17647" xr:uid="{74AFEA81-C11F-4ED8-A0E5-558D359836B1}"/>
    <cellStyle name="Title 5 3 3" xfId="17648" xr:uid="{B437F914-8021-4951-8EB8-51BF97DCC4C7}"/>
    <cellStyle name="Title 5 3 3 2" xfId="17649" xr:uid="{549F7B62-ED9D-4E81-9DFE-8CC9AB7609EE}"/>
    <cellStyle name="Title 5 3 4" xfId="17650" xr:uid="{C995B07D-2055-4D4F-8911-F490085DDB89}"/>
    <cellStyle name="Title 5 3 5" xfId="17651" xr:uid="{74AEAD2E-F349-4C9B-9E1B-F3DF7975874C}"/>
    <cellStyle name="Title 5 4" xfId="17652" xr:uid="{A002F979-370B-4A9D-AF27-871EA2F36295}"/>
    <cellStyle name="Title 5 4 2" xfId="17653" xr:uid="{9EC711B4-6C5F-4F6D-8368-C7826478180E}"/>
    <cellStyle name="Title 5 4 2 2" xfId="17654" xr:uid="{EFACB98D-F942-46EF-B8EB-75F57DC4EBBD}"/>
    <cellStyle name="Title 5 4 3" xfId="17655" xr:uid="{90E0FBAF-DD5B-4C96-986C-07ABEE260E00}"/>
    <cellStyle name="Title 5 4 3 2" xfId="17656" xr:uid="{E9E520BD-A276-4002-A2D1-AE28E43358E5}"/>
    <cellStyle name="Title 5 4 4" xfId="17657" xr:uid="{5DAFA792-27B6-4803-BD72-83A3F8D872A7}"/>
    <cellStyle name="Title 5 5" xfId="17658" xr:uid="{BAE0D57E-B8B5-4542-A008-CD7D91531B82}"/>
    <cellStyle name="Title 5 5 2" xfId="17659" xr:uid="{A4FBD2FD-E074-41E6-B1FF-724A3CF2A1CD}"/>
    <cellStyle name="Title 5 5 2 2" xfId="17660" xr:uid="{8DAE010B-CAC9-4303-983C-6AEF8F075503}"/>
    <cellStyle name="Title 5 5 3" xfId="17661" xr:uid="{D9D135EA-9EDB-4642-BD6A-820BCC25F0C2}"/>
    <cellStyle name="Title 5 5 3 2" xfId="17662" xr:uid="{DE9ED6EC-F65D-4F8E-8AFD-2A34D5EE9C72}"/>
    <cellStyle name="Title 5 5 4" xfId="17663" xr:uid="{E2D1871F-181A-42F5-B1A2-5D04F76AE007}"/>
    <cellStyle name="Title 5 6" xfId="17664" xr:uid="{AEBED6B1-6054-42E6-8B60-A02FCD9A41D7}"/>
    <cellStyle name="Title 5 6 2" xfId="17665" xr:uid="{4AF7BDDC-615E-40C7-A1C7-658E8218C076}"/>
    <cellStyle name="Title 5 6 2 2" xfId="17666" xr:uid="{8A9C09E1-6EA6-442F-9A1A-10AB246BD114}"/>
    <cellStyle name="Title 5 6 3" xfId="17667" xr:uid="{9A3451D3-6B72-4512-A1E4-E00B2B32AA0B}"/>
    <cellStyle name="Title 5 6 3 2" xfId="17668" xr:uid="{4EDE788E-E83D-4483-8EC2-75471BCF363D}"/>
    <cellStyle name="Title 5 6 4" xfId="17669" xr:uid="{3D7874C7-C62C-4321-B02D-1E26109C8CCA}"/>
    <cellStyle name="Title 5 6 4 2" xfId="17670" xr:uid="{3E9036C7-45BF-4747-B3EA-D51C78CAB1FB}"/>
    <cellStyle name="Title 5 6 5" xfId="17671" xr:uid="{434F00AA-B151-4EDA-AE45-C4BFA692110A}"/>
    <cellStyle name="Title 5 7" xfId="17672" xr:uid="{BBF95075-5C5C-4D26-A497-90E31F6D979B}"/>
    <cellStyle name="Title 5 7 2" xfId="17673" xr:uid="{77E20816-9854-4F22-8CC3-97AD38335ED1}"/>
    <cellStyle name="Title 5 7 2 2" xfId="17674" xr:uid="{EE3C7FA7-0CB9-49F0-91DF-CDF56960364D}"/>
    <cellStyle name="Title 5 7 3" xfId="17675" xr:uid="{9A447829-FFBF-42DF-A54D-7BF6371AD532}"/>
    <cellStyle name="Title 5 7 3 2" xfId="17676" xr:uid="{5BEE92AB-E461-4A87-A521-A9FA93336C01}"/>
    <cellStyle name="Title 5 7 4" xfId="17677" xr:uid="{F4747A45-2D61-4AD1-A8D7-EED7533DFADC}"/>
    <cellStyle name="Title 5 8" xfId="17678" xr:uid="{5BAC484C-3A89-426D-93A5-640283946585}"/>
    <cellStyle name="Title 5 8 2" xfId="17679" xr:uid="{18ED4715-BCE5-47E2-97C9-5F448B345DE5}"/>
    <cellStyle name="Title 5 9" xfId="17680" xr:uid="{E2B2BD57-F339-4DBF-A83F-F5E7A988A772}"/>
    <cellStyle name="Title 5 9 2" xfId="17681" xr:uid="{AE0E46B7-6D97-4F64-A56A-1C6B099363F6}"/>
    <cellStyle name="Title 6" xfId="3428" xr:uid="{F306BD73-C828-468C-96BE-3A7B7501D73C}"/>
    <cellStyle name="Title 6 10" xfId="17683" xr:uid="{BC06CB20-981B-4431-A659-930D6D59201D}"/>
    <cellStyle name="Title 6 10 2" xfId="17684" xr:uid="{8B9F4723-30FD-4BF0-A245-D2A81AF339A0}"/>
    <cellStyle name="Title 6 11" xfId="17685" xr:uid="{FD856176-82EE-4483-9113-5DB27B0EE063}"/>
    <cellStyle name="Title 6 12" xfId="17686" xr:uid="{DDA8DDB8-F6F4-4EAB-8E7D-161A25E7C154}"/>
    <cellStyle name="Title 6 13" xfId="17682" xr:uid="{662C6176-FC08-4C6D-A97F-47D8699B4E5E}"/>
    <cellStyle name="Title 6 2" xfId="17687" xr:uid="{E4DB7396-A66E-4F4E-816B-2D81AD6F153C}"/>
    <cellStyle name="Title 6 2 10" xfId="17688" xr:uid="{B33829EF-43E9-4A9D-9FC5-1DE9DF30AFE1}"/>
    <cellStyle name="Title 6 2 2" xfId="17689" xr:uid="{4A6C61DB-556C-4A75-AFCC-680501F23F85}"/>
    <cellStyle name="Title 6 2 2 2" xfId="17690" xr:uid="{F576C4FB-9829-479B-A217-A40EF2C4E1CB}"/>
    <cellStyle name="Title 6 2 2 2 2" xfId="17691" xr:uid="{AE2CD90C-69A0-442E-9F54-217F767D59BF}"/>
    <cellStyle name="Title 6 2 2 3" xfId="17692" xr:uid="{3626511D-0383-4B6A-A257-26D078CD3F3D}"/>
    <cellStyle name="Title 6 2 2 3 2" xfId="17693" xr:uid="{2C6B6CA0-E1E5-4AC3-B89E-F1607FBE2961}"/>
    <cellStyle name="Title 6 2 2 4" xfId="17694" xr:uid="{8D45C283-1DCA-4E45-B084-3B4C4C049F9F}"/>
    <cellStyle name="Title 6 2 3" xfId="17695" xr:uid="{2682FC26-5DDF-4791-9546-4813F6DC2C23}"/>
    <cellStyle name="Title 6 2 3 2" xfId="17696" xr:uid="{BAA7C72A-CB4F-4C2B-A736-728306B5945A}"/>
    <cellStyle name="Title 6 2 3 2 2" xfId="17697" xr:uid="{8B1A5DC4-31B7-4DCB-A04D-FD2A43FAD6FA}"/>
    <cellStyle name="Title 6 2 3 3" xfId="17698" xr:uid="{5ACF5717-EC1A-4D5E-9204-EFD485EE28C4}"/>
    <cellStyle name="Title 6 2 3 3 2" xfId="17699" xr:uid="{2A210099-ED5C-48A6-AACF-4F3A2298F0DF}"/>
    <cellStyle name="Title 6 2 3 4" xfId="17700" xr:uid="{88CC7C55-A665-4758-A8F0-00194B1332D3}"/>
    <cellStyle name="Title 6 2 4" xfId="17701" xr:uid="{A37FFA65-BC79-4DD9-8482-6C40A0C6AD0A}"/>
    <cellStyle name="Title 6 2 4 2" xfId="17702" xr:uid="{A6187C6E-E881-45B0-A58B-50BEB16185E8}"/>
    <cellStyle name="Title 6 2 4 2 2" xfId="17703" xr:uid="{5478868C-6ADD-498D-B11A-59D6A058C624}"/>
    <cellStyle name="Title 6 2 4 3" xfId="17704" xr:uid="{F25E73F6-24D3-4AA4-9DB8-DC4AFF857A20}"/>
    <cellStyle name="Title 6 2 4 3 2" xfId="17705" xr:uid="{4EB4883F-1443-4062-B199-A10B70D4BB3D}"/>
    <cellStyle name="Title 6 2 4 4" xfId="17706" xr:uid="{E9C0A1D6-E1D4-4373-96B5-8E6E1B8DA397}"/>
    <cellStyle name="Title 6 2 4 4 2" xfId="17707" xr:uid="{1F243479-6D01-4ADE-8228-0B3C1BE02248}"/>
    <cellStyle name="Title 6 2 4 5" xfId="17708" xr:uid="{935FD5CA-7481-4D3E-BA58-41897589A845}"/>
    <cellStyle name="Title 6 2 5" xfId="17709" xr:uid="{E5DC6303-B98C-4853-94F8-8FC22648B6ED}"/>
    <cellStyle name="Title 6 2 5 2" xfId="17710" xr:uid="{9310C2D3-D01F-4457-A404-4719C27D7784}"/>
    <cellStyle name="Title 6 2 5 2 2" xfId="17711" xr:uid="{E2AC0796-06C2-49CC-90D3-1F7FFFDFBC9F}"/>
    <cellStyle name="Title 6 2 5 3" xfId="17712" xr:uid="{46B3241D-5BF0-4EE1-9A1A-DBBE95E1E483}"/>
    <cellStyle name="Title 6 2 5 3 2" xfId="17713" xr:uid="{2DA061CA-D449-428F-8A53-6E9512654DFD}"/>
    <cellStyle name="Title 6 2 5 4" xfId="17714" xr:uid="{E7E43310-E302-4DA7-860B-425F9A61B5C8}"/>
    <cellStyle name="Title 6 2 6" xfId="17715" xr:uid="{330AAC60-8CA3-4C74-B919-5EEBF2E8C870}"/>
    <cellStyle name="Title 6 2 6 2" xfId="17716" xr:uid="{B4B2514F-61A3-491A-9762-ADB8FCBBD8AA}"/>
    <cellStyle name="Title 6 2 7" xfId="17717" xr:uid="{B8D98748-EC01-4A13-8CEA-C7F41D729DB6}"/>
    <cellStyle name="Title 6 2 7 2" xfId="17718" xr:uid="{98456B15-A896-410A-9E51-DCF20062CDB5}"/>
    <cellStyle name="Title 6 2 8" xfId="17719" xr:uid="{DCD14B6C-CB50-44AF-9DCA-85E846AD7D70}"/>
    <cellStyle name="Title 6 2 8 2" xfId="17720" xr:uid="{EE8B7E50-486B-419A-A880-008100B0FC94}"/>
    <cellStyle name="Title 6 2 9" xfId="17721" xr:uid="{11E1C485-7F53-40A0-B46A-DA02990B1605}"/>
    <cellStyle name="Title 6 3" xfId="17722" xr:uid="{86057B8E-6262-4D2D-B2FA-6D41CC4E3FB1}"/>
    <cellStyle name="Title 6 3 2" xfId="17723" xr:uid="{69A145BE-4AA1-45A0-ABC0-FCB5A984E860}"/>
    <cellStyle name="Title 6 3 2 2" xfId="17724" xr:uid="{FAEFBF14-DC67-4A3C-9CA9-4838855EAA4A}"/>
    <cellStyle name="Title 6 3 3" xfId="17725" xr:uid="{24354E2A-B844-4723-A7B3-592C4B5E5F8A}"/>
    <cellStyle name="Title 6 3 3 2" xfId="17726" xr:uid="{DD10EF8A-79A1-49BA-A575-A7F5968682AC}"/>
    <cellStyle name="Title 6 3 4" xfId="17727" xr:uid="{9706CC96-6765-41F6-A1CD-813C3E179B33}"/>
    <cellStyle name="Title 6 3 5" xfId="17728" xr:uid="{C48D32C5-29DC-481F-8DE3-C32F5F8D1097}"/>
    <cellStyle name="Title 6 4" xfId="17729" xr:uid="{A2C64B76-711E-4BFD-9DA9-5F15AA69D099}"/>
    <cellStyle name="Title 6 4 2" xfId="17730" xr:uid="{A0FDCE0C-4B3F-4403-8AD5-5A5B7EF905AF}"/>
    <cellStyle name="Title 6 4 2 2" xfId="17731" xr:uid="{6FC0F3AA-C041-411C-8002-ED327A413632}"/>
    <cellStyle name="Title 6 4 3" xfId="17732" xr:uid="{192BC210-0C18-402A-BC08-B66A7660A1B3}"/>
    <cellStyle name="Title 6 4 3 2" xfId="17733" xr:uid="{B7CCAC00-5F3B-43EE-B8DA-83F03BFD2340}"/>
    <cellStyle name="Title 6 4 4" xfId="17734" xr:uid="{8FA94D00-D959-4D18-9AE0-C9D294E641E5}"/>
    <cellStyle name="Title 6 5" xfId="17735" xr:uid="{93B0C7D2-F358-45DA-81AE-B6B0E7C07155}"/>
    <cellStyle name="Title 6 5 2" xfId="17736" xr:uid="{81268F60-D13D-4977-A4F5-81E9AC3C04DE}"/>
    <cellStyle name="Title 6 5 2 2" xfId="17737" xr:uid="{3B917F9D-D0B2-4D5A-9E5C-7A96E7492AEE}"/>
    <cellStyle name="Title 6 5 3" xfId="17738" xr:uid="{E8BDEC21-C354-4380-AAF3-D10C2FE101E2}"/>
    <cellStyle name="Title 6 5 3 2" xfId="17739" xr:uid="{A5065CFA-DAE5-4D75-9F75-E36C5C1EE542}"/>
    <cellStyle name="Title 6 5 4" xfId="17740" xr:uid="{A08C3B21-5FEC-4812-ACAE-AD93DBC2091A}"/>
    <cellStyle name="Title 6 6" xfId="17741" xr:uid="{F3003295-3ED1-418A-9FD7-19263DCF7235}"/>
    <cellStyle name="Title 6 6 2" xfId="17742" xr:uid="{332A896A-EB85-4EA8-9256-F81FDF0D2C24}"/>
    <cellStyle name="Title 6 6 2 2" xfId="17743" xr:uid="{892855CD-D1A3-4257-A4D7-3C1B29439F8B}"/>
    <cellStyle name="Title 6 6 3" xfId="17744" xr:uid="{72EFA728-FDE2-482D-BD73-B2D65A0E9E00}"/>
    <cellStyle name="Title 6 6 3 2" xfId="17745" xr:uid="{F1EFC0A6-FC85-4460-9B64-311F78686162}"/>
    <cellStyle name="Title 6 6 4" xfId="17746" xr:uid="{18CAAB4E-C454-413A-B052-928DF746FD30}"/>
    <cellStyle name="Title 6 6 4 2" xfId="17747" xr:uid="{A3CE608D-111B-445D-83FA-E33C11E7EFB7}"/>
    <cellStyle name="Title 6 6 5" xfId="17748" xr:uid="{3283B9C4-0FA8-4C25-9F19-13A43784C0D3}"/>
    <cellStyle name="Title 6 7" xfId="17749" xr:uid="{E9087ED8-F339-4459-9806-0B43D01E9CF2}"/>
    <cellStyle name="Title 6 7 2" xfId="17750" xr:uid="{7AE1C63E-3868-4BD6-9709-1DA49830BFCE}"/>
    <cellStyle name="Title 6 7 2 2" xfId="17751" xr:uid="{A94E1AFF-1FA4-4B95-BB4F-A11614F003EE}"/>
    <cellStyle name="Title 6 7 3" xfId="17752" xr:uid="{37D3189B-6293-4DFA-93EC-603F5ACAA07C}"/>
    <cellStyle name="Title 6 7 3 2" xfId="17753" xr:uid="{E61AEE6F-848A-4632-A0AA-18CA4136758D}"/>
    <cellStyle name="Title 6 7 4" xfId="17754" xr:uid="{A3608E2F-7704-4B6E-ACEB-E8AC6A6B7C35}"/>
    <cellStyle name="Title 6 8" xfId="17755" xr:uid="{D29EB6E2-B729-480F-9456-424B3CEDDBDC}"/>
    <cellStyle name="Title 6 8 2" xfId="17756" xr:uid="{D9A8FCA0-5C4B-4F0E-AE63-ECA91D5E98ED}"/>
    <cellStyle name="Title 6 9" xfId="17757" xr:uid="{0B543735-56B4-49C2-A212-3F76F99BE024}"/>
    <cellStyle name="Title 6 9 2" xfId="17758" xr:uid="{EF02B12E-AD18-41E0-AE8E-7DCFD21E8E9B}"/>
    <cellStyle name="Title 7" xfId="3429" xr:uid="{597B59AA-697F-4C8E-B4A1-4ED326720F1C}"/>
    <cellStyle name="Title 7 10" xfId="17760" xr:uid="{8EBA54AE-AD45-4319-A1FC-C54636AAA475}"/>
    <cellStyle name="Title 7 11" xfId="17761" xr:uid="{0C559ED3-9477-4BF3-94F8-7D84E02398A2}"/>
    <cellStyle name="Title 7 12" xfId="17759" xr:uid="{60A5992C-693C-45C0-B32E-46CEA445C15D}"/>
    <cellStyle name="Title 7 2" xfId="17762" xr:uid="{436968C0-4293-4F24-9263-7671ED8C29DA}"/>
    <cellStyle name="Title 7 2 2" xfId="17763" xr:uid="{6DBF197B-ADB1-4D24-8FBE-F6B909EADB9B}"/>
    <cellStyle name="Title 7 2 2 2" xfId="17764" xr:uid="{48F76A13-81D6-405C-9712-A74C137E91CE}"/>
    <cellStyle name="Title 7 2 3" xfId="17765" xr:uid="{6D7E5C7F-D257-45CC-A15A-466D33E6B17F}"/>
    <cellStyle name="Title 7 2 3 2" xfId="17766" xr:uid="{3661DB80-240F-4724-85AB-C5BC04134A2F}"/>
    <cellStyle name="Title 7 2 4" xfId="17767" xr:uid="{4B6D94C3-46A4-422A-9F09-098B8AFFF7DA}"/>
    <cellStyle name="Title 7 2 5" xfId="17768" xr:uid="{E7EF0062-60F0-4BF4-B78F-5EB6EB38B425}"/>
    <cellStyle name="Title 7 3" xfId="17769" xr:uid="{FA242FD4-7D5B-449C-A0EE-8F293F953F25}"/>
    <cellStyle name="Title 7 3 2" xfId="17770" xr:uid="{C49605C7-74C7-4BA1-9071-3E0254C9B42F}"/>
    <cellStyle name="Title 7 3 2 2" xfId="17771" xr:uid="{35A958E6-ECCC-4939-88BF-2B0DF5BC4E49}"/>
    <cellStyle name="Title 7 3 3" xfId="17772" xr:uid="{50BEDF45-C67D-48E0-83AA-EBF0F61807C9}"/>
    <cellStyle name="Title 7 3 3 2" xfId="17773" xr:uid="{E9360576-E062-44D0-AC30-030D69623713}"/>
    <cellStyle name="Title 7 3 4" xfId="17774" xr:uid="{4448B3E4-CDEF-4274-A69F-A89B76881A32}"/>
    <cellStyle name="Title 7 4" xfId="17775" xr:uid="{EE75C984-B114-4AA7-9BE7-900D08D6C1AC}"/>
    <cellStyle name="Title 7 4 2" xfId="17776" xr:uid="{264D7A6F-481E-407C-8FA4-1407304A4041}"/>
    <cellStyle name="Title 7 4 2 2" xfId="17777" xr:uid="{B89AE985-7DA1-4C01-AC88-D4D089C47919}"/>
    <cellStyle name="Title 7 4 3" xfId="17778" xr:uid="{743925E4-7786-44F3-8FB2-78623D1EEBF0}"/>
    <cellStyle name="Title 7 4 3 2" xfId="17779" xr:uid="{95051964-E102-49BA-930F-716A2F58772B}"/>
    <cellStyle name="Title 7 4 4" xfId="17780" xr:uid="{E541C265-5CA2-403C-8E16-E8681A2837AC}"/>
    <cellStyle name="Title 7 5" xfId="17781" xr:uid="{9585B428-BF32-40B3-97B4-FEB2D62F4E5D}"/>
    <cellStyle name="Title 7 5 2" xfId="17782" xr:uid="{01B8FBB9-2718-4FDA-8523-742BB7465730}"/>
    <cellStyle name="Title 7 5 2 2" xfId="17783" xr:uid="{E7186EFB-0408-433A-94F0-7804F36BE7AC}"/>
    <cellStyle name="Title 7 5 3" xfId="17784" xr:uid="{6D3EE054-6C03-4445-BE6A-898BDEE5D8A5}"/>
    <cellStyle name="Title 7 5 3 2" xfId="17785" xr:uid="{7B94FF8E-F2C8-4640-A4EB-2D1643222A4A}"/>
    <cellStyle name="Title 7 5 4" xfId="17786" xr:uid="{55D432F5-768D-40E0-9577-A3ED2EA98D3C}"/>
    <cellStyle name="Title 7 5 4 2" xfId="17787" xr:uid="{BB85E6E8-5F49-4210-B433-2D521DC8CE1B}"/>
    <cellStyle name="Title 7 5 5" xfId="17788" xr:uid="{E155809A-5CC3-47FE-9809-87458625DC32}"/>
    <cellStyle name="Title 7 6" xfId="17789" xr:uid="{FCA61D51-B0D2-4468-AA79-6F99F35EBBA9}"/>
    <cellStyle name="Title 7 6 2" xfId="17790" xr:uid="{C624C387-13FB-42A3-AD81-82794A6A418B}"/>
    <cellStyle name="Title 7 6 2 2" xfId="17791" xr:uid="{3385C19B-FB57-45B9-8804-F94E12E6B23A}"/>
    <cellStyle name="Title 7 6 3" xfId="17792" xr:uid="{081F2624-ECA4-4847-9645-2CD50EDBF7E6}"/>
    <cellStyle name="Title 7 6 3 2" xfId="17793" xr:uid="{C8126A87-0446-466D-9DA2-2FD4800275C6}"/>
    <cellStyle name="Title 7 6 4" xfId="17794" xr:uid="{1C7033C1-EEFC-4BDA-87C4-D3DD347A5D57}"/>
    <cellStyle name="Title 7 7" xfId="17795" xr:uid="{CE1F5BD6-CC1A-418C-B8A9-8A462962494C}"/>
    <cellStyle name="Title 7 7 2" xfId="17796" xr:uid="{F4096D95-959D-46FE-BD58-9D8F72A579AF}"/>
    <cellStyle name="Title 7 8" xfId="17797" xr:uid="{0A095755-AA80-4753-B22A-6CB333A4359F}"/>
    <cellStyle name="Title 7 8 2" xfId="17798" xr:uid="{9FA77162-D3D8-4D59-9A65-CF6FEA2F8A70}"/>
    <cellStyle name="Title 7 9" xfId="17799" xr:uid="{C5E495DA-3360-4AB9-8019-936DD3C39045}"/>
    <cellStyle name="Title 7 9 2" xfId="17800" xr:uid="{73B53F2B-3C51-4A06-99CA-DC33E8842DB3}"/>
    <cellStyle name="Title 8" xfId="3430" xr:uid="{1F3DF679-95A1-4527-9ADF-912007EA4515}"/>
    <cellStyle name="Title 8 10" xfId="17802" xr:uid="{2E1FE0D4-7F6F-40CC-839D-F050EC01EC26}"/>
    <cellStyle name="Title 8 11" xfId="17803" xr:uid="{26DE7356-2291-4D7C-906B-387A3F8E3FD2}"/>
    <cellStyle name="Title 8 12" xfId="17801" xr:uid="{C3ED73A6-A9F0-4DDD-B651-A8E37DD8B244}"/>
    <cellStyle name="Title 8 2" xfId="17804" xr:uid="{B3E801DC-8AE4-446B-A30A-57B5310A723C}"/>
    <cellStyle name="Title 8 2 2" xfId="17805" xr:uid="{1355A688-2FBB-4C8E-8091-A28C4321BD98}"/>
    <cellStyle name="Title 8 2 2 2" xfId="17806" xr:uid="{FD892C57-B449-41FC-95F1-1208EE151BEC}"/>
    <cellStyle name="Title 8 2 3" xfId="17807" xr:uid="{5618DE87-6D3F-468A-9D2A-950220FDFD09}"/>
    <cellStyle name="Title 8 2 3 2" xfId="17808" xr:uid="{9D8E505F-286F-43D0-88D0-A8581BF491E0}"/>
    <cellStyle name="Title 8 2 4" xfId="17809" xr:uid="{1C04F313-4E5A-4B5E-B87E-96251D2F628A}"/>
    <cellStyle name="Title 8 2 5" xfId="17810" xr:uid="{EFD472AD-D717-40D8-A31D-01AA656083F8}"/>
    <cellStyle name="Title 8 3" xfId="17811" xr:uid="{21D7F8EF-E2D3-4015-ABE0-ED52C654A508}"/>
    <cellStyle name="Title 8 3 2" xfId="17812" xr:uid="{2F15973F-0B66-4C25-8C1A-AC15E30D6F48}"/>
    <cellStyle name="Title 8 3 2 2" xfId="17813" xr:uid="{232D9027-F23E-4379-BF18-DB51F31121A9}"/>
    <cellStyle name="Title 8 3 3" xfId="17814" xr:uid="{D09680E7-5D76-4DF1-9CA9-43D128DCAE03}"/>
    <cellStyle name="Title 8 3 3 2" xfId="17815" xr:uid="{F097689A-2AB0-4565-8297-8F442B3B627B}"/>
    <cellStyle name="Title 8 3 4" xfId="17816" xr:uid="{134F3D1E-E6B5-4622-9489-B8534BF8548D}"/>
    <cellStyle name="Title 8 4" xfId="17817" xr:uid="{1042268F-0E95-453E-B15F-56B4B1493C9C}"/>
    <cellStyle name="Title 8 4 2" xfId="17818" xr:uid="{B7A9B1C0-171F-4279-AB12-476C9CE10EA1}"/>
    <cellStyle name="Title 8 4 2 2" xfId="17819" xr:uid="{898BD97A-9D0A-4B25-A3FD-39E852AC80B2}"/>
    <cellStyle name="Title 8 4 3" xfId="17820" xr:uid="{20F1B7D4-3964-4187-B35D-0DCA4158FB51}"/>
    <cellStyle name="Title 8 4 3 2" xfId="17821" xr:uid="{E1B22A96-4E15-4FBB-8C87-CD2210F65F29}"/>
    <cellStyle name="Title 8 4 4" xfId="17822" xr:uid="{492069A5-E468-41F1-A90E-C799F51BC477}"/>
    <cellStyle name="Title 8 5" xfId="17823" xr:uid="{96DE5788-E41A-4D58-AEF9-2FE5521EF30D}"/>
    <cellStyle name="Title 8 5 2" xfId="17824" xr:uid="{617F1C74-A422-4959-AB35-4E34036CFE82}"/>
    <cellStyle name="Title 8 5 2 2" xfId="17825" xr:uid="{D7174DCC-A6D9-4E8B-B7B1-E67B3505605E}"/>
    <cellStyle name="Title 8 5 3" xfId="17826" xr:uid="{EDA5C472-E2E5-44AA-B004-26856867C461}"/>
    <cellStyle name="Title 8 5 3 2" xfId="17827" xr:uid="{8A6D587D-EF10-485E-B326-56ACBA410E5E}"/>
    <cellStyle name="Title 8 5 4" xfId="17828" xr:uid="{4F15DEAF-EB4C-4F3C-B197-54DF73CA8941}"/>
    <cellStyle name="Title 8 5 4 2" xfId="17829" xr:uid="{D42049A6-2B80-4F15-9768-9FB1BADD47A2}"/>
    <cellStyle name="Title 8 5 5" xfId="17830" xr:uid="{DC2FE375-53D1-4C2C-91B7-AFF290BEF795}"/>
    <cellStyle name="Title 8 6" xfId="17831" xr:uid="{A470B936-CF46-46E6-8A37-AB620BD66C12}"/>
    <cellStyle name="Title 8 6 2" xfId="17832" xr:uid="{11386261-B379-4A6C-90BC-05EF147CF4D3}"/>
    <cellStyle name="Title 8 6 2 2" xfId="17833" xr:uid="{2566E707-4437-4007-9AE2-44604B31F188}"/>
    <cellStyle name="Title 8 6 3" xfId="17834" xr:uid="{95E7F61D-AA7B-441F-BC5C-9FEF7AC82FC2}"/>
    <cellStyle name="Title 8 6 3 2" xfId="17835" xr:uid="{FB9FE993-CA60-4E5E-9991-A9A8E001CBD5}"/>
    <cellStyle name="Title 8 6 4" xfId="17836" xr:uid="{4703CA98-E486-40C6-BCBB-178754AECEB7}"/>
    <cellStyle name="Title 8 7" xfId="17837" xr:uid="{775C8D86-645B-4A64-86EF-68024F18C519}"/>
    <cellStyle name="Title 8 7 2" xfId="17838" xr:uid="{75E3E7F2-1F92-42CF-AE27-8FEEE104CB2B}"/>
    <cellStyle name="Title 8 8" xfId="17839" xr:uid="{1A222BB1-D840-49EC-833B-51E25FD3F546}"/>
    <cellStyle name="Title 8 8 2" xfId="17840" xr:uid="{F2455A72-E9B9-4357-A09B-EAB70C3D15B9}"/>
    <cellStyle name="Title 8 9" xfId="17841" xr:uid="{0FF06512-923C-4567-A0C3-301D173D51FA}"/>
    <cellStyle name="Title 8 9 2" xfId="17842" xr:uid="{DA6A570B-2558-48FF-B2B9-2A6F2F6F7791}"/>
    <cellStyle name="Title 9" xfId="3431" xr:uid="{5C36CF80-4811-48DC-8FBE-B35B910F6EFD}"/>
    <cellStyle name="Title 9 10" xfId="17844" xr:uid="{A3ECA3EE-A483-4180-8E5F-2B87A1D7BA18}"/>
    <cellStyle name="Title 9 11" xfId="17845" xr:uid="{6869F15D-7315-4FCD-AA5C-D61CAF4CF877}"/>
    <cellStyle name="Title 9 12" xfId="17843" xr:uid="{18A2A975-D517-4132-B8C1-80E86094C969}"/>
    <cellStyle name="Title 9 2" xfId="17846" xr:uid="{BDE4D4FD-834E-4AA3-BF9C-A648728F1D52}"/>
    <cellStyle name="Title 9 2 2" xfId="17847" xr:uid="{DA8C51FE-B255-47BE-BE44-BAEE3A693973}"/>
    <cellStyle name="Title 9 2 2 2" xfId="17848" xr:uid="{6A85E1CD-7254-4CF8-9D29-E63D274EDD77}"/>
    <cellStyle name="Title 9 2 3" xfId="17849" xr:uid="{AB2CAF8E-2906-433D-B311-8CA5A9851582}"/>
    <cellStyle name="Title 9 2 3 2" xfId="17850" xr:uid="{F1C9D52E-98DF-48A7-8097-4AFF2B819080}"/>
    <cellStyle name="Title 9 2 4" xfId="17851" xr:uid="{5995EC65-2358-4729-B2D5-F3F6345B4909}"/>
    <cellStyle name="Title 9 2 5" xfId="17852" xr:uid="{697D01D8-68BF-4A0F-82C7-A494AA986FF4}"/>
    <cellStyle name="Title 9 3" xfId="17853" xr:uid="{BB0A0D9F-9B00-4067-BF55-DB5864837BEF}"/>
    <cellStyle name="Title 9 3 2" xfId="17854" xr:uid="{3175ACBB-747E-4616-A4CB-4153C9ADF53A}"/>
    <cellStyle name="Title 9 3 2 2" xfId="17855" xr:uid="{0845B4F0-3950-4FCC-9527-37213E0F0C99}"/>
    <cellStyle name="Title 9 3 3" xfId="17856" xr:uid="{40ED4DBC-3265-4E07-980F-B6DC400D4074}"/>
    <cellStyle name="Title 9 3 3 2" xfId="17857" xr:uid="{B1B41FBD-C9A7-42DA-9688-EA3DF9895AAD}"/>
    <cellStyle name="Title 9 3 4" xfId="17858" xr:uid="{4EC2330B-592F-4CEA-BA61-7631F259B794}"/>
    <cellStyle name="Title 9 4" xfId="17859" xr:uid="{5369D092-C847-4932-A89B-713CE530A2AC}"/>
    <cellStyle name="Title 9 4 2" xfId="17860" xr:uid="{8DFD1784-697A-484B-9F3A-68586C730909}"/>
    <cellStyle name="Title 9 4 2 2" xfId="17861" xr:uid="{27DFD269-91BB-4DA9-B36D-5DF26B5A7924}"/>
    <cellStyle name="Title 9 4 3" xfId="17862" xr:uid="{00638FDE-8AE5-4CC4-8FAE-A19A878D89B6}"/>
    <cellStyle name="Title 9 4 3 2" xfId="17863" xr:uid="{07827034-5552-47A7-A051-ACA85DC4C2FD}"/>
    <cellStyle name="Title 9 4 4" xfId="17864" xr:uid="{6AF8A548-DF4D-43E3-8422-111E8F05F2A6}"/>
    <cellStyle name="Title 9 5" xfId="17865" xr:uid="{A5281871-7D70-4BF1-AC43-3AEFAFE75A07}"/>
    <cellStyle name="Title 9 5 2" xfId="17866" xr:uid="{08A71BB3-340B-4837-BF41-091B4D838B5C}"/>
    <cellStyle name="Title 9 5 2 2" xfId="17867" xr:uid="{F96FFF32-DF42-43D0-BF39-563A9A26FEE2}"/>
    <cellStyle name="Title 9 5 3" xfId="17868" xr:uid="{0A23EF79-941C-4A30-AA9E-5EF49D64D5B7}"/>
    <cellStyle name="Title 9 5 3 2" xfId="17869" xr:uid="{4D40ED82-6CD5-4384-A4AC-51F5F49F7547}"/>
    <cellStyle name="Title 9 5 4" xfId="17870" xr:uid="{48037ABC-09C5-4114-93F5-7FC2CD33F399}"/>
    <cellStyle name="Title 9 5 4 2" xfId="17871" xr:uid="{2355EDA3-B7A4-4652-BDDD-09D5ECC7FF26}"/>
    <cellStyle name="Title 9 5 5" xfId="17872" xr:uid="{1B260B5E-7AF5-4FF2-A92A-AF5642CB0ECD}"/>
    <cellStyle name="Title 9 6" xfId="17873" xr:uid="{B32222F7-F0AC-47B6-AA30-ABEF2BEBC2A4}"/>
    <cellStyle name="Title 9 6 2" xfId="17874" xr:uid="{8CA8DC03-9ACC-4783-ABC9-739B921D37A3}"/>
    <cellStyle name="Title 9 6 2 2" xfId="17875" xr:uid="{5793AC1F-EF82-441B-A0D7-CFCCD60F4430}"/>
    <cellStyle name="Title 9 6 3" xfId="17876" xr:uid="{4D7E3E51-4DF7-402F-902D-E7F85C4D3E1F}"/>
    <cellStyle name="Title 9 6 3 2" xfId="17877" xr:uid="{0C3333E1-0A13-4CA4-801C-A65EE502723A}"/>
    <cellStyle name="Title 9 6 4" xfId="17878" xr:uid="{9F0A0481-527D-44D9-BFCD-0B3AEF4EF765}"/>
    <cellStyle name="Title 9 7" xfId="17879" xr:uid="{49274A52-CD90-4E0F-8CAF-7483394DDA04}"/>
    <cellStyle name="Title 9 7 2" xfId="17880" xr:uid="{986B1F88-D0A7-4D94-9260-325385AA7464}"/>
    <cellStyle name="Title 9 8" xfId="17881" xr:uid="{A89BB9F3-B644-46B4-8325-7C47B2F83518}"/>
    <cellStyle name="Title 9 8 2" xfId="17882" xr:uid="{F8BC2CE5-11FF-4060-A555-07702EF269A5}"/>
    <cellStyle name="Title 9 9" xfId="17883" xr:uid="{EC4244D6-0099-4EDC-9F52-4D593E70B65D}"/>
    <cellStyle name="Title 9 9 2" xfId="17884" xr:uid="{9EBAB8E7-3037-4F03-8D73-9630CDF5876F}"/>
    <cellStyle name="Titre 1 2" xfId="16" xr:uid="{A5BD701A-BDAB-4F21-89CC-8C1549A1A3ED}"/>
    <cellStyle name="Titre 2 2" xfId="26" xr:uid="{6ABCD276-8B1A-497D-A7C6-49D0EE8ECF13}"/>
    <cellStyle name="Titre 3 2" xfId="28" xr:uid="{B777CB25-8357-4169-AAB1-A79AE7B18F66}"/>
    <cellStyle name="Titre 4 2" xfId="17" xr:uid="{87156189-0A1B-4FC9-90AA-8115C64FC2B0}"/>
    <cellStyle name="Total 10" xfId="3432" xr:uid="{CC39E37B-3347-46BA-9521-55BA17E29256}"/>
    <cellStyle name="Total 10 10" xfId="17886" xr:uid="{E50FB7CD-2A91-4964-A651-693A400E5545}"/>
    <cellStyle name="Total 10 11" xfId="17887" xr:uid="{7BAFFC90-CD6D-4D9C-9CF9-31398F5530C3}"/>
    <cellStyle name="Total 10 12" xfId="17885" xr:uid="{02084675-7002-4AC3-B2C4-94ED3B46C79F}"/>
    <cellStyle name="Total 10 2" xfId="17888" xr:uid="{BD47E0E1-FBFD-4D2B-8FDA-7DDE6735EA80}"/>
    <cellStyle name="Total 10 2 2" xfId="17889" xr:uid="{7AB9B7C4-EF55-4836-8DDD-125417CD2A85}"/>
    <cellStyle name="Total 10 2 2 2" xfId="17890" xr:uid="{B81F43B8-B1FC-4DEC-A385-F27F7DCCA747}"/>
    <cellStyle name="Total 10 2 3" xfId="17891" xr:uid="{3766FE85-89B6-45DF-8931-CBBD3F17656B}"/>
    <cellStyle name="Total 10 2 3 2" xfId="17892" xr:uid="{6C445353-2B94-45BF-8E2B-2294C644F99B}"/>
    <cellStyle name="Total 10 2 4" xfId="17893" xr:uid="{436A6388-8FBE-4EB7-BE9E-70D6582C6C2C}"/>
    <cellStyle name="Total 10 2 5" xfId="17894" xr:uid="{A470B143-B3FE-40B0-BE54-98C9C229BEA3}"/>
    <cellStyle name="Total 10 3" xfId="17895" xr:uid="{A0E58CBC-0C4B-4B07-B43D-231B4F200398}"/>
    <cellStyle name="Total 10 3 2" xfId="17896" xr:uid="{659A8B5C-9CEA-4D0C-B9FF-4CEDD376F0BF}"/>
    <cellStyle name="Total 10 3 2 2" xfId="17897" xr:uid="{7D968508-F9D2-4C5B-B3A2-088301016634}"/>
    <cellStyle name="Total 10 3 3" xfId="17898" xr:uid="{63BB3E69-E44D-4B52-81AE-0D478D4C11DA}"/>
    <cellStyle name="Total 10 3 3 2" xfId="17899" xr:uid="{4C248C82-C0FF-4B23-A0E0-D48CE522E3DE}"/>
    <cellStyle name="Total 10 3 4" xfId="17900" xr:uid="{A4153CE9-AF78-4333-A549-D3F15788EADB}"/>
    <cellStyle name="Total 10 4" xfId="17901" xr:uid="{C1B7B657-C420-4B0C-9430-95A45ED8E50B}"/>
    <cellStyle name="Total 10 4 2" xfId="17902" xr:uid="{B7981463-6794-489B-B392-392DD8D46AEB}"/>
    <cellStyle name="Total 10 4 2 2" xfId="17903" xr:uid="{DEE5C595-63A4-4766-B3F7-F83B609780EF}"/>
    <cellStyle name="Total 10 4 3" xfId="17904" xr:uid="{A07B6A46-533B-419D-8001-2E00275E4E6B}"/>
    <cellStyle name="Total 10 4 3 2" xfId="17905" xr:uid="{3944FF70-93BA-42FA-8275-EBD7B8083D37}"/>
    <cellStyle name="Total 10 4 4" xfId="17906" xr:uid="{E7286FBD-4E22-4D2D-81E1-6CB00B672598}"/>
    <cellStyle name="Total 10 5" xfId="17907" xr:uid="{D93B9F64-8954-499A-A228-5B368F149D3C}"/>
    <cellStyle name="Total 10 5 2" xfId="17908" xr:uid="{2E4A166E-C064-48AC-99EF-78D31D1D55E5}"/>
    <cellStyle name="Total 10 5 2 2" xfId="17909" xr:uid="{5F15E38E-9184-490D-90DE-39178AD43D68}"/>
    <cellStyle name="Total 10 5 3" xfId="17910" xr:uid="{660CA78F-999C-42F8-B684-61A163EDDC6E}"/>
    <cellStyle name="Total 10 5 3 2" xfId="17911" xr:uid="{CE1403BE-4663-448C-970D-670E43DD796B}"/>
    <cellStyle name="Total 10 5 4" xfId="17912" xr:uid="{D6C0290C-CB02-407D-88D2-C6CE6D12C6AC}"/>
    <cellStyle name="Total 10 5 4 2" xfId="17913" xr:uid="{1F070355-7546-47EF-9589-128A6E79DAB6}"/>
    <cellStyle name="Total 10 5 5" xfId="17914" xr:uid="{26931515-3DC8-458B-A016-3F6C68FCFBC3}"/>
    <cellStyle name="Total 10 6" xfId="17915" xr:uid="{780A7991-B366-46E0-830B-5E4032AFFD11}"/>
    <cellStyle name="Total 10 6 2" xfId="17916" xr:uid="{0D3FDDE2-3889-4D07-847E-5DDF0601207C}"/>
    <cellStyle name="Total 10 6 2 2" xfId="17917" xr:uid="{CF174340-1D5B-453E-A0AD-6F8CCFAC1A5D}"/>
    <cellStyle name="Total 10 6 3" xfId="17918" xr:uid="{0DDE2997-8DE7-40B9-B32B-517378FDFF6E}"/>
    <cellStyle name="Total 10 6 3 2" xfId="17919" xr:uid="{C90A2351-1A74-4CD0-A3F1-0A9BEC8D6E08}"/>
    <cellStyle name="Total 10 6 4" xfId="17920" xr:uid="{8F13CD42-EA8E-4491-8075-410E27D95A69}"/>
    <cellStyle name="Total 10 7" xfId="17921" xr:uid="{DDF17B69-79C5-4E5F-B72D-4D76925D636D}"/>
    <cellStyle name="Total 10 7 2" xfId="17922" xr:uid="{91A4A252-C7BC-4D7A-A17C-940CBE584635}"/>
    <cellStyle name="Total 10 8" xfId="17923" xr:uid="{3100BC9A-B6D8-47B0-A216-2D80777A2DD6}"/>
    <cellStyle name="Total 10 8 2" xfId="17924" xr:uid="{54470141-C03B-47B5-9B82-1FAEB8CA5E15}"/>
    <cellStyle name="Total 10 9" xfId="17925" xr:uid="{17650AF0-DCD9-4C7F-8D8B-CD08068DC21A}"/>
    <cellStyle name="Total 10 9 2" xfId="17926" xr:uid="{263FB147-BC0C-4451-A0F6-005FBAB1EEC7}"/>
    <cellStyle name="Total 11" xfId="3433" xr:uid="{C9848919-DF6F-4DAF-BF62-7491736F845A}"/>
    <cellStyle name="Total 11 10" xfId="17928" xr:uid="{9BE01C4E-7474-4394-B8EE-80F1AAB1F804}"/>
    <cellStyle name="Total 11 11" xfId="17929" xr:uid="{C557AD48-3442-483B-8F6F-9498E05F5219}"/>
    <cellStyle name="Total 11 12" xfId="17927" xr:uid="{F79CF492-5771-40C7-9DC7-71A4423DFA30}"/>
    <cellStyle name="Total 11 2" xfId="17930" xr:uid="{B66B625B-C4E8-4B8F-BFE9-78189E6AA0FF}"/>
    <cellStyle name="Total 11 2 2" xfId="17931" xr:uid="{16FB8ABA-AFBE-4F79-ABD5-9DF2D1580E8E}"/>
    <cellStyle name="Total 11 2 2 2" xfId="17932" xr:uid="{163B5BD0-E68F-4C31-BCBB-82CF527AB5AF}"/>
    <cellStyle name="Total 11 2 3" xfId="17933" xr:uid="{25FE5E42-CBE8-4C5A-91D2-AF96689A8D81}"/>
    <cellStyle name="Total 11 2 3 2" xfId="17934" xr:uid="{D1653920-72AA-4B99-9104-BA32C129918A}"/>
    <cellStyle name="Total 11 2 4" xfId="17935" xr:uid="{1CA30445-237A-4A74-B60F-2715894A4213}"/>
    <cellStyle name="Total 11 2 5" xfId="17936" xr:uid="{F16DC8EC-ABF9-43C1-8E41-65E0A2B6AA07}"/>
    <cellStyle name="Total 11 3" xfId="17937" xr:uid="{A46C6DE6-F228-457C-8AE5-DE0781780F64}"/>
    <cellStyle name="Total 11 3 2" xfId="17938" xr:uid="{778EBD51-A467-43D5-819F-783126085BE8}"/>
    <cellStyle name="Total 11 3 2 2" xfId="17939" xr:uid="{D5395DB5-AEA7-4B05-805F-49B57F50D2F3}"/>
    <cellStyle name="Total 11 3 3" xfId="17940" xr:uid="{437FA40A-3079-4212-B75B-DA6B6E5A6521}"/>
    <cellStyle name="Total 11 3 3 2" xfId="17941" xr:uid="{96AB2E67-4E6C-46D3-A5F0-F7CC4071E1F8}"/>
    <cellStyle name="Total 11 3 4" xfId="17942" xr:uid="{C42FE950-B754-49DA-9FAD-A3ACFB3CEC57}"/>
    <cellStyle name="Total 11 4" xfId="17943" xr:uid="{8C457931-FCFE-47EB-B303-8955FC175F4D}"/>
    <cellStyle name="Total 11 4 2" xfId="17944" xr:uid="{A7C71BF7-3209-40BA-8056-2BFC1625F91D}"/>
    <cellStyle name="Total 11 4 2 2" xfId="17945" xr:uid="{B0700882-0777-4E43-BC7C-D8A81EBD53C7}"/>
    <cellStyle name="Total 11 4 3" xfId="17946" xr:uid="{79AD2106-ED09-4625-A82D-C62948F9F18C}"/>
    <cellStyle name="Total 11 4 3 2" xfId="17947" xr:uid="{0E10F096-8A96-4DF4-87E3-C34C8C388212}"/>
    <cellStyle name="Total 11 4 4" xfId="17948" xr:uid="{883DF97B-A07B-44A2-B6AE-55CD92C04821}"/>
    <cellStyle name="Total 11 5" xfId="17949" xr:uid="{9AAB5342-C841-4AF0-A73F-5CC50FE2E1B4}"/>
    <cellStyle name="Total 11 5 2" xfId="17950" xr:uid="{8DA295EA-94B5-43F3-95FB-FF4E33A65BF1}"/>
    <cellStyle name="Total 11 5 2 2" xfId="17951" xr:uid="{1876B20A-942E-44B7-AD8C-43869485E5BB}"/>
    <cellStyle name="Total 11 5 3" xfId="17952" xr:uid="{9E95FFD2-9B7D-4468-A400-21B65433B080}"/>
    <cellStyle name="Total 11 5 3 2" xfId="17953" xr:uid="{8A17C6E3-A19F-4789-93A7-B72D9A65F622}"/>
    <cellStyle name="Total 11 5 4" xfId="17954" xr:uid="{B7AFEF98-8E21-4FCF-8C88-9DB98D7DF426}"/>
    <cellStyle name="Total 11 5 4 2" xfId="17955" xr:uid="{FD585CD5-F783-4156-B754-DB7C78C8CE7E}"/>
    <cellStyle name="Total 11 5 5" xfId="17956" xr:uid="{8A6BDDF7-3FDC-4751-95E8-AD588E80C913}"/>
    <cellStyle name="Total 11 6" xfId="17957" xr:uid="{2ADEC3C0-390C-4E5E-B552-A7E22BCE568A}"/>
    <cellStyle name="Total 11 6 2" xfId="17958" xr:uid="{A4E47288-9777-4E25-A154-2385B80709E0}"/>
    <cellStyle name="Total 11 6 2 2" xfId="17959" xr:uid="{82DEB90A-CD10-457E-AD09-FA8D4B22C391}"/>
    <cellStyle name="Total 11 6 3" xfId="17960" xr:uid="{CC815BDC-1ABF-4E1B-A39A-2A8849CC843D}"/>
    <cellStyle name="Total 11 6 3 2" xfId="17961" xr:uid="{F4EDFCAF-9AC3-4F2C-B865-4A75AA6BA97A}"/>
    <cellStyle name="Total 11 6 4" xfId="17962" xr:uid="{38F69689-B7E1-4EE6-B591-B4BCFB68C847}"/>
    <cellStyle name="Total 11 7" xfId="17963" xr:uid="{CF522556-3D54-4702-9C52-98BDB8D0B0E5}"/>
    <cellStyle name="Total 11 7 2" xfId="17964" xr:uid="{6DEE3918-7098-4DF4-A9D9-DCCBA8CEB2F8}"/>
    <cellStyle name="Total 11 8" xfId="17965" xr:uid="{9A25D57E-48CC-41E5-AA71-2D35E1B4DDC3}"/>
    <cellStyle name="Total 11 8 2" xfId="17966" xr:uid="{22B8B20C-A9EF-4066-9075-67D10CAF6ADF}"/>
    <cellStyle name="Total 11 9" xfId="17967" xr:uid="{F6363710-C886-4188-9AC9-F4CA0A8A386E}"/>
    <cellStyle name="Total 11 9 2" xfId="17968" xr:uid="{55E69DF3-1C6C-42FF-91E6-7CF09B10B1D8}"/>
    <cellStyle name="Total 12" xfId="3434" xr:uid="{AD8005AC-D19D-4728-A73D-A595D6389404}"/>
    <cellStyle name="Total 12 10" xfId="17970" xr:uid="{F222AE1E-74BA-4A8F-B4C6-1CFF632FE437}"/>
    <cellStyle name="Total 12 11" xfId="17971" xr:uid="{4CA76877-1DEE-4C69-BABB-3EBB09A34AF7}"/>
    <cellStyle name="Total 12 12" xfId="17969" xr:uid="{336EA70C-3128-408D-A8AD-BDC6D11B07C6}"/>
    <cellStyle name="Total 12 2" xfId="17972" xr:uid="{E056DDC6-6C9C-4537-B008-C13C3D3C3C88}"/>
    <cellStyle name="Total 12 2 2" xfId="17973" xr:uid="{7B2751FE-F0D0-43C9-B85E-2579D8B8BE55}"/>
    <cellStyle name="Total 12 2 2 2" xfId="17974" xr:uid="{70A6613C-22D0-4F20-B096-9E4C8426FD45}"/>
    <cellStyle name="Total 12 2 3" xfId="17975" xr:uid="{E76AABB9-16BD-4C7A-AF3C-C7F9D499ABB2}"/>
    <cellStyle name="Total 12 2 3 2" xfId="17976" xr:uid="{6FBD1773-7208-4ACD-971B-483BF46F43DA}"/>
    <cellStyle name="Total 12 2 4" xfId="17977" xr:uid="{4111589F-BB44-47FB-B40B-B9D8B500C6B6}"/>
    <cellStyle name="Total 12 2 5" xfId="17978" xr:uid="{69B0355E-BF7D-42CC-A309-81A6EA8AE085}"/>
    <cellStyle name="Total 12 3" xfId="17979" xr:uid="{E6248844-6A59-4EF9-BD29-4E4333BBDB56}"/>
    <cellStyle name="Total 12 3 2" xfId="17980" xr:uid="{4F1CD0DD-F920-42C8-B181-5A482EB356A5}"/>
    <cellStyle name="Total 12 3 2 2" xfId="17981" xr:uid="{85B3701A-DE8C-4881-8280-15D3582EDA47}"/>
    <cellStyle name="Total 12 3 3" xfId="17982" xr:uid="{A9ACCD02-AAA7-41DF-95DE-F04B04AD0F12}"/>
    <cellStyle name="Total 12 3 3 2" xfId="17983" xr:uid="{816918E2-CB1B-418B-9EFD-7B18F1419F9B}"/>
    <cellStyle name="Total 12 3 4" xfId="17984" xr:uid="{0D4A9389-B696-456F-B8B7-5B1C463D416A}"/>
    <cellStyle name="Total 12 4" xfId="17985" xr:uid="{7B5CF401-D50C-461A-B48B-AB32DDE910F1}"/>
    <cellStyle name="Total 12 4 2" xfId="17986" xr:uid="{ACC9BBBA-5EB5-4F22-ABF2-F2105ED13926}"/>
    <cellStyle name="Total 12 4 2 2" xfId="17987" xr:uid="{B010BE37-4885-4BF4-9D49-5A17B2939F4A}"/>
    <cellStyle name="Total 12 4 3" xfId="17988" xr:uid="{942F4A2F-79B8-4E78-BAAF-94A6FEEF0EA0}"/>
    <cellStyle name="Total 12 4 3 2" xfId="17989" xr:uid="{2BBA35C2-93AF-4052-BF30-FCD652EB31FB}"/>
    <cellStyle name="Total 12 4 4" xfId="17990" xr:uid="{C0B32422-2D87-4762-9475-9A415ADABCAF}"/>
    <cellStyle name="Total 12 5" xfId="17991" xr:uid="{5A254BF0-F1F1-47D2-B2A3-676953BB212C}"/>
    <cellStyle name="Total 12 5 2" xfId="17992" xr:uid="{B95CFF29-F175-4B40-96FF-39EC464A1419}"/>
    <cellStyle name="Total 12 5 2 2" xfId="17993" xr:uid="{3D29A4CD-1585-43A1-A09B-FF13EE850258}"/>
    <cellStyle name="Total 12 5 3" xfId="17994" xr:uid="{E3EC9741-AD79-4F0D-AC56-999557BA5BAD}"/>
    <cellStyle name="Total 12 5 3 2" xfId="17995" xr:uid="{FBFD6170-5692-4B14-A143-F7DF2B523270}"/>
    <cellStyle name="Total 12 5 4" xfId="17996" xr:uid="{D94F04C4-F704-4B15-974F-19B4DD3B524D}"/>
    <cellStyle name="Total 12 5 4 2" xfId="17997" xr:uid="{EF88ED2A-E3E9-4D4E-B355-194FFA4F6AFB}"/>
    <cellStyle name="Total 12 5 5" xfId="17998" xr:uid="{6CF3DC25-2596-45FC-B4CB-E477562759A2}"/>
    <cellStyle name="Total 12 6" xfId="17999" xr:uid="{FE8EC593-ACC9-464C-969E-658A9ACCF982}"/>
    <cellStyle name="Total 12 6 2" xfId="18000" xr:uid="{58CFD490-A6C3-4E57-B5E3-228E264C9BF9}"/>
    <cellStyle name="Total 12 6 2 2" xfId="18001" xr:uid="{43008434-7FD1-4DCB-86EC-BE1C4B38AEF4}"/>
    <cellStyle name="Total 12 6 3" xfId="18002" xr:uid="{66DA5B6F-0EA0-4DC6-A4C8-E2D334FCDB03}"/>
    <cellStyle name="Total 12 6 3 2" xfId="18003" xr:uid="{DA176C8B-9AD7-4378-8C81-2D19B20BA6C8}"/>
    <cellStyle name="Total 12 6 4" xfId="18004" xr:uid="{A9AFC140-AEF7-4ED7-975E-F8BFEA56C53A}"/>
    <cellStyle name="Total 12 7" xfId="18005" xr:uid="{EFF883AC-AB64-42B1-8804-F23883727BBD}"/>
    <cellStyle name="Total 12 7 2" xfId="18006" xr:uid="{3E34FC33-B942-44BB-851A-FCBD9D73D00E}"/>
    <cellStyle name="Total 12 8" xfId="18007" xr:uid="{2D4A3641-655D-4D21-99B3-19C658D599EE}"/>
    <cellStyle name="Total 12 8 2" xfId="18008" xr:uid="{1FBAA3F0-F257-4073-8E5B-109051095D72}"/>
    <cellStyle name="Total 12 9" xfId="18009" xr:uid="{1DF08815-7903-4D3C-A2CE-0F82DEE0B043}"/>
    <cellStyle name="Total 12 9 2" xfId="18010" xr:uid="{A9514ACB-2F15-4461-8094-1629E342E5BB}"/>
    <cellStyle name="Total 13" xfId="3435" xr:uid="{61AD2F87-172B-469B-9590-6E87A6D683A4}"/>
    <cellStyle name="Total 13 10" xfId="18012" xr:uid="{A376DA11-FB27-4D52-90DF-24D903D6A874}"/>
    <cellStyle name="Total 13 11" xfId="18013" xr:uid="{83EA93D8-E9C7-4142-AAEF-1CF0EACD365B}"/>
    <cellStyle name="Total 13 12" xfId="18011" xr:uid="{7BB1F337-D230-48D7-BDBC-564A9F0C8B9A}"/>
    <cellStyle name="Total 13 2" xfId="18014" xr:uid="{1D28DE13-48F9-4304-8C45-8F7F51CEC495}"/>
    <cellStyle name="Total 13 2 2" xfId="18015" xr:uid="{B8539755-BF17-42D9-9A8A-A8922C0D06BB}"/>
    <cellStyle name="Total 13 2 2 2" xfId="18016" xr:uid="{CCFCB9D8-F771-41DE-AB4E-08D218C30042}"/>
    <cellStyle name="Total 13 2 3" xfId="18017" xr:uid="{3F50B67E-B1D4-46D2-BC01-C3AA8325C613}"/>
    <cellStyle name="Total 13 2 3 2" xfId="18018" xr:uid="{D8E9ACEB-C8FB-49AE-96C4-455A6E9DBEFD}"/>
    <cellStyle name="Total 13 2 4" xfId="18019" xr:uid="{4F58BBA5-083E-41B8-AE0F-992499093D55}"/>
    <cellStyle name="Total 13 2 5" xfId="18020" xr:uid="{1FAF46A5-67DF-4530-9588-8F7806C33DF0}"/>
    <cellStyle name="Total 13 3" xfId="18021" xr:uid="{B3B94132-96A7-4A22-B7C0-3AAF5AB839F5}"/>
    <cellStyle name="Total 13 3 2" xfId="18022" xr:uid="{FD1CC708-414A-445C-9E8C-923AA82106DE}"/>
    <cellStyle name="Total 13 3 2 2" xfId="18023" xr:uid="{12481791-BE25-40C4-AEFF-A928322AE8BE}"/>
    <cellStyle name="Total 13 3 3" xfId="18024" xr:uid="{CEC02187-CCA1-4B9E-9EBA-721021FDA509}"/>
    <cellStyle name="Total 13 3 3 2" xfId="18025" xr:uid="{1C9D587D-A3FA-46E3-A47D-7C7FD2BFA0FE}"/>
    <cellStyle name="Total 13 3 4" xfId="18026" xr:uid="{C62CA767-48C3-4F63-B696-22D81C91D6EC}"/>
    <cellStyle name="Total 13 4" xfId="18027" xr:uid="{887786A5-8F32-4E2A-93A1-880408EC17B4}"/>
    <cellStyle name="Total 13 4 2" xfId="18028" xr:uid="{A74AD531-90D1-4651-AA30-7B64FD7B5462}"/>
    <cellStyle name="Total 13 4 2 2" xfId="18029" xr:uid="{C6B9444C-DF04-4560-96F7-15073024AB3F}"/>
    <cellStyle name="Total 13 4 3" xfId="18030" xr:uid="{69D369F0-7B8E-475C-8245-F79A2D680CB6}"/>
    <cellStyle name="Total 13 4 3 2" xfId="18031" xr:uid="{0FBBDE14-40C0-4A9A-98A6-AAC069603FA5}"/>
    <cellStyle name="Total 13 4 4" xfId="18032" xr:uid="{84395796-750F-4847-9A09-5CD4B384EB76}"/>
    <cellStyle name="Total 13 5" xfId="18033" xr:uid="{A9CB0670-532C-423E-BEB5-61901FEFEEF6}"/>
    <cellStyle name="Total 13 5 2" xfId="18034" xr:uid="{30DB993F-45E2-4159-AB6B-A2FFECBAA356}"/>
    <cellStyle name="Total 13 5 2 2" xfId="18035" xr:uid="{19435046-0118-4B81-AE16-B4F317B5D38B}"/>
    <cellStyle name="Total 13 5 3" xfId="18036" xr:uid="{4ACBE3C7-D7CE-43FD-BAB6-D91F40DB0101}"/>
    <cellStyle name="Total 13 5 3 2" xfId="18037" xr:uid="{486DADD8-4AA1-4D36-9792-69E8459C4509}"/>
    <cellStyle name="Total 13 5 4" xfId="18038" xr:uid="{EAD90EE6-6729-4A4E-AC27-52FD6025781F}"/>
    <cellStyle name="Total 13 5 4 2" xfId="18039" xr:uid="{4F0051A9-CA46-4A09-9380-2BBC41A286C9}"/>
    <cellStyle name="Total 13 5 5" xfId="18040" xr:uid="{ED9A98A4-F8CE-4E17-A031-89025AC5A6E8}"/>
    <cellStyle name="Total 13 6" xfId="18041" xr:uid="{D5A69415-96C1-43D1-A93D-05621D58998F}"/>
    <cellStyle name="Total 13 6 2" xfId="18042" xr:uid="{0E028199-26FE-4051-983C-9C955C709924}"/>
    <cellStyle name="Total 13 6 2 2" xfId="18043" xr:uid="{D658ECB8-D5D7-49BA-AE64-BEDA758F511E}"/>
    <cellStyle name="Total 13 6 3" xfId="18044" xr:uid="{D9BFE84B-8016-444A-B2FE-34DC8C6F952C}"/>
    <cellStyle name="Total 13 6 3 2" xfId="18045" xr:uid="{EF7A7BD3-0FF6-45C8-B7B4-2B335D61999C}"/>
    <cellStyle name="Total 13 6 4" xfId="18046" xr:uid="{EBC3FDFC-A437-42EC-B2F8-E78CFA4A6677}"/>
    <cellStyle name="Total 13 7" xfId="18047" xr:uid="{7486556B-3FC1-44F6-AE53-82E039F55BE9}"/>
    <cellStyle name="Total 13 7 2" xfId="18048" xr:uid="{86105D0A-EBED-4287-9EBC-16B338D0DBF7}"/>
    <cellStyle name="Total 13 8" xfId="18049" xr:uid="{29307A97-74BF-452E-8AFF-9C3CF84EBEA8}"/>
    <cellStyle name="Total 13 8 2" xfId="18050" xr:uid="{02361190-020C-483B-AE90-33E29815702E}"/>
    <cellStyle name="Total 13 9" xfId="18051" xr:uid="{57006CD0-4811-467B-BBF1-54AF6BCC2318}"/>
    <cellStyle name="Total 13 9 2" xfId="18052" xr:uid="{2DBB1740-237B-4168-B1A5-0232617C821C}"/>
    <cellStyle name="Total 14" xfId="3436" xr:uid="{76E864B6-FC96-4584-A420-B42CAC146440}"/>
    <cellStyle name="Total 14 10" xfId="18054" xr:uid="{22B9A51B-A024-4713-8287-C1AD8F814966}"/>
    <cellStyle name="Total 14 11" xfId="18055" xr:uid="{105A5514-A9DE-4265-813D-E5524E3345CF}"/>
    <cellStyle name="Total 14 12" xfId="18053" xr:uid="{9B75DA68-43B5-4401-BA26-07ADB7E87232}"/>
    <cellStyle name="Total 14 2" xfId="18056" xr:uid="{5FBB1C02-19C2-4F2D-A9E2-B135BFF1B059}"/>
    <cellStyle name="Total 14 2 2" xfId="18057" xr:uid="{E4368AA5-0BA7-4D47-9115-F27EB456A625}"/>
    <cellStyle name="Total 14 2 2 2" xfId="18058" xr:uid="{CAD54376-FA1F-4ECE-BC6A-FFC90B6FFA13}"/>
    <cellStyle name="Total 14 2 3" xfId="18059" xr:uid="{42CA5453-FEA9-46B0-B71A-246FE4DFCA58}"/>
    <cellStyle name="Total 14 2 3 2" xfId="18060" xr:uid="{CD8CA05F-E822-4F8F-8393-18FB9C2AE6F4}"/>
    <cellStyle name="Total 14 2 4" xfId="18061" xr:uid="{426C4B76-19EB-49C4-9C29-6FB532B37C71}"/>
    <cellStyle name="Total 14 2 5" xfId="18062" xr:uid="{21BE9D5C-922C-4DF9-A32A-0E98458EDD5F}"/>
    <cellStyle name="Total 14 3" xfId="18063" xr:uid="{C0790651-EAE0-4F17-AF34-F27E04CFFE2D}"/>
    <cellStyle name="Total 14 3 2" xfId="18064" xr:uid="{2CF72E1E-DDA6-41B0-BE49-A62BEA9CD05C}"/>
    <cellStyle name="Total 14 3 2 2" xfId="18065" xr:uid="{A5FE0DC7-C4F2-4232-9E21-854C67FD0FD3}"/>
    <cellStyle name="Total 14 3 3" xfId="18066" xr:uid="{9E570A39-FA89-4884-B247-5113982BEF1A}"/>
    <cellStyle name="Total 14 3 3 2" xfId="18067" xr:uid="{99AD993B-D851-4B42-A870-54326EE7E6FF}"/>
    <cellStyle name="Total 14 3 4" xfId="18068" xr:uid="{FAE46020-5B54-4AE9-89CE-32E9C47EFA2B}"/>
    <cellStyle name="Total 14 4" xfId="18069" xr:uid="{E25DF566-E4DE-481B-B8E4-10D90A795829}"/>
    <cellStyle name="Total 14 4 2" xfId="18070" xr:uid="{FBE0053B-1D5F-46EC-8357-ADC56C0A3094}"/>
    <cellStyle name="Total 14 4 2 2" xfId="18071" xr:uid="{6462AAEF-06F5-4FBC-9D59-2E574BA6DB5C}"/>
    <cellStyle name="Total 14 4 3" xfId="18072" xr:uid="{94E901E9-C769-4940-BE07-32EE36CC5623}"/>
    <cellStyle name="Total 14 4 3 2" xfId="18073" xr:uid="{E2E52CC7-E1BD-4FB2-838F-B48D42FB8691}"/>
    <cellStyle name="Total 14 4 4" xfId="18074" xr:uid="{5CD3B6D1-8D64-47BB-9182-A44BCD6C4EB4}"/>
    <cellStyle name="Total 14 5" xfId="18075" xr:uid="{AAFAFB91-1EBF-4F21-9A17-BB179186699E}"/>
    <cellStyle name="Total 14 5 2" xfId="18076" xr:uid="{ADEC8814-D0AD-4002-B9AA-931D717B6CAB}"/>
    <cellStyle name="Total 14 5 2 2" xfId="18077" xr:uid="{52D0808E-977B-47A8-8EA4-D15A364B1C4B}"/>
    <cellStyle name="Total 14 5 3" xfId="18078" xr:uid="{F3E9DAB3-97B5-4F53-8009-F9346B9E56DA}"/>
    <cellStyle name="Total 14 5 3 2" xfId="18079" xr:uid="{15082FCA-F9A9-4870-9255-9262E0447A29}"/>
    <cellStyle name="Total 14 5 4" xfId="18080" xr:uid="{39C3F8C4-BA53-4410-A772-5FE6B0013FD9}"/>
    <cellStyle name="Total 14 5 4 2" xfId="18081" xr:uid="{CDDDB42E-4CE0-42EC-8E80-757A8E4C446F}"/>
    <cellStyle name="Total 14 5 5" xfId="18082" xr:uid="{09A47D15-F606-41E5-947A-369D1B93836F}"/>
    <cellStyle name="Total 14 6" xfId="18083" xr:uid="{C59D5233-53EC-4332-B32D-45A251D6EDE1}"/>
    <cellStyle name="Total 14 6 2" xfId="18084" xr:uid="{738B28BD-5EA4-4BCC-92D4-D34C4640E682}"/>
    <cellStyle name="Total 14 6 2 2" xfId="18085" xr:uid="{31C26647-9CFF-4C60-89D8-2B92511B3D9D}"/>
    <cellStyle name="Total 14 6 3" xfId="18086" xr:uid="{2D1D0348-1057-4D9F-8BAC-750B721C3F68}"/>
    <cellStyle name="Total 14 6 3 2" xfId="18087" xr:uid="{5CA89820-2284-4293-8DA0-CCA47E7EC5D5}"/>
    <cellStyle name="Total 14 6 4" xfId="18088" xr:uid="{981365E8-AC05-4AF6-86FA-3F4B8C54907E}"/>
    <cellStyle name="Total 14 7" xfId="18089" xr:uid="{6103739C-FB67-4A0E-A610-9397FB28A90C}"/>
    <cellStyle name="Total 14 7 2" xfId="18090" xr:uid="{4C8A6B44-20D8-4DCB-80F5-6DC9D04EA387}"/>
    <cellStyle name="Total 14 8" xfId="18091" xr:uid="{87260A42-E4F0-45F2-B7DF-98E5EFBC5F2C}"/>
    <cellStyle name="Total 14 8 2" xfId="18092" xr:uid="{0FE2F6B6-D0A4-4348-A94B-0724443EEEB2}"/>
    <cellStyle name="Total 14 9" xfId="18093" xr:uid="{5A226722-DC1A-4F9B-ABFB-EC97487B231A}"/>
    <cellStyle name="Total 14 9 2" xfId="18094" xr:uid="{46148A04-C641-4773-AF2E-B6B1611D8CB7}"/>
    <cellStyle name="Total 15" xfId="3437" xr:uid="{9C861BA2-4138-4B4A-A2A8-8CFFA60325C4}"/>
    <cellStyle name="Total 15 10" xfId="18096" xr:uid="{B95CD2D7-9F3E-4112-A48C-F2A4E9518802}"/>
    <cellStyle name="Total 15 11" xfId="18097" xr:uid="{D19092FB-26FD-46C7-B7D6-2CA28AB29F32}"/>
    <cellStyle name="Total 15 12" xfId="18095" xr:uid="{474FCAB8-5EEA-452C-BBF1-1F99DD928333}"/>
    <cellStyle name="Total 15 2" xfId="18098" xr:uid="{4C502A48-5790-4BEA-8C3A-986E0399A6AD}"/>
    <cellStyle name="Total 15 2 2" xfId="18099" xr:uid="{4D4A9716-6EB3-40CB-A5E7-3420A5B5E20B}"/>
    <cellStyle name="Total 15 2 2 2" xfId="18100" xr:uid="{C19C8357-7944-497E-A2F2-4488DB34CAF7}"/>
    <cellStyle name="Total 15 2 3" xfId="18101" xr:uid="{1FB760EA-5A1E-43D9-A69E-CE2783C196FF}"/>
    <cellStyle name="Total 15 2 3 2" xfId="18102" xr:uid="{E0BC0CE0-F43C-4162-BCFF-1F93810F20C8}"/>
    <cellStyle name="Total 15 2 4" xfId="18103" xr:uid="{5972251E-5C92-4C86-B88F-B1360E7186C2}"/>
    <cellStyle name="Total 15 2 5" xfId="18104" xr:uid="{535887AD-4D71-4D8B-ABEB-6A1B1EBEFF4E}"/>
    <cellStyle name="Total 15 3" xfId="18105" xr:uid="{C25D5E58-A727-44D8-98AC-EA490B31AA73}"/>
    <cellStyle name="Total 15 3 2" xfId="18106" xr:uid="{14CB16C6-897D-46EE-B0C7-0C4F36A86071}"/>
    <cellStyle name="Total 15 3 2 2" xfId="18107" xr:uid="{C692C28F-EFE4-465F-80DF-C0D3C331C907}"/>
    <cellStyle name="Total 15 3 3" xfId="18108" xr:uid="{6AC43731-D859-42DF-BCC1-E1ED041BC701}"/>
    <cellStyle name="Total 15 3 3 2" xfId="18109" xr:uid="{8B07D2EF-6509-4CC7-BE2B-1AF325052F26}"/>
    <cellStyle name="Total 15 3 4" xfId="18110" xr:uid="{140F3D14-6B12-4B27-A889-E7D88B211201}"/>
    <cellStyle name="Total 15 4" xfId="18111" xr:uid="{A1C15C38-7963-4251-AD9D-A3488A0029BB}"/>
    <cellStyle name="Total 15 4 2" xfId="18112" xr:uid="{884D6FC7-FC23-423F-AF64-0C587AACFB55}"/>
    <cellStyle name="Total 15 4 2 2" xfId="18113" xr:uid="{1D9BA73E-12EB-4D2D-BA40-628364534320}"/>
    <cellStyle name="Total 15 4 3" xfId="18114" xr:uid="{D333890E-A483-49CB-A301-65C31B8DD58E}"/>
    <cellStyle name="Total 15 4 3 2" xfId="18115" xr:uid="{24E60673-BF5C-4BBD-8548-DE358D1B1BBA}"/>
    <cellStyle name="Total 15 4 4" xfId="18116" xr:uid="{7A56BAFD-4A14-40D6-8372-11E90802949B}"/>
    <cellStyle name="Total 15 5" xfId="18117" xr:uid="{83419927-C18E-4672-8AB7-2984FD662E3E}"/>
    <cellStyle name="Total 15 5 2" xfId="18118" xr:uid="{1936C62D-73B6-464C-A1F5-9656EADCE829}"/>
    <cellStyle name="Total 15 5 2 2" xfId="18119" xr:uid="{497C34CC-5C74-41DB-B8BC-089AE8A1158D}"/>
    <cellStyle name="Total 15 5 3" xfId="18120" xr:uid="{3BC1E900-32E8-4F88-B6E1-536C2462D7E2}"/>
    <cellStyle name="Total 15 5 3 2" xfId="18121" xr:uid="{90358C64-E155-4253-B6C5-F2A1003E4EB5}"/>
    <cellStyle name="Total 15 5 4" xfId="18122" xr:uid="{D728950B-E57B-4A54-99F7-7787EEF26DF1}"/>
    <cellStyle name="Total 15 5 4 2" xfId="18123" xr:uid="{A534C724-18E1-445F-A37E-22AEE0AAC534}"/>
    <cellStyle name="Total 15 5 5" xfId="18124" xr:uid="{0DF6B36D-35FB-43F7-B927-E2CCF53AE21C}"/>
    <cellStyle name="Total 15 6" xfId="18125" xr:uid="{86F5BCC3-9850-4DD6-8A15-BEFEDB9A3FFB}"/>
    <cellStyle name="Total 15 6 2" xfId="18126" xr:uid="{5D1BC02F-6AAC-4C52-B59B-8AD060DCFED4}"/>
    <cellStyle name="Total 15 6 2 2" xfId="18127" xr:uid="{FB5B9BE3-C1EB-48A9-A6A3-A7D3D0EE20DA}"/>
    <cellStyle name="Total 15 6 3" xfId="18128" xr:uid="{247309CC-CE16-4BA3-B657-3FF6D0417109}"/>
    <cellStyle name="Total 15 6 3 2" xfId="18129" xr:uid="{169D163A-C206-4F29-B5F4-D30186AEED1A}"/>
    <cellStyle name="Total 15 6 4" xfId="18130" xr:uid="{5AA148A9-CF7C-4A18-B677-571CAA369909}"/>
    <cellStyle name="Total 15 7" xfId="18131" xr:uid="{8034B76D-359A-4A6A-B7EE-A9C9B4C97B5E}"/>
    <cellStyle name="Total 15 7 2" xfId="18132" xr:uid="{5D3D713E-3634-4121-9072-F62F801EBB0A}"/>
    <cellStyle name="Total 15 8" xfId="18133" xr:uid="{554A56EE-01B7-430D-86E7-7AF2CB76A121}"/>
    <cellStyle name="Total 15 8 2" xfId="18134" xr:uid="{7DA03582-41E3-424A-BCCC-62D2728A6A61}"/>
    <cellStyle name="Total 15 9" xfId="18135" xr:uid="{36A52413-9DAD-4193-9497-E2C84E374EE3}"/>
    <cellStyle name="Total 15 9 2" xfId="18136" xr:uid="{4736B1A0-8D3B-4CE2-B03F-B1A7CF6B4843}"/>
    <cellStyle name="Total 16" xfId="3438" xr:uid="{12DFFD10-9E0F-4F6E-9D96-CEC87BEDCD27}"/>
    <cellStyle name="Total 16 10" xfId="18138" xr:uid="{754FBC9D-BCD1-4F53-913E-73B16FB07B6D}"/>
    <cellStyle name="Total 16 11" xfId="18139" xr:uid="{FACC4639-7CDD-40C3-BC68-A93DBDA1BFB9}"/>
    <cellStyle name="Total 16 12" xfId="18137" xr:uid="{66255B59-0632-448F-8771-19D8D6035FFF}"/>
    <cellStyle name="Total 16 2" xfId="18140" xr:uid="{DBDE9E1E-455A-4F4F-9FB5-46BAEDB6169A}"/>
    <cellStyle name="Total 16 2 2" xfId="18141" xr:uid="{64498F42-1FA2-4E93-92D4-01FC086E8175}"/>
    <cellStyle name="Total 16 2 2 2" xfId="18142" xr:uid="{13393EB5-60AC-45F2-A947-77BD048A75E7}"/>
    <cellStyle name="Total 16 2 3" xfId="18143" xr:uid="{A575B099-66CA-464B-854D-C22DB82A6868}"/>
    <cellStyle name="Total 16 2 3 2" xfId="18144" xr:uid="{5C6FAE2E-B1C8-45AF-AC98-D73B3FE8F651}"/>
    <cellStyle name="Total 16 2 4" xfId="18145" xr:uid="{343AEC01-B9CD-4A74-995C-1F09EAEE7608}"/>
    <cellStyle name="Total 16 2 5" xfId="18146" xr:uid="{1F1B556D-FB13-4AE1-8E97-E31F779DCD03}"/>
    <cellStyle name="Total 16 3" xfId="18147" xr:uid="{5EE08E8C-972D-423B-AEAB-08E64BAAFF86}"/>
    <cellStyle name="Total 16 3 2" xfId="18148" xr:uid="{FDBB7DA7-8B2C-4D88-9EBF-88C097DAA023}"/>
    <cellStyle name="Total 16 3 2 2" xfId="18149" xr:uid="{E659989C-7EED-41D0-B9DC-76FA27683AC7}"/>
    <cellStyle name="Total 16 3 3" xfId="18150" xr:uid="{E0CD0E42-9087-4385-B143-60D3E8C32164}"/>
    <cellStyle name="Total 16 3 3 2" xfId="18151" xr:uid="{8EA7285B-31D8-4D96-85B1-162FFA18F59E}"/>
    <cellStyle name="Total 16 3 4" xfId="18152" xr:uid="{5FC689D6-1709-4A74-BD0C-3713601B7548}"/>
    <cellStyle name="Total 16 4" xfId="18153" xr:uid="{A89D39BF-D99C-4140-B4E9-F7144EED2D58}"/>
    <cellStyle name="Total 16 4 2" xfId="18154" xr:uid="{3F444B32-D11F-4AF4-9372-D755B1AE5C82}"/>
    <cellStyle name="Total 16 4 2 2" xfId="18155" xr:uid="{1365F954-5AD4-4A46-8BE2-23A843529E20}"/>
    <cellStyle name="Total 16 4 3" xfId="18156" xr:uid="{DBB29775-C01C-4CA1-B4A6-7386E3FD3171}"/>
    <cellStyle name="Total 16 4 3 2" xfId="18157" xr:uid="{53EF53FE-ECE0-41A3-B18D-C2D9792EE58A}"/>
    <cellStyle name="Total 16 4 4" xfId="18158" xr:uid="{1E380EBA-D767-4D52-A709-3F68E8BDCD3E}"/>
    <cellStyle name="Total 16 5" xfId="18159" xr:uid="{A6877E35-55A7-4389-9ED8-63DD6373BB53}"/>
    <cellStyle name="Total 16 5 2" xfId="18160" xr:uid="{6920E81A-D017-41AD-AA91-5E886588CD93}"/>
    <cellStyle name="Total 16 5 2 2" xfId="18161" xr:uid="{81CC2FDB-207C-47E2-A0F6-B9D20635942A}"/>
    <cellStyle name="Total 16 5 3" xfId="18162" xr:uid="{9576AE3B-02FA-44A9-9B79-27BD5F3A604B}"/>
    <cellStyle name="Total 16 5 3 2" xfId="18163" xr:uid="{BC1266C5-DDF0-4703-877A-DB18233CEC19}"/>
    <cellStyle name="Total 16 5 4" xfId="18164" xr:uid="{CBA7D080-F887-4A72-ACFC-9F11848D08A4}"/>
    <cellStyle name="Total 16 5 4 2" xfId="18165" xr:uid="{C8A73BCC-FAE9-4F7C-9D03-246C05EC3DBB}"/>
    <cellStyle name="Total 16 5 5" xfId="18166" xr:uid="{D5127EF2-847B-40E6-9436-8978AC908EF5}"/>
    <cellStyle name="Total 16 6" xfId="18167" xr:uid="{27BE51EE-A593-44AF-A4A2-DBFCAA90B2BA}"/>
    <cellStyle name="Total 16 6 2" xfId="18168" xr:uid="{AD1729D5-B55A-4420-8505-5D69D78E3D84}"/>
    <cellStyle name="Total 16 6 2 2" xfId="18169" xr:uid="{6E993461-FDAD-4943-B5DD-75099ED79235}"/>
    <cellStyle name="Total 16 6 3" xfId="18170" xr:uid="{252CB3D4-1D27-4C10-98E3-409F01E37B6E}"/>
    <cellStyle name="Total 16 6 3 2" xfId="18171" xr:uid="{C4FE38E1-1BEB-4803-8E16-43499013D154}"/>
    <cellStyle name="Total 16 6 4" xfId="18172" xr:uid="{7F5DB46D-7D97-45B1-AC91-8A6560869DC6}"/>
    <cellStyle name="Total 16 7" xfId="18173" xr:uid="{CB1A4636-4E3D-4D19-AF5B-0FC449DE88DE}"/>
    <cellStyle name="Total 16 7 2" xfId="18174" xr:uid="{2F33F248-B774-49F4-B783-727B450E39F3}"/>
    <cellStyle name="Total 16 8" xfId="18175" xr:uid="{9B7772A2-FFB0-412C-94C4-31451AF46DF3}"/>
    <cellStyle name="Total 16 8 2" xfId="18176" xr:uid="{B743F0F3-131A-4AAA-AEC8-618B5C269067}"/>
    <cellStyle name="Total 16 9" xfId="18177" xr:uid="{7F9D20F2-F516-40AB-BDD3-6E1A2C727F0F}"/>
    <cellStyle name="Total 16 9 2" xfId="18178" xr:uid="{0D99B447-49CD-4822-8C45-75B93FD69E39}"/>
    <cellStyle name="Total 17" xfId="3439" xr:uid="{F3EF2431-B89A-4075-9744-C810D3A2DED0}"/>
    <cellStyle name="Total 17 10" xfId="18180" xr:uid="{1DF9FD54-1DF2-4C7B-98C1-44AD71CB1319}"/>
    <cellStyle name="Total 17 11" xfId="18181" xr:uid="{01C606DB-D98C-471B-A401-6C7E1E324EE1}"/>
    <cellStyle name="Total 17 12" xfId="18179" xr:uid="{1A9BE213-A7C9-4F70-99A5-25E64A63B9AD}"/>
    <cellStyle name="Total 17 2" xfId="18182" xr:uid="{37FB44B1-C250-44F9-9B6D-5B4DA833FBDD}"/>
    <cellStyle name="Total 17 2 2" xfId="18183" xr:uid="{ED5A4849-BD16-4BCE-8F17-43C6D4296375}"/>
    <cellStyle name="Total 17 2 2 2" xfId="18184" xr:uid="{E2858125-6447-4D69-A2AB-63B02F5C30FD}"/>
    <cellStyle name="Total 17 2 3" xfId="18185" xr:uid="{953A973D-16A6-4076-897C-3CB3F1A658E8}"/>
    <cellStyle name="Total 17 2 3 2" xfId="18186" xr:uid="{0A2382BD-AACB-48D0-9293-D0DAAF77A3CA}"/>
    <cellStyle name="Total 17 2 4" xfId="18187" xr:uid="{5EE2CF1C-03E5-4715-9905-729203211135}"/>
    <cellStyle name="Total 17 2 5" xfId="18188" xr:uid="{7909E8B5-A9ED-412D-93F4-491937C197C1}"/>
    <cellStyle name="Total 17 3" xfId="18189" xr:uid="{B9378480-FCCB-4198-AF4E-00F9AA1D4D3B}"/>
    <cellStyle name="Total 17 3 2" xfId="18190" xr:uid="{AA2D5B26-FC58-4D98-8426-9BA708D48FD6}"/>
    <cellStyle name="Total 17 3 2 2" xfId="18191" xr:uid="{E635AC74-CD16-405F-A4F2-8CB45EFF2112}"/>
    <cellStyle name="Total 17 3 3" xfId="18192" xr:uid="{33AB558C-CDA2-48E7-BD49-C4CE2D1CA11E}"/>
    <cellStyle name="Total 17 3 3 2" xfId="18193" xr:uid="{E0E1C08F-88B2-4BE4-8B45-28D948BA77D7}"/>
    <cellStyle name="Total 17 3 4" xfId="18194" xr:uid="{FDDCB515-360B-41A7-ADDD-BDE97F35B882}"/>
    <cellStyle name="Total 17 4" xfId="18195" xr:uid="{4B9D75F4-736A-4894-8DB1-8013EF777021}"/>
    <cellStyle name="Total 17 4 2" xfId="18196" xr:uid="{F341E99A-528B-42A5-B536-620A2FFDB87E}"/>
    <cellStyle name="Total 17 4 2 2" xfId="18197" xr:uid="{100358DC-6177-4D3D-9785-BE3B24A864D8}"/>
    <cellStyle name="Total 17 4 3" xfId="18198" xr:uid="{BB559881-BCFB-4121-A522-FF22361654F2}"/>
    <cellStyle name="Total 17 4 3 2" xfId="18199" xr:uid="{A539F4C0-F4B3-4BD0-BC51-D5FDBD0EB33A}"/>
    <cellStyle name="Total 17 4 4" xfId="18200" xr:uid="{5B9D2B42-4D28-4294-A7CC-4C9AF6BA2972}"/>
    <cellStyle name="Total 17 5" xfId="18201" xr:uid="{07FEFE53-CE58-47AA-B46D-2C4AFDDE6B5D}"/>
    <cellStyle name="Total 17 5 2" xfId="18202" xr:uid="{1BD1FF5A-0152-4311-A45F-54592F00AD5E}"/>
    <cellStyle name="Total 17 5 2 2" xfId="18203" xr:uid="{16839C94-4C10-4A56-A46B-AC0EE813A20E}"/>
    <cellStyle name="Total 17 5 3" xfId="18204" xr:uid="{C8F98A4B-A8F5-46C6-AA61-43EECDDE2F90}"/>
    <cellStyle name="Total 17 5 3 2" xfId="18205" xr:uid="{78D82AB6-F4BB-46FD-ADCE-A6ABD0BCCA2F}"/>
    <cellStyle name="Total 17 5 4" xfId="18206" xr:uid="{E3D614A5-8DF9-4007-B45D-4888B3B142FD}"/>
    <cellStyle name="Total 17 5 4 2" xfId="18207" xr:uid="{B6D2D14F-D40C-4905-8DB9-4C156451794E}"/>
    <cellStyle name="Total 17 5 5" xfId="18208" xr:uid="{03C5D4B5-1A44-4A28-998C-989A2CC74724}"/>
    <cellStyle name="Total 17 6" xfId="18209" xr:uid="{38667C62-CF8E-42B1-8C13-7858DF31747A}"/>
    <cellStyle name="Total 17 6 2" xfId="18210" xr:uid="{D2C7B1DD-2B85-4592-8F0C-5972ACBF6BB7}"/>
    <cellStyle name="Total 17 6 2 2" xfId="18211" xr:uid="{CDD2E115-0F42-4255-939A-2688915DEBD8}"/>
    <cellStyle name="Total 17 6 3" xfId="18212" xr:uid="{3AB0ECB1-D9E4-40E0-85F7-A8710537C73F}"/>
    <cellStyle name="Total 17 6 3 2" xfId="18213" xr:uid="{54AA1DAF-CEF1-460C-A78E-32B4B0A45757}"/>
    <cellStyle name="Total 17 6 4" xfId="18214" xr:uid="{02FA0627-60F6-4E13-ACBE-8730978B0117}"/>
    <cellStyle name="Total 17 7" xfId="18215" xr:uid="{E4271273-577A-4E65-8BA1-DBD03C397D8C}"/>
    <cellStyle name="Total 17 7 2" xfId="18216" xr:uid="{16ACFD14-5786-4DCF-B64A-522B6ECEB70E}"/>
    <cellStyle name="Total 17 8" xfId="18217" xr:uid="{F586D156-24B6-41D2-A793-1BA6CAD4C069}"/>
    <cellStyle name="Total 17 8 2" xfId="18218" xr:uid="{D2CB6F5C-538B-420F-AC27-3AE6BD4D26AC}"/>
    <cellStyle name="Total 17 9" xfId="18219" xr:uid="{1AE95CD8-1842-444D-A835-C90CC44EB6C2}"/>
    <cellStyle name="Total 17 9 2" xfId="18220" xr:uid="{7FF4F38B-F4E2-49F7-9D5D-5744A367123B}"/>
    <cellStyle name="Total 18" xfId="3440" xr:uid="{45D91D83-3E30-421E-B6EA-32CAAF3BC856}"/>
    <cellStyle name="Total 18 10" xfId="18222" xr:uid="{74EB3E92-BC3D-4602-8E05-D8EC7FD4F8DB}"/>
    <cellStyle name="Total 18 11" xfId="18223" xr:uid="{CC621E83-638A-4A85-B13E-37728E6B81EB}"/>
    <cellStyle name="Total 18 12" xfId="18221" xr:uid="{0C4AF153-1A61-49B1-BB6B-E6EDD03DE6C4}"/>
    <cellStyle name="Total 18 2" xfId="18224" xr:uid="{30329425-90A0-446F-B141-1943C0AA7932}"/>
    <cellStyle name="Total 18 2 2" xfId="18225" xr:uid="{2B1723D7-6C9F-4031-8953-35C11C8C7A74}"/>
    <cellStyle name="Total 18 2 2 2" xfId="18226" xr:uid="{CAD1F707-BD86-43AB-B908-5015CF0DC124}"/>
    <cellStyle name="Total 18 2 3" xfId="18227" xr:uid="{C0957D4D-69BD-4366-88A9-5F3C7C486587}"/>
    <cellStyle name="Total 18 2 3 2" xfId="18228" xr:uid="{4F5E5A13-EF4F-4791-ACDB-B92D5721F46F}"/>
    <cellStyle name="Total 18 2 4" xfId="18229" xr:uid="{AFD4EDB6-3A56-41B2-8012-09DF4A61B712}"/>
    <cellStyle name="Total 18 2 5" xfId="18230" xr:uid="{2845BCB6-5788-4784-8BE8-999B2091C776}"/>
    <cellStyle name="Total 18 3" xfId="18231" xr:uid="{4417C108-22B8-4D58-A18E-62CF46A04D97}"/>
    <cellStyle name="Total 18 3 2" xfId="18232" xr:uid="{3EDF9E87-F6C1-44DF-AF61-B358E80898C6}"/>
    <cellStyle name="Total 18 3 2 2" xfId="18233" xr:uid="{CF8C2C92-A06F-42C4-81A2-451F335A7CB5}"/>
    <cellStyle name="Total 18 3 3" xfId="18234" xr:uid="{2AFF1D71-7AF9-4A1F-8DB7-5125322FAEAA}"/>
    <cellStyle name="Total 18 3 3 2" xfId="18235" xr:uid="{74DB4564-10F0-464F-B2E7-98FB7733478F}"/>
    <cellStyle name="Total 18 3 4" xfId="18236" xr:uid="{822D217A-A5DE-41A3-A8B1-55BDF216FA7C}"/>
    <cellStyle name="Total 18 4" xfId="18237" xr:uid="{65792142-5D9D-4CF2-97F5-63AA23CC8934}"/>
    <cellStyle name="Total 18 4 2" xfId="18238" xr:uid="{437D9B0B-FB99-43A8-A51A-EBF8001156E3}"/>
    <cellStyle name="Total 18 4 2 2" xfId="18239" xr:uid="{87FBE64C-2AA8-4F6D-9A2F-EAED6411A976}"/>
    <cellStyle name="Total 18 4 3" xfId="18240" xr:uid="{848CB12E-16E3-43A8-9DB5-EBF00CF66614}"/>
    <cellStyle name="Total 18 4 3 2" xfId="18241" xr:uid="{1CAA068E-95CE-4F3C-A2E7-CE1DE3485D34}"/>
    <cellStyle name="Total 18 4 4" xfId="18242" xr:uid="{E3F25CAA-882A-42DE-8328-7F229CC7ECA6}"/>
    <cellStyle name="Total 18 5" xfId="18243" xr:uid="{FECF9929-3560-4BDD-A67B-7365A55E4859}"/>
    <cellStyle name="Total 18 5 2" xfId="18244" xr:uid="{B59537E0-2337-4B82-8A76-C9944BBAA542}"/>
    <cellStyle name="Total 18 5 2 2" xfId="18245" xr:uid="{0C1D0CCB-5453-44F0-BC0B-E56559EF519C}"/>
    <cellStyle name="Total 18 5 3" xfId="18246" xr:uid="{E4DFFB5F-0F03-4733-AE04-9B9DFEBEF205}"/>
    <cellStyle name="Total 18 5 3 2" xfId="18247" xr:uid="{5CB8CA71-C6B9-4CB1-A65C-6B5D5C861B7F}"/>
    <cellStyle name="Total 18 5 4" xfId="18248" xr:uid="{682470B1-3C70-428B-A18C-1127658F48BB}"/>
    <cellStyle name="Total 18 5 4 2" xfId="18249" xr:uid="{8D5EEB99-4E67-4E08-A1A0-32CC50F97B2B}"/>
    <cellStyle name="Total 18 5 5" xfId="18250" xr:uid="{1445FDFF-EC1F-491F-9F9A-BBACE1EA2362}"/>
    <cellStyle name="Total 18 6" xfId="18251" xr:uid="{C0EB8077-6B80-414A-BF60-30D31BB6EAF3}"/>
    <cellStyle name="Total 18 6 2" xfId="18252" xr:uid="{755A3CDF-76CD-459E-88B8-5EAC268E53D9}"/>
    <cellStyle name="Total 18 6 2 2" xfId="18253" xr:uid="{E83999BF-26E8-48A7-A6AA-843734E8E620}"/>
    <cellStyle name="Total 18 6 3" xfId="18254" xr:uid="{1DE2C082-033F-4D14-B05A-C918FB1D9C1F}"/>
    <cellStyle name="Total 18 6 3 2" xfId="18255" xr:uid="{D1629E69-FF33-4D31-B500-D9B8286C1A84}"/>
    <cellStyle name="Total 18 6 4" xfId="18256" xr:uid="{FE38BD64-F1B8-4D17-ADFF-6B5C2D3A029C}"/>
    <cellStyle name="Total 18 7" xfId="18257" xr:uid="{86F323B8-A4CF-4975-81D1-3A2934229F6F}"/>
    <cellStyle name="Total 18 7 2" xfId="18258" xr:uid="{98321870-EC63-4984-9C98-D84AFCF9BA22}"/>
    <cellStyle name="Total 18 8" xfId="18259" xr:uid="{34E2A756-15AE-4D72-B41F-6CA673F8825A}"/>
    <cellStyle name="Total 18 8 2" xfId="18260" xr:uid="{85BB9CB6-892D-4345-BAB7-85E31CF5A63A}"/>
    <cellStyle name="Total 18 9" xfId="18261" xr:uid="{5E1173D5-1024-4076-B70E-BBFC9D1DFCDF}"/>
    <cellStyle name="Total 18 9 2" xfId="18262" xr:uid="{9887FE8C-83F4-47F6-B804-A922FF2F293E}"/>
    <cellStyle name="Total 19" xfId="3441" xr:uid="{744C039E-2FF8-4670-BE58-E32044B3F071}"/>
    <cellStyle name="Total 19 10" xfId="18264" xr:uid="{DCF588F9-2EED-4D6B-88D4-A9FCDAF3C9F0}"/>
    <cellStyle name="Total 19 11" xfId="18265" xr:uid="{5A460324-AC35-4575-B002-057159993732}"/>
    <cellStyle name="Total 19 12" xfId="18263" xr:uid="{6D56DD9B-AB3A-40E6-9EBC-78F984FBDF8C}"/>
    <cellStyle name="Total 19 2" xfId="18266" xr:uid="{87A658C0-0188-4C94-8B03-3E71EE68074D}"/>
    <cellStyle name="Total 19 2 2" xfId="18267" xr:uid="{CA176B3B-B970-4FB6-9BE7-E885920B6EF5}"/>
    <cellStyle name="Total 19 2 2 2" xfId="18268" xr:uid="{254A2353-0016-4B72-9307-614B5ACEAE38}"/>
    <cellStyle name="Total 19 2 3" xfId="18269" xr:uid="{0A80EAFB-037A-48B1-BB18-6C4C1CE2234D}"/>
    <cellStyle name="Total 19 2 3 2" xfId="18270" xr:uid="{99A2A1A6-3143-4AB0-83BC-9431DAAADD06}"/>
    <cellStyle name="Total 19 2 4" xfId="18271" xr:uid="{7F4BC39C-04ED-4CBA-A244-002370A653B8}"/>
    <cellStyle name="Total 19 2 5" xfId="18272" xr:uid="{17D295DE-26B6-41B6-95EF-534913F7F228}"/>
    <cellStyle name="Total 19 3" xfId="18273" xr:uid="{8A885D59-F6AB-4888-BF73-7E76FB1593F1}"/>
    <cellStyle name="Total 19 3 2" xfId="18274" xr:uid="{3150B5CC-E9B8-43FA-BDD7-F1ECDD57577C}"/>
    <cellStyle name="Total 19 3 2 2" xfId="18275" xr:uid="{A9856A01-8CF3-4290-9E96-EF07EE394AEA}"/>
    <cellStyle name="Total 19 3 3" xfId="18276" xr:uid="{DE06B5AE-3658-4842-86FE-F55A3650FE42}"/>
    <cellStyle name="Total 19 3 3 2" xfId="18277" xr:uid="{41FBB737-038A-4268-8FA1-C0D0A1B7858C}"/>
    <cellStyle name="Total 19 3 4" xfId="18278" xr:uid="{6430EB20-3124-438C-9E78-2A6209ED68FF}"/>
    <cellStyle name="Total 19 4" xfId="18279" xr:uid="{7E2D9119-79EE-4ACD-8FA6-6B3DA0641E84}"/>
    <cellStyle name="Total 19 4 2" xfId="18280" xr:uid="{E5A7BDF8-E003-4953-A855-CB650EFBCECC}"/>
    <cellStyle name="Total 19 4 2 2" xfId="18281" xr:uid="{B12BA49B-4E27-4505-8C72-360EC1601A0F}"/>
    <cellStyle name="Total 19 4 3" xfId="18282" xr:uid="{334C5D86-77B9-4278-9DE0-A70C70E7E2C7}"/>
    <cellStyle name="Total 19 4 3 2" xfId="18283" xr:uid="{70E65987-B7AE-4BFA-B004-1D383790BE84}"/>
    <cellStyle name="Total 19 4 4" xfId="18284" xr:uid="{F92008B4-E049-4B52-B7EE-A5B31326D76F}"/>
    <cellStyle name="Total 19 5" xfId="18285" xr:uid="{729E6B20-9D49-4D30-A4C5-8DE9871D80B1}"/>
    <cellStyle name="Total 19 5 2" xfId="18286" xr:uid="{9750C2AC-7863-45D9-BB7C-9977C913DF3E}"/>
    <cellStyle name="Total 19 5 2 2" xfId="18287" xr:uid="{939DA0CC-FDFC-4494-B1D0-C5725A45BB5B}"/>
    <cellStyle name="Total 19 5 3" xfId="18288" xr:uid="{03631D86-8864-4C21-9470-BB3D74479342}"/>
    <cellStyle name="Total 19 5 3 2" xfId="18289" xr:uid="{96FBFF38-0F99-4A63-BA6B-709A3A933450}"/>
    <cellStyle name="Total 19 5 4" xfId="18290" xr:uid="{E33D8855-8098-447E-92C1-53EC761CDA41}"/>
    <cellStyle name="Total 19 5 4 2" xfId="18291" xr:uid="{F9D65329-57B3-4DE0-A216-A45A19AD0C82}"/>
    <cellStyle name="Total 19 5 5" xfId="18292" xr:uid="{2EB24758-35FC-4C04-9856-BC41CE8A517C}"/>
    <cellStyle name="Total 19 6" xfId="18293" xr:uid="{0051CFCB-0A09-4DE5-8D20-7625D756EB24}"/>
    <cellStyle name="Total 19 6 2" xfId="18294" xr:uid="{FEA40639-5DBB-418D-A54D-30D47D1E9253}"/>
    <cellStyle name="Total 19 6 2 2" xfId="18295" xr:uid="{58E7DF9C-7A01-43D2-987F-62FDD2E54816}"/>
    <cellStyle name="Total 19 6 3" xfId="18296" xr:uid="{DC703D4A-5D96-4B2F-BCDD-5A895E6045C9}"/>
    <cellStyle name="Total 19 6 3 2" xfId="18297" xr:uid="{0A661C82-AD4A-4297-9F6B-857B6D551565}"/>
    <cellStyle name="Total 19 6 4" xfId="18298" xr:uid="{D9039FEC-1C43-4E0E-BEE3-CE6485C8A747}"/>
    <cellStyle name="Total 19 7" xfId="18299" xr:uid="{7A3A0EFD-B12A-46EE-971E-D2EBB855EF83}"/>
    <cellStyle name="Total 19 7 2" xfId="18300" xr:uid="{6DFD97E9-17B5-4B07-BF4B-6A794018740E}"/>
    <cellStyle name="Total 19 8" xfId="18301" xr:uid="{70607324-142C-489B-AB93-E4F8B11CD198}"/>
    <cellStyle name="Total 19 8 2" xfId="18302" xr:uid="{81E42F27-F70C-4E1F-B34C-E0AE98DB76BE}"/>
    <cellStyle name="Total 19 9" xfId="18303" xr:uid="{3A6EC47E-5055-4FCF-A7E4-AF1612ABEE58}"/>
    <cellStyle name="Total 19 9 2" xfId="18304" xr:uid="{E575934F-1D73-415E-8A43-ED236D199219}"/>
    <cellStyle name="Total 2" xfId="342" xr:uid="{160E5659-8389-45A2-A507-0C1032A9180E}"/>
    <cellStyle name="Total 2 10" xfId="4939" xr:uid="{41C6FBC4-4033-4DD6-93DF-0326059DD10D}"/>
    <cellStyle name="Total 2 10 10" xfId="18307" xr:uid="{70ECB3C1-2AC4-4CF1-89AC-072EE9782697}"/>
    <cellStyle name="Total 2 10 11" xfId="18306" xr:uid="{9ECD6D43-329A-459B-BF17-48997E94299D}"/>
    <cellStyle name="Total 2 10 2" xfId="18308" xr:uid="{7BA69A94-A21C-4D8D-AC61-AAC6D22CC0B9}"/>
    <cellStyle name="Total 2 10 2 2" xfId="18309" xr:uid="{CFC01084-BBC0-4979-B0C5-21787274017C}"/>
    <cellStyle name="Total 2 10 2 2 2" xfId="18310" xr:uid="{1695F24E-FCAD-4EC3-8022-BCE36ED5D068}"/>
    <cellStyle name="Total 2 10 2 3" xfId="18311" xr:uid="{0BFE2831-17AF-4B84-92F9-E6D6A62898FC}"/>
    <cellStyle name="Total 2 10 2 3 2" xfId="18312" xr:uid="{9395C307-46D4-4DBA-B829-D70FC6D7BB56}"/>
    <cellStyle name="Total 2 10 2 4" xfId="18313" xr:uid="{C43F9A86-CC80-467D-94E6-82E5FF27AEAD}"/>
    <cellStyle name="Total 2 10 3" xfId="18314" xr:uid="{608272C1-010D-4CAA-BE8B-2DD48AABCDA8}"/>
    <cellStyle name="Total 2 10 3 2" xfId="18315" xr:uid="{4B6FF72A-C5F5-4B5F-B609-EDF2B827DBD3}"/>
    <cellStyle name="Total 2 10 3 2 2" xfId="18316" xr:uid="{8392E74D-6B60-4895-BEA9-61D3D349BD32}"/>
    <cellStyle name="Total 2 10 3 3" xfId="18317" xr:uid="{8FFEECFD-1E61-4B13-B089-46D709E7AAD8}"/>
    <cellStyle name="Total 2 10 3 3 2" xfId="18318" xr:uid="{B18C80C2-BE56-4A0B-AA48-FE5B9565DCBE}"/>
    <cellStyle name="Total 2 10 3 4" xfId="18319" xr:uid="{701BC5F3-0693-48A7-A2CF-36C155345F4F}"/>
    <cellStyle name="Total 2 10 4" xfId="18320" xr:uid="{C41A7F78-A7CD-4242-AB79-77CC52027C8B}"/>
    <cellStyle name="Total 2 10 4 2" xfId="18321" xr:uid="{DB35C480-DC6F-4A72-90F2-E4740CCB007C}"/>
    <cellStyle name="Total 2 10 4 2 2" xfId="18322" xr:uid="{52DC327F-ADB9-446E-872A-53D6C28D9388}"/>
    <cellStyle name="Total 2 10 4 3" xfId="18323" xr:uid="{5814EA1A-FDB6-48CC-86CC-3B242E693368}"/>
    <cellStyle name="Total 2 10 4 3 2" xfId="18324" xr:uid="{B0074546-82B3-43F1-A26E-B57A32C7589E}"/>
    <cellStyle name="Total 2 10 4 4" xfId="18325" xr:uid="{80878B08-FE5D-4C91-9006-FA529FC8F264}"/>
    <cellStyle name="Total 2 10 4 4 2" xfId="18326" xr:uid="{86F97D2C-FEDD-44F7-B9F3-3E1B95619757}"/>
    <cellStyle name="Total 2 10 4 5" xfId="18327" xr:uid="{39950DA1-2683-454C-9A5A-BC0947492FD5}"/>
    <cellStyle name="Total 2 10 5" xfId="18328" xr:uid="{EB7DCBDE-5493-4155-9130-7A9DD86DDBEC}"/>
    <cellStyle name="Total 2 10 5 2" xfId="18329" xr:uid="{A2B8BBC1-4859-45D9-9776-0144A7328699}"/>
    <cellStyle name="Total 2 10 5 2 2" xfId="18330" xr:uid="{B518EC02-6E11-4180-8AF7-EA4D6398F466}"/>
    <cellStyle name="Total 2 10 5 3" xfId="18331" xr:uid="{F9C019B9-E1EF-4AB5-BB3C-0D41FA637D55}"/>
    <cellStyle name="Total 2 10 5 3 2" xfId="18332" xr:uid="{DD2F429D-6805-42BA-AA60-3B8122604BDA}"/>
    <cellStyle name="Total 2 10 5 4" xfId="18333" xr:uid="{5ABCAE0C-28FA-48BA-AE63-BA09698BF7E1}"/>
    <cellStyle name="Total 2 10 6" xfId="18334" xr:uid="{49BAA772-02DC-409E-A7F6-C9724E3788A4}"/>
    <cellStyle name="Total 2 10 6 2" xfId="18335" xr:uid="{B0D3549E-27E8-4603-A9A0-1B8A32D0F215}"/>
    <cellStyle name="Total 2 10 7" xfId="18336" xr:uid="{436A8C31-F6B3-469C-AE72-9F707C59F6C1}"/>
    <cellStyle name="Total 2 10 7 2" xfId="18337" xr:uid="{BE8B4ED5-610A-46C0-B285-CA001BED5E08}"/>
    <cellStyle name="Total 2 10 8" xfId="18338" xr:uid="{90C314F1-34F3-4F8E-9C44-608D2F81C3F9}"/>
    <cellStyle name="Total 2 10 8 2" xfId="18339" xr:uid="{E32F5774-B1C0-4C98-B187-04A9463B099A}"/>
    <cellStyle name="Total 2 10 9" xfId="18340" xr:uid="{082A64AB-F74F-4FCB-A961-EE8CDF8B9C94}"/>
    <cellStyle name="Total 2 11" xfId="18341" xr:uid="{04623C5A-6ECA-425B-91A8-5191C9DD7B40}"/>
    <cellStyle name="Total 2 11 10" xfId="18342" xr:uid="{132A9486-EFF9-4ED3-A8DB-5FC3BF4EE677}"/>
    <cellStyle name="Total 2 11 2" xfId="18343" xr:uid="{929830C6-910A-4390-8B9C-B4AF1169B726}"/>
    <cellStyle name="Total 2 11 2 2" xfId="18344" xr:uid="{B5A78566-E060-4CE3-9AED-F16FCFF7F4D5}"/>
    <cellStyle name="Total 2 11 2 2 2" xfId="18345" xr:uid="{E1C72804-1527-450A-8143-239E8A5ADCF6}"/>
    <cellStyle name="Total 2 11 2 3" xfId="18346" xr:uid="{0BA01695-7F6E-45E6-8842-51F0B3338FF9}"/>
    <cellStyle name="Total 2 11 2 3 2" xfId="18347" xr:uid="{EF08ADF9-6996-4EF8-AB37-64112F72EE8C}"/>
    <cellStyle name="Total 2 11 2 4" xfId="18348" xr:uid="{FAF0A6DC-9FDF-4524-8B00-7F3B1B005AFC}"/>
    <cellStyle name="Total 2 11 3" xfId="18349" xr:uid="{88B2DA53-B31A-4CCF-ABCC-05B69F6F2EB2}"/>
    <cellStyle name="Total 2 11 3 2" xfId="18350" xr:uid="{78169411-F145-4AC6-889D-81DA2D5FBE96}"/>
    <cellStyle name="Total 2 11 3 2 2" xfId="18351" xr:uid="{0CE61609-0AC4-4F6C-8461-F13897B14C3C}"/>
    <cellStyle name="Total 2 11 3 3" xfId="18352" xr:uid="{209E6FC8-4B08-432E-AA19-5D7D63A1CE19}"/>
    <cellStyle name="Total 2 11 3 3 2" xfId="18353" xr:uid="{AC79DF29-D618-4601-881A-B13D708809D0}"/>
    <cellStyle name="Total 2 11 3 4" xfId="18354" xr:uid="{6421DCC5-E989-4807-B5E3-581B82146737}"/>
    <cellStyle name="Total 2 11 4" xfId="18355" xr:uid="{FAA46390-E4E9-446A-97DF-034FDC297871}"/>
    <cellStyle name="Total 2 11 4 2" xfId="18356" xr:uid="{605800D6-72F5-479E-84B9-E0307289A3D0}"/>
    <cellStyle name="Total 2 11 4 2 2" xfId="18357" xr:uid="{C165B7A3-C7C8-46A3-A37B-1682B7EACA77}"/>
    <cellStyle name="Total 2 11 4 3" xfId="18358" xr:uid="{54177781-64A2-4AE2-9A78-DB4B202FD606}"/>
    <cellStyle name="Total 2 11 4 3 2" xfId="18359" xr:uid="{33005388-3F9E-4AA0-80A4-B27FAC793C31}"/>
    <cellStyle name="Total 2 11 4 4" xfId="18360" xr:uid="{B6EFA036-523B-42CB-8766-64CB9BB5800D}"/>
    <cellStyle name="Total 2 11 4 4 2" xfId="18361" xr:uid="{39706431-3068-44E7-B4EC-786BEA09B8DC}"/>
    <cellStyle name="Total 2 11 4 5" xfId="18362" xr:uid="{C399ADF6-B6A3-4639-B132-1C100AB7A69E}"/>
    <cellStyle name="Total 2 11 5" xfId="18363" xr:uid="{43E4FFCF-0549-4712-9847-0B0C7CC1FAB2}"/>
    <cellStyle name="Total 2 11 5 2" xfId="18364" xr:uid="{D3972406-CAB4-4B21-8507-7C7BD0150A1A}"/>
    <cellStyle name="Total 2 11 5 2 2" xfId="18365" xr:uid="{4A48769A-23C4-4EE4-A226-2CA41BA98711}"/>
    <cellStyle name="Total 2 11 5 3" xfId="18366" xr:uid="{BBBE2840-7D4E-49AA-B4A3-788DB9BC6CD6}"/>
    <cellStyle name="Total 2 11 5 3 2" xfId="18367" xr:uid="{0CA45BDC-CE8B-48F6-BF6C-003C9424BC59}"/>
    <cellStyle name="Total 2 11 5 4" xfId="18368" xr:uid="{0750EA5E-07E2-44A4-B91F-E9A0D7C1F007}"/>
    <cellStyle name="Total 2 11 6" xfId="18369" xr:uid="{42F7C352-96DA-4CE4-A98D-B01B30CB3B13}"/>
    <cellStyle name="Total 2 11 6 2" xfId="18370" xr:uid="{FD74A8B7-FC34-4F5A-A4F4-824EFCC980C2}"/>
    <cellStyle name="Total 2 11 7" xfId="18371" xr:uid="{F4213890-29F2-4CA3-87A9-83E2B2E71925}"/>
    <cellStyle name="Total 2 11 7 2" xfId="18372" xr:uid="{F526D7B2-E6E9-43AF-A88E-22F1F7CC88CF}"/>
    <cellStyle name="Total 2 11 8" xfId="18373" xr:uid="{B00EFF55-97F8-4594-84C2-8869B6B8DB1C}"/>
    <cellStyle name="Total 2 11 8 2" xfId="18374" xr:uid="{7AFA1E2B-037F-4E60-91DF-779FBCA299B7}"/>
    <cellStyle name="Total 2 11 9" xfId="18375" xr:uid="{1DA592C3-F501-4DA8-84E8-8106F54BC996}"/>
    <cellStyle name="Total 2 12" xfId="18376" xr:uid="{BE086147-0B4F-4AEA-9E76-413FD6F19B9D}"/>
    <cellStyle name="Total 2 12 2" xfId="18377" xr:uid="{8EC047BC-380F-4335-A971-32112609FC1A}"/>
    <cellStyle name="Total 2 12 2 2" xfId="18378" xr:uid="{64D2ABB6-681C-4B8F-9621-236974680FB7}"/>
    <cellStyle name="Total 2 12 3" xfId="18379" xr:uid="{7B254A66-B67D-4B78-88C8-19251250A40B}"/>
    <cellStyle name="Total 2 12 3 2" xfId="18380" xr:uid="{A136217E-2B6B-4782-A29B-8F5E6A5D4918}"/>
    <cellStyle name="Total 2 12 4" xfId="18381" xr:uid="{101BDB31-4209-4AC3-BCAB-EC7C5CEDDCC2}"/>
    <cellStyle name="Total 2 12 5" xfId="18382" xr:uid="{D7F81E33-2F80-49F5-BB0B-95EDDA410D12}"/>
    <cellStyle name="Total 2 13" xfId="18383" xr:uid="{6EA7D44E-4FAF-4AB6-ABEE-F892911966E8}"/>
    <cellStyle name="Total 2 13 2" xfId="18384" xr:uid="{21B04313-709B-449A-87F7-2BE24A94E7F3}"/>
    <cellStyle name="Total 2 13 2 2" xfId="18385" xr:uid="{619CF1D7-64E4-4E76-98F1-D0DAC28470EF}"/>
    <cellStyle name="Total 2 13 3" xfId="18386" xr:uid="{E26BBE6C-7398-43BB-BAB1-D66B98F0AC02}"/>
    <cellStyle name="Total 2 13 3 2" xfId="18387" xr:uid="{4DF080CE-1D2D-4125-8EBD-F7B40AACB0F5}"/>
    <cellStyle name="Total 2 13 4" xfId="18388" xr:uid="{C171C378-BA16-4F2E-8F8C-C56AD2DE6D92}"/>
    <cellStyle name="Total 2 14" xfId="18389" xr:uid="{23994065-7A99-4997-A25A-326A53F93F6C}"/>
    <cellStyle name="Total 2 14 2" xfId="18390" xr:uid="{3C678A42-EB01-40F6-A281-3949184E48C7}"/>
    <cellStyle name="Total 2 14 2 2" xfId="18391" xr:uid="{69EF5AE6-6ABE-4112-B667-8F8572AB7E2E}"/>
    <cellStyle name="Total 2 14 3" xfId="18392" xr:uid="{25E4949E-5A14-4AF2-9202-2D13BB5E01FD}"/>
    <cellStyle name="Total 2 14 3 2" xfId="18393" xr:uid="{EF769D13-DEC2-4D4A-852A-8B1F2F55E709}"/>
    <cellStyle name="Total 2 14 4" xfId="18394" xr:uid="{2E304372-F161-4200-925D-6E59226FD969}"/>
    <cellStyle name="Total 2 15" xfId="18395" xr:uid="{F5224908-4C8C-4623-B5CA-6B6FD888D658}"/>
    <cellStyle name="Total 2 15 2" xfId="18396" xr:uid="{8BE435CA-5826-4F50-A0AD-8CEC2149B789}"/>
    <cellStyle name="Total 2 15 2 2" xfId="18397" xr:uid="{2536F85F-5C7A-4BF4-847A-8CB5FF1406B0}"/>
    <cellStyle name="Total 2 15 3" xfId="18398" xr:uid="{6BABA484-A086-4A23-8E3D-24695E324B38}"/>
    <cellStyle name="Total 2 15 3 2" xfId="18399" xr:uid="{329EE921-36E6-400C-8510-06854D97576B}"/>
    <cellStyle name="Total 2 15 4" xfId="18400" xr:uid="{E167367B-4AA6-4CBC-A0CB-34A44FACC0CC}"/>
    <cellStyle name="Total 2 15 4 2" xfId="18401" xr:uid="{F5BA3B00-87BC-4444-B0B4-492F379A7B7F}"/>
    <cellStyle name="Total 2 15 5" xfId="18402" xr:uid="{4035CD8F-97CA-42A6-9D43-3CF95CED6444}"/>
    <cellStyle name="Total 2 16" xfId="18403" xr:uid="{E3DAC2A8-E5B9-4289-B36C-A8FDA6C524B4}"/>
    <cellStyle name="Total 2 16 2" xfId="18404" xr:uid="{765BAD19-4F0E-4D89-949A-E7F54EC45CBA}"/>
    <cellStyle name="Total 2 16 2 2" xfId="18405" xr:uid="{575A24CF-927E-4F57-A6C8-5165481582DA}"/>
    <cellStyle name="Total 2 16 3" xfId="18406" xr:uid="{868FA9B7-B090-4969-856A-551C1796699F}"/>
    <cellStyle name="Total 2 16 3 2" xfId="18407" xr:uid="{1F67D17B-BF3C-4CEC-B566-1D9FCFCE7BAC}"/>
    <cellStyle name="Total 2 16 4" xfId="18408" xr:uid="{9C033A57-9591-45FC-8A13-2D978539D047}"/>
    <cellStyle name="Total 2 17" xfId="18409" xr:uid="{4F5FB766-397F-4D65-9295-A3E9B70874D9}"/>
    <cellStyle name="Total 2 17 2" xfId="18410" xr:uid="{43AB6ED4-EF4C-414B-A0C1-B6559E54E9CF}"/>
    <cellStyle name="Total 2 18" xfId="18411" xr:uid="{87B36086-ABA1-40EB-8A01-51DD4452FA2B}"/>
    <cellStyle name="Total 2 18 2" xfId="18412" xr:uid="{14897B7B-40E1-468F-B2E3-913845818505}"/>
    <cellStyle name="Total 2 19" xfId="18413" xr:uid="{6F886DF4-8CFD-4361-8B49-DF6D88771422}"/>
    <cellStyle name="Total 2 19 2" xfId="18414" xr:uid="{C21B9A4A-8CA9-4422-B092-7A32E3C33802}"/>
    <cellStyle name="Total 2 2" xfId="4940" xr:uid="{366516AC-9D6B-4A61-96A2-0E7D325918D3}"/>
    <cellStyle name="Total 2 2 10" xfId="18416" xr:uid="{9AE5C33C-B148-4FE4-A285-C626E153B3D5}"/>
    <cellStyle name="Total 2 2 11" xfId="18415" xr:uid="{D5B3ADDB-1C10-4D1A-955B-BE14C220927C}"/>
    <cellStyle name="Total 2 2 2" xfId="18417" xr:uid="{9D34D9CF-5085-48FC-B6C7-C54243CD13EC}"/>
    <cellStyle name="Total 2 2 2 2" xfId="18418" xr:uid="{CD6E4D5A-7C86-4E37-A294-3EE10DC955EA}"/>
    <cellStyle name="Total 2 2 2 2 2" xfId="18419" xr:uid="{3A9902FC-5FFA-4D3D-B138-6C56E84CB3CF}"/>
    <cellStyle name="Total 2 2 2 3" xfId="18420" xr:uid="{837EE3B4-372D-4C9D-8F38-5236344D9899}"/>
    <cellStyle name="Total 2 2 2 3 2" xfId="18421" xr:uid="{9C79F4D0-5A73-4F29-9D80-BB34763D9089}"/>
    <cellStyle name="Total 2 2 2 4" xfId="18422" xr:uid="{897DF857-3A18-4141-AF96-3934884ECB6A}"/>
    <cellStyle name="Total 2 2 3" xfId="18423" xr:uid="{5B6555F4-E358-4888-AF8E-9224A4847749}"/>
    <cellStyle name="Total 2 2 3 2" xfId="18424" xr:uid="{4E532261-6D7D-4B16-81B0-E69D4A8A85EF}"/>
    <cellStyle name="Total 2 2 3 2 2" xfId="18425" xr:uid="{FEAD3E86-D6D3-49B5-8E9A-EA908CA1BDBF}"/>
    <cellStyle name="Total 2 2 3 3" xfId="18426" xr:uid="{2A3AA28D-3EA3-426D-BADB-C8F1F5B672AB}"/>
    <cellStyle name="Total 2 2 3 3 2" xfId="18427" xr:uid="{62E12A0F-908D-4F12-A088-915C671D13BD}"/>
    <cellStyle name="Total 2 2 3 4" xfId="18428" xr:uid="{AE7D2039-B3C7-4D07-94B6-E12E991B27E7}"/>
    <cellStyle name="Total 2 2 4" xfId="18429" xr:uid="{D4CB853C-40DE-4918-94CA-DBD81BBA1F50}"/>
    <cellStyle name="Total 2 2 4 2" xfId="18430" xr:uid="{CA439A66-6D27-4D63-A0C1-ADCB929698FE}"/>
    <cellStyle name="Total 2 2 4 2 2" xfId="18431" xr:uid="{923CCCE1-44C2-41D1-A4AC-97B95367C810}"/>
    <cellStyle name="Total 2 2 4 3" xfId="18432" xr:uid="{1D546780-D37B-4EF8-8B46-2A1D47ECE63D}"/>
    <cellStyle name="Total 2 2 4 3 2" xfId="18433" xr:uid="{AA5A8C11-8768-4924-852C-6E60CDEAD233}"/>
    <cellStyle name="Total 2 2 4 4" xfId="18434" xr:uid="{91D65DFD-B9DB-42FE-B4E7-FCE8B26843B4}"/>
    <cellStyle name="Total 2 2 4 4 2" xfId="18435" xr:uid="{91D4DB31-7880-4BC2-91B0-31770D7FD833}"/>
    <cellStyle name="Total 2 2 4 5" xfId="18436" xr:uid="{C2279437-F30D-4AE3-BDF8-8FAB1A536507}"/>
    <cellStyle name="Total 2 2 5" xfId="18437" xr:uid="{50414D58-9988-492B-A7FC-2D79417D9BDE}"/>
    <cellStyle name="Total 2 2 5 2" xfId="18438" xr:uid="{2DAD3B60-F092-42BD-9A66-172858ACA5E0}"/>
    <cellStyle name="Total 2 2 5 2 2" xfId="18439" xr:uid="{8938A3CF-2B77-4186-B303-D9BB25239581}"/>
    <cellStyle name="Total 2 2 5 3" xfId="18440" xr:uid="{465EC626-D79C-4208-9EEA-D2F98FCFFEF9}"/>
    <cellStyle name="Total 2 2 5 3 2" xfId="18441" xr:uid="{2F9FDBE7-DC86-47B3-A82D-96C0E6AC3EB0}"/>
    <cellStyle name="Total 2 2 5 4" xfId="18442" xr:uid="{BEC180CB-1080-4D16-937D-C7C29E17624B}"/>
    <cellStyle name="Total 2 2 6" xfId="18443" xr:uid="{5DC7A7AD-C352-4E30-A6D4-E2F70DE7A6E7}"/>
    <cellStyle name="Total 2 2 6 2" xfId="18444" xr:uid="{BB5DA54C-3DB0-4838-A6CF-8EBC25A0608D}"/>
    <cellStyle name="Total 2 2 7" xfId="18445" xr:uid="{72D7292E-2E4C-4A5D-A509-43644CCE8922}"/>
    <cellStyle name="Total 2 2 7 2" xfId="18446" xr:uid="{AB85C127-3DDB-45DD-BE68-63161BC06EB3}"/>
    <cellStyle name="Total 2 2 8" xfId="18447" xr:uid="{9F7198FF-75FD-4F7E-AD2D-37F69FA8A69E}"/>
    <cellStyle name="Total 2 2 8 2" xfId="18448" xr:uid="{7AEBB255-4183-4BF3-A1BB-2A81F58BC808}"/>
    <cellStyle name="Total 2 2 9" xfId="18449" xr:uid="{DB0E1F35-E45E-4CA6-B6F7-F3810F699330}"/>
    <cellStyle name="Total 2 20" xfId="18450" xr:uid="{A04D3CE3-51BF-4CFB-A3D5-A5C8C47A8124}"/>
    <cellStyle name="Total 2 21" xfId="18451" xr:uid="{3BC673CB-9BDD-4CD8-86CC-491B31697E57}"/>
    <cellStyle name="Total 2 22" xfId="18305" xr:uid="{2B329D3F-29D3-4A6E-AFC5-442CECD1131C}"/>
    <cellStyle name="Total 2 3" xfId="4941" xr:uid="{83D15160-20A0-4F5C-A3CB-4435168EE14E}"/>
    <cellStyle name="Total 2 3 10" xfId="18453" xr:uid="{A382078F-CFBE-4408-BA3E-B197E91759C2}"/>
    <cellStyle name="Total 2 3 11" xfId="18452" xr:uid="{267328F2-CC79-49E6-90FE-7E1A52AADD61}"/>
    <cellStyle name="Total 2 3 2" xfId="18454" xr:uid="{2139B503-97FE-4DAC-9254-2A4E5BEAB62A}"/>
    <cellStyle name="Total 2 3 2 2" xfId="18455" xr:uid="{2756EC88-1A04-4F3C-9FEE-F7947922EFF2}"/>
    <cellStyle name="Total 2 3 2 2 2" xfId="18456" xr:uid="{A7A1248C-8E0D-4163-9F78-9EB77908C6ED}"/>
    <cellStyle name="Total 2 3 2 3" xfId="18457" xr:uid="{049FEE10-3415-4EF3-8F35-578F297DC60B}"/>
    <cellStyle name="Total 2 3 2 3 2" xfId="18458" xr:uid="{C6060AE9-573C-452E-83BF-D7CC816B5C5A}"/>
    <cellStyle name="Total 2 3 2 4" xfId="18459" xr:uid="{728B4552-3A8A-4F20-B97A-106C5DC18DA6}"/>
    <cellStyle name="Total 2 3 3" xfId="18460" xr:uid="{16D591F6-1452-496D-B02F-40BF37D65F7B}"/>
    <cellStyle name="Total 2 3 3 2" xfId="18461" xr:uid="{34C338CA-029B-4FA5-BC59-8E5224A6479D}"/>
    <cellStyle name="Total 2 3 3 2 2" xfId="18462" xr:uid="{73573666-8CC3-4CDA-9871-DF99B007A1B4}"/>
    <cellStyle name="Total 2 3 3 3" xfId="18463" xr:uid="{572FE4F9-DDF0-4471-8032-016EC8D822A2}"/>
    <cellStyle name="Total 2 3 3 3 2" xfId="18464" xr:uid="{18E48775-5152-42FF-BB92-A6A4E05499AF}"/>
    <cellStyle name="Total 2 3 3 4" xfId="18465" xr:uid="{DDDFA3BD-4E10-4C53-9CF5-5E7E7EEC78B1}"/>
    <cellStyle name="Total 2 3 4" xfId="18466" xr:uid="{E0D2EF6B-9871-4AC0-A9BE-49617993E366}"/>
    <cellStyle name="Total 2 3 4 2" xfId="18467" xr:uid="{C5818B25-D74C-40D3-95A9-FBE12E3A4550}"/>
    <cellStyle name="Total 2 3 4 2 2" xfId="18468" xr:uid="{05254E66-A19E-481A-B6A8-C73AB5CE5EF1}"/>
    <cellStyle name="Total 2 3 4 3" xfId="18469" xr:uid="{0B37BF4F-39B7-4B91-834C-9CD712D352F4}"/>
    <cellStyle name="Total 2 3 4 3 2" xfId="18470" xr:uid="{236FE708-D18E-46C0-914E-BAB03BA8255E}"/>
    <cellStyle name="Total 2 3 4 4" xfId="18471" xr:uid="{A5F8B322-A5BC-4201-97C6-260AA79432F9}"/>
    <cellStyle name="Total 2 3 4 4 2" xfId="18472" xr:uid="{B1A4C4E2-DBD6-4752-8B2A-5E18CDF40E0B}"/>
    <cellStyle name="Total 2 3 4 5" xfId="18473" xr:uid="{D189D3EB-B811-4401-86C0-8C395FFF66B4}"/>
    <cellStyle name="Total 2 3 5" xfId="18474" xr:uid="{801FA4F4-57D2-43DA-9D13-9D2B14531984}"/>
    <cellStyle name="Total 2 3 5 2" xfId="18475" xr:uid="{7A337BC2-D07A-49C5-9656-BCDFA494A84C}"/>
    <cellStyle name="Total 2 3 5 2 2" xfId="18476" xr:uid="{DDF6D3BE-8255-4590-86C5-C4EA1ABC3746}"/>
    <cellStyle name="Total 2 3 5 3" xfId="18477" xr:uid="{A7180C1C-E674-40E1-98AC-1E881B8B1328}"/>
    <cellStyle name="Total 2 3 5 3 2" xfId="18478" xr:uid="{4747D5D2-061D-40BB-9A45-5C1B8CA0DF81}"/>
    <cellStyle name="Total 2 3 5 4" xfId="18479" xr:uid="{8C7BA866-95A3-4CB8-B328-E0677FD43483}"/>
    <cellStyle name="Total 2 3 6" xfId="18480" xr:uid="{1A2D86B7-06A2-4204-A6FA-70DC0A1F3ECD}"/>
    <cellStyle name="Total 2 3 6 2" xfId="18481" xr:uid="{B410A00D-D1CF-44F3-A526-57F2A7DFB5B2}"/>
    <cellStyle name="Total 2 3 7" xfId="18482" xr:uid="{AEF36915-B2B8-4C2D-BA1E-C10C9A4BAA9A}"/>
    <cellStyle name="Total 2 3 7 2" xfId="18483" xr:uid="{FFB0CE8F-DCD9-4DC6-A9DF-A038EB52000B}"/>
    <cellStyle name="Total 2 3 8" xfId="18484" xr:uid="{C22939FA-F7E2-4995-AC94-473C67E45803}"/>
    <cellStyle name="Total 2 3 8 2" xfId="18485" xr:uid="{EB3FB642-CE70-4356-8D36-C74EFD079E6F}"/>
    <cellStyle name="Total 2 3 9" xfId="18486" xr:uid="{A1CD3F14-7292-4F1F-BC17-C0D724D6D3CD}"/>
    <cellStyle name="Total 2 4" xfId="4942" xr:uid="{A00ACE06-38B0-4892-812C-74A1C8809B07}"/>
    <cellStyle name="Total 2 4 10" xfId="18488" xr:uid="{59C68A13-0320-459E-86F2-35FEA48EB4F2}"/>
    <cellStyle name="Total 2 4 11" xfId="18487" xr:uid="{91D06457-4990-4313-ACE6-4B610ED373C9}"/>
    <cellStyle name="Total 2 4 2" xfId="18489" xr:uid="{B3D7643A-3BB9-441F-A7FE-77BDBCD9AB72}"/>
    <cellStyle name="Total 2 4 2 2" xfId="18490" xr:uid="{10D06F98-C562-46F0-BC2A-8528799B31F3}"/>
    <cellStyle name="Total 2 4 2 2 2" xfId="18491" xr:uid="{FEE72E20-BF04-4913-A7F1-6DDE56D75814}"/>
    <cellStyle name="Total 2 4 2 3" xfId="18492" xr:uid="{9C649C44-E6BB-463E-9514-06A8E88D0650}"/>
    <cellStyle name="Total 2 4 2 3 2" xfId="18493" xr:uid="{0E1D8FA1-D334-4DC9-A34A-7C465FAE4EBD}"/>
    <cellStyle name="Total 2 4 2 4" xfId="18494" xr:uid="{0E877671-A59E-4E9C-B842-0CC5C233F4FB}"/>
    <cellStyle name="Total 2 4 3" xfId="18495" xr:uid="{EA777A1F-61F7-4940-83E4-C66702B3E235}"/>
    <cellStyle name="Total 2 4 3 2" xfId="18496" xr:uid="{CA6AAC9B-4BA5-4119-A1BD-59C490D8524E}"/>
    <cellStyle name="Total 2 4 3 2 2" xfId="18497" xr:uid="{D28DC6CB-84F1-469B-B9EE-24BE4893122F}"/>
    <cellStyle name="Total 2 4 3 3" xfId="18498" xr:uid="{53B333BF-C6BC-4697-9F77-59B8140A4116}"/>
    <cellStyle name="Total 2 4 3 3 2" xfId="18499" xr:uid="{0915D404-B583-4ED3-A045-2B1DD9D48193}"/>
    <cellStyle name="Total 2 4 3 4" xfId="18500" xr:uid="{086DFD63-9EB4-4CEF-9389-236BD5FD8691}"/>
    <cellStyle name="Total 2 4 4" xfId="18501" xr:uid="{39C90AA0-2C44-44CE-BDFD-4BA98F4F8EC1}"/>
    <cellStyle name="Total 2 4 4 2" xfId="18502" xr:uid="{62D60A1E-45D2-46D2-B2B2-95D8761B4E4E}"/>
    <cellStyle name="Total 2 4 4 2 2" xfId="18503" xr:uid="{A027A745-7962-4D00-999B-6F508EDDA999}"/>
    <cellStyle name="Total 2 4 4 3" xfId="18504" xr:uid="{A45BA797-2394-4346-AAFC-EF137ED40B7A}"/>
    <cellStyle name="Total 2 4 4 3 2" xfId="18505" xr:uid="{34CEB243-EF52-4EAA-A5C9-BD7036D93971}"/>
    <cellStyle name="Total 2 4 4 4" xfId="18506" xr:uid="{3D6EEF27-0DD0-42F9-95F1-42A214B9656F}"/>
    <cellStyle name="Total 2 4 4 4 2" xfId="18507" xr:uid="{9A80852F-63DD-4B91-8A1E-BD39526BBB09}"/>
    <cellStyle name="Total 2 4 4 5" xfId="18508" xr:uid="{FD0D9410-E15A-4218-A2C0-C972AFB0EB9E}"/>
    <cellStyle name="Total 2 4 5" xfId="18509" xr:uid="{B0E1BD3B-3AA8-4A83-B7B1-F29CCDDAD4BE}"/>
    <cellStyle name="Total 2 4 5 2" xfId="18510" xr:uid="{5A84B432-2E23-4CDE-8169-BAA9A952884A}"/>
    <cellStyle name="Total 2 4 5 2 2" xfId="18511" xr:uid="{40D66625-3EA9-4C1A-AEA4-B9B496C47A7B}"/>
    <cellStyle name="Total 2 4 5 3" xfId="18512" xr:uid="{58459C44-3F11-4FB9-901E-FBA011ECB4C8}"/>
    <cellStyle name="Total 2 4 5 3 2" xfId="18513" xr:uid="{218EE9D5-FB57-48E7-ADFB-18FE99D81306}"/>
    <cellStyle name="Total 2 4 5 4" xfId="18514" xr:uid="{29E999C6-B413-43D6-84B9-8C085735C4EB}"/>
    <cellStyle name="Total 2 4 6" xfId="18515" xr:uid="{296F69C6-F872-4AE8-B2FE-9D304BFC2357}"/>
    <cellStyle name="Total 2 4 6 2" xfId="18516" xr:uid="{EBF1EB9C-0603-473F-A0E4-A94BE1519D38}"/>
    <cellStyle name="Total 2 4 7" xfId="18517" xr:uid="{DA593619-ED89-4429-A8C4-EDCA72D4A619}"/>
    <cellStyle name="Total 2 4 7 2" xfId="18518" xr:uid="{230EC994-975B-46D3-95C8-0BCD75F9B236}"/>
    <cellStyle name="Total 2 4 8" xfId="18519" xr:uid="{A60EE606-02C1-44DD-8F92-C2BDBB888A7C}"/>
    <cellStyle name="Total 2 4 8 2" xfId="18520" xr:uid="{69D08A54-3548-4CA2-AC20-BD24A9BA7643}"/>
    <cellStyle name="Total 2 4 9" xfId="18521" xr:uid="{1A347714-D360-4618-8A48-4E5528EE89EA}"/>
    <cellStyle name="Total 2 5" xfId="4943" xr:uid="{D7759B36-8459-4A29-85DB-664DEA34A25D}"/>
    <cellStyle name="Total 2 5 10" xfId="18523" xr:uid="{0A592A50-2EAE-4913-BD85-389B60351282}"/>
    <cellStyle name="Total 2 5 11" xfId="18522" xr:uid="{CB49E3F8-36FF-4A5A-BEFC-4743213EF627}"/>
    <cellStyle name="Total 2 5 2" xfId="18524" xr:uid="{7E326500-54DE-44B6-9889-E145B34F7ABF}"/>
    <cellStyle name="Total 2 5 2 2" xfId="18525" xr:uid="{3EA91842-0D9F-4948-9809-A226DA5F96F3}"/>
    <cellStyle name="Total 2 5 2 2 2" xfId="18526" xr:uid="{3FE29D5C-5D74-45AF-8423-61968561B300}"/>
    <cellStyle name="Total 2 5 2 3" xfId="18527" xr:uid="{E3210811-7E8E-4768-9CA8-3EBE7A5B2C96}"/>
    <cellStyle name="Total 2 5 2 3 2" xfId="18528" xr:uid="{AF5BF0CC-72FD-4FFB-83FD-966FAB5C89F7}"/>
    <cellStyle name="Total 2 5 2 4" xfId="18529" xr:uid="{AE48DB18-DD91-4389-8250-0FC7E7D4657B}"/>
    <cellStyle name="Total 2 5 3" xfId="18530" xr:uid="{5D9C492B-84A1-4F84-B705-B53035056F27}"/>
    <cellStyle name="Total 2 5 3 2" xfId="18531" xr:uid="{70BEA0CE-8A36-43AF-9F98-55E7DFCE39C9}"/>
    <cellStyle name="Total 2 5 3 2 2" xfId="18532" xr:uid="{B5DBA426-36AE-4F66-8799-7742F92732AC}"/>
    <cellStyle name="Total 2 5 3 3" xfId="18533" xr:uid="{C8FB5A72-253A-45E8-A216-9C2DFE58B1E1}"/>
    <cellStyle name="Total 2 5 3 3 2" xfId="18534" xr:uid="{8438607A-EAAF-42E9-B6DA-8CDD9FC1C614}"/>
    <cellStyle name="Total 2 5 3 4" xfId="18535" xr:uid="{1BF434C9-193E-4EC9-819F-0702EAA3A714}"/>
    <cellStyle name="Total 2 5 4" xfId="18536" xr:uid="{C4749E8E-077D-4474-83C4-456C1B0BCF50}"/>
    <cellStyle name="Total 2 5 4 2" xfId="18537" xr:uid="{349E98A7-5522-4A64-BD34-10284AE9E45D}"/>
    <cellStyle name="Total 2 5 4 2 2" xfId="18538" xr:uid="{84AFB9EC-FC36-4F24-AF9A-3DBF79DFEA1E}"/>
    <cellStyle name="Total 2 5 4 3" xfId="18539" xr:uid="{C56E7FF7-DB98-4254-996D-9812C0B14F3D}"/>
    <cellStyle name="Total 2 5 4 3 2" xfId="18540" xr:uid="{7E91783C-7BD7-4FEC-86AC-9FF21C19B8D8}"/>
    <cellStyle name="Total 2 5 4 4" xfId="18541" xr:uid="{CA251C4F-42B5-4FFA-978A-7805D34B49DF}"/>
    <cellStyle name="Total 2 5 4 4 2" xfId="18542" xr:uid="{424A60B2-E72C-4B72-AD28-323A6CB8A6BD}"/>
    <cellStyle name="Total 2 5 4 5" xfId="18543" xr:uid="{15DA4312-73F3-46CB-9F3D-3BAAFAECE874}"/>
    <cellStyle name="Total 2 5 5" xfId="18544" xr:uid="{B33208F3-6A59-4F5E-B809-3B2425B3D982}"/>
    <cellStyle name="Total 2 5 5 2" xfId="18545" xr:uid="{B1C208E7-7C6F-40F2-8335-D36B00277BFF}"/>
    <cellStyle name="Total 2 5 5 2 2" xfId="18546" xr:uid="{8118F1FB-6901-423C-8B79-0E40DA4DEE39}"/>
    <cellStyle name="Total 2 5 5 3" xfId="18547" xr:uid="{A227BDEE-94D6-4B3D-A3BD-32CCF6891C93}"/>
    <cellStyle name="Total 2 5 5 3 2" xfId="18548" xr:uid="{57250F59-D730-4191-8630-607906FD9969}"/>
    <cellStyle name="Total 2 5 5 4" xfId="18549" xr:uid="{12CEE9CB-4E02-4757-9098-302C7F820507}"/>
    <cellStyle name="Total 2 5 6" xfId="18550" xr:uid="{E7C115CA-3744-4DA7-B309-AD62A6BC8A3B}"/>
    <cellStyle name="Total 2 5 6 2" xfId="18551" xr:uid="{3E10EB25-C4FB-474D-9A90-1EA17EE8CE35}"/>
    <cellStyle name="Total 2 5 7" xfId="18552" xr:uid="{2A6B02B4-CE47-4060-B36C-F3C752205919}"/>
    <cellStyle name="Total 2 5 7 2" xfId="18553" xr:uid="{348C28C3-A849-4634-A287-8A20698FE994}"/>
    <cellStyle name="Total 2 5 8" xfId="18554" xr:uid="{34205CA2-F265-410E-89C5-EC0DA17133C8}"/>
    <cellStyle name="Total 2 5 8 2" xfId="18555" xr:uid="{9FA0AE6D-52C2-4B12-A358-3B18889D7041}"/>
    <cellStyle name="Total 2 5 9" xfId="18556" xr:uid="{117B34B8-17E6-4789-8B73-D64CA70CB596}"/>
    <cellStyle name="Total 2 6" xfId="4944" xr:uid="{55B7E12A-246C-4B6C-87D0-887F686500EF}"/>
    <cellStyle name="Total 2 6 10" xfId="18558" xr:uid="{B4E3148F-4C43-4F07-8DA3-410B05C8941C}"/>
    <cellStyle name="Total 2 6 11" xfId="18557" xr:uid="{86ED2282-B906-4146-862B-2A0BFAB85D73}"/>
    <cellStyle name="Total 2 6 2" xfId="18559" xr:uid="{F3B2E46B-0408-49DB-BDBE-F59E87C50707}"/>
    <cellStyle name="Total 2 6 2 2" xfId="18560" xr:uid="{18EFF6BD-5F89-41D2-86D4-D169375F3D45}"/>
    <cellStyle name="Total 2 6 2 2 2" xfId="18561" xr:uid="{FF959BE4-5447-4901-9807-B53ADBCBD54C}"/>
    <cellStyle name="Total 2 6 2 3" xfId="18562" xr:uid="{E9EFC6A0-BCC1-4CAF-A28D-66FF04F0346B}"/>
    <cellStyle name="Total 2 6 2 3 2" xfId="18563" xr:uid="{A1ED3859-D4B9-44DC-AAE7-39774C529278}"/>
    <cellStyle name="Total 2 6 2 4" xfId="18564" xr:uid="{7FBA55DA-149C-434A-A553-900D15B1B8BD}"/>
    <cellStyle name="Total 2 6 3" xfId="18565" xr:uid="{8C535A94-CEB4-497A-BC60-0F0DE2B846F3}"/>
    <cellStyle name="Total 2 6 3 2" xfId="18566" xr:uid="{E37EBDE5-32A6-469C-BDC1-7EA5C17187D2}"/>
    <cellStyle name="Total 2 6 3 2 2" xfId="18567" xr:uid="{D9D4B26A-386A-4069-AB69-909174C39D39}"/>
    <cellStyle name="Total 2 6 3 3" xfId="18568" xr:uid="{57F36641-AE58-4D5D-9B56-ED650BFEFA55}"/>
    <cellStyle name="Total 2 6 3 3 2" xfId="18569" xr:uid="{5DD8381F-426A-433C-BACF-B01B62058627}"/>
    <cellStyle name="Total 2 6 3 4" xfId="18570" xr:uid="{5AC350BA-3DA5-4787-9304-EC95F12BBD87}"/>
    <cellStyle name="Total 2 6 4" xfId="18571" xr:uid="{9277D32C-1BC4-4A51-AA79-D717A35B46A0}"/>
    <cellStyle name="Total 2 6 4 2" xfId="18572" xr:uid="{234D960D-F96D-4027-BE67-3537E13AEA7E}"/>
    <cellStyle name="Total 2 6 4 2 2" xfId="18573" xr:uid="{5DD7FF9A-2CED-4578-BEFB-ADB982F1D4C8}"/>
    <cellStyle name="Total 2 6 4 3" xfId="18574" xr:uid="{15C0BC7D-7745-4343-AF95-F44CE0AE02ED}"/>
    <cellStyle name="Total 2 6 4 3 2" xfId="18575" xr:uid="{2A6E8845-93BC-41A7-8823-C556A600AE77}"/>
    <cellStyle name="Total 2 6 4 4" xfId="18576" xr:uid="{08E9C8F5-66D5-4DA6-A3F8-E87BCA075879}"/>
    <cellStyle name="Total 2 6 4 4 2" xfId="18577" xr:uid="{6545799F-5F5B-42DB-9788-F061EC58EE93}"/>
    <cellStyle name="Total 2 6 4 5" xfId="18578" xr:uid="{9B9273D3-F879-4948-838A-7C7E064CF6E3}"/>
    <cellStyle name="Total 2 6 5" xfId="18579" xr:uid="{B014EAFB-E077-4C2A-A7A5-0503E11ABF4A}"/>
    <cellStyle name="Total 2 6 5 2" xfId="18580" xr:uid="{D3753721-25AB-4236-AA1D-082455AC262C}"/>
    <cellStyle name="Total 2 6 5 2 2" xfId="18581" xr:uid="{1A618D7A-EA08-48AA-B185-26E6F1A5A8BD}"/>
    <cellStyle name="Total 2 6 5 3" xfId="18582" xr:uid="{BC874234-4409-434F-8F03-DBA0417AEEE4}"/>
    <cellStyle name="Total 2 6 5 3 2" xfId="18583" xr:uid="{3F8E165A-886B-4DF5-BCCB-6BAC4805F826}"/>
    <cellStyle name="Total 2 6 5 4" xfId="18584" xr:uid="{A8D6E997-DFEB-43D7-96FA-BC097393F4E6}"/>
    <cellStyle name="Total 2 6 6" xfId="18585" xr:uid="{7AD6D893-3ADF-4EB5-8EAE-9755C66B6A94}"/>
    <cellStyle name="Total 2 6 6 2" xfId="18586" xr:uid="{25D36DC9-0145-4DF4-A5F7-8975629B8FE6}"/>
    <cellStyle name="Total 2 6 7" xfId="18587" xr:uid="{F385A236-F251-45C6-A9BF-67696D715544}"/>
    <cellStyle name="Total 2 6 7 2" xfId="18588" xr:uid="{2AF43D69-6B37-4230-A896-58F8151E7367}"/>
    <cellStyle name="Total 2 6 8" xfId="18589" xr:uid="{681B2BE2-7AED-4ABF-8B5E-29C95C48A0A0}"/>
    <cellStyle name="Total 2 6 8 2" xfId="18590" xr:uid="{6B5A93EC-DB2E-456C-9859-FEF377074D52}"/>
    <cellStyle name="Total 2 6 9" xfId="18591" xr:uid="{987ED6C7-33B0-4B65-B1A8-71538DFCAE08}"/>
    <cellStyle name="Total 2 7" xfId="4945" xr:uid="{92E6954A-7DFA-4CFF-AA95-C60CD9E36A23}"/>
    <cellStyle name="Total 2 7 10" xfId="18593" xr:uid="{F743E241-CDE5-4558-B38B-420A352B671F}"/>
    <cellStyle name="Total 2 7 11" xfId="18592" xr:uid="{0201C24F-6C97-4F9B-BFFC-EEC93115EF6F}"/>
    <cellStyle name="Total 2 7 2" xfId="18594" xr:uid="{293E80D1-4186-4B85-B31A-3E01EDD4BEE6}"/>
    <cellStyle name="Total 2 7 2 2" xfId="18595" xr:uid="{7579E287-BF53-4E59-8A16-69D658319945}"/>
    <cellStyle name="Total 2 7 2 2 2" xfId="18596" xr:uid="{D011D65B-B1EF-43B9-A813-9DC47DEE8288}"/>
    <cellStyle name="Total 2 7 2 3" xfId="18597" xr:uid="{95282618-942C-47F8-B375-18D45803A1C7}"/>
    <cellStyle name="Total 2 7 2 3 2" xfId="18598" xr:uid="{24591273-4165-4DE5-8618-037310E46869}"/>
    <cellStyle name="Total 2 7 2 4" xfId="18599" xr:uid="{81A852F9-9A0E-4705-B0B5-D6741629017A}"/>
    <cellStyle name="Total 2 7 3" xfId="18600" xr:uid="{A7C9CBA6-B477-401C-BA79-2BFE1EB2F8A0}"/>
    <cellStyle name="Total 2 7 3 2" xfId="18601" xr:uid="{BAE57AAF-8F19-4FB9-B9C3-1DBFF97D7018}"/>
    <cellStyle name="Total 2 7 3 2 2" xfId="18602" xr:uid="{23A96C41-0A5A-4A18-85E9-DF7BC3429E70}"/>
    <cellStyle name="Total 2 7 3 3" xfId="18603" xr:uid="{64EED967-D0A3-401D-9C08-3A723A423F24}"/>
    <cellStyle name="Total 2 7 3 3 2" xfId="18604" xr:uid="{8924ED29-4C1E-4B56-AAB0-74F37E5331E7}"/>
    <cellStyle name="Total 2 7 3 4" xfId="18605" xr:uid="{6A83F8E1-3DDF-4255-A679-4765DE5CF305}"/>
    <cellStyle name="Total 2 7 4" xfId="18606" xr:uid="{9966510E-4885-4340-B98A-67D90B596937}"/>
    <cellStyle name="Total 2 7 4 2" xfId="18607" xr:uid="{9194F242-251D-48FF-97A8-93F72913F433}"/>
    <cellStyle name="Total 2 7 4 2 2" xfId="18608" xr:uid="{AB80A01A-D602-4F44-8978-F72117D30508}"/>
    <cellStyle name="Total 2 7 4 3" xfId="18609" xr:uid="{71737A6C-79D2-4431-9C76-51065A89AAC6}"/>
    <cellStyle name="Total 2 7 4 3 2" xfId="18610" xr:uid="{604EF14F-FDC3-408A-9C59-06ED812E6A3C}"/>
    <cellStyle name="Total 2 7 4 4" xfId="18611" xr:uid="{53C15FEE-C4EC-43F0-AA56-23433E0EDDED}"/>
    <cellStyle name="Total 2 7 4 4 2" xfId="18612" xr:uid="{8EAF02AF-6C5D-45FC-A79A-3EFD90BE795A}"/>
    <cellStyle name="Total 2 7 4 5" xfId="18613" xr:uid="{1F7B7ED5-0F56-4743-9252-C161736DD660}"/>
    <cellStyle name="Total 2 7 5" xfId="18614" xr:uid="{A899B7EB-9DA3-4AF9-83F3-BC9262CC24D4}"/>
    <cellStyle name="Total 2 7 5 2" xfId="18615" xr:uid="{BE8182B2-6C5E-4B8B-AE46-9692D6F7E37A}"/>
    <cellStyle name="Total 2 7 5 2 2" xfId="18616" xr:uid="{0562D959-C5C9-447B-9715-127F73119EAA}"/>
    <cellStyle name="Total 2 7 5 3" xfId="18617" xr:uid="{04FBAE63-8476-4FDE-B4BA-AFB7EB1CBA54}"/>
    <cellStyle name="Total 2 7 5 3 2" xfId="18618" xr:uid="{32DF6DC3-D8FC-4E8D-B359-63308FC6C2F5}"/>
    <cellStyle name="Total 2 7 5 4" xfId="18619" xr:uid="{76035878-AD46-49DB-BDDE-2B9F8C145DA5}"/>
    <cellStyle name="Total 2 7 6" xfId="18620" xr:uid="{AB12CB01-AA6C-44FE-B891-CF7952A3BC8F}"/>
    <cellStyle name="Total 2 7 6 2" xfId="18621" xr:uid="{4A6E68A3-0A2F-481F-B3CA-2029E436F1B1}"/>
    <cellStyle name="Total 2 7 7" xfId="18622" xr:uid="{62408791-659E-4AD1-97E2-406EF57E0724}"/>
    <cellStyle name="Total 2 7 7 2" xfId="18623" xr:uid="{5B158769-BA57-468C-B1B7-477F7CAC69BF}"/>
    <cellStyle name="Total 2 7 8" xfId="18624" xr:uid="{68EBCA08-009C-45B9-8D4B-434B308DC76E}"/>
    <cellStyle name="Total 2 7 8 2" xfId="18625" xr:uid="{4664B66F-5AE5-4685-BF9B-FE021263FEAA}"/>
    <cellStyle name="Total 2 7 9" xfId="18626" xr:uid="{C2BB74F4-FD96-4736-8AA9-4E9A00CDDBE7}"/>
    <cellStyle name="Total 2 8" xfId="4946" xr:uid="{642296F7-22C2-4C50-BBB0-A6BDBACA5DBB}"/>
    <cellStyle name="Total 2 8 10" xfId="18628" xr:uid="{C283D544-9140-4DC2-AB9A-0274B2231059}"/>
    <cellStyle name="Total 2 8 11" xfId="18627" xr:uid="{C68C66A8-7348-4E08-99B4-C215C2FFDE7E}"/>
    <cellStyle name="Total 2 8 2" xfId="18629" xr:uid="{E09FDBCB-FC84-4718-A8D0-A152878DEE07}"/>
    <cellStyle name="Total 2 8 2 2" xfId="18630" xr:uid="{131CF83C-2DE7-4E20-B792-C9FFF2011F70}"/>
    <cellStyle name="Total 2 8 2 2 2" xfId="18631" xr:uid="{78BB6441-9115-4C94-9F87-CDCB56421B52}"/>
    <cellStyle name="Total 2 8 2 3" xfId="18632" xr:uid="{DFB5A712-BE78-416D-BD56-C158802C4E09}"/>
    <cellStyle name="Total 2 8 2 3 2" xfId="18633" xr:uid="{DA79EEAE-ECB0-4C5E-8E6E-C5F8B0D1568A}"/>
    <cellStyle name="Total 2 8 2 4" xfId="18634" xr:uid="{29695281-B427-4908-A799-7E267F23B847}"/>
    <cellStyle name="Total 2 8 3" xfId="18635" xr:uid="{4B698093-1A99-40B1-BE3C-23E0ED81D88A}"/>
    <cellStyle name="Total 2 8 3 2" xfId="18636" xr:uid="{53AA5C75-3A37-4070-BAA2-51FD8EFD2C5D}"/>
    <cellStyle name="Total 2 8 3 2 2" xfId="18637" xr:uid="{B422BF7F-9560-4650-86A9-1F9A0C654C68}"/>
    <cellStyle name="Total 2 8 3 3" xfId="18638" xr:uid="{8CC42182-F2C7-4A0C-A544-57165A7AFD23}"/>
    <cellStyle name="Total 2 8 3 3 2" xfId="18639" xr:uid="{699378A5-3799-42B2-A4D6-ACC68B23497C}"/>
    <cellStyle name="Total 2 8 3 4" xfId="18640" xr:uid="{E4CC20FF-5329-42E9-870F-23C6027F0BBD}"/>
    <cellStyle name="Total 2 8 4" xfId="18641" xr:uid="{7A91DA5A-C5B3-45DF-BF73-9652C140CCBA}"/>
    <cellStyle name="Total 2 8 4 2" xfId="18642" xr:uid="{3B6292FF-A199-45EB-AC6D-B471EEE500AD}"/>
    <cellStyle name="Total 2 8 4 2 2" xfId="18643" xr:uid="{25324C2A-1F02-4A3C-B9D7-5E71B5561077}"/>
    <cellStyle name="Total 2 8 4 3" xfId="18644" xr:uid="{A67C87D5-B377-41A2-A852-1D0D8F670CDF}"/>
    <cellStyle name="Total 2 8 4 3 2" xfId="18645" xr:uid="{32F3B9FB-9E78-43FA-85B7-C790C67002D8}"/>
    <cellStyle name="Total 2 8 4 4" xfId="18646" xr:uid="{49BFD4AA-FC6E-4A74-960F-1407CF225378}"/>
    <cellStyle name="Total 2 8 4 4 2" xfId="18647" xr:uid="{E43EEE3E-A2F6-4B73-AB55-8F25E7A4A3C6}"/>
    <cellStyle name="Total 2 8 4 5" xfId="18648" xr:uid="{E5C70109-563E-4B45-A068-BE55DA48DF58}"/>
    <cellStyle name="Total 2 8 5" xfId="18649" xr:uid="{F86DD236-D4E3-4C0B-84F1-7153EC2CD969}"/>
    <cellStyle name="Total 2 8 5 2" xfId="18650" xr:uid="{01C2586A-29AA-4C63-BE25-92E912FBD886}"/>
    <cellStyle name="Total 2 8 5 2 2" xfId="18651" xr:uid="{002BC4D3-C389-4529-95C5-E0A79A5AFAA5}"/>
    <cellStyle name="Total 2 8 5 3" xfId="18652" xr:uid="{20D5633F-F4E3-4A89-B7C1-1027DD20AEC7}"/>
    <cellStyle name="Total 2 8 5 3 2" xfId="18653" xr:uid="{3AAEC9E7-FA69-4837-8427-579D975E3AB7}"/>
    <cellStyle name="Total 2 8 5 4" xfId="18654" xr:uid="{CEB76CE1-D07B-47D4-BBAD-D8EA9E401B36}"/>
    <cellStyle name="Total 2 8 6" xfId="18655" xr:uid="{28F9ACFB-08D9-4B2D-B30C-ACBACE4FF08E}"/>
    <cellStyle name="Total 2 8 6 2" xfId="18656" xr:uid="{C76DC766-7A4E-47D5-B9D5-31F95C8235FF}"/>
    <cellStyle name="Total 2 8 7" xfId="18657" xr:uid="{06FD997D-22D7-43E3-B29D-6A15FA13B156}"/>
    <cellStyle name="Total 2 8 7 2" xfId="18658" xr:uid="{49197B8E-C044-4C53-89E7-22F799EC565A}"/>
    <cellStyle name="Total 2 8 8" xfId="18659" xr:uid="{B3D0A016-B8D9-421F-B330-C0649C83D277}"/>
    <cellStyle name="Total 2 8 8 2" xfId="18660" xr:uid="{ADB1E1C3-6C2B-4FD7-A710-E8FC61350E5C}"/>
    <cellStyle name="Total 2 8 9" xfId="18661" xr:uid="{B82B3A30-4F6D-446C-9303-E5A50CAC2491}"/>
    <cellStyle name="Total 2 9" xfId="4947" xr:uid="{49D41A58-63F5-4339-9CDC-3C7329467F9F}"/>
    <cellStyle name="Total 2 9 10" xfId="18663" xr:uid="{E9859E78-A561-4881-B92C-412C9B271A8D}"/>
    <cellStyle name="Total 2 9 11" xfId="18662" xr:uid="{59516A8D-0C0D-48B3-8DEA-103728528DEF}"/>
    <cellStyle name="Total 2 9 2" xfId="18664" xr:uid="{4483D398-DD19-4327-A1D2-63B3F16025CD}"/>
    <cellStyle name="Total 2 9 2 2" xfId="18665" xr:uid="{8A735F92-0403-493F-8A6F-5E747568FAB0}"/>
    <cellStyle name="Total 2 9 2 2 2" xfId="18666" xr:uid="{7488A14F-6D71-4C75-9005-A6FC2837BA14}"/>
    <cellStyle name="Total 2 9 2 3" xfId="18667" xr:uid="{D5294D48-DD2C-412B-9D29-50D7E50C43AD}"/>
    <cellStyle name="Total 2 9 2 3 2" xfId="18668" xr:uid="{E8E39CF8-DED8-4AA6-BA17-EF328BF7ACA5}"/>
    <cellStyle name="Total 2 9 2 4" xfId="18669" xr:uid="{782F26EA-C1E0-4ECC-9D96-1F196F726569}"/>
    <cellStyle name="Total 2 9 3" xfId="18670" xr:uid="{0B4DEB8D-0883-476D-8B98-74E29E26A3EF}"/>
    <cellStyle name="Total 2 9 3 2" xfId="18671" xr:uid="{AA575C6B-957B-4391-A99C-651D25244913}"/>
    <cellStyle name="Total 2 9 3 2 2" xfId="18672" xr:uid="{F86C863B-19E7-4A9E-9DE0-66044D07CCB5}"/>
    <cellStyle name="Total 2 9 3 3" xfId="18673" xr:uid="{240D793D-3C96-4236-8095-76CEC8D1B44E}"/>
    <cellStyle name="Total 2 9 3 3 2" xfId="18674" xr:uid="{84798370-E157-489B-82C3-AC2029FC60C2}"/>
    <cellStyle name="Total 2 9 3 4" xfId="18675" xr:uid="{053E1DEB-AABD-4D6C-88D3-91E2C31D8755}"/>
    <cellStyle name="Total 2 9 4" xfId="18676" xr:uid="{C7C01535-45C7-4986-874A-872DCDEAAE28}"/>
    <cellStyle name="Total 2 9 4 2" xfId="18677" xr:uid="{822FC5F0-4DA4-48BD-A3B7-F235BFC84FC3}"/>
    <cellStyle name="Total 2 9 4 2 2" xfId="18678" xr:uid="{79D8D065-7348-43AC-B758-F503A4ACA6A4}"/>
    <cellStyle name="Total 2 9 4 3" xfId="18679" xr:uid="{5BFCBAAB-ED46-49C5-B41E-43297DADCF20}"/>
    <cellStyle name="Total 2 9 4 3 2" xfId="18680" xr:uid="{300606FC-1C97-4A22-B02E-F54B7D484AA9}"/>
    <cellStyle name="Total 2 9 4 4" xfId="18681" xr:uid="{3F1A569A-CC19-49BC-A71E-98E9B80D5C3A}"/>
    <cellStyle name="Total 2 9 4 4 2" xfId="18682" xr:uid="{073068CA-C81A-42FD-A001-4B49A0CC0DDA}"/>
    <cellStyle name="Total 2 9 4 5" xfId="18683" xr:uid="{574BF388-9A48-483F-A0EC-101A7DD186AA}"/>
    <cellStyle name="Total 2 9 5" xfId="18684" xr:uid="{6CFCBFC1-2B04-47E0-83FD-F4D99480E3FC}"/>
    <cellStyle name="Total 2 9 5 2" xfId="18685" xr:uid="{451AE714-7774-4CFB-AD2C-61C3A4BB1A38}"/>
    <cellStyle name="Total 2 9 5 2 2" xfId="18686" xr:uid="{9C31AED8-DCA5-40ED-9AE9-36F4EAADE5F7}"/>
    <cellStyle name="Total 2 9 5 3" xfId="18687" xr:uid="{87463096-7CF0-49E5-AF67-C511303CA591}"/>
    <cellStyle name="Total 2 9 5 3 2" xfId="18688" xr:uid="{EF3FF9C3-06CB-496F-AEF0-75784B021508}"/>
    <cellStyle name="Total 2 9 5 4" xfId="18689" xr:uid="{FDACC3C6-1010-4527-9693-6D46DB5D7CC8}"/>
    <cellStyle name="Total 2 9 6" xfId="18690" xr:uid="{974B2B14-1025-4DE9-B59C-E281D8CCF37C}"/>
    <cellStyle name="Total 2 9 6 2" xfId="18691" xr:uid="{12525043-735F-4E10-9208-C09AD29A416B}"/>
    <cellStyle name="Total 2 9 7" xfId="18692" xr:uid="{9F4AA4AB-16F4-4A91-8BBC-54AA7CA08E8F}"/>
    <cellStyle name="Total 2 9 7 2" xfId="18693" xr:uid="{60348D6A-1D1E-496C-B104-38EDA3C9C960}"/>
    <cellStyle name="Total 2 9 8" xfId="18694" xr:uid="{82EF07BC-47A1-4373-87F2-3A47B43A1A5C}"/>
    <cellStyle name="Total 2 9 8 2" xfId="18695" xr:uid="{864460C5-DDD8-4CD6-B3AC-F0DDE1255B2F}"/>
    <cellStyle name="Total 2 9 9" xfId="18696" xr:uid="{760E7C87-14FA-4B8E-A598-2281ECBA3B74}"/>
    <cellStyle name="Total 20" xfId="3442" xr:uid="{E06A7298-EF3D-43A5-838E-6CDC039B5C71}"/>
    <cellStyle name="Total 20 10" xfId="18698" xr:uid="{0B174617-A3EB-4298-9A6B-7C890F89F6AA}"/>
    <cellStyle name="Total 20 11" xfId="18699" xr:uid="{04365F9D-AA41-444C-8353-01080EEEE060}"/>
    <cellStyle name="Total 20 12" xfId="18697" xr:uid="{4E19D70D-3807-43D9-AB55-C96F978F487B}"/>
    <cellStyle name="Total 20 2" xfId="18700" xr:uid="{12B1EA3D-A89A-4B16-8F5D-D38226D2777E}"/>
    <cellStyle name="Total 20 2 2" xfId="18701" xr:uid="{BED3E0AB-1009-406C-A70E-E01F985E12AF}"/>
    <cellStyle name="Total 20 2 2 2" xfId="18702" xr:uid="{CB0D7398-DA78-4748-9FA4-0CA321D4019D}"/>
    <cellStyle name="Total 20 2 3" xfId="18703" xr:uid="{E38A6738-4F0F-4BE7-96EB-8BF56E386475}"/>
    <cellStyle name="Total 20 2 3 2" xfId="18704" xr:uid="{DEB069F1-811D-4FFA-A0A1-7DD4000D01BA}"/>
    <cellStyle name="Total 20 2 4" xfId="18705" xr:uid="{0DBF52F7-75E6-4EAE-B675-ADE10EEDBD63}"/>
    <cellStyle name="Total 20 2 5" xfId="18706" xr:uid="{E168061F-1490-4BFB-91A5-E47CB5E442F6}"/>
    <cellStyle name="Total 20 3" xfId="18707" xr:uid="{4D742454-15D4-4894-ACA6-57D35DA5BEBC}"/>
    <cellStyle name="Total 20 3 2" xfId="18708" xr:uid="{624A7CF0-BB9D-44F8-ADFB-9B2D3ED04B0D}"/>
    <cellStyle name="Total 20 3 2 2" xfId="18709" xr:uid="{36BD2B73-23C5-4CC3-A693-82549285C46F}"/>
    <cellStyle name="Total 20 3 3" xfId="18710" xr:uid="{5FCC8830-0C27-4134-A79C-28B48E711E8F}"/>
    <cellStyle name="Total 20 3 3 2" xfId="18711" xr:uid="{DD40215D-7D02-4C58-882F-AB2405A260CC}"/>
    <cellStyle name="Total 20 3 4" xfId="18712" xr:uid="{38A83B60-2119-474D-8509-28378B32AB77}"/>
    <cellStyle name="Total 20 4" xfId="18713" xr:uid="{A1BFC186-8169-40D1-94EE-51F600B21109}"/>
    <cellStyle name="Total 20 4 2" xfId="18714" xr:uid="{2CEC2923-C531-43CE-B858-37800D86438E}"/>
    <cellStyle name="Total 20 4 2 2" xfId="18715" xr:uid="{BF1DF191-21F2-45F4-89C5-DEF8E707D5DA}"/>
    <cellStyle name="Total 20 4 3" xfId="18716" xr:uid="{743C57E3-DD0B-439F-99AD-1C045216BBDC}"/>
    <cellStyle name="Total 20 4 3 2" xfId="18717" xr:uid="{EEA4C8FF-8051-49C5-93BC-7502AF99A606}"/>
    <cellStyle name="Total 20 4 4" xfId="18718" xr:uid="{FE9AE2A6-CDA7-4083-A4C9-C440FD83B413}"/>
    <cellStyle name="Total 20 5" xfId="18719" xr:uid="{82A57D88-9854-4D48-B1E8-CE287768BF69}"/>
    <cellStyle name="Total 20 5 2" xfId="18720" xr:uid="{BC853162-490C-49FD-888D-4802B8865DD9}"/>
    <cellStyle name="Total 20 5 2 2" xfId="18721" xr:uid="{DBF00374-93A6-4605-B69C-83653D28401F}"/>
    <cellStyle name="Total 20 5 3" xfId="18722" xr:uid="{4753B28D-5236-4A68-B537-1BC505E865C9}"/>
    <cellStyle name="Total 20 5 3 2" xfId="18723" xr:uid="{8EE65F0F-3894-4A18-A4ED-6407CAE893DE}"/>
    <cellStyle name="Total 20 5 4" xfId="18724" xr:uid="{F5380178-601A-48E1-8A0F-2BD4821373A3}"/>
    <cellStyle name="Total 20 5 4 2" xfId="18725" xr:uid="{85B3DF96-5798-4C26-8735-8C97BFCD0028}"/>
    <cellStyle name="Total 20 5 5" xfId="18726" xr:uid="{51F78CAE-97FC-49E7-86FE-E11A559216EE}"/>
    <cellStyle name="Total 20 6" xfId="18727" xr:uid="{11B43A05-694C-4F37-B60B-1216512F1266}"/>
    <cellStyle name="Total 20 6 2" xfId="18728" xr:uid="{8153076A-F895-4B0D-84D8-2A818392186C}"/>
    <cellStyle name="Total 20 6 2 2" xfId="18729" xr:uid="{7D47579F-311C-4E73-AA21-D2DE3567C1DC}"/>
    <cellStyle name="Total 20 6 3" xfId="18730" xr:uid="{DD378A4D-54AD-496C-8098-8EC2B3A078AA}"/>
    <cellStyle name="Total 20 6 3 2" xfId="18731" xr:uid="{6A62DA18-E938-4340-89CF-1B3C768E17FB}"/>
    <cellStyle name="Total 20 6 4" xfId="18732" xr:uid="{EA0DAFB3-4F53-4BC5-9342-1D3151CD1162}"/>
    <cellStyle name="Total 20 7" xfId="18733" xr:uid="{2A112016-5B6C-422D-B988-80090BC18A4A}"/>
    <cellStyle name="Total 20 7 2" xfId="18734" xr:uid="{88BC3704-7F4E-4A42-B833-59DB0992CA33}"/>
    <cellStyle name="Total 20 8" xfId="18735" xr:uid="{B2B5810C-0BA9-4D1F-BBF4-C4AC3EE47BAF}"/>
    <cellStyle name="Total 20 8 2" xfId="18736" xr:uid="{95554C1E-CC24-408D-9294-B7C6223FBA54}"/>
    <cellStyle name="Total 20 9" xfId="18737" xr:uid="{E86174F6-DECE-4D8C-B6D6-C63A48E26832}"/>
    <cellStyle name="Total 20 9 2" xfId="18738" xr:uid="{CC175BCD-E26B-4B03-9C2B-AB021F82FFE7}"/>
    <cellStyle name="Total 21" xfId="3443" xr:uid="{AF287742-8BEF-4C29-99C2-71011A194CEE}"/>
    <cellStyle name="Total 21 10" xfId="18740" xr:uid="{95CC87A2-A7EE-42E2-B132-D04E0B9E360A}"/>
    <cellStyle name="Total 21 11" xfId="18741" xr:uid="{77796185-D4B2-44E6-8348-42C0F8D67083}"/>
    <cellStyle name="Total 21 12" xfId="18739" xr:uid="{AE294F86-DFD6-49F2-B4AE-A6714ACB6C01}"/>
    <cellStyle name="Total 21 2" xfId="18742" xr:uid="{2011F75A-B0D6-4998-8D74-32CF7569AF09}"/>
    <cellStyle name="Total 21 2 2" xfId="18743" xr:uid="{6BE0C8BB-1BA5-450F-BC69-EE57C2C8997F}"/>
    <cellStyle name="Total 21 2 2 2" xfId="18744" xr:uid="{A39F53A8-3DB2-4707-822E-51474755BE35}"/>
    <cellStyle name="Total 21 2 3" xfId="18745" xr:uid="{A847715F-F810-4C68-8ECC-BF1C08617985}"/>
    <cellStyle name="Total 21 2 3 2" xfId="18746" xr:uid="{0FD4EB22-021E-4BDB-8E65-DF170D27EEC3}"/>
    <cellStyle name="Total 21 2 4" xfId="18747" xr:uid="{D5D43742-56A2-4442-93E1-CE0CB3A452C5}"/>
    <cellStyle name="Total 21 2 5" xfId="18748" xr:uid="{8247032A-1B7F-468A-8444-1660488D115E}"/>
    <cellStyle name="Total 21 3" xfId="18749" xr:uid="{70360D25-1DEC-4AD2-B55A-EB6035C77EA1}"/>
    <cellStyle name="Total 21 3 2" xfId="18750" xr:uid="{A5D8FB67-B219-40DE-95A7-0DCC5DD732D6}"/>
    <cellStyle name="Total 21 3 2 2" xfId="18751" xr:uid="{F3ED77A1-456A-475D-9273-5350300D8B66}"/>
    <cellStyle name="Total 21 3 3" xfId="18752" xr:uid="{52FE1E95-6F85-4355-8DAE-D4ED8809F0F8}"/>
    <cellStyle name="Total 21 3 3 2" xfId="18753" xr:uid="{B15B7375-1303-4C2B-9B55-F8D915BADB5D}"/>
    <cellStyle name="Total 21 3 4" xfId="18754" xr:uid="{4A88837B-A99E-4F3A-B781-31E55B70ECB9}"/>
    <cellStyle name="Total 21 4" xfId="18755" xr:uid="{0D20065A-2244-4A7F-A28D-91706851C23F}"/>
    <cellStyle name="Total 21 4 2" xfId="18756" xr:uid="{074ECB20-2850-495B-9199-36B14376111E}"/>
    <cellStyle name="Total 21 4 2 2" xfId="18757" xr:uid="{1973059E-9A71-48B0-9A08-A8B86AB22B26}"/>
    <cellStyle name="Total 21 4 3" xfId="18758" xr:uid="{14748972-E76F-4C83-B429-F1BC2B2A098B}"/>
    <cellStyle name="Total 21 4 3 2" xfId="18759" xr:uid="{1E7E1C31-4F09-4E6C-B8E8-3708556FA09C}"/>
    <cellStyle name="Total 21 4 4" xfId="18760" xr:uid="{59E99572-B21C-4DA9-9BB1-99516171F33C}"/>
    <cellStyle name="Total 21 5" xfId="18761" xr:uid="{96FEFAA4-2AEB-4CF1-9078-F44D28DCC358}"/>
    <cellStyle name="Total 21 5 2" xfId="18762" xr:uid="{B8803128-27B5-44E2-97C4-0CBDEA3448CA}"/>
    <cellStyle name="Total 21 5 2 2" xfId="18763" xr:uid="{D2CA8221-E397-4E5D-A394-ACD4E3EA264F}"/>
    <cellStyle name="Total 21 5 3" xfId="18764" xr:uid="{67A1F556-9BD7-441F-BB87-7732FED0C03A}"/>
    <cellStyle name="Total 21 5 3 2" xfId="18765" xr:uid="{C1B9FD37-2FF3-43FE-84C4-B8CF314DD2F7}"/>
    <cellStyle name="Total 21 5 4" xfId="18766" xr:uid="{ECAE7D18-3D1F-4248-8ED4-F8D3A012B11C}"/>
    <cellStyle name="Total 21 5 4 2" xfId="18767" xr:uid="{76EC8822-BD61-440D-BBAA-EB509719054E}"/>
    <cellStyle name="Total 21 5 5" xfId="18768" xr:uid="{C9CAAB3E-B1D5-4962-9309-C5E08B4D322A}"/>
    <cellStyle name="Total 21 6" xfId="18769" xr:uid="{EAFC952B-7681-436F-B616-CE713709A0AC}"/>
    <cellStyle name="Total 21 6 2" xfId="18770" xr:uid="{F30C0333-58B4-43D7-8F11-C74A0FFF798E}"/>
    <cellStyle name="Total 21 6 2 2" xfId="18771" xr:uid="{C85C1D79-3621-463D-9B6E-34A8116B9B04}"/>
    <cellStyle name="Total 21 6 3" xfId="18772" xr:uid="{7AF34370-7D9E-4BAD-BEFA-A7139FB54344}"/>
    <cellStyle name="Total 21 6 3 2" xfId="18773" xr:uid="{12357C59-7B5B-49B3-A06D-83EA4D871BC6}"/>
    <cellStyle name="Total 21 6 4" xfId="18774" xr:uid="{BD734A32-2104-4F51-8A7B-1158E2C139D0}"/>
    <cellStyle name="Total 21 7" xfId="18775" xr:uid="{4F01475D-C533-42D0-A3CA-7B7C9C91F02A}"/>
    <cellStyle name="Total 21 7 2" xfId="18776" xr:uid="{02C824BD-D9F8-4C06-8109-106475B2240A}"/>
    <cellStyle name="Total 21 8" xfId="18777" xr:uid="{F63C7A22-6EE2-4F83-B7CD-8E4700025FDD}"/>
    <cellStyle name="Total 21 8 2" xfId="18778" xr:uid="{BCA538B4-ED13-4C46-9E88-990E63B52F8B}"/>
    <cellStyle name="Total 21 9" xfId="18779" xr:uid="{3C71CC0C-AA4E-4AFB-BF5C-B733B6ECA6F7}"/>
    <cellStyle name="Total 21 9 2" xfId="18780" xr:uid="{DC5C47CD-A565-40EA-8071-D3719F1EEA2C}"/>
    <cellStyle name="Total 22" xfId="3444" xr:uid="{92EE62A6-7890-4E65-850E-3D0A5D3C184C}"/>
    <cellStyle name="Total 22 10" xfId="18782" xr:uid="{EE2ECFA4-773E-4051-A684-D65279F25259}"/>
    <cellStyle name="Total 22 11" xfId="18783" xr:uid="{5D66C6D7-A90B-42FD-BBE9-993295675358}"/>
    <cellStyle name="Total 22 12" xfId="18781" xr:uid="{3DBF9D18-BD94-4F09-A200-AC8F18350CFD}"/>
    <cellStyle name="Total 22 2" xfId="18784" xr:uid="{98D0C58D-10C0-4A2D-834F-E9D72C65F078}"/>
    <cellStyle name="Total 22 2 2" xfId="18785" xr:uid="{26E37E18-E4DE-4EDF-9EB3-2E6F9756ABD6}"/>
    <cellStyle name="Total 22 2 2 2" xfId="18786" xr:uid="{CA2D8E1E-D5A1-4F3C-ADA7-8FF021D66166}"/>
    <cellStyle name="Total 22 2 3" xfId="18787" xr:uid="{8BF70CC7-C0A9-4C79-ACD6-BE482C1B84C8}"/>
    <cellStyle name="Total 22 2 3 2" xfId="18788" xr:uid="{29A876C1-BA4C-4B4F-98F7-738E326150CE}"/>
    <cellStyle name="Total 22 2 4" xfId="18789" xr:uid="{04FC47E7-C3BB-485E-830D-64ECBC1FD05B}"/>
    <cellStyle name="Total 22 2 5" xfId="18790" xr:uid="{C00224C5-A42A-4566-9E19-69B34E26AE61}"/>
    <cellStyle name="Total 22 3" xfId="18791" xr:uid="{DB40DE52-36CB-4F74-9D25-A42147F70746}"/>
    <cellStyle name="Total 22 3 2" xfId="18792" xr:uid="{A3A76E0A-3C59-40E2-B6D5-FB1226846285}"/>
    <cellStyle name="Total 22 3 2 2" xfId="18793" xr:uid="{CD480DC4-F4F2-4112-B350-836379054D09}"/>
    <cellStyle name="Total 22 3 3" xfId="18794" xr:uid="{C12004F5-26C3-46F3-A8A4-DA2B08BB8C0E}"/>
    <cellStyle name="Total 22 3 3 2" xfId="18795" xr:uid="{B7F1BE5B-B2A8-4967-8684-3393BED8B3D5}"/>
    <cellStyle name="Total 22 3 4" xfId="18796" xr:uid="{FE4AEDB8-C2A9-433D-A408-E4DC7825E1D9}"/>
    <cellStyle name="Total 22 4" xfId="18797" xr:uid="{5AA20D68-0DB6-4157-A2F1-EA3770E1DF74}"/>
    <cellStyle name="Total 22 4 2" xfId="18798" xr:uid="{BF4EC509-9DF2-4221-B2C0-6D15F17F5351}"/>
    <cellStyle name="Total 22 4 2 2" xfId="18799" xr:uid="{9BCF2DB4-2B70-4C10-B14A-E2931CBBCC63}"/>
    <cellStyle name="Total 22 4 3" xfId="18800" xr:uid="{CB2B9D89-2B5C-4A55-9415-899C9016C11E}"/>
    <cellStyle name="Total 22 4 3 2" xfId="18801" xr:uid="{78859930-A853-42C9-9FB3-8BC3E74ED41B}"/>
    <cellStyle name="Total 22 4 4" xfId="18802" xr:uid="{A95D9741-283D-4F22-A455-4375E2D0BDEE}"/>
    <cellStyle name="Total 22 5" xfId="18803" xr:uid="{111B264A-DC29-48B6-9E6D-97B7F6A8B288}"/>
    <cellStyle name="Total 22 5 2" xfId="18804" xr:uid="{F7E02FCD-21B5-4840-9B3D-76169A84EC6B}"/>
    <cellStyle name="Total 22 5 2 2" xfId="18805" xr:uid="{56147248-04AD-4290-99BD-50C15979D1A8}"/>
    <cellStyle name="Total 22 5 3" xfId="18806" xr:uid="{1838569D-EA73-4CC5-A175-7092FCCE5C25}"/>
    <cellStyle name="Total 22 5 3 2" xfId="18807" xr:uid="{62D7CAF0-79F1-482F-92BD-94DFBF1C58D9}"/>
    <cellStyle name="Total 22 5 4" xfId="18808" xr:uid="{BAAA3361-078D-4C75-86F8-0025327F91C0}"/>
    <cellStyle name="Total 22 5 4 2" xfId="18809" xr:uid="{BF47ED1C-3920-4348-82C0-4ACC2EFA964C}"/>
    <cellStyle name="Total 22 5 5" xfId="18810" xr:uid="{3ED31743-A220-475C-9CAD-23D2161BC058}"/>
    <cellStyle name="Total 22 6" xfId="18811" xr:uid="{B1A3C40B-8737-4EF8-9F7A-049DA7DDE21E}"/>
    <cellStyle name="Total 22 6 2" xfId="18812" xr:uid="{74861310-B147-4B14-82D7-63A7C5061AD0}"/>
    <cellStyle name="Total 22 6 2 2" xfId="18813" xr:uid="{A24C4C35-03DF-4937-831D-2BCD27E352C6}"/>
    <cellStyle name="Total 22 6 3" xfId="18814" xr:uid="{8CA088DC-EADB-4779-9FAC-BD341015AEDE}"/>
    <cellStyle name="Total 22 6 3 2" xfId="18815" xr:uid="{3335FCEF-15C1-4064-85C4-619D9DF070D5}"/>
    <cellStyle name="Total 22 6 4" xfId="18816" xr:uid="{FD7AAE30-AFB7-4030-B355-5495FB2765AB}"/>
    <cellStyle name="Total 22 7" xfId="18817" xr:uid="{6BBD2CD4-B8A8-4342-9E51-30D081CB9AFA}"/>
    <cellStyle name="Total 22 7 2" xfId="18818" xr:uid="{761D8D04-0FE6-4EAB-8FBE-AB8924783514}"/>
    <cellStyle name="Total 22 8" xfId="18819" xr:uid="{9886CCE5-6779-438A-9260-CE17EADC3C2D}"/>
    <cellStyle name="Total 22 8 2" xfId="18820" xr:uid="{EF9676DF-D76E-4265-ADB9-4B26DC21E2CC}"/>
    <cellStyle name="Total 22 9" xfId="18821" xr:uid="{4F6E50ED-73BC-4858-A03B-073E1718B82B}"/>
    <cellStyle name="Total 22 9 2" xfId="18822" xr:uid="{C1B51426-426B-408D-9D49-4F6CC2CED8D7}"/>
    <cellStyle name="Total 23" xfId="3445" xr:uid="{58A8B06C-70F3-4364-A702-93332460A117}"/>
    <cellStyle name="Total 23 10" xfId="18824" xr:uid="{DEB57A3D-45EB-4FB4-8EA7-2507D1804BB7}"/>
    <cellStyle name="Total 23 11" xfId="18825" xr:uid="{F3C6B8D6-9749-4D81-A07E-FFF2F2A3061F}"/>
    <cellStyle name="Total 23 12" xfId="18823" xr:uid="{90838B5E-7C60-41A6-AFA1-1E9A5474B0C3}"/>
    <cellStyle name="Total 23 2" xfId="18826" xr:uid="{979C8B5C-B135-41B5-BBAD-DBF6BE2DC518}"/>
    <cellStyle name="Total 23 2 2" xfId="18827" xr:uid="{5516A817-84B3-45DC-9DF0-A465D63C494F}"/>
    <cellStyle name="Total 23 2 2 2" xfId="18828" xr:uid="{14EDE37F-E695-4A9C-A550-DB23A0194B1A}"/>
    <cellStyle name="Total 23 2 3" xfId="18829" xr:uid="{3775D8E2-D733-460E-8B78-3B5F5FDBF2F9}"/>
    <cellStyle name="Total 23 2 3 2" xfId="18830" xr:uid="{DD0571BB-DC0D-4882-8B41-72B76A85CE5A}"/>
    <cellStyle name="Total 23 2 4" xfId="18831" xr:uid="{D85AFC4E-262A-432E-87B8-81D12B25D0A2}"/>
    <cellStyle name="Total 23 2 5" xfId="18832" xr:uid="{EDC67488-14D4-4714-8ABA-E6331E372466}"/>
    <cellStyle name="Total 23 3" xfId="18833" xr:uid="{F9D2B505-3C30-44D9-965D-5A63279B5AAE}"/>
    <cellStyle name="Total 23 3 2" xfId="18834" xr:uid="{3ACBF6CA-7F25-454F-AAC1-E55BD571F26B}"/>
    <cellStyle name="Total 23 3 2 2" xfId="18835" xr:uid="{2D02834D-9496-4429-89ED-55F39549AC59}"/>
    <cellStyle name="Total 23 3 3" xfId="18836" xr:uid="{3E15B679-CDE9-4495-B399-399D0C9CD39B}"/>
    <cellStyle name="Total 23 3 3 2" xfId="18837" xr:uid="{576CA881-3893-4A30-8CA5-E32E461C7B1A}"/>
    <cellStyle name="Total 23 3 4" xfId="18838" xr:uid="{7A46A67A-30DB-4A21-B81F-5DA13CB35CAE}"/>
    <cellStyle name="Total 23 4" xfId="18839" xr:uid="{A63F465F-F5EC-4459-9D5A-ED3C7C7EBD42}"/>
    <cellStyle name="Total 23 4 2" xfId="18840" xr:uid="{04113ED4-3ACE-4C85-B41A-3713CD96CC94}"/>
    <cellStyle name="Total 23 4 2 2" xfId="18841" xr:uid="{6527B30C-E44F-44B2-AC9D-B7FA92575466}"/>
    <cellStyle name="Total 23 4 3" xfId="18842" xr:uid="{E86948D1-4BD0-4C39-BE09-40A191A9E9E3}"/>
    <cellStyle name="Total 23 4 3 2" xfId="18843" xr:uid="{821AB6AA-A047-4E92-8E53-3828D81EF66F}"/>
    <cellStyle name="Total 23 4 4" xfId="18844" xr:uid="{589E1A77-F7AA-489E-A571-D95989EB5BFA}"/>
    <cellStyle name="Total 23 5" xfId="18845" xr:uid="{53798599-9638-4169-9D01-6BCA7B4C2F43}"/>
    <cellStyle name="Total 23 5 2" xfId="18846" xr:uid="{4883C572-012F-4F7E-B0B4-540D90208D73}"/>
    <cellStyle name="Total 23 5 2 2" xfId="18847" xr:uid="{6BCAD43E-F0A8-4CFF-9D7E-60C6E0A5DEFA}"/>
    <cellStyle name="Total 23 5 3" xfId="18848" xr:uid="{0F31E64D-F655-4393-9820-84F9BE545991}"/>
    <cellStyle name="Total 23 5 3 2" xfId="18849" xr:uid="{F1F2536C-1CC5-4876-B110-2DE50BDA13DB}"/>
    <cellStyle name="Total 23 5 4" xfId="18850" xr:uid="{D1D57B29-D5E8-43A1-B4E7-15776BC0140A}"/>
    <cellStyle name="Total 23 5 4 2" xfId="18851" xr:uid="{FB71E332-26EE-4B93-9E1A-F886D9AA0E6D}"/>
    <cellStyle name="Total 23 5 5" xfId="18852" xr:uid="{FDE7B891-4C25-497A-920C-7AD269B7FE9D}"/>
    <cellStyle name="Total 23 6" xfId="18853" xr:uid="{B733546C-076C-417F-8A2F-5F268754DB40}"/>
    <cellStyle name="Total 23 6 2" xfId="18854" xr:uid="{C0FBE176-FEEC-4E75-864B-78784A41E26F}"/>
    <cellStyle name="Total 23 6 2 2" xfId="18855" xr:uid="{9EB1EE96-DE88-4162-826A-09A31F88B3ED}"/>
    <cellStyle name="Total 23 6 3" xfId="18856" xr:uid="{ABD54FC4-4B65-4B02-BEFD-69C02FBB0381}"/>
    <cellStyle name="Total 23 6 3 2" xfId="18857" xr:uid="{F721C4E2-9ACA-433A-ADC2-B6780AEF8498}"/>
    <cellStyle name="Total 23 6 4" xfId="18858" xr:uid="{042ACB10-B18A-4131-8F64-734CD7C32B45}"/>
    <cellStyle name="Total 23 7" xfId="18859" xr:uid="{C5DCA216-AE80-4D5F-B65C-9B8B034B0F41}"/>
    <cellStyle name="Total 23 7 2" xfId="18860" xr:uid="{4AF41359-9DF1-482F-B80F-B71C818CFA9D}"/>
    <cellStyle name="Total 23 8" xfId="18861" xr:uid="{02CD31E5-FB31-40C4-B74B-581476A62197}"/>
    <cellStyle name="Total 23 8 2" xfId="18862" xr:uid="{AF938EC1-59CD-43B8-B66F-E816998CA243}"/>
    <cellStyle name="Total 23 9" xfId="18863" xr:uid="{C9F7E634-7642-4E54-98DB-CAC04E1EC2B2}"/>
    <cellStyle name="Total 23 9 2" xfId="18864" xr:uid="{58AC5DAF-372F-4371-BAC5-6FADB7A565C2}"/>
    <cellStyle name="Total 24" xfId="3446" xr:uid="{9CDCEA77-6ED3-4142-AFCE-37227BAB6AEA}"/>
    <cellStyle name="Total 24 10" xfId="18866" xr:uid="{C3E21039-CDDF-43D5-A052-12C9EFD27FE1}"/>
    <cellStyle name="Total 24 11" xfId="18867" xr:uid="{2AEB20C8-767D-41A1-8261-D4FBBA7D6B50}"/>
    <cellStyle name="Total 24 12" xfId="18865" xr:uid="{16B39129-FD07-4B0B-AE4B-809004EE1325}"/>
    <cellStyle name="Total 24 2" xfId="18868" xr:uid="{3C7B4D4B-71A1-457F-8ECD-35C12D8F6A0E}"/>
    <cellStyle name="Total 24 2 2" xfId="18869" xr:uid="{4E9F164C-C7C3-4067-B8B5-C2030A30374F}"/>
    <cellStyle name="Total 24 2 2 2" xfId="18870" xr:uid="{7E60E4DF-F952-4329-9BCF-7AA00664E8BE}"/>
    <cellStyle name="Total 24 2 3" xfId="18871" xr:uid="{97040139-06B2-4FF8-B219-015EC4DFCE75}"/>
    <cellStyle name="Total 24 2 3 2" xfId="18872" xr:uid="{DDF10F46-88D8-4468-A946-56F96C41ADD5}"/>
    <cellStyle name="Total 24 2 4" xfId="18873" xr:uid="{5EC3922E-2596-4B22-A2CD-0DCF6DACE92F}"/>
    <cellStyle name="Total 24 2 5" xfId="18874" xr:uid="{DECC2C93-5433-4C22-A3B5-72F9252DD58F}"/>
    <cellStyle name="Total 24 3" xfId="18875" xr:uid="{ACAFAAAF-8135-4707-9129-45007B9AAFC9}"/>
    <cellStyle name="Total 24 3 2" xfId="18876" xr:uid="{E5DE4822-D68D-4727-8C50-696A1531C892}"/>
    <cellStyle name="Total 24 3 2 2" xfId="18877" xr:uid="{F12A8942-98A6-44BD-B791-0F092F5230A0}"/>
    <cellStyle name="Total 24 3 3" xfId="18878" xr:uid="{7AE60AF0-C099-4E1D-A2A5-080A6E1E3E5E}"/>
    <cellStyle name="Total 24 3 3 2" xfId="18879" xr:uid="{95973FD8-4B31-400D-8D77-56597E1F6291}"/>
    <cellStyle name="Total 24 3 4" xfId="18880" xr:uid="{37E7A938-3EBB-405B-92B4-5C39BDFE1C0C}"/>
    <cellStyle name="Total 24 4" xfId="18881" xr:uid="{37180AA4-A7FF-4389-A139-334F95262593}"/>
    <cellStyle name="Total 24 4 2" xfId="18882" xr:uid="{DB891013-35BE-4265-B0AF-F8DEE86E14A6}"/>
    <cellStyle name="Total 24 4 2 2" xfId="18883" xr:uid="{A671901C-20E2-447E-9F0F-7FBE0DAF9E1E}"/>
    <cellStyle name="Total 24 4 3" xfId="18884" xr:uid="{413EED77-5249-4082-97BD-D3B17678DC35}"/>
    <cellStyle name="Total 24 4 3 2" xfId="18885" xr:uid="{C1D53F94-3A02-49B9-8EEC-3925F878FFA5}"/>
    <cellStyle name="Total 24 4 4" xfId="18886" xr:uid="{207E33D1-4475-4CC4-99DE-FDD964C11AA0}"/>
    <cellStyle name="Total 24 5" xfId="18887" xr:uid="{C1A10E90-18EE-46CB-9009-3466DC7ACA0D}"/>
    <cellStyle name="Total 24 5 2" xfId="18888" xr:uid="{0F149E97-FD3A-4D2C-AAEA-CA38F4CE7255}"/>
    <cellStyle name="Total 24 5 2 2" xfId="18889" xr:uid="{C42706B9-EB40-4837-9F64-D13190672940}"/>
    <cellStyle name="Total 24 5 3" xfId="18890" xr:uid="{3D73EAD8-012A-4046-9227-A71F0EA4DE52}"/>
    <cellStyle name="Total 24 5 3 2" xfId="18891" xr:uid="{CEB36E0F-228D-450C-B75B-20DB70B32374}"/>
    <cellStyle name="Total 24 5 4" xfId="18892" xr:uid="{B41EDB36-A22E-4DE5-BB38-0DF7AB09E129}"/>
    <cellStyle name="Total 24 5 4 2" xfId="18893" xr:uid="{4514C3F4-EA93-4278-AD94-13CAE705EE1D}"/>
    <cellStyle name="Total 24 5 5" xfId="18894" xr:uid="{EDB286A0-B216-4005-BC15-EC625114DA2F}"/>
    <cellStyle name="Total 24 6" xfId="18895" xr:uid="{363E8B18-B727-4F9D-AA0A-1B3D99103CCF}"/>
    <cellStyle name="Total 24 6 2" xfId="18896" xr:uid="{AA06085D-B750-4DC8-9682-430D2F805407}"/>
    <cellStyle name="Total 24 6 2 2" xfId="18897" xr:uid="{5CA68860-7F3C-41F9-9884-72D022AD2F1B}"/>
    <cellStyle name="Total 24 6 3" xfId="18898" xr:uid="{6AED16D6-5B0B-469D-92AF-FA0C641A86D1}"/>
    <cellStyle name="Total 24 6 3 2" xfId="18899" xr:uid="{7B6D7D17-D9A8-4A3A-A21D-E6560ACDD807}"/>
    <cellStyle name="Total 24 6 4" xfId="18900" xr:uid="{B96F495B-ADFA-4F6E-9EF2-FEF5B724F441}"/>
    <cellStyle name="Total 24 7" xfId="18901" xr:uid="{93C645A4-8C5B-40AE-B989-4773FD0CEAF5}"/>
    <cellStyle name="Total 24 7 2" xfId="18902" xr:uid="{989C14AA-8A61-45D4-A517-59C1722AA685}"/>
    <cellStyle name="Total 24 8" xfId="18903" xr:uid="{0A5BDB30-1712-42C2-9D02-43D4B4A9E6E8}"/>
    <cellStyle name="Total 24 8 2" xfId="18904" xr:uid="{5D46E01A-9A00-4B39-AB14-4629DFA36141}"/>
    <cellStyle name="Total 24 9" xfId="18905" xr:uid="{30519038-DD21-4C5F-97CF-8F37A14C34A3}"/>
    <cellStyle name="Total 24 9 2" xfId="18906" xr:uid="{5E9268F5-61D6-448C-B529-3272BB6F5602}"/>
    <cellStyle name="Total 25" xfId="3447" xr:uid="{3A800933-881F-4343-905F-9857C5F1ED37}"/>
    <cellStyle name="Total 25 10" xfId="18908" xr:uid="{58FFEEFC-53C0-4E5E-842E-A6CEB60393E7}"/>
    <cellStyle name="Total 25 11" xfId="18909" xr:uid="{6BB81833-7092-4880-971B-7D8D9A04D102}"/>
    <cellStyle name="Total 25 12" xfId="18907" xr:uid="{ED7C2CB6-CA18-45A9-B1BF-816F2B9CB4D6}"/>
    <cellStyle name="Total 25 2" xfId="18910" xr:uid="{8EE30EC1-56D2-4D44-8E74-EC5A3E850B50}"/>
    <cellStyle name="Total 25 2 2" xfId="18911" xr:uid="{BB3CA84D-9E26-434D-AE0D-292AF18A55F8}"/>
    <cellStyle name="Total 25 2 2 2" xfId="18912" xr:uid="{30A657C2-7A84-4275-A8A9-9413B17A13DE}"/>
    <cellStyle name="Total 25 2 3" xfId="18913" xr:uid="{3ADC4F6A-0E40-4068-915B-EE055DCD724A}"/>
    <cellStyle name="Total 25 2 3 2" xfId="18914" xr:uid="{C89FBBD9-903F-413B-A600-1DD464C5E8AC}"/>
    <cellStyle name="Total 25 2 4" xfId="18915" xr:uid="{A566E894-ED8C-4B10-90B4-8FC70D2FD47A}"/>
    <cellStyle name="Total 25 2 5" xfId="18916" xr:uid="{12394365-464B-474F-8581-7CB5520DE6FD}"/>
    <cellStyle name="Total 25 3" xfId="18917" xr:uid="{481DB849-EE59-4181-BD87-06EB63CF9704}"/>
    <cellStyle name="Total 25 3 2" xfId="18918" xr:uid="{3B5AB306-CC4D-46AB-97BC-8FC687143F81}"/>
    <cellStyle name="Total 25 3 2 2" xfId="18919" xr:uid="{88F0D9D7-411B-48EC-8DC1-141BD96FE8F0}"/>
    <cellStyle name="Total 25 3 3" xfId="18920" xr:uid="{2C3444AB-E040-45E2-B24A-F49930C111DB}"/>
    <cellStyle name="Total 25 3 3 2" xfId="18921" xr:uid="{6276C560-4797-423F-BB4B-ABB3B9914796}"/>
    <cellStyle name="Total 25 3 4" xfId="18922" xr:uid="{775E3F16-E9F5-444F-8058-74D16B2FB8A4}"/>
    <cellStyle name="Total 25 4" xfId="18923" xr:uid="{C23A93D9-3EA5-492B-ACE8-E69E0391D0C2}"/>
    <cellStyle name="Total 25 4 2" xfId="18924" xr:uid="{8FD4430E-7C57-4AB8-ABD6-1ED59A885063}"/>
    <cellStyle name="Total 25 4 2 2" xfId="18925" xr:uid="{3CD99363-EDD4-40CC-BCC4-85A329DD6F42}"/>
    <cellStyle name="Total 25 4 3" xfId="18926" xr:uid="{7A5BE43B-F553-45A6-A563-6B9685EEF886}"/>
    <cellStyle name="Total 25 4 3 2" xfId="18927" xr:uid="{89FD13B0-1A24-43DC-95F3-6EDCDF56AF48}"/>
    <cellStyle name="Total 25 4 4" xfId="18928" xr:uid="{9F99DB4D-5456-4460-9EDB-3ED22E45FC8C}"/>
    <cellStyle name="Total 25 5" xfId="18929" xr:uid="{49216060-9253-47EA-9A85-B4E3DC6E1550}"/>
    <cellStyle name="Total 25 5 2" xfId="18930" xr:uid="{BB353D57-1660-46C6-B99C-3110F0985FEB}"/>
    <cellStyle name="Total 25 5 2 2" xfId="18931" xr:uid="{F26CF634-3BD2-43B0-8E5B-597203C7E1BF}"/>
    <cellStyle name="Total 25 5 3" xfId="18932" xr:uid="{1D91C14C-DEA5-4E81-AC86-6F0C9BE654C3}"/>
    <cellStyle name="Total 25 5 3 2" xfId="18933" xr:uid="{29DBF360-2831-46AE-9038-B1F11A80C500}"/>
    <cellStyle name="Total 25 5 4" xfId="18934" xr:uid="{006F5ABB-EBC9-4884-AAE5-591D70C9BD76}"/>
    <cellStyle name="Total 25 5 4 2" xfId="18935" xr:uid="{AB241004-CFAB-4765-A10E-7624AE8E3CFA}"/>
    <cellStyle name="Total 25 5 5" xfId="18936" xr:uid="{75DEBE5E-66CA-4A8D-B2FD-8E1F938BA5D9}"/>
    <cellStyle name="Total 25 6" xfId="18937" xr:uid="{D1751B98-370B-4E75-825A-F135980225A7}"/>
    <cellStyle name="Total 25 6 2" xfId="18938" xr:uid="{3944DBB6-2591-4D39-82A9-DA20A7AA7798}"/>
    <cellStyle name="Total 25 6 2 2" xfId="18939" xr:uid="{3F5E4A79-753F-41E7-A1DD-75908489DB6F}"/>
    <cellStyle name="Total 25 6 3" xfId="18940" xr:uid="{5F00F0F3-A716-4CBF-A661-E57A8080E89B}"/>
    <cellStyle name="Total 25 6 3 2" xfId="18941" xr:uid="{836DB323-6B6A-4E0B-9FD6-B3957238575A}"/>
    <cellStyle name="Total 25 6 4" xfId="18942" xr:uid="{02260E85-CB07-49E6-A04F-B9A87A066219}"/>
    <cellStyle name="Total 25 7" xfId="18943" xr:uid="{7C98B0FD-31D0-4FBF-8E0B-5F68D6225E32}"/>
    <cellStyle name="Total 25 7 2" xfId="18944" xr:uid="{3A394EB4-CA20-482C-B38A-EC4BB8A398B1}"/>
    <cellStyle name="Total 25 8" xfId="18945" xr:uid="{794039B3-8C6C-44E0-87C6-F6E054331043}"/>
    <cellStyle name="Total 25 8 2" xfId="18946" xr:uid="{6101213B-52A7-4F77-8DA6-8961CFC41243}"/>
    <cellStyle name="Total 25 9" xfId="18947" xr:uid="{C694AC88-71BB-4275-8ED7-9DABDECCC4A5}"/>
    <cellStyle name="Total 25 9 2" xfId="18948" xr:uid="{27152D3A-33BF-4F34-8973-13EDD783CF3C}"/>
    <cellStyle name="Total 26" xfId="3448" xr:uid="{E11EED1A-0D1A-4DA6-841A-E82CDCAA5406}"/>
    <cellStyle name="Total 26 10" xfId="18950" xr:uid="{2D3F9D45-E833-4E68-BD5E-08B0CF5258BD}"/>
    <cellStyle name="Total 26 11" xfId="18951" xr:uid="{268FB184-235D-441D-B96B-2D7A791BDED3}"/>
    <cellStyle name="Total 26 12" xfId="18949" xr:uid="{337DBAF8-3FC8-4315-B3AD-68EA2504C7D1}"/>
    <cellStyle name="Total 26 2" xfId="18952" xr:uid="{EE499B8C-A002-460A-8BC4-689960DCF830}"/>
    <cellStyle name="Total 26 2 2" xfId="18953" xr:uid="{3A851321-4388-476D-BC3B-E717BDA68101}"/>
    <cellStyle name="Total 26 2 2 2" xfId="18954" xr:uid="{5FBCE3B8-4714-4815-AB39-BC5C81C25DD1}"/>
    <cellStyle name="Total 26 2 3" xfId="18955" xr:uid="{E1AA1288-C55B-4B8C-B63A-5D57BAB16404}"/>
    <cellStyle name="Total 26 2 3 2" xfId="18956" xr:uid="{B293F127-7E1A-4BAD-AC4E-CD23F7A23E3A}"/>
    <cellStyle name="Total 26 2 4" xfId="18957" xr:uid="{D0FC23E6-41BA-472B-AD03-F8079750FA3C}"/>
    <cellStyle name="Total 26 2 5" xfId="18958" xr:uid="{5CD4F6A6-2926-4132-BEEF-AFBB000482FA}"/>
    <cellStyle name="Total 26 3" xfId="18959" xr:uid="{9A505466-B304-41AC-B8ED-5A4F702103A1}"/>
    <cellStyle name="Total 26 3 2" xfId="18960" xr:uid="{1D134CEC-81D3-4944-AA1F-91E9D4E289C7}"/>
    <cellStyle name="Total 26 3 2 2" xfId="18961" xr:uid="{602C292E-FD2E-4F38-A4FB-7E36FD25B520}"/>
    <cellStyle name="Total 26 3 3" xfId="18962" xr:uid="{68A3A5B2-2DCF-494F-ADBD-3A525093989E}"/>
    <cellStyle name="Total 26 3 3 2" xfId="18963" xr:uid="{6987DABD-D334-495F-B6B1-B1FF59F82685}"/>
    <cellStyle name="Total 26 3 4" xfId="18964" xr:uid="{74E6F4C7-5E1E-4224-9010-8DF653CF1AA7}"/>
    <cellStyle name="Total 26 4" xfId="18965" xr:uid="{90D8CF9A-96A4-4A4C-AF85-81E6CCB5FBDF}"/>
    <cellStyle name="Total 26 4 2" xfId="18966" xr:uid="{A3F16B30-EE71-4FC1-9078-8B9CDEE64D82}"/>
    <cellStyle name="Total 26 4 2 2" xfId="18967" xr:uid="{3C3BBE16-7CAE-490A-8AC6-EEC37DDDD982}"/>
    <cellStyle name="Total 26 4 3" xfId="18968" xr:uid="{F683F318-E00A-4BF3-BC9D-769C831E5EBE}"/>
    <cellStyle name="Total 26 4 3 2" xfId="18969" xr:uid="{FC65BAC1-C5F6-47FD-9FF1-5BF1BC81A526}"/>
    <cellStyle name="Total 26 4 4" xfId="18970" xr:uid="{5016F130-83E7-42F3-B5CF-537241A10F65}"/>
    <cellStyle name="Total 26 5" xfId="18971" xr:uid="{3F0EF8CD-D26E-4723-9CF5-EF2B1D40EAF3}"/>
    <cellStyle name="Total 26 5 2" xfId="18972" xr:uid="{FE70D04F-19D8-4C31-A9C5-AFBE1C2EB6E1}"/>
    <cellStyle name="Total 26 5 2 2" xfId="18973" xr:uid="{2C2D50C4-88E3-461E-B85C-E1811967C867}"/>
    <cellStyle name="Total 26 5 3" xfId="18974" xr:uid="{EA0205E9-55B0-4401-AFFA-EDD5154EC0D3}"/>
    <cellStyle name="Total 26 5 3 2" xfId="18975" xr:uid="{9982B2FC-59B7-4112-B5E0-48F3729384AE}"/>
    <cellStyle name="Total 26 5 4" xfId="18976" xr:uid="{7E986A78-5201-49D7-A50E-D0DF844472D7}"/>
    <cellStyle name="Total 26 5 4 2" xfId="18977" xr:uid="{780E5436-7D2D-4806-A80A-70FACBE51736}"/>
    <cellStyle name="Total 26 5 5" xfId="18978" xr:uid="{07C148F5-1251-48E3-A28C-EABF050229F2}"/>
    <cellStyle name="Total 26 6" xfId="18979" xr:uid="{698AD112-E599-4748-8503-3CD554EFE892}"/>
    <cellStyle name="Total 26 6 2" xfId="18980" xr:uid="{72E1C06E-273A-4078-AC5A-B172C9A03755}"/>
    <cellStyle name="Total 26 6 2 2" xfId="18981" xr:uid="{FE3FC15B-00C5-4F7F-9B40-F0A086489CCC}"/>
    <cellStyle name="Total 26 6 3" xfId="18982" xr:uid="{CEBB0D29-8202-4FFB-918C-7786344007C8}"/>
    <cellStyle name="Total 26 6 3 2" xfId="18983" xr:uid="{CC787A73-5397-49C0-A9E7-2A2A89455E1C}"/>
    <cellStyle name="Total 26 6 4" xfId="18984" xr:uid="{54F6A243-1DA3-46BA-BE3E-D5D3C532960C}"/>
    <cellStyle name="Total 26 7" xfId="18985" xr:uid="{83437E94-8580-4361-9F80-5118D537F9FA}"/>
    <cellStyle name="Total 26 7 2" xfId="18986" xr:uid="{280F6094-34D0-40E1-A835-607E1C864F7C}"/>
    <cellStyle name="Total 26 8" xfId="18987" xr:uid="{97770B44-6BCC-4665-9D53-67BBDB05C54A}"/>
    <cellStyle name="Total 26 8 2" xfId="18988" xr:uid="{5D599721-1B04-4220-9F16-236996545811}"/>
    <cellStyle name="Total 26 9" xfId="18989" xr:uid="{9D1E8848-4227-4B16-8246-07F21FFB0422}"/>
    <cellStyle name="Total 26 9 2" xfId="18990" xr:uid="{69EA89A0-3839-4730-A8AF-47E0F26A99DB}"/>
    <cellStyle name="Total 27" xfId="3449" xr:uid="{E51835B3-465E-4C74-84FC-211FD473AC4B}"/>
    <cellStyle name="Total 27 10" xfId="18992" xr:uid="{30EE88AF-0A21-41C4-9F9D-A1543AD3BF37}"/>
    <cellStyle name="Total 27 11" xfId="18993" xr:uid="{6E3E58ED-DAE2-4AE6-9727-294031AB47F2}"/>
    <cellStyle name="Total 27 12" xfId="18991" xr:uid="{AE1BD435-82FB-4398-A6CF-627D6AC9ABCB}"/>
    <cellStyle name="Total 27 2" xfId="18994" xr:uid="{B83EDD1C-D0F3-44EA-8642-B84BB7111B26}"/>
    <cellStyle name="Total 27 2 2" xfId="18995" xr:uid="{D31C4E2A-D49A-4DA4-B94C-287BA5D968B7}"/>
    <cellStyle name="Total 27 2 2 2" xfId="18996" xr:uid="{540DBFA7-1240-48D0-AE3E-B1EA53E91E99}"/>
    <cellStyle name="Total 27 2 3" xfId="18997" xr:uid="{9632E0FF-BFE3-4802-BCA8-0CDFD35FD328}"/>
    <cellStyle name="Total 27 2 3 2" xfId="18998" xr:uid="{6E3C11B9-4D32-401A-A66E-95DE31A1466B}"/>
    <cellStyle name="Total 27 2 4" xfId="18999" xr:uid="{4B7325F0-DFB4-4E38-802A-0CCD08A6032C}"/>
    <cellStyle name="Total 27 2 5" xfId="19000" xr:uid="{6646EEF7-0625-4240-AAB6-61977C6D6E85}"/>
    <cellStyle name="Total 27 3" xfId="19001" xr:uid="{A426B508-1558-43B6-AD53-4FDB81BFAFB5}"/>
    <cellStyle name="Total 27 3 2" xfId="19002" xr:uid="{FCC2008C-8E48-4500-B3A9-D0C372B5D852}"/>
    <cellStyle name="Total 27 3 2 2" xfId="19003" xr:uid="{33DEA4E5-CBC1-4ED9-885A-34DCC9611E77}"/>
    <cellStyle name="Total 27 3 3" xfId="19004" xr:uid="{5F30878C-88BF-4CB9-A6E3-689C295BE0E1}"/>
    <cellStyle name="Total 27 3 3 2" xfId="19005" xr:uid="{94F6F4A1-D864-4315-A6C5-795FE17A161E}"/>
    <cellStyle name="Total 27 3 4" xfId="19006" xr:uid="{92AABF90-2088-4659-9F32-BF122E4B14FE}"/>
    <cellStyle name="Total 27 4" xfId="19007" xr:uid="{FF63D28C-02FE-41DA-9298-C8306E6C9506}"/>
    <cellStyle name="Total 27 4 2" xfId="19008" xr:uid="{DD37633D-E1E8-4966-8FE9-8F90391FCCAA}"/>
    <cellStyle name="Total 27 4 2 2" xfId="19009" xr:uid="{1AE7758B-918D-4B86-BD3C-22CE299564BE}"/>
    <cellStyle name="Total 27 4 3" xfId="19010" xr:uid="{07CD0992-FC18-4891-83EA-C4966777A1A4}"/>
    <cellStyle name="Total 27 4 3 2" xfId="19011" xr:uid="{A3634FF0-552F-4591-99E0-04C64A793DBC}"/>
    <cellStyle name="Total 27 4 4" xfId="19012" xr:uid="{8A24008C-CA0B-4C75-9ACD-93261F4C250B}"/>
    <cellStyle name="Total 27 5" xfId="19013" xr:uid="{850071AB-6740-4032-8D0A-CB760EDA9E49}"/>
    <cellStyle name="Total 27 5 2" xfId="19014" xr:uid="{7C2C99D1-2AE5-4402-A372-A16F8520B8C7}"/>
    <cellStyle name="Total 27 5 2 2" xfId="19015" xr:uid="{738843C6-8E70-4B1C-AF4E-239CEA489580}"/>
    <cellStyle name="Total 27 5 3" xfId="19016" xr:uid="{3195EC16-1C79-43F3-B33E-4F9F90403AC7}"/>
    <cellStyle name="Total 27 5 3 2" xfId="19017" xr:uid="{7B4CE5CD-E27C-46DF-A1F1-C7B53A0325C8}"/>
    <cellStyle name="Total 27 5 4" xfId="19018" xr:uid="{3FE35D53-CC67-4AF6-8712-A63B294D8C86}"/>
    <cellStyle name="Total 27 5 4 2" xfId="19019" xr:uid="{637A16E3-D0F5-4691-8ACB-C017EB405CEC}"/>
    <cellStyle name="Total 27 5 5" xfId="19020" xr:uid="{0E8EDBCE-8844-4382-A655-FA303C5624E7}"/>
    <cellStyle name="Total 27 6" xfId="19021" xr:uid="{FBE6AE47-5021-4418-8F2C-C8366248294B}"/>
    <cellStyle name="Total 27 6 2" xfId="19022" xr:uid="{191A431C-DA2A-41C9-BE38-C37795E9EE2F}"/>
    <cellStyle name="Total 27 6 2 2" xfId="19023" xr:uid="{89F39CA1-766A-4DCD-8973-B202CE5D84E0}"/>
    <cellStyle name="Total 27 6 3" xfId="19024" xr:uid="{1835D6BE-5EC1-4067-B04A-83ED94CB5EED}"/>
    <cellStyle name="Total 27 6 3 2" xfId="19025" xr:uid="{47223D26-D4EA-489F-BFC0-2476097A48BD}"/>
    <cellStyle name="Total 27 6 4" xfId="19026" xr:uid="{EC92CE0D-64E2-4DB6-866A-2F68E2AAC055}"/>
    <cellStyle name="Total 27 7" xfId="19027" xr:uid="{9E70156F-67DF-4112-B7C7-0838BC7C802E}"/>
    <cellStyle name="Total 27 7 2" xfId="19028" xr:uid="{259EBC8D-11B7-4FB3-AA20-E6C659F1A250}"/>
    <cellStyle name="Total 27 8" xfId="19029" xr:uid="{A5F82041-4913-4985-9EB9-402ECAC83F1B}"/>
    <cellStyle name="Total 27 8 2" xfId="19030" xr:uid="{6E620A33-CBD5-4423-A7F2-7D8050590AEE}"/>
    <cellStyle name="Total 27 9" xfId="19031" xr:uid="{D3CB614B-94F9-4BF3-A80B-144636E58613}"/>
    <cellStyle name="Total 27 9 2" xfId="19032" xr:uid="{7847128B-992C-4127-9DBF-8A6FF1FCF6C8}"/>
    <cellStyle name="Total 28" xfId="3450" xr:uid="{629389D9-728D-4492-B91D-FC171A164815}"/>
    <cellStyle name="Total 28 10" xfId="19034" xr:uid="{DC0FE1B1-9185-4874-A7D3-88A436C60E6E}"/>
    <cellStyle name="Total 28 11" xfId="19035" xr:uid="{BB257CC7-4FE6-4999-ABE6-7A14238C302A}"/>
    <cellStyle name="Total 28 12" xfId="19033" xr:uid="{4121BB0D-16CB-41EE-BA87-2A0D3ECD6009}"/>
    <cellStyle name="Total 28 2" xfId="19036" xr:uid="{2661B1A0-4B06-44A1-A4A8-80E0554A2E4C}"/>
    <cellStyle name="Total 28 2 2" xfId="19037" xr:uid="{C5B5E954-6F06-4F78-84FC-DFDDF2836C20}"/>
    <cellStyle name="Total 28 2 2 2" xfId="19038" xr:uid="{2A275648-E910-45E9-998B-4750177FE0B2}"/>
    <cellStyle name="Total 28 2 3" xfId="19039" xr:uid="{94F7786A-2AF7-40B5-82BE-555A32D42AFB}"/>
    <cellStyle name="Total 28 2 3 2" xfId="19040" xr:uid="{6D731B21-94D2-48D0-9D0E-17F65E1315B1}"/>
    <cellStyle name="Total 28 2 4" xfId="19041" xr:uid="{5C29EC12-4D55-4E8E-9661-FF78ECE3C9DB}"/>
    <cellStyle name="Total 28 2 5" xfId="19042" xr:uid="{78DD34F3-AF4E-4B52-B100-2578748D42B5}"/>
    <cellStyle name="Total 28 3" xfId="19043" xr:uid="{289053A8-A1C6-4EE9-9182-03C574ADCBEA}"/>
    <cellStyle name="Total 28 3 2" xfId="19044" xr:uid="{796B33FE-634D-458E-AC6C-49072335B4EA}"/>
    <cellStyle name="Total 28 3 2 2" xfId="19045" xr:uid="{AED40DED-B9DE-437B-B39F-C2127E4AE251}"/>
    <cellStyle name="Total 28 3 3" xfId="19046" xr:uid="{28CC28F3-6DC9-44FD-BE3E-6F9932608388}"/>
    <cellStyle name="Total 28 3 3 2" xfId="19047" xr:uid="{EF3B1FBE-329D-42AE-BF86-4E48B0588453}"/>
    <cellStyle name="Total 28 3 4" xfId="19048" xr:uid="{67FA17DB-7A44-4922-832D-83D3531B98FC}"/>
    <cellStyle name="Total 28 4" xfId="19049" xr:uid="{52BD551E-209D-4C25-A0B5-69078690A763}"/>
    <cellStyle name="Total 28 4 2" xfId="19050" xr:uid="{9E0B5ED2-B99D-4D9D-954E-9E4726164B04}"/>
    <cellStyle name="Total 28 4 2 2" xfId="19051" xr:uid="{65661481-3C7E-4428-8450-C082FA12E6E6}"/>
    <cellStyle name="Total 28 4 3" xfId="19052" xr:uid="{E64008DC-0709-4633-8582-0797D440A875}"/>
    <cellStyle name="Total 28 4 3 2" xfId="19053" xr:uid="{4F9E5D62-29E0-4C06-BE15-2D89137201D8}"/>
    <cellStyle name="Total 28 4 4" xfId="19054" xr:uid="{46E2105C-8106-4EC7-A127-FE84CD7A0640}"/>
    <cellStyle name="Total 28 5" xfId="19055" xr:uid="{2FFDA43F-0167-4257-8821-C9797C6DFF4A}"/>
    <cellStyle name="Total 28 5 2" xfId="19056" xr:uid="{0B7741FD-EE83-4BAE-8CA5-49D67A36E4BA}"/>
    <cellStyle name="Total 28 5 2 2" xfId="19057" xr:uid="{26B78145-EC2D-4EF1-8A0D-261AC998CAFE}"/>
    <cellStyle name="Total 28 5 3" xfId="19058" xr:uid="{56B063DA-2EE7-4499-A763-2D66DC6C6B94}"/>
    <cellStyle name="Total 28 5 3 2" xfId="19059" xr:uid="{CDE2A24C-2EC9-4D79-A11C-0310D78EBAD4}"/>
    <cellStyle name="Total 28 5 4" xfId="19060" xr:uid="{16015DD1-FDC7-4E77-8464-16E97D7A49CA}"/>
    <cellStyle name="Total 28 5 4 2" xfId="19061" xr:uid="{55CE7202-11D4-4D89-9AFC-D62FA2D0975A}"/>
    <cellStyle name="Total 28 5 5" xfId="19062" xr:uid="{965DC2CE-D436-4F97-9292-4864B68A35F1}"/>
    <cellStyle name="Total 28 6" xfId="19063" xr:uid="{38CBB29F-ED1D-45FD-87AF-0D33E1053311}"/>
    <cellStyle name="Total 28 6 2" xfId="19064" xr:uid="{8E9C9D79-A8FC-4208-8959-91508F8E2568}"/>
    <cellStyle name="Total 28 6 2 2" xfId="19065" xr:uid="{54753EA9-E071-4C1A-99FE-DDA5C02FE16D}"/>
    <cellStyle name="Total 28 6 3" xfId="19066" xr:uid="{0E45507A-802B-43F6-9969-C77E573C73FB}"/>
    <cellStyle name="Total 28 6 3 2" xfId="19067" xr:uid="{A5EC93D4-DEB4-4512-B30E-11E8A2930C71}"/>
    <cellStyle name="Total 28 6 4" xfId="19068" xr:uid="{9087FD9A-36FA-4AD1-B967-1B227618D0FD}"/>
    <cellStyle name="Total 28 7" xfId="19069" xr:uid="{5E827770-40B9-427D-AF0C-F9574CFE362E}"/>
    <cellStyle name="Total 28 7 2" xfId="19070" xr:uid="{A2DE8D2E-B083-479F-8E49-2C66935B5FC8}"/>
    <cellStyle name="Total 28 8" xfId="19071" xr:uid="{B4E58510-83E0-4BE1-952B-2855492D4045}"/>
    <cellStyle name="Total 28 8 2" xfId="19072" xr:uid="{A28D3F83-98BA-46C3-9C23-4B3A7A9CDEAB}"/>
    <cellStyle name="Total 28 9" xfId="19073" xr:uid="{48E7EEE8-F150-424F-8A29-C41E41D4D6A2}"/>
    <cellStyle name="Total 28 9 2" xfId="19074" xr:uid="{BDB492B0-7961-4958-9142-7F508C2CE8ED}"/>
    <cellStyle name="Total 29" xfId="3451" xr:uid="{71C4A30B-8424-4B03-B69E-A2BCF47B57C4}"/>
    <cellStyle name="Total 29 10" xfId="19076" xr:uid="{4F6E2915-C28B-4FF2-BAD3-C1930079F88E}"/>
    <cellStyle name="Total 29 11" xfId="19077" xr:uid="{A15A836B-8BE2-48CA-9AAE-512DA707E6A8}"/>
    <cellStyle name="Total 29 12" xfId="19075" xr:uid="{6B6F1570-FDFA-464A-953A-A0C860D91156}"/>
    <cellStyle name="Total 29 2" xfId="19078" xr:uid="{DB16E110-B513-4553-9DEF-B760B89391BB}"/>
    <cellStyle name="Total 29 2 2" xfId="19079" xr:uid="{D03A1A21-638A-4387-9018-4F13E6742C02}"/>
    <cellStyle name="Total 29 2 2 2" xfId="19080" xr:uid="{26D8ECE0-5FC0-4247-9DDC-4E600D3D1C01}"/>
    <cellStyle name="Total 29 2 3" xfId="19081" xr:uid="{87275404-AC03-46A4-B80D-4B9EB72736C9}"/>
    <cellStyle name="Total 29 2 3 2" xfId="19082" xr:uid="{1C6F25B1-B1B8-4815-9956-BFAA08E6D7F8}"/>
    <cellStyle name="Total 29 2 4" xfId="19083" xr:uid="{7F421E27-C1A2-4A8C-ABFD-981F19B4BA29}"/>
    <cellStyle name="Total 29 2 5" xfId="19084" xr:uid="{63895724-D8A3-41A0-81B0-1B589AAEFFE9}"/>
    <cellStyle name="Total 29 3" xfId="19085" xr:uid="{0C9053BF-77CC-49C7-97D0-332554E832DB}"/>
    <cellStyle name="Total 29 3 2" xfId="19086" xr:uid="{6CD918DF-5DE4-4BC3-AF7B-18FA51B419C5}"/>
    <cellStyle name="Total 29 3 2 2" xfId="19087" xr:uid="{BF8ED7E2-5C3C-4BDD-8F25-F5A6E93CD718}"/>
    <cellStyle name="Total 29 3 3" xfId="19088" xr:uid="{C60D99C2-B0C8-4043-9088-45A10315BF61}"/>
    <cellStyle name="Total 29 3 3 2" xfId="19089" xr:uid="{9748EDEE-71C4-4A11-BAB4-0CA5171759CC}"/>
    <cellStyle name="Total 29 3 4" xfId="19090" xr:uid="{6147543F-71B5-4FF9-BAD7-40771E39BDF5}"/>
    <cellStyle name="Total 29 4" xfId="19091" xr:uid="{E48B8D84-A784-4AE1-81DC-5A8009C47EE8}"/>
    <cellStyle name="Total 29 4 2" xfId="19092" xr:uid="{F6DFEA9D-6906-48EA-AE67-965818FBCFC9}"/>
    <cellStyle name="Total 29 4 2 2" xfId="19093" xr:uid="{E8F7ECF8-3997-4154-BD53-34F2B729C23A}"/>
    <cellStyle name="Total 29 4 3" xfId="19094" xr:uid="{733C8283-EE3A-46AB-96B8-269B7F63C290}"/>
    <cellStyle name="Total 29 4 3 2" xfId="19095" xr:uid="{7493D2B7-A8B0-4614-A965-FC99AB651BD0}"/>
    <cellStyle name="Total 29 4 4" xfId="19096" xr:uid="{835D40B5-3546-48AB-AC8B-84B8191D6EFB}"/>
    <cellStyle name="Total 29 5" xfId="19097" xr:uid="{B12C3AA9-AC71-43AD-BF0B-DEA5884D3766}"/>
    <cellStyle name="Total 29 5 2" xfId="19098" xr:uid="{3C4FB3C2-5FDF-43DA-92F3-C79F1BC76096}"/>
    <cellStyle name="Total 29 5 2 2" xfId="19099" xr:uid="{F55DDB74-3E31-4CBF-8995-AC1031A0217D}"/>
    <cellStyle name="Total 29 5 3" xfId="19100" xr:uid="{84588A7C-44B7-497C-9A84-F241B5349FCC}"/>
    <cellStyle name="Total 29 5 3 2" xfId="19101" xr:uid="{F9DCF445-80D8-4D85-96F5-DC58A4871639}"/>
    <cellStyle name="Total 29 5 4" xfId="19102" xr:uid="{6BFA2376-14A4-4ADD-A8BC-3D22821E06AE}"/>
    <cellStyle name="Total 29 5 4 2" xfId="19103" xr:uid="{1D843857-89C8-451B-96F1-33DB6791E8CB}"/>
    <cellStyle name="Total 29 5 5" xfId="19104" xr:uid="{974A6DF3-FDF1-4099-9A2F-B392777F0305}"/>
    <cellStyle name="Total 29 6" xfId="19105" xr:uid="{AC2507B8-6413-42F6-8FE6-3314E397C588}"/>
    <cellStyle name="Total 29 6 2" xfId="19106" xr:uid="{AD8C0239-8715-4B68-B4B7-67314269CD69}"/>
    <cellStyle name="Total 29 6 2 2" xfId="19107" xr:uid="{221C94F0-4362-4F03-8065-F37AEDEB3F13}"/>
    <cellStyle name="Total 29 6 3" xfId="19108" xr:uid="{A5144A86-30E8-4EFD-B3F6-FC1955077B95}"/>
    <cellStyle name="Total 29 6 3 2" xfId="19109" xr:uid="{D42EEC87-AAFA-4ED8-870C-2899B7E8EEB6}"/>
    <cellStyle name="Total 29 6 4" xfId="19110" xr:uid="{6BB264E7-8581-4595-B6FF-D493DD4780D1}"/>
    <cellStyle name="Total 29 7" xfId="19111" xr:uid="{00444369-F152-411F-AB42-3008A940701C}"/>
    <cellStyle name="Total 29 7 2" xfId="19112" xr:uid="{93BD7F7E-26B5-47C8-8A63-E675511AADCA}"/>
    <cellStyle name="Total 29 8" xfId="19113" xr:uid="{EEA2DA65-2CF2-4F38-BDB0-59C0D37EFA46}"/>
    <cellStyle name="Total 29 8 2" xfId="19114" xr:uid="{0D2EEFFA-ECFD-4705-9984-DF7F257CEE8A}"/>
    <cellStyle name="Total 29 9" xfId="19115" xr:uid="{DC6B4C4B-8EE1-4F34-8A25-BBADD41666E6}"/>
    <cellStyle name="Total 29 9 2" xfId="19116" xr:uid="{3E4ED52C-421E-490B-8B00-02BC7B4D42BE}"/>
    <cellStyle name="Total 3" xfId="343" xr:uid="{B49BB12A-A469-46CE-921F-691A5154B9F4}"/>
    <cellStyle name="Total 3 10" xfId="19118" xr:uid="{271598F5-EB61-4E3F-BB03-DF2044B979B4}"/>
    <cellStyle name="Total 3 10 2" xfId="19119" xr:uid="{A63A68DA-D6C8-42C5-8BC1-92668C792739}"/>
    <cellStyle name="Total 3 11" xfId="19120" xr:uid="{3454EB28-10E6-473D-9229-0507BDA5E581}"/>
    <cellStyle name="Total 3 12" xfId="19121" xr:uid="{48FAD10A-7EEE-4051-99F2-FEEE9F287171}"/>
    <cellStyle name="Total 3 13" xfId="19117" xr:uid="{C8B8DBC2-8711-4290-8CD5-F821681B187F}"/>
    <cellStyle name="Total 3 2" xfId="3452" xr:uid="{AEBEC519-1B8E-4C28-A925-DEA8B2A50823}"/>
    <cellStyle name="Total 3 2 10" xfId="19123" xr:uid="{01995113-7CE0-4F29-84A6-76210E0C7D79}"/>
    <cellStyle name="Total 3 2 11" xfId="19122" xr:uid="{35EB4DA9-1C23-467C-BEB0-2938877F2E71}"/>
    <cellStyle name="Total 3 2 2" xfId="19124" xr:uid="{A5739DAA-AEF5-4532-B09D-D14D21B10444}"/>
    <cellStyle name="Total 3 2 2 2" xfId="19125" xr:uid="{113E24D4-A9EA-4546-97F7-C65D64E9949B}"/>
    <cellStyle name="Total 3 2 2 2 2" xfId="19126" xr:uid="{879422C9-247D-44F6-A196-5D3A6D4D8314}"/>
    <cellStyle name="Total 3 2 2 3" xfId="19127" xr:uid="{9C81391B-AC20-4E2D-ACC7-BBDEAB0FA62F}"/>
    <cellStyle name="Total 3 2 2 3 2" xfId="19128" xr:uid="{F39D8771-B00D-48F7-886E-54757128C778}"/>
    <cellStyle name="Total 3 2 2 4" xfId="19129" xr:uid="{315DA0A1-D5B8-4EA7-853D-0AE019A8F933}"/>
    <cellStyle name="Total 3 2 3" xfId="19130" xr:uid="{9A75214C-7621-4502-8DCA-3425C2C5DF55}"/>
    <cellStyle name="Total 3 2 3 2" xfId="19131" xr:uid="{17E6101C-FF0D-4211-81A9-98DDC1C2543F}"/>
    <cellStyle name="Total 3 2 3 2 2" xfId="19132" xr:uid="{1272C183-8D3B-4E02-AF69-3B330A5AF0AA}"/>
    <cellStyle name="Total 3 2 3 3" xfId="19133" xr:uid="{20F8D189-96B7-48DD-A33D-BBE50F7D42B6}"/>
    <cellStyle name="Total 3 2 3 3 2" xfId="19134" xr:uid="{AFDF0930-77B8-4BD4-97BF-873905DF68DA}"/>
    <cellStyle name="Total 3 2 3 4" xfId="19135" xr:uid="{7B41C5F1-AB09-40C6-81B7-81132ED5FA78}"/>
    <cellStyle name="Total 3 2 4" xfId="19136" xr:uid="{E88343F4-C2AB-4F5D-925C-F486A79C0459}"/>
    <cellStyle name="Total 3 2 4 2" xfId="19137" xr:uid="{FEAA1334-9EC1-4936-8958-EE2CC3F1310A}"/>
    <cellStyle name="Total 3 2 4 2 2" xfId="19138" xr:uid="{B2430161-62CB-4BED-B4D9-85B7463A6BE4}"/>
    <cellStyle name="Total 3 2 4 3" xfId="19139" xr:uid="{80FF3362-1350-4FD2-82F2-79F752476EE6}"/>
    <cellStyle name="Total 3 2 4 3 2" xfId="19140" xr:uid="{57AB84BD-2499-4FB8-AF06-E7948EBCC19D}"/>
    <cellStyle name="Total 3 2 4 4" xfId="19141" xr:uid="{8408087D-B15C-4C22-9ACA-0D8337C5B755}"/>
    <cellStyle name="Total 3 2 4 4 2" xfId="19142" xr:uid="{53FA89E7-06BC-4D39-90D8-F437DA66F84C}"/>
    <cellStyle name="Total 3 2 4 5" xfId="19143" xr:uid="{55641EA7-D61F-4A2D-AE76-E8A7CCB7D7A2}"/>
    <cellStyle name="Total 3 2 5" xfId="19144" xr:uid="{D76F74EF-318C-4A1D-97F8-EEB548AD0B88}"/>
    <cellStyle name="Total 3 2 5 2" xfId="19145" xr:uid="{3C850EBF-E5CE-4027-A912-7AF2A3EA9E14}"/>
    <cellStyle name="Total 3 2 5 2 2" xfId="19146" xr:uid="{3662EAA8-071E-4CDA-8464-D5BB0CA3BC8A}"/>
    <cellStyle name="Total 3 2 5 3" xfId="19147" xr:uid="{5DC52FD5-08DC-485B-B82D-2E9E7FC06E06}"/>
    <cellStyle name="Total 3 2 5 3 2" xfId="19148" xr:uid="{CF6E1CB8-C2B1-49B5-AFB6-743433501B41}"/>
    <cellStyle name="Total 3 2 5 4" xfId="19149" xr:uid="{FA31E4B0-57A3-446E-B058-A5395B62D04D}"/>
    <cellStyle name="Total 3 2 6" xfId="19150" xr:uid="{A0D43171-21C1-4C1E-A36D-512A30A07E29}"/>
    <cellStyle name="Total 3 2 6 2" xfId="19151" xr:uid="{1F888847-A2FD-491F-B85D-517046892FD4}"/>
    <cellStyle name="Total 3 2 7" xfId="19152" xr:uid="{D69643A2-E66C-40CA-AE3D-B527414C0D48}"/>
    <cellStyle name="Total 3 2 7 2" xfId="19153" xr:uid="{6FD8E12E-143E-4857-80F6-83E40362CF7D}"/>
    <cellStyle name="Total 3 2 8" xfId="19154" xr:uid="{FA6991D8-6041-4D7D-8994-60ED9A68242B}"/>
    <cellStyle name="Total 3 2 8 2" xfId="19155" xr:uid="{FCF3326F-0E66-4103-A71E-E0BFC9F11A24}"/>
    <cellStyle name="Total 3 2 9" xfId="19156" xr:uid="{6DAD4479-0C0E-4B7A-8539-6371CA922989}"/>
    <cellStyle name="Total 3 3" xfId="4948" xr:uid="{64B73B85-A9B1-4C97-BA61-A9422487220F}"/>
    <cellStyle name="Total 3 3 2" xfId="19158" xr:uid="{21874AA1-D36C-497C-9BDD-2C7E3E5A3F55}"/>
    <cellStyle name="Total 3 3 2 2" xfId="19159" xr:uid="{BC160BCF-C083-44CC-A526-85EF15D1016D}"/>
    <cellStyle name="Total 3 3 3" xfId="19160" xr:uid="{8878842D-C711-4D13-A060-9DEC2A60E5FE}"/>
    <cellStyle name="Total 3 3 3 2" xfId="19161" xr:uid="{735ECE1B-A1CC-4DB5-95D2-C068F04CD138}"/>
    <cellStyle name="Total 3 3 4" xfId="19162" xr:uid="{B83E1A52-B9E8-4A06-95F7-19D1E0702523}"/>
    <cellStyle name="Total 3 3 5" xfId="19163" xr:uid="{20CBFE2A-88FD-4652-BB3E-E64601509149}"/>
    <cellStyle name="Total 3 3 6" xfId="19157" xr:uid="{C752482C-D797-43FC-B20D-0F5A743FBC06}"/>
    <cellStyle name="Total 3 4" xfId="19164" xr:uid="{06112CE6-6E4C-4E10-8255-F5CDF18A3189}"/>
    <cellStyle name="Total 3 4 2" xfId="19165" xr:uid="{E594EB2A-C36C-4E2B-B160-A496B86D419A}"/>
    <cellStyle name="Total 3 4 2 2" xfId="19166" xr:uid="{652BE226-DD31-440C-A3C2-36B136C04584}"/>
    <cellStyle name="Total 3 4 3" xfId="19167" xr:uid="{FC861141-BBB3-45A5-9027-8214CFB0CD04}"/>
    <cellStyle name="Total 3 4 3 2" xfId="19168" xr:uid="{268FBEA2-D16B-4122-AE7C-2D65427AE982}"/>
    <cellStyle name="Total 3 4 4" xfId="19169" xr:uid="{57689D8C-0C40-4F75-9479-1288306AC4BD}"/>
    <cellStyle name="Total 3 5" xfId="19170" xr:uid="{E082439D-6CF9-4EFE-A3D3-ED41D3CC20C8}"/>
    <cellStyle name="Total 3 5 2" xfId="19171" xr:uid="{FF2C5E68-D915-4E8A-8ECA-8DBC951E80A9}"/>
    <cellStyle name="Total 3 5 2 2" xfId="19172" xr:uid="{7E70B236-BEF7-4FBF-B93A-A895404BD29B}"/>
    <cellStyle name="Total 3 5 3" xfId="19173" xr:uid="{1F66AE66-80E1-437D-97EA-7E1E2A305264}"/>
    <cellStyle name="Total 3 5 3 2" xfId="19174" xr:uid="{FCC49823-88B1-4DFA-847C-124FE7A625C7}"/>
    <cellStyle name="Total 3 5 4" xfId="19175" xr:uid="{2840A458-338C-4652-8249-78E9E4EC9E15}"/>
    <cellStyle name="Total 3 6" xfId="19176" xr:uid="{EA91DC63-FE4E-4B5D-9A1B-75DEC8717A9E}"/>
    <cellStyle name="Total 3 6 2" xfId="19177" xr:uid="{60A662DA-E66B-4C50-B1B1-E0C4465B2040}"/>
    <cellStyle name="Total 3 6 2 2" xfId="19178" xr:uid="{AD771BAA-88D6-4FA7-AE01-EE1DDBA273B5}"/>
    <cellStyle name="Total 3 6 3" xfId="19179" xr:uid="{ECAFAACF-8EF7-48E7-AE93-F0CD50E1C2D7}"/>
    <cellStyle name="Total 3 6 3 2" xfId="19180" xr:uid="{D5F8A8FB-6F59-4812-AABA-96DA31128DE5}"/>
    <cellStyle name="Total 3 6 4" xfId="19181" xr:uid="{0235EF63-99EB-40B5-AF02-334C22461D50}"/>
    <cellStyle name="Total 3 6 4 2" xfId="19182" xr:uid="{798E2062-AAAA-4627-AC85-4D3C6A5CCF39}"/>
    <cellStyle name="Total 3 6 5" xfId="19183" xr:uid="{BABF1FF2-4039-4CE7-9E1A-BF11A81ACA1A}"/>
    <cellStyle name="Total 3 7" xfId="19184" xr:uid="{C63C626B-9B6E-4379-BDC1-000A7CAC5C88}"/>
    <cellStyle name="Total 3 7 2" xfId="19185" xr:uid="{93DB7B2A-E5F4-4641-A5FC-FE13C0293DBE}"/>
    <cellStyle name="Total 3 7 2 2" xfId="19186" xr:uid="{4B0AB75C-D464-46BF-AC86-AF0C2D7B43D8}"/>
    <cellStyle name="Total 3 7 3" xfId="19187" xr:uid="{50390DB9-25D3-4FE0-9FFD-5549E3B8C6FF}"/>
    <cellStyle name="Total 3 7 3 2" xfId="19188" xr:uid="{8BAA8FC6-8FD1-431B-9CCF-4634243A527E}"/>
    <cellStyle name="Total 3 7 4" xfId="19189" xr:uid="{E8817B2D-EB99-4A2D-B7C8-0C5A5571D89B}"/>
    <cellStyle name="Total 3 8" xfId="19190" xr:uid="{59C3F818-BF7E-4299-BCFD-06E4C2C7B7BF}"/>
    <cellStyle name="Total 3 8 2" xfId="19191" xr:uid="{D1425E1C-90AF-4661-8C98-851833E4FC47}"/>
    <cellStyle name="Total 3 9" xfId="19192" xr:uid="{1640ADDA-BA43-46A8-83AD-EA8B980533E5}"/>
    <cellStyle name="Total 3 9 2" xfId="19193" xr:uid="{E342E0C1-E6F9-4158-B823-2B056B3D22ED}"/>
    <cellStyle name="Total 30" xfId="3453" xr:uid="{4FCB553B-A530-4C3B-B4D4-7D7B0DA7639C}"/>
    <cellStyle name="Total 30 10" xfId="19195" xr:uid="{DB22CC83-9DC5-4E7E-8DFB-8AA3A33E2650}"/>
    <cellStyle name="Total 30 11" xfId="19196" xr:uid="{E5320D2E-1864-4FDC-ADF8-2BA6C2B7CF58}"/>
    <cellStyle name="Total 30 12" xfId="19194" xr:uid="{444674E1-78FA-4C10-8EF3-B2A9CF570A84}"/>
    <cellStyle name="Total 30 2" xfId="19197" xr:uid="{C2851BB2-7D7B-4EE0-B42A-1A7A6F692C16}"/>
    <cellStyle name="Total 30 2 2" xfId="19198" xr:uid="{C6F42C72-E462-4769-9E0B-4C864A9B6A0F}"/>
    <cellStyle name="Total 30 2 2 2" xfId="19199" xr:uid="{00AAE8D0-F9A2-4D79-9119-D6654D564DDC}"/>
    <cellStyle name="Total 30 2 3" xfId="19200" xr:uid="{15235005-8B6D-49C0-9A3A-F32DCDA44664}"/>
    <cellStyle name="Total 30 2 3 2" xfId="19201" xr:uid="{39ADC1D3-64E2-4E67-A2AF-F90C6C7F66E5}"/>
    <cellStyle name="Total 30 2 4" xfId="19202" xr:uid="{FF6DD6C2-423A-444E-B887-3C1403135366}"/>
    <cellStyle name="Total 30 2 5" xfId="19203" xr:uid="{7879BBA3-4B19-4BB3-8031-6E19B0990A7F}"/>
    <cellStyle name="Total 30 3" xfId="19204" xr:uid="{41FD5FD8-42DD-4AB0-888A-9A85AAA345FF}"/>
    <cellStyle name="Total 30 3 2" xfId="19205" xr:uid="{390F18F7-EA75-483A-A3E5-9BB25D5B77C4}"/>
    <cellStyle name="Total 30 3 2 2" xfId="19206" xr:uid="{93B3364A-1DFE-480E-B7F4-12AD1D4B3B32}"/>
    <cellStyle name="Total 30 3 3" xfId="19207" xr:uid="{84796064-93BA-4D45-ADD0-0DC2E69310F3}"/>
    <cellStyle name="Total 30 3 3 2" xfId="19208" xr:uid="{BD8FEAF9-5390-4E01-A9B2-160857EB0DEC}"/>
    <cellStyle name="Total 30 3 4" xfId="19209" xr:uid="{D6257D84-6BE4-4844-87B1-D541C56A2DCE}"/>
    <cellStyle name="Total 30 4" xfId="19210" xr:uid="{B21AF8F2-EE32-4FBB-BC97-7FD59B8BB066}"/>
    <cellStyle name="Total 30 4 2" xfId="19211" xr:uid="{FA2D2C60-5BA3-4062-94A3-002B5B908A9E}"/>
    <cellStyle name="Total 30 4 2 2" xfId="19212" xr:uid="{4476095E-26DC-4772-9A01-8D5CD2F53218}"/>
    <cellStyle name="Total 30 4 3" xfId="19213" xr:uid="{732D7ED9-409B-4754-871D-EF90646671AB}"/>
    <cellStyle name="Total 30 4 3 2" xfId="19214" xr:uid="{A4662526-622A-42E4-BB4B-1538550E18D2}"/>
    <cellStyle name="Total 30 4 4" xfId="19215" xr:uid="{490A1EC2-C2D0-443D-9C13-B889A7403175}"/>
    <cellStyle name="Total 30 5" xfId="19216" xr:uid="{3AC9FC82-E70B-467E-9A27-5F34F9D32C4F}"/>
    <cellStyle name="Total 30 5 2" xfId="19217" xr:uid="{7E3C722F-FBB0-48B4-9020-10882CC9831C}"/>
    <cellStyle name="Total 30 5 2 2" xfId="19218" xr:uid="{ED2C86F0-07D9-4FD4-8707-3BA58B2CA8DA}"/>
    <cellStyle name="Total 30 5 3" xfId="19219" xr:uid="{284D285A-7B6F-4183-B6B1-83491BC31A0E}"/>
    <cellStyle name="Total 30 5 3 2" xfId="19220" xr:uid="{7F7DEF1C-A210-4E96-86A7-1B1260CD11D4}"/>
    <cellStyle name="Total 30 5 4" xfId="19221" xr:uid="{FFFA1840-FD23-4948-9E4E-D96402FAB18C}"/>
    <cellStyle name="Total 30 5 4 2" xfId="19222" xr:uid="{59E71D0F-1BB1-4AB3-93B3-7A9286F9FDD9}"/>
    <cellStyle name="Total 30 5 5" xfId="19223" xr:uid="{5C629427-7A09-46F1-B3A7-82FEBAE304FD}"/>
    <cellStyle name="Total 30 6" xfId="19224" xr:uid="{638DFB70-5B62-48AD-98D3-F9038A4F8CC3}"/>
    <cellStyle name="Total 30 6 2" xfId="19225" xr:uid="{E07982E3-349E-4020-B66D-DD672F4A7FA1}"/>
    <cellStyle name="Total 30 6 2 2" xfId="19226" xr:uid="{CD566475-45E8-4067-85EA-DA97498F3877}"/>
    <cellStyle name="Total 30 6 3" xfId="19227" xr:uid="{8C850412-871B-4B89-9D7C-C389620A18A2}"/>
    <cellStyle name="Total 30 6 3 2" xfId="19228" xr:uid="{B3C88CEA-7931-4C23-810F-AA32A0D97584}"/>
    <cellStyle name="Total 30 6 4" xfId="19229" xr:uid="{818D93FC-0AB6-44A1-8FE0-C85C2108993F}"/>
    <cellStyle name="Total 30 7" xfId="19230" xr:uid="{038A5646-3A1A-40D9-B4F8-763514515211}"/>
    <cellStyle name="Total 30 7 2" xfId="19231" xr:uid="{C4B33410-F7A2-4DAD-94E8-A29FDF35261F}"/>
    <cellStyle name="Total 30 8" xfId="19232" xr:uid="{A0F56B19-12BA-4D04-B8F0-F9C5D6CF3F24}"/>
    <cellStyle name="Total 30 8 2" xfId="19233" xr:uid="{A71AD8F7-4932-4C13-8EC5-F88501F220D3}"/>
    <cellStyle name="Total 30 9" xfId="19234" xr:uid="{2782F5DF-71DC-476C-AA52-CA6E6DD19482}"/>
    <cellStyle name="Total 30 9 2" xfId="19235" xr:uid="{262066F0-A742-43A4-A048-F51D73C31E8B}"/>
    <cellStyle name="Total 31" xfId="3454" xr:uid="{48FEBCB5-C65B-43B7-A8F7-7271698322E5}"/>
    <cellStyle name="Total 31 10" xfId="19237" xr:uid="{34895925-A2E6-40FC-969F-8BE39ED5D469}"/>
    <cellStyle name="Total 31 11" xfId="19238" xr:uid="{087E9535-2FD7-4FDB-9A1B-2C573AA792B6}"/>
    <cellStyle name="Total 31 12" xfId="19236" xr:uid="{0542D82D-D3A0-4282-BF89-E1DE5B2C5521}"/>
    <cellStyle name="Total 31 2" xfId="19239" xr:uid="{01E6435F-0C1D-4967-970A-8E173ED47B25}"/>
    <cellStyle name="Total 31 2 2" xfId="19240" xr:uid="{7DFAF9AA-1C91-419D-940B-15EA52048562}"/>
    <cellStyle name="Total 31 2 2 2" xfId="19241" xr:uid="{7FEC9EBF-D5AB-4670-BEF4-0CCBBC4CE1F5}"/>
    <cellStyle name="Total 31 2 3" xfId="19242" xr:uid="{460D9C61-BD0A-4663-B529-F5FA3E88ACFD}"/>
    <cellStyle name="Total 31 2 3 2" xfId="19243" xr:uid="{8C67F75B-1F2C-40C3-95C4-674633E81C60}"/>
    <cellStyle name="Total 31 2 4" xfId="19244" xr:uid="{B6D1D165-A9F4-4528-B9BC-320A99E7ACEA}"/>
    <cellStyle name="Total 31 2 5" xfId="19245" xr:uid="{4ADFB252-E378-4882-A565-9F05ACA07F3B}"/>
    <cellStyle name="Total 31 3" xfId="19246" xr:uid="{01D99E2D-3853-49C6-B2BC-14A42EDF9504}"/>
    <cellStyle name="Total 31 3 2" xfId="19247" xr:uid="{E2DFAB3F-3762-4BA3-BF64-5F6721117024}"/>
    <cellStyle name="Total 31 3 2 2" xfId="19248" xr:uid="{3157791D-3739-407C-89F3-2E0CFD0A610F}"/>
    <cellStyle name="Total 31 3 3" xfId="19249" xr:uid="{D5A6C4C2-5A2A-4AA4-990B-459D91F17DE0}"/>
    <cellStyle name="Total 31 3 3 2" xfId="19250" xr:uid="{76923BDC-BB11-4C7D-A21A-DB72C52DF0AF}"/>
    <cellStyle name="Total 31 3 4" xfId="19251" xr:uid="{E4D3D4D8-A2F0-46A8-8300-670F047E204B}"/>
    <cellStyle name="Total 31 4" xfId="19252" xr:uid="{1DA1112F-B86E-4E40-8046-DD84544373F2}"/>
    <cellStyle name="Total 31 4 2" xfId="19253" xr:uid="{2CB24BF8-3DA9-4E6B-A9EB-26208C8F65FE}"/>
    <cellStyle name="Total 31 4 2 2" xfId="19254" xr:uid="{4410F3E6-DA59-42AB-9BC5-B5011F54F44E}"/>
    <cellStyle name="Total 31 4 3" xfId="19255" xr:uid="{CA2665AE-F083-408E-B2B0-D6F073E27001}"/>
    <cellStyle name="Total 31 4 3 2" xfId="19256" xr:uid="{B349EC7C-F53C-482E-933D-9C41EF54496E}"/>
    <cellStyle name="Total 31 4 4" xfId="19257" xr:uid="{16F2B425-1EEB-4696-914F-A2C21426296C}"/>
    <cellStyle name="Total 31 5" xfId="19258" xr:uid="{1CD20D52-010B-443F-9092-98BB64657397}"/>
    <cellStyle name="Total 31 5 2" xfId="19259" xr:uid="{C953F2FA-7901-495E-95D0-3C0EEE23272F}"/>
    <cellStyle name="Total 31 5 2 2" xfId="19260" xr:uid="{ECCD4974-20F3-4B00-BBFF-85057E901EBC}"/>
    <cellStyle name="Total 31 5 3" xfId="19261" xr:uid="{E0074C10-4585-452F-8433-1757CEE1D9C4}"/>
    <cellStyle name="Total 31 5 3 2" xfId="19262" xr:uid="{88FAE3B6-8A34-40A1-ADE7-A478070F4C46}"/>
    <cellStyle name="Total 31 5 4" xfId="19263" xr:uid="{FED50217-F7F5-4008-BBCF-1A61FF0A6E01}"/>
    <cellStyle name="Total 31 5 4 2" xfId="19264" xr:uid="{1FB8EEA3-A20E-429D-BE3B-9207B73B740C}"/>
    <cellStyle name="Total 31 5 5" xfId="19265" xr:uid="{85C87629-48C5-44BE-A8D0-D1D00288A02D}"/>
    <cellStyle name="Total 31 6" xfId="19266" xr:uid="{F041A027-2526-4476-A90D-52301A0AD74B}"/>
    <cellStyle name="Total 31 6 2" xfId="19267" xr:uid="{BA227496-E88C-46AE-9EC6-7BB2147B65FE}"/>
    <cellStyle name="Total 31 6 2 2" xfId="19268" xr:uid="{55264478-FD54-4C4B-99CA-C56381A256FF}"/>
    <cellStyle name="Total 31 6 3" xfId="19269" xr:uid="{9AB3DB6E-46B8-43BD-9CC3-606B90E95627}"/>
    <cellStyle name="Total 31 6 3 2" xfId="19270" xr:uid="{60BD9CD2-E1C8-473B-9CC3-F42CA9729ACA}"/>
    <cellStyle name="Total 31 6 4" xfId="19271" xr:uid="{39013CC3-7EB2-4D49-8214-39F796904429}"/>
    <cellStyle name="Total 31 7" xfId="19272" xr:uid="{27335DBF-304E-4F09-9694-B038694BAEEE}"/>
    <cellStyle name="Total 31 7 2" xfId="19273" xr:uid="{71F0F001-7D1B-40CA-91BF-37E21A0C0432}"/>
    <cellStyle name="Total 31 8" xfId="19274" xr:uid="{D193B50B-4D37-4606-AD53-801E134C0DD8}"/>
    <cellStyle name="Total 31 8 2" xfId="19275" xr:uid="{68AA804A-3DF0-48CD-99E3-506860402F68}"/>
    <cellStyle name="Total 31 9" xfId="19276" xr:uid="{796424D5-8496-4F5D-BBFB-B55D64D81783}"/>
    <cellStyle name="Total 31 9 2" xfId="19277" xr:uid="{F5E9CCE6-5222-49F4-A300-09E577B9EC3D}"/>
    <cellStyle name="Total 32" xfId="3455" xr:uid="{89BA9620-EDC3-4CFB-96D2-F1B15A9F7904}"/>
    <cellStyle name="Total 32 10" xfId="19279" xr:uid="{B5D74D53-2D1F-43ED-A427-D4A3843B115D}"/>
    <cellStyle name="Total 32 11" xfId="19280" xr:uid="{D58BFD32-B6B5-44C9-B996-FEF7486C42C5}"/>
    <cellStyle name="Total 32 12" xfId="19278" xr:uid="{0CB8D509-2F7C-4E4F-8FB9-E6834FED558E}"/>
    <cellStyle name="Total 32 2" xfId="19281" xr:uid="{A25933B5-2831-420D-9582-93B32FA19BC4}"/>
    <cellStyle name="Total 32 2 2" xfId="19282" xr:uid="{F818A67B-443E-4EC0-BB06-912C96F2CCE2}"/>
    <cellStyle name="Total 32 2 2 2" xfId="19283" xr:uid="{A2B44996-3B7E-443C-B295-D0D4EB0DBD28}"/>
    <cellStyle name="Total 32 2 3" xfId="19284" xr:uid="{332A03BD-D543-4EF1-A00D-9C9813B611F7}"/>
    <cellStyle name="Total 32 2 3 2" xfId="19285" xr:uid="{11E1109C-1E47-4DCE-947A-6092AFC64B9A}"/>
    <cellStyle name="Total 32 2 4" xfId="19286" xr:uid="{C1516D9E-D67F-4F96-AC98-73588E1F6648}"/>
    <cellStyle name="Total 32 2 5" xfId="19287" xr:uid="{E56680D9-58C7-4EEE-BDC2-4F37B16449BA}"/>
    <cellStyle name="Total 32 3" xfId="19288" xr:uid="{FD340A9B-5BD4-4E52-84AA-67609A70AD4F}"/>
    <cellStyle name="Total 32 3 2" xfId="19289" xr:uid="{45DBABFB-B2EA-4422-90A1-94C232500233}"/>
    <cellStyle name="Total 32 3 2 2" xfId="19290" xr:uid="{D2580449-5B9E-49E6-8F21-1124B0FDFAAE}"/>
    <cellStyle name="Total 32 3 3" xfId="19291" xr:uid="{175B95CE-66EB-4096-BD66-191BA0974736}"/>
    <cellStyle name="Total 32 3 3 2" xfId="19292" xr:uid="{9BD827CF-56ED-4ECE-8820-1B469588DEE4}"/>
    <cellStyle name="Total 32 3 4" xfId="19293" xr:uid="{097AB031-D26C-4336-8292-46631396FB10}"/>
    <cellStyle name="Total 32 4" xfId="19294" xr:uid="{F0929E8D-F494-463F-8F3D-9B9A2EE49D03}"/>
    <cellStyle name="Total 32 4 2" xfId="19295" xr:uid="{48F013DA-599F-4B24-981D-580536963CDF}"/>
    <cellStyle name="Total 32 4 2 2" xfId="19296" xr:uid="{20F18B94-B42F-4B1E-8CDF-06578298E688}"/>
    <cellStyle name="Total 32 4 3" xfId="19297" xr:uid="{BF5412E7-FA86-470A-89CF-5E342075BB9B}"/>
    <cellStyle name="Total 32 4 3 2" xfId="19298" xr:uid="{9A03D816-C7BC-487C-9078-313819AA1155}"/>
    <cellStyle name="Total 32 4 4" xfId="19299" xr:uid="{5A14B085-890B-491E-B201-96BBD327F006}"/>
    <cellStyle name="Total 32 5" xfId="19300" xr:uid="{9B9E9A61-A159-4983-AD30-D4EBABEF5DDA}"/>
    <cellStyle name="Total 32 5 2" xfId="19301" xr:uid="{C63F44BD-481B-4AA8-A344-3C6B27E06C35}"/>
    <cellStyle name="Total 32 5 2 2" xfId="19302" xr:uid="{EDDB8C34-1E20-4553-8522-6A8ACB9A5AE6}"/>
    <cellStyle name="Total 32 5 3" xfId="19303" xr:uid="{E95776E3-866F-424C-B6CD-8311FB3B4975}"/>
    <cellStyle name="Total 32 5 3 2" xfId="19304" xr:uid="{F8B28C0F-369A-43DF-93E3-E164410ADBEC}"/>
    <cellStyle name="Total 32 5 4" xfId="19305" xr:uid="{62F8C992-5D27-4639-874F-D5F1D5FFE3DE}"/>
    <cellStyle name="Total 32 5 4 2" xfId="19306" xr:uid="{1917A0D8-0A50-4896-9FB3-C168661B5A47}"/>
    <cellStyle name="Total 32 5 5" xfId="19307" xr:uid="{A92A71C8-1233-4E21-8B61-B050BEF0BAEC}"/>
    <cellStyle name="Total 32 6" xfId="19308" xr:uid="{9157FCCE-ED0B-4E48-A988-FF128CC6E8DD}"/>
    <cellStyle name="Total 32 6 2" xfId="19309" xr:uid="{7230C9B4-4974-4296-ABFA-01D9724C041C}"/>
    <cellStyle name="Total 32 6 2 2" xfId="19310" xr:uid="{7245595F-698C-4697-BC21-76A3AA2D2B78}"/>
    <cellStyle name="Total 32 6 3" xfId="19311" xr:uid="{CBD99EDF-2CC4-4E28-B419-DE668ECF220D}"/>
    <cellStyle name="Total 32 6 3 2" xfId="19312" xr:uid="{0F4790D0-35B6-4A01-B2B2-47AB147E03CD}"/>
    <cellStyle name="Total 32 6 4" xfId="19313" xr:uid="{1E16B899-00D0-43C0-8FEE-EF3996D42D2F}"/>
    <cellStyle name="Total 32 7" xfId="19314" xr:uid="{6C574DA0-CDED-4097-B88D-C849D1CEDAFD}"/>
    <cellStyle name="Total 32 7 2" xfId="19315" xr:uid="{988D3BA0-1C85-4711-9D18-5298DE7D7966}"/>
    <cellStyle name="Total 32 8" xfId="19316" xr:uid="{0BDB20E9-8ED2-4664-9A59-AA194EE72C61}"/>
    <cellStyle name="Total 32 8 2" xfId="19317" xr:uid="{E1AC2E30-0EED-4302-B777-5F66F601F2C5}"/>
    <cellStyle name="Total 32 9" xfId="19318" xr:uid="{BA5D0237-4ED3-4C95-AA1F-F1D7A2776F66}"/>
    <cellStyle name="Total 32 9 2" xfId="19319" xr:uid="{E3F981BF-78C1-4A06-B88C-7CDAB5C3E503}"/>
    <cellStyle name="Total 33" xfId="3456" xr:uid="{4AB9F5BB-B084-4A03-82A8-EC1326E1BA06}"/>
    <cellStyle name="Total 33 10" xfId="19321" xr:uid="{42BEDF33-444C-4E27-BBEB-572CB2A36148}"/>
    <cellStyle name="Total 33 11" xfId="19322" xr:uid="{FC6CF487-8E15-4054-90FC-B82747D032DC}"/>
    <cellStyle name="Total 33 12" xfId="19320" xr:uid="{D53D9CA5-A3B8-4826-9E41-033EF0D6AF59}"/>
    <cellStyle name="Total 33 2" xfId="19323" xr:uid="{70F8778E-7B84-431A-B4F5-681298BDA8A9}"/>
    <cellStyle name="Total 33 2 2" xfId="19324" xr:uid="{4DE63E32-3FE3-4FFC-B904-F90D212FAAD0}"/>
    <cellStyle name="Total 33 2 2 2" xfId="19325" xr:uid="{6563DF66-1C32-4C8E-9B99-7FA45006B0A1}"/>
    <cellStyle name="Total 33 2 3" xfId="19326" xr:uid="{B0C78A0D-291C-42E8-BB64-BF11EDA9B01A}"/>
    <cellStyle name="Total 33 2 3 2" xfId="19327" xr:uid="{9F3D4714-337B-42CE-87B2-A817F76E267D}"/>
    <cellStyle name="Total 33 2 4" xfId="19328" xr:uid="{7957E2B9-C103-4D57-B707-DDB94C34A925}"/>
    <cellStyle name="Total 33 2 5" xfId="19329" xr:uid="{F98239C8-4E52-4272-8E4E-2BFDC0C187E1}"/>
    <cellStyle name="Total 33 3" xfId="19330" xr:uid="{66F764BA-FAFD-4093-8556-AC3650C4978B}"/>
    <cellStyle name="Total 33 3 2" xfId="19331" xr:uid="{763CA5B4-E6FD-4C29-8BC3-D2C2FE63A649}"/>
    <cellStyle name="Total 33 3 2 2" xfId="19332" xr:uid="{25AC3D50-D398-4D74-9B0A-0C70A74A52E2}"/>
    <cellStyle name="Total 33 3 3" xfId="19333" xr:uid="{328F64BC-B5CB-43D3-B12B-F10F6004F560}"/>
    <cellStyle name="Total 33 3 3 2" xfId="19334" xr:uid="{4A019A26-BA46-42DB-84A4-750CA2E66BAC}"/>
    <cellStyle name="Total 33 3 4" xfId="19335" xr:uid="{4CD82679-44B4-45E9-ADA3-1620E39A9A83}"/>
    <cellStyle name="Total 33 4" xfId="19336" xr:uid="{D0F356E6-58B2-4133-8CAB-059BBEECF1C1}"/>
    <cellStyle name="Total 33 4 2" xfId="19337" xr:uid="{AC904FF8-4F47-48BD-BD93-00D3A9BDF88D}"/>
    <cellStyle name="Total 33 4 2 2" xfId="19338" xr:uid="{143C4CE1-1FBC-42F8-B945-8C1A909E664D}"/>
    <cellStyle name="Total 33 4 3" xfId="19339" xr:uid="{91421219-8C4F-4A82-8C5C-7ECC394AF81D}"/>
    <cellStyle name="Total 33 4 3 2" xfId="19340" xr:uid="{2C957989-9505-48A7-BCDA-D26587BB9275}"/>
    <cellStyle name="Total 33 4 4" xfId="19341" xr:uid="{82B7EAFE-8571-46DD-9ED8-F271D3E631B5}"/>
    <cellStyle name="Total 33 5" xfId="19342" xr:uid="{BEEF8872-AD51-47CF-B8C4-BC146C537F0E}"/>
    <cellStyle name="Total 33 5 2" xfId="19343" xr:uid="{A7311830-DA95-4411-8D09-88D023F1DE3E}"/>
    <cellStyle name="Total 33 5 2 2" xfId="19344" xr:uid="{7552F06D-3232-4B55-BD83-6C19E1DEFF7D}"/>
    <cellStyle name="Total 33 5 3" xfId="19345" xr:uid="{C6D50BC0-EE54-4C20-9FD6-DFA9A1095E4B}"/>
    <cellStyle name="Total 33 5 3 2" xfId="19346" xr:uid="{C4091FB1-752A-42D1-BF41-E260C264957D}"/>
    <cellStyle name="Total 33 5 4" xfId="19347" xr:uid="{E9B67F9F-DF84-4A9A-9B48-BFF6D564408F}"/>
    <cellStyle name="Total 33 5 4 2" xfId="19348" xr:uid="{BEFF1C3F-B1E3-421E-B499-F89FE0EF73F6}"/>
    <cellStyle name="Total 33 5 5" xfId="19349" xr:uid="{A3867F07-9A0C-41EC-901B-8C8901FF7A27}"/>
    <cellStyle name="Total 33 6" xfId="19350" xr:uid="{BB1C75F5-6D1C-442F-95BA-FF928A9E69C3}"/>
    <cellStyle name="Total 33 6 2" xfId="19351" xr:uid="{868D6E2E-44A2-4ED5-8A49-21D8479E294F}"/>
    <cellStyle name="Total 33 6 2 2" xfId="19352" xr:uid="{796F0F5D-999D-4201-BACA-6951DA1A5755}"/>
    <cellStyle name="Total 33 6 3" xfId="19353" xr:uid="{F1952151-8AA4-413F-B407-344AC794D3A3}"/>
    <cellStyle name="Total 33 6 3 2" xfId="19354" xr:uid="{AB968D93-B85E-4E04-ACA1-CA01E4E03449}"/>
    <cellStyle name="Total 33 6 4" xfId="19355" xr:uid="{7AC0EF64-A766-4463-8D20-53F2A493F274}"/>
    <cellStyle name="Total 33 7" xfId="19356" xr:uid="{988FEDCB-A9A0-498D-A3E5-CA23DCF6374F}"/>
    <cellStyle name="Total 33 7 2" xfId="19357" xr:uid="{16EA595D-37D5-4A09-8EB2-91AC3D08C87A}"/>
    <cellStyle name="Total 33 8" xfId="19358" xr:uid="{93BFEDC7-F610-42B6-A638-95D6FC918217}"/>
    <cellStyle name="Total 33 8 2" xfId="19359" xr:uid="{7BF296B1-29E9-4E13-B163-95A216D8A9BA}"/>
    <cellStyle name="Total 33 9" xfId="19360" xr:uid="{2F2B8EEA-4741-41C9-8F0B-7F096CCAFBD0}"/>
    <cellStyle name="Total 33 9 2" xfId="19361" xr:uid="{2CBC1439-CB56-4BA9-9F7C-705D2A8CFF4B}"/>
    <cellStyle name="Total 34" xfId="3457" xr:uid="{2CC06F56-50A4-41A3-9446-D96DC7F58D72}"/>
    <cellStyle name="Total 34 10" xfId="19363" xr:uid="{B4911D7D-84AE-4D23-AAED-6C63B067D16D}"/>
    <cellStyle name="Total 34 11" xfId="19364" xr:uid="{55C64138-2A15-4B87-BBAB-DE8E11C87DE5}"/>
    <cellStyle name="Total 34 12" xfId="19362" xr:uid="{D6CF759C-2937-47C2-BDE5-0FF450103BF0}"/>
    <cellStyle name="Total 34 2" xfId="19365" xr:uid="{C5A85DD9-9ABE-433F-8098-50CBBC845874}"/>
    <cellStyle name="Total 34 2 2" xfId="19366" xr:uid="{3BA24576-31D4-4A4B-B03C-1F12AE79A429}"/>
    <cellStyle name="Total 34 2 2 2" xfId="19367" xr:uid="{69714C0C-E11C-4289-AD45-D1AD7C658E92}"/>
    <cellStyle name="Total 34 2 3" xfId="19368" xr:uid="{64F6EBBE-6E15-48FC-8EDA-522496BF7051}"/>
    <cellStyle name="Total 34 2 3 2" xfId="19369" xr:uid="{B5C4BD0D-53C2-4B3F-8844-0510E3EE2B36}"/>
    <cellStyle name="Total 34 2 4" xfId="19370" xr:uid="{647FF662-D673-4A44-968F-A43C5E849C93}"/>
    <cellStyle name="Total 34 2 5" xfId="19371" xr:uid="{ABE33EC1-DBD1-48E3-8F99-CD1B06582915}"/>
    <cellStyle name="Total 34 3" xfId="19372" xr:uid="{629B487B-A0F7-4CA7-9DE7-4AD93FDF1F5E}"/>
    <cellStyle name="Total 34 3 2" xfId="19373" xr:uid="{FA82628F-2186-4F0B-AD09-7BC5C7C2D6B3}"/>
    <cellStyle name="Total 34 3 2 2" xfId="19374" xr:uid="{E4C9237E-B90A-42C6-9201-3D624E457AB4}"/>
    <cellStyle name="Total 34 3 3" xfId="19375" xr:uid="{BD8221ED-1D78-4036-83F2-A13CFDE49049}"/>
    <cellStyle name="Total 34 3 3 2" xfId="19376" xr:uid="{9366E5EB-947C-4D5E-B8BD-D8F0671E58FC}"/>
    <cellStyle name="Total 34 3 4" xfId="19377" xr:uid="{494DD0CC-1DA2-4B80-A4EA-0A3698D998AE}"/>
    <cellStyle name="Total 34 4" xfId="19378" xr:uid="{74943EAA-A8F6-4B8D-987D-F513AA458B50}"/>
    <cellStyle name="Total 34 4 2" xfId="19379" xr:uid="{6D2A94DA-4496-40F6-8874-FE8F5F37E5B2}"/>
    <cellStyle name="Total 34 4 2 2" xfId="19380" xr:uid="{74574C04-38F8-4E35-BF64-9FFE77C8AD8E}"/>
    <cellStyle name="Total 34 4 3" xfId="19381" xr:uid="{CAF21CFE-171D-4E8E-9180-3A1D8F4EE8B9}"/>
    <cellStyle name="Total 34 4 3 2" xfId="19382" xr:uid="{698B5B55-D5AF-4005-9B3C-DE2A955A1A56}"/>
    <cellStyle name="Total 34 4 4" xfId="19383" xr:uid="{19A3204D-4F94-4C39-B78F-97727DACEA04}"/>
    <cellStyle name="Total 34 5" xfId="19384" xr:uid="{BFB0C9B7-801F-4C6E-8A5F-39D1984B0D06}"/>
    <cellStyle name="Total 34 5 2" xfId="19385" xr:uid="{EB781670-1FB8-436C-9F98-52095213F748}"/>
    <cellStyle name="Total 34 5 2 2" xfId="19386" xr:uid="{EB510CAE-1B47-430C-908C-684896969D44}"/>
    <cellStyle name="Total 34 5 3" xfId="19387" xr:uid="{EF40A4EF-F2BA-40C9-968C-3BCF90C330AA}"/>
    <cellStyle name="Total 34 5 3 2" xfId="19388" xr:uid="{944F2B05-2E03-4F62-8E79-128E98C503CF}"/>
    <cellStyle name="Total 34 5 4" xfId="19389" xr:uid="{E25DDADC-DE06-411B-8774-5BFA10672CAE}"/>
    <cellStyle name="Total 34 5 4 2" xfId="19390" xr:uid="{EB9723EB-9639-4269-AA35-FC390F98321D}"/>
    <cellStyle name="Total 34 5 5" xfId="19391" xr:uid="{B6F2D2CF-69D8-45D6-BA9C-F3F9BB5F4CBB}"/>
    <cellStyle name="Total 34 6" xfId="19392" xr:uid="{5BEEE729-0B0E-4585-A46C-8430D39838BF}"/>
    <cellStyle name="Total 34 6 2" xfId="19393" xr:uid="{2B44608D-217E-4D19-ACFD-2ACAD656BF15}"/>
    <cellStyle name="Total 34 6 2 2" xfId="19394" xr:uid="{5B8CF458-8B78-4D1F-8A64-808D2B265EDB}"/>
    <cellStyle name="Total 34 6 3" xfId="19395" xr:uid="{49BA51A2-19A7-4201-8D3A-4B97C702BFA0}"/>
    <cellStyle name="Total 34 6 3 2" xfId="19396" xr:uid="{4BA81B00-BBE9-4828-9A87-D5FB120990D8}"/>
    <cellStyle name="Total 34 6 4" xfId="19397" xr:uid="{73E3FD91-C354-496A-B3FE-5A2F4A63BA67}"/>
    <cellStyle name="Total 34 7" xfId="19398" xr:uid="{5153F75C-4822-45C1-B64B-DAA52AAC735C}"/>
    <cellStyle name="Total 34 7 2" xfId="19399" xr:uid="{EE6B261F-C545-48AD-B8E8-5563E8EAC1E4}"/>
    <cellStyle name="Total 34 8" xfId="19400" xr:uid="{439D5902-FEDF-467B-A61E-ECCA46139512}"/>
    <cellStyle name="Total 34 8 2" xfId="19401" xr:uid="{AEE666ED-714F-4D3A-83DC-24A062E00676}"/>
    <cellStyle name="Total 34 9" xfId="19402" xr:uid="{03C4D2F7-FE53-49E4-BDAF-B628D0A437B7}"/>
    <cellStyle name="Total 34 9 2" xfId="19403" xr:uid="{E3ED3848-F90A-4EDF-9DFF-B10B479CC849}"/>
    <cellStyle name="Total 35" xfId="3458" xr:uid="{00174A5A-5A6B-4E52-9C84-ECB82016C11C}"/>
    <cellStyle name="Total 35 10" xfId="19405" xr:uid="{B231BAE7-B0DE-477C-A377-7E9C3F486001}"/>
    <cellStyle name="Total 35 11" xfId="19406" xr:uid="{20B6AE26-066B-44CE-9975-CBF5FF065F2A}"/>
    <cellStyle name="Total 35 12" xfId="19404" xr:uid="{DD8F0946-51CC-410B-A0E5-25530D600F39}"/>
    <cellStyle name="Total 35 2" xfId="19407" xr:uid="{737FE47C-273B-4F65-BFCB-7CBC32B0A135}"/>
    <cellStyle name="Total 35 2 2" xfId="19408" xr:uid="{ED167A37-2DCD-424E-90F6-60FD10FA2006}"/>
    <cellStyle name="Total 35 2 2 2" xfId="19409" xr:uid="{4BA20FB0-8D17-44BB-8C0D-38391CAEB1CB}"/>
    <cellStyle name="Total 35 2 3" xfId="19410" xr:uid="{715DA795-67CA-4535-8577-FDC3746FB917}"/>
    <cellStyle name="Total 35 2 3 2" xfId="19411" xr:uid="{919EBD79-38BB-4BA4-B214-1CD5EFD5E397}"/>
    <cellStyle name="Total 35 2 4" xfId="19412" xr:uid="{F8199B25-8BF4-4C05-BB5A-895C83FBC39C}"/>
    <cellStyle name="Total 35 2 5" xfId="19413" xr:uid="{D3B51A83-FB6F-4843-9421-E3A5198FA610}"/>
    <cellStyle name="Total 35 3" xfId="19414" xr:uid="{34A3590B-0C8B-4C07-8B7E-F49709ECC24D}"/>
    <cellStyle name="Total 35 3 2" xfId="19415" xr:uid="{3F4EE5F6-6488-4BA5-9E7B-ED95C52FD742}"/>
    <cellStyle name="Total 35 3 2 2" xfId="19416" xr:uid="{6F2A6CD1-DE5E-4355-B4E9-FAF4225F4D8B}"/>
    <cellStyle name="Total 35 3 3" xfId="19417" xr:uid="{8B322576-D723-4CA7-BABF-1990846EFFB8}"/>
    <cellStyle name="Total 35 3 3 2" xfId="19418" xr:uid="{9C26CA2E-1395-45AD-9248-5CC03627DF2D}"/>
    <cellStyle name="Total 35 3 4" xfId="19419" xr:uid="{E4F1AB99-B663-402C-8F3D-158885D09E4D}"/>
    <cellStyle name="Total 35 4" xfId="19420" xr:uid="{C51FF7A1-4AFB-4518-A25D-19CE7C6A4F2A}"/>
    <cellStyle name="Total 35 4 2" xfId="19421" xr:uid="{8072EAAA-E1E2-477D-B313-54B516D7F550}"/>
    <cellStyle name="Total 35 4 2 2" xfId="19422" xr:uid="{FA29D940-872D-428D-A054-5DFF3C14572A}"/>
    <cellStyle name="Total 35 4 3" xfId="19423" xr:uid="{84A4C469-7673-434E-BB99-85E3672025F0}"/>
    <cellStyle name="Total 35 4 3 2" xfId="19424" xr:uid="{B6B6391D-E8E7-4C95-84B0-3444BB578592}"/>
    <cellStyle name="Total 35 4 4" xfId="19425" xr:uid="{E23D3925-CDBB-4903-8A9E-76ECCDA697C8}"/>
    <cellStyle name="Total 35 5" xfId="19426" xr:uid="{A6D2778D-8BBD-404F-8AC2-53CF0476E732}"/>
    <cellStyle name="Total 35 5 2" xfId="19427" xr:uid="{C11847D1-3F70-4529-9359-D6E965437991}"/>
    <cellStyle name="Total 35 5 2 2" xfId="19428" xr:uid="{D130D065-002A-4619-9E9B-1C8E25A0B05D}"/>
    <cellStyle name="Total 35 5 3" xfId="19429" xr:uid="{C67811CF-6A0B-412D-B22F-F6178957E33D}"/>
    <cellStyle name="Total 35 5 3 2" xfId="19430" xr:uid="{FD0DE747-1EFE-4684-AE1C-EAF26082938E}"/>
    <cellStyle name="Total 35 5 4" xfId="19431" xr:uid="{38D251AD-855D-491E-BA69-954BF8803387}"/>
    <cellStyle name="Total 35 5 4 2" xfId="19432" xr:uid="{BE433E3D-AFA0-412B-83A5-058A7E86862F}"/>
    <cellStyle name="Total 35 5 5" xfId="19433" xr:uid="{D3C11F4D-9824-4367-9718-D5E8866207AF}"/>
    <cellStyle name="Total 35 6" xfId="19434" xr:uid="{A9A493D8-1EA6-42F2-ADAC-FD19A3D8D1B1}"/>
    <cellStyle name="Total 35 6 2" xfId="19435" xr:uid="{41B4BC63-F9A9-4FC4-8383-614EB5E85EE2}"/>
    <cellStyle name="Total 35 6 2 2" xfId="19436" xr:uid="{920AA581-B76F-4F91-8328-7BFC4CD044F8}"/>
    <cellStyle name="Total 35 6 3" xfId="19437" xr:uid="{AA3FA8B6-3189-4CAA-B2F1-C30CA8B1A633}"/>
    <cellStyle name="Total 35 6 3 2" xfId="19438" xr:uid="{BF42167E-F572-4720-AB79-F0293727E717}"/>
    <cellStyle name="Total 35 6 4" xfId="19439" xr:uid="{79AE45CD-87BE-492F-80A6-1EE18BE5641F}"/>
    <cellStyle name="Total 35 7" xfId="19440" xr:uid="{4C46A0C0-4439-4301-A62D-79D1D5EC96E4}"/>
    <cellStyle name="Total 35 7 2" xfId="19441" xr:uid="{ED5D64CA-4B08-4453-AA50-E1F7FA2310BC}"/>
    <cellStyle name="Total 35 8" xfId="19442" xr:uid="{FB121EE9-FB80-47A1-B998-5794F739AC87}"/>
    <cellStyle name="Total 35 8 2" xfId="19443" xr:uid="{4192C26C-4A52-4C7B-8A74-1BE40C54ECA4}"/>
    <cellStyle name="Total 35 9" xfId="19444" xr:uid="{E0ED898B-6F80-4622-ACA2-858820638940}"/>
    <cellStyle name="Total 35 9 2" xfId="19445" xr:uid="{864CAD5A-DE4C-419F-8D53-196BA7EC8473}"/>
    <cellStyle name="Total 36" xfId="3459" xr:uid="{B3EE8E2A-F707-4C18-A6B6-5009AB27C5A0}"/>
    <cellStyle name="Total 36 10" xfId="19447" xr:uid="{4481E135-2559-410C-9A47-FC4C39D40ECC}"/>
    <cellStyle name="Total 36 11" xfId="19448" xr:uid="{9B654985-D6D9-4AD8-B300-499CA9CF6D58}"/>
    <cellStyle name="Total 36 12" xfId="19446" xr:uid="{B672B5AE-EE83-45B0-BEF1-C78A17C17227}"/>
    <cellStyle name="Total 36 2" xfId="19449" xr:uid="{E350F0F2-8EF4-4433-AF2D-197C5420C663}"/>
    <cellStyle name="Total 36 2 2" xfId="19450" xr:uid="{15BA818B-A9F8-449F-AD79-4A2D192E2253}"/>
    <cellStyle name="Total 36 2 2 2" xfId="19451" xr:uid="{6514E3FD-3759-4559-9CC4-BE458EDF5033}"/>
    <cellStyle name="Total 36 2 3" xfId="19452" xr:uid="{D309B209-50E1-4021-B312-C85F3C1491BB}"/>
    <cellStyle name="Total 36 2 3 2" xfId="19453" xr:uid="{F1AF86DD-58DD-43AE-B96C-A0D68F8A52E0}"/>
    <cellStyle name="Total 36 2 4" xfId="19454" xr:uid="{FE936312-9FEA-44D7-856C-19AB848F7887}"/>
    <cellStyle name="Total 36 2 5" xfId="19455" xr:uid="{FFA6D2D0-B821-43C1-ACB0-43C195E53F73}"/>
    <cellStyle name="Total 36 3" xfId="19456" xr:uid="{2456D99C-2BA9-44BD-8350-60E2C751EC2B}"/>
    <cellStyle name="Total 36 3 2" xfId="19457" xr:uid="{A288BBCA-729F-4D3C-A4BE-E8822317AF67}"/>
    <cellStyle name="Total 36 3 2 2" xfId="19458" xr:uid="{DD038A9E-2C58-42AE-9B7A-39FD98A825D3}"/>
    <cellStyle name="Total 36 3 3" xfId="19459" xr:uid="{75E04399-C9BD-4C6B-87A5-1C9009CBB97E}"/>
    <cellStyle name="Total 36 3 3 2" xfId="19460" xr:uid="{4EDCCA3D-975B-4778-A7D0-9FF69FE52877}"/>
    <cellStyle name="Total 36 3 4" xfId="19461" xr:uid="{17C14D8B-0AF1-43AB-9326-4DAA3C80815C}"/>
    <cellStyle name="Total 36 4" xfId="19462" xr:uid="{14E393DC-955A-4256-A8E3-AAF2ACB3E191}"/>
    <cellStyle name="Total 36 4 2" xfId="19463" xr:uid="{70CBD087-6307-4412-8AAF-3D667ED7EF76}"/>
    <cellStyle name="Total 36 4 2 2" xfId="19464" xr:uid="{AA8C481F-6207-419E-8679-153BF51EFD21}"/>
    <cellStyle name="Total 36 4 3" xfId="19465" xr:uid="{A5E8D70D-EB88-4AB1-B590-7901E359BA90}"/>
    <cellStyle name="Total 36 4 3 2" xfId="19466" xr:uid="{1810C4FE-0BD3-40CF-BC32-24332B5530C8}"/>
    <cellStyle name="Total 36 4 4" xfId="19467" xr:uid="{83C4AA5E-5E31-4A30-B593-813E30222EF7}"/>
    <cellStyle name="Total 36 5" xfId="19468" xr:uid="{C942D241-0106-4803-B412-71433D5C255A}"/>
    <cellStyle name="Total 36 5 2" xfId="19469" xr:uid="{BE57BA6D-4A38-48A4-A5CC-F5F41FC55BBE}"/>
    <cellStyle name="Total 36 5 2 2" xfId="19470" xr:uid="{1A7687D4-5677-42A9-8CA2-602EADE91A7E}"/>
    <cellStyle name="Total 36 5 3" xfId="19471" xr:uid="{454F75DF-2F2E-4282-9C22-65965609753D}"/>
    <cellStyle name="Total 36 5 3 2" xfId="19472" xr:uid="{48CEC531-FFD5-4258-A18E-17A47E0BEB3A}"/>
    <cellStyle name="Total 36 5 4" xfId="19473" xr:uid="{2CCFD62D-FF14-41E0-BD13-2F52543CA5E5}"/>
    <cellStyle name="Total 36 5 4 2" xfId="19474" xr:uid="{C243943A-5CA5-4F37-9112-084CE436B381}"/>
    <cellStyle name="Total 36 5 5" xfId="19475" xr:uid="{A799677E-482E-41B7-9F77-915342A349EE}"/>
    <cellStyle name="Total 36 6" xfId="19476" xr:uid="{2CFCA349-D7D0-47D2-9D30-9AC78322A760}"/>
    <cellStyle name="Total 36 6 2" xfId="19477" xr:uid="{31539839-4A43-4DAD-A81B-58B434A76AE3}"/>
    <cellStyle name="Total 36 6 2 2" xfId="19478" xr:uid="{5511B0F9-A9D4-460F-A8D2-1388E7605E4B}"/>
    <cellStyle name="Total 36 6 3" xfId="19479" xr:uid="{C45D7682-473E-4D1A-B06E-4BC5ED07A772}"/>
    <cellStyle name="Total 36 6 3 2" xfId="19480" xr:uid="{6C2EC8ED-D953-485E-908F-FA7555219798}"/>
    <cellStyle name="Total 36 6 4" xfId="19481" xr:uid="{E0AA27F6-B835-4339-88D0-E37C52CC9387}"/>
    <cellStyle name="Total 36 7" xfId="19482" xr:uid="{A8F1E51E-C5B8-41F6-8576-EA3B79BA83B2}"/>
    <cellStyle name="Total 36 7 2" xfId="19483" xr:uid="{1959243A-7791-4C12-B847-F21A44D6B28C}"/>
    <cellStyle name="Total 36 8" xfId="19484" xr:uid="{95154E3E-2B3E-45D7-BE06-E39EAD3C12D3}"/>
    <cellStyle name="Total 36 8 2" xfId="19485" xr:uid="{4831FFFD-B046-4C84-A4F1-7928C97417B0}"/>
    <cellStyle name="Total 36 9" xfId="19486" xr:uid="{11295994-40D0-4B54-9FF4-FD5BF114FD0F}"/>
    <cellStyle name="Total 36 9 2" xfId="19487" xr:uid="{70B63E16-46D4-4360-83B5-B9E2988BB395}"/>
    <cellStyle name="Total 37" xfId="3460" xr:uid="{7E28DB3B-63CB-4C94-9EDD-A00E420725F6}"/>
    <cellStyle name="Total 37 10" xfId="19489" xr:uid="{D85F4D48-8F0E-4DAF-A5DA-42A90B7E7913}"/>
    <cellStyle name="Total 37 11" xfId="19490" xr:uid="{597955F4-8DA5-45CA-80BE-F235B5E4AEC7}"/>
    <cellStyle name="Total 37 12" xfId="19488" xr:uid="{836C3A81-B10F-4ADD-8D4A-40F41A4BF350}"/>
    <cellStyle name="Total 37 2" xfId="19491" xr:uid="{C225A367-DD65-419C-8E8E-740FE44B8BE9}"/>
    <cellStyle name="Total 37 2 2" xfId="19492" xr:uid="{1837E1A5-25B3-47CF-8259-A6B1E788118E}"/>
    <cellStyle name="Total 37 2 2 2" xfId="19493" xr:uid="{CF9C5A9B-4F53-401D-8373-A1A367316AC0}"/>
    <cellStyle name="Total 37 2 3" xfId="19494" xr:uid="{B944E10D-3CA8-49D4-A0D3-C7A28991B524}"/>
    <cellStyle name="Total 37 2 3 2" xfId="19495" xr:uid="{C8E05E32-A0C3-4186-ADD8-CF57ECC1F9CA}"/>
    <cellStyle name="Total 37 2 4" xfId="19496" xr:uid="{84FE0AA7-EDCB-4013-8359-8C87D0379F59}"/>
    <cellStyle name="Total 37 2 5" xfId="19497" xr:uid="{36DFA8CB-A215-423A-AFDE-A51CCB933170}"/>
    <cellStyle name="Total 37 3" xfId="19498" xr:uid="{468B14BE-F541-4FF4-AB5F-7F69689F6FBE}"/>
    <cellStyle name="Total 37 3 2" xfId="19499" xr:uid="{9CC45825-C23F-46DB-833E-C52E8DC95692}"/>
    <cellStyle name="Total 37 3 2 2" xfId="19500" xr:uid="{985B9C5D-A74E-4FC1-A398-234525C0F4F2}"/>
    <cellStyle name="Total 37 3 3" xfId="19501" xr:uid="{737A2F66-B57C-42A7-AB28-F663970B5FBD}"/>
    <cellStyle name="Total 37 3 3 2" xfId="19502" xr:uid="{ED2B723F-3507-4961-B0BD-023769458E0A}"/>
    <cellStyle name="Total 37 3 4" xfId="19503" xr:uid="{47F87659-15CE-4F89-89DB-4B1F379E99CE}"/>
    <cellStyle name="Total 37 4" xfId="19504" xr:uid="{D1F84F05-310C-43A4-A0C6-2C91EE6FE2D9}"/>
    <cellStyle name="Total 37 4 2" xfId="19505" xr:uid="{C44D1617-049A-41C1-B068-F6090E011A58}"/>
    <cellStyle name="Total 37 4 2 2" xfId="19506" xr:uid="{C8493457-F335-4229-83F8-DD448D805ACF}"/>
    <cellStyle name="Total 37 4 3" xfId="19507" xr:uid="{504A23FB-82FA-444E-BCBB-8B320D9BB57D}"/>
    <cellStyle name="Total 37 4 3 2" xfId="19508" xr:uid="{A8823809-8888-411A-B405-022B7487535A}"/>
    <cellStyle name="Total 37 4 4" xfId="19509" xr:uid="{742E01A3-BC05-487E-AB7B-DC5F6C17E3BE}"/>
    <cellStyle name="Total 37 5" xfId="19510" xr:uid="{A7C21104-2D07-44EB-878F-FCF66D9C577E}"/>
    <cellStyle name="Total 37 5 2" xfId="19511" xr:uid="{0CEB839F-F1B0-45A4-A401-7F7F8C94BDDC}"/>
    <cellStyle name="Total 37 5 2 2" xfId="19512" xr:uid="{01BC655C-49D4-44DE-BB69-2D52515782D2}"/>
    <cellStyle name="Total 37 5 3" xfId="19513" xr:uid="{EB52B0D6-EEA2-4D6B-829E-AF9B68082CD9}"/>
    <cellStyle name="Total 37 5 3 2" xfId="19514" xr:uid="{997E3BE5-38C7-434B-A2AF-40C15DCCD41A}"/>
    <cellStyle name="Total 37 5 4" xfId="19515" xr:uid="{9FC23DAF-5F65-448C-BD6B-007DA2BA783B}"/>
    <cellStyle name="Total 37 5 4 2" xfId="19516" xr:uid="{1EAD58E7-2B5A-42A4-A75C-934F0AE76E5E}"/>
    <cellStyle name="Total 37 5 5" xfId="19517" xr:uid="{C6BF32A0-1D4F-4F95-BCE6-A606CC76C726}"/>
    <cellStyle name="Total 37 6" xfId="19518" xr:uid="{57713575-538C-479D-939C-316B5F2F5624}"/>
    <cellStyle name="Total 37 6 2" xfId="19519" xr:uid="{B51939A0-02BA-438E-9368-1D190E415EDD}"/>
    <cellStyle name="Total 37 6 2 2" xfId="19520" xr:uid="{325BC010-6854-4932-90F9-4E3229A05A91}"/>
    <cellStyle name="Total 37 6 3" xfId="19521" xr:uid="{1661EF72-B104-4A91-B6D7-3B53059633E9}"/>
    <cellStyle name="Total 37 6 3 2" xfId="19522" xr:uid="{1C0EF9FF-CA0E-4921-9EC8-018F4643A14B}"/>
    <cellStyle name="Total 37 6 4" xfId="19523" xr:uid="{30B0C1E9-9E53-415A-B756-032EC2AE42A3}"/>
    <cellStyle name="Total 37 7" xfId="19524" xr:uid="{33E71CDC-5D15-4895-96A3-D543A0915F7C}"/>
    <cellStyle name="Total 37 7 2" xfId="19525" xr:uid="{D42E6BE8-723B-4885-839A-B116A6D90E98}"/>
    <cellStyle name="Total 37 8" xfId="19526" xr:uid="{8CF3CB0C-6240-40DD-BD87-2A5EA4F49F58}"/>
    <cellStyle name="Total 37 8 2" xfId="19527" xr:uid="{DD4897DF-B4E4-4196-8815-248B197B4D9D}"/>
    <cellStyle name="Total 37 9" xfId="19528" xr:uid="{6BC91A02-B274-4201-84F6-34B892DA016F}"/>
    <cellStyle name="Total 37 9 2" xfId="19529" xr:uid="{28EA168B-CFAB-4476-96DA-2ED830E72B0A}"/>
    <cellStyle name="Total 38" xfId="3461" xr:uid="{D18D129A-0760-46C4-9CFA-33935EC1AD93}"/>
    <cellStyle name="Total 38 10" xfId="19531" xr:uid="{1C164694-4AA1-4B53-9F06-1B5069456E85}"/>
    <cellStyle name="Total 38 11" xfId="19532" xr:uid="{B77CF6A0-A3D3-4320-806E-3B82A45E62B0}"/>
    <cellStyle name="Total 38 12" xfId="19530" xr:uid="{5B7F6BA8-326C-4FF6-B97C-25D65B837620}"/>
    <cellStyle name="Total 38 2" xfId="19533" xr:uid="{EBCB68B2-0043-441A-A17C-DFC85CFA97C0}"/>
    <cellStyle name="Total 38 2 2" xfId="19534" xr:uid="{A93A02D3-80E8-419D-8BF0-298A41DB792F}"/>
    <cellStyle name="Total 38 2 2 2" xfId="19535" xr:uid="{6728B898-388D-4631-AA7A-B08E529E19C8}"/>
    <cellStyle name="Total 38 2 3" xfId="19536" xr:uid="{44A9725E-5ED5-48A5-ABFB-7C254481C93C}"/>
    <cellStyle name="Total 38 2 3 2" xfId="19537" xr:uid="{F1BABF93-48B4-41FC-8143-58BEC3E3F412}"/>
    <cellStyle name="Total 38 2 4" xfId="19538" xr:uid="{E2839737-DC02-4DED-8A6C-C0B68AEB6025}"/>
    <cellStyle name="Total 38 2 5" xfId="19539" xr:uid="{2A0B5135-97FA-40D2-86F2-67C2FD9F0E03}"/>
    <cellStyle name="Total 38 3" xfId="19540" xr:uid="{E575F870-FC41-44C1-BB80-662C3A09DA9A}"/>
    <cellStyle name="Total 38 3 2" xfId="19541" xr:uid="{EAAFF464-4DF4-47F1-8028-9F5F31ADB834}"/>
    <cellStyle name="Total 38 3 2 2" xfId="19542" xr:uid="{B0DCBC2B-4E7D-41F6-AEE9-00DA4BAE4CD5}"/>
    <cellStyle name="Total 38 3 3" xfId="19543" xr:uid="{015F7229-3482-47DF-8DCD-47710DF362C5}"/>
    <cellStyle name="Total 38 3 3 2" xfId="19544" xr:uid="{CA1E312F-FE5C-4B91-BD25-92079AA3ED0A}"/>
    <cellStyle name="Total 38 3 4" xfId="19545" xr:uid="{8C7369B5-CC85-4DAC-A678-A7009E0E2807}"/>
    <cellStyle name="Total 38 4" xfId="19546" xr:uid="{4B39E98B-1DA0-4BBD-B446-52AB9626D08A}"/>
    <cellStyle name="Total 38 4 2" xfId="19547" xr:uid="{03BF4888-BCD5-4BB4-AD75-86933DC59322}"/>
    <cellStyle name="Total 38 4 2 2" xfId="19548" xr:uid="{D6987F0B-7D76-4A09-88B3-B9712124F7DF}"/>
    <cellStyle name="Total 38 4 3" xfId="19549" xr:uid="{2D2424E7-A5F6-49CC-AF55-A1307567FE18}"/>
    <cellStyle name="Total 38 4 3 2" xfId="19550" xr:uid="{414646E8-B4FD-45BD-B7E7-0760FF646D6B}"/>
    <cellStyle name="Total 38 4 4" xfId="19551" xr:uid="{C2DF2BC2-360F-4CE7-94A1-6D4A87AC0F59}"/>
    <cellStyle name="Total 38 5" xfId="19552" xr:uid="{104E6840-7352-487E-9757-031C39A1C1BB}"/>
    <cellStyle name="Total 38 5 2" xfId="19553" xr:uid="{36F04A35-1DA6-4039-946F-C6D839F5E0CA}"/>
    <cellStyle name="Total 38 5 2 2" xfId="19554" xr:uid="{58B2678B-C253-493F-8277-0D69ABEE37E5}"/>
    <cellStyle name="Total 38 5 3" xfId="19555" xr:uid="{41AB4E71-C73D-4A1E-9A0F-36B576CD272C}"/>
    <cellStyle name="Total 38 5 3 2" xfId="19556" xr:uid="{8F3F6882-79A2-48D6-9BFC-8DE98F22EE27}"/>
    <cellStyle name="Total 38 5 4" xfId="19557" xr:uid="{8C632C30-EB72-41DF-96E5-4CA34728452E}"/>
    <cellStyle name="Total 38 5 4 2" xfId="19558" xr:uid="{A338C738-A7E5-4F75-9236-F5A0EA6ADDF8}"/>
    <cellStyle name="Total 38 5 5" xfId="19559" xr:uid="{FE65F496-FF13-46C6-BE18-EBAF187F5588}"/>
    <cellStyle name="Total 38 6" xfId="19560" xr:uid="{38326234-4E2F-4028-8C8F-B5AA1A9C09C2}"/>
    <cellStyle name="Total 38 6 2" xfId="19561" xr:uid="{27DF4B7C-FD47-4CB2-B0C4-FD064F0702E1}"/>
    <cellStyle name="Total 38 6 2 2" xfId="19562" xr:uid="{C9176DF9-6542-475D-8FAC-D879935E3797}"/>
    <cellStyle name="Total 38 6 3" xfId="19563" xr:uid="{89B7D60C-54EA-4517-8D63-B8C0441D2816}"/>
    <cellStyle name="Total 38 6 3 2" xfId="19564" xr:uid="{98CD1F97-5407-408F-97BD-3647E478FE92}"/>
    <cellStyle name="Total 38 6 4" xfId="19565" xr:uid="{56EA4C30-FF66-439A-9664-924A42039878}"/>
    <cellStyle name="Total 38 7" xfId="19566" xr:uid="{77E37F7C-B803-4122-B25D-D28A297296A5}"/>
    <cellStyle name="Total 38 7 2" xfId="19567" xr:uid="{3F1626AA-95A3-4486-BA40-3FF9A743B35E}"/>
    <cellStyle name="Total 38 8" xfId="19568" xr:uid="{28DB0C14-A49B-415F-B772-777591F57A62}"/>
    <cellStyle name="Total 38 8 2" xfId="19569" xr:uid="{42BC0B0B-5907-404A-841D-C931AAEA7635}"/>
    <cellStyle name="Total 38 9" xfId="19570" xr:uid="{7DAD35A1-55DA-4575-B8C8-A956C0DCE58F}"/>
    <cellStyle name="Total 38 9 2" xfId="19571" xr:uid="{AB3EAD84-30BD-45BC-A6C8-0D84F6B3DEAA}"/>
    <cellStyle name="Total 39" xfId="3462" xr:uid="{DB959385-287C-40E3-84AC-772A547F5B08}"/>
    <cellStyle name="Total 39 10" xfId="19573" xr:uid="{DFE58F2A-C524-41B0-86BF-D837A0DA404F}"/>
    <cellStyle name="Total 39 11" xfId="19574" xr:uid="{46506594-0642-41F7-A7DF-F4C9FBD6D059}"/>
    <cellStyle name="Total 39 12" xfId="19572" xr:uid="{C7E7869D-F554-4E7A-B053-1C11A058CFF8}"/>
    <cellStyle name="Total 39 2" xfId="19575" xr:uid="{5EABF5E3-7AFF-47F1-8457-B2239E198DDE}"/>
    <cellStyle name="Total 39 2 2" xfId="19576" xr:uid="{5597BF5C-3637-404A-8F8B-173C70BFB0E6}"/>
    <cellStyle name="Total 39 2 2 2" xfId="19577" xr:uid="{EE1043BA-1BBC-4049-A9FF-1F136F5FA178}"/>
    <cellStyle name="Total 39 2 3" xfId="19578" xr:uid="{3384FC95-91D7-4785-AC36-43F6F417C587}"/>
    <cellStyle name="Total 39 2 3 2" xfId="19579" xr:uid="{8A6A6282-B4BB-4820-B239-0B5EBA53C981}"/>
    <cellStyle name="Total 39 2 4" xfId="19580" xr:uid="{C241BADE-5857-49C7-9D21-A32BB722B76A}"/>
    <cellStyle name="Total 39 2 5" xfId="19581" xr:uid="{5BDDB789-E73F-4387-9E27-AE113546BD9E}"/>
    <cellStyle name="Total 39 3" xfId="19582" xr:uid="{3C88ADD1-1C24-4007-9959-AF4FAB14F040}"/>
    <cellStyle name="Total 39 3 2" xfId="19583" xr:uid="{63344D2D-CA78-4D59-B621-EA3079D477A4}"/>
    <cellStyle name="Total 39 3 2 2" xfId="19584" xr:uid="{47451B5B-EE9E-44C2-9F48-42A91FB97F84}"/>
    <cellStyle name="Total 39 3 3" xfId="19585" xr:uid="{AD88D39E-45B1-4965-B3DD-1142F9225856}"/>
    <cellStyle name="Total 39 3 3 2" xfId="19586" xr:uid="{B97AACE0-2EAD-4648-ABCB-4FE8CBA2DC7B}"/>
    <cellStyle name="Total 39 3 4" xfId="19587" xr:uid="{5BE0D570-4D26-483F-8ADF-932C541B36FC}"/>
    <cellStyle name="Total 39 4" xfId="19588" xr:uid="{CD253B30-5C8E-4EAF-8F30-984EDB59FF1D}"/>
    <cellStyle name="Total 39 4 2" xfId="19589" xr:uid="{E87BAC71-6968-4459-94FC-E91CEA5212D3}"/>
    <cellStyle name="Total 39 4 2 2" xfId="19590" xr:uid="{19B2D409-4998-46FA-86A8-13423E1C35E6}"/>
    <cellStyle name="Total 39 4 3" xfId="19591" xr:uid="{3B482032-1992-4EFE-8793-4F8FD67C9991}"/>
    <cellStyle name="Total 39 4 3 2" xfId="19592" xr:uid="{B011E725-B42C-47A5-A052-7ACBC98F5769}"/>
    <cellStyle name="Total 39 4 4" xfId="19593" xr:uid="{2566FBB6-DEED-44EB-80C2-4AE8B814B61C}"/>
    <cellStyle name="Total 39 5" xfId="19594" xr:uid="{BE30A2F6-7B77-48C2-A630-80C22CCE0FFF}"/>
    <cellStyle name="Total 39 5 2" xfId="19595" xr:uid="{7EF87300-CE05-4E33-A79B-CB44D646BCF5}"/>
    <cellStyle name="Total 39 5 2 2" xfId="19596" xr:uid="{2C96D23B-140A-430D-95C6-DA3EC0EC3397}"/>
    <cellStyle name="Total 39 5 3" xfId="19597" xr:uid="{E83AD936-7752-457E-BC7A-FD7691767083}"/>
    <cellStyle name="Total 39 5 3 2" xfId="19598" xr:uid="{AC1123D4-D98C-418E-8D0A-356D50209710}"/>
    <cellStyle name="Total 39 5 4" xfId="19599" xr:uid="{977521CB-AA45-417D-A83E-D8A62440EE2F}"/>
    <cellStyle name="Total 39 5 4 2" xfId="19600" xr:uid="{23064166-42F0-4D1E-9590-68C32519A5AE}"/>
    <cellStyle name="Total 39 5 5" xfId="19601" xr:uid="{91119528-83B6-471D-A559-1E80695FAC1C}"/>
    <cellStyle name="Total 39 6" xfId="19602" xr:uid="{D2FE3F42-0DEA-48E6-9413-676D45B3C718}"/>
    <cellStyle name="Total 39 6 2" xfId="19603" xr:uid="{75538909-A176-4DBC-BE7F-8B778DC11132}"/>
    <cellStyle name="Total 39 6 2 2" xfId="19604" xr:uid="{7B8A7448-59AC-41C0-A099-7BB4233D54B8}"/>
    <cellStyle name="Total 39 6 3" xfId="19605" xr:uid="{30CCFEC1-2C65-4717-B78E-5D2AA44515B9}"/>
    <cellStyle name="Total 39 6 3 2" xfId="19606" xr:uid="{697562B9-5905-4D32-8499-08A09C28D5DF}"/>
    <cellStyle name="Total 39 6 4" xfId="19607" xr:uid="{1207B66B-E447-4E29-ACB4-76A51B5C0C3D}"/>
    <cellStyle name="Total 39 7" xfId="19608" xr:uid="{AADED4CC-B690-476E-A393-72DC0FC6F8D6}"/>
    <cellStyle name="Total 39 7 2" xfId="19609" xr:uid="{7914B248-E8E0-441B-937E-9A4FE921A8FC}"/>
    <cellStyle name="Total 39 8" xfId="19610" xr:uid="{EA46A32C-3B7C-4A9C-BF7C-E64C5D3D4ED0}"/>
    <cellStyle name="Total 39 8 2" xfId="19611" xr:uid="{F0E17857-F172-4B72-BE08-4A6D1DC804A0}"/>
    <cellStyle name="Total 39 9" xfId="19612" xr:uid="{643F1371-982D-41E2-9B91-787AF8D94FB6}"/>
    <cellStyle name="Total 39 9 2" xfId="19613" xr:uid="{F3133732-2C13-46FF-8A83-3C3382FB6636}"/>
    <cellStyle name="Total 4" xfId="344" xr:uid="{BBCB7A98-21B2-40B2-A4FD-AD5F3897C6FF}"/>
    <cellStyle name="Total 4 10" xfId="19615" xr:uid="{3236D2B1-AD99-4DE7-B369-F3B21AA8044A}"/>
    <cellStyle name="Total 4 10 2" xfId="19616" xr:uid="{540D9E01-157D-432B-9044-D18C25D47F6C}"/>
    <cellStyle name="Total 4 11" xfId="19617" xr:uid="{E953E4A8-0FBB-4B18-A868-90F0A370A399}"/>
    <cellStyle name="Total 4 12" xfId="19618" xr:uid="{49C82DA7-FDBD-4EF9-B8B6-B5A4B5243F7B}"/>
    <cellStyle name="Total 4 13" xfId="19614" xr:uid="{44287AA8-07C2-429F-AA09-C2ACFB28152A}"/>
    <cellStyle name="Total 4 2" xfId="19619" xr:uid="{DE377CF1-01FC-4DF8-AD5E-315CB17BBD61}"/>
    <cellStyle name="Total 4 2 10" xfId="19620" xr:uid="{BF958F20-ABAC-44C0-823E-17B6ECA20A76}"/>
    <cellStyle name="Total 4 2 2" xfId="19621" xr:uid="{24BE0FE1-B863-4244-8559-1AA7E8F084F3}"/>
    <cellStyle name="Total 4 2 2 2" xfId="19622" xr:uid="{5CCC7E33-CE4B-4357-A1A1-232C0D0109AE}"/>
    <cellStyle name="Total 4 2 2 2 2" xfId="19623" xr:uid="{84037974-B7B8-4167-9550-FDBDCED4A7B9}"/>
    <cellStyle name="Total 4 2 2 3" xfId="19624" xr:uid="{FEB7936E-6FC7-4005-9808-E0A534D694D5}"/>
    <cellStyle name="Total 4 2 2 3 2" xfId="19625" xr:uid="{7255C9BA-8BF1-4083-899E-86C28C4E4232}"/>
    <cellStyle name="Total 4 2 2 4" xfId="19626" xr:uid="{4E92D786-7966-4D4A-A43B-6E138DED514A}"/>
    <cellStyle name="Total 4 2 3" xfId="19627" xr:uid="{F1408A22-D734-45B4-B816-2267F204EFF0}"/>
    <cellStyle name="Total 4 2 3 2" xfId="19628" xr:uid="{984745FD-3793-4F99-8D2C-24F37FB9360A}"/>
    <cellStyle name="Total 4 2 3 2 2" xfId="19629" xr:uid="{A93FB31A-6AAB-477A-B8F4-5C0C4B2CB30A}"/>
    <cellStyle name="Total 4 2 3 3" xfId="19630" xr:uid="{E2964289-283E-4AE6-9AD3-334B6F432345}"/>
    <cellStyle name="Total 4 2 3 3 2" xfId="19631" xr:uid="{5096BE40-96F1-4825-A8D3-8038FE682B88}"/>
    <cellStyle name="Total 4 2 3 4" xfId="19632" xr:uid="{B4888118-FB04-448B-BAAB-66502928BF46}"/>
    <cellStyle name="Total 4 2 4" xfId="19633" xr:uid="{B64D4D88-F47F-4FD4-8FE2-5B30A99A7311}"/>
    <cellStyle name="Total 4 2 4 2" xfId="19634" xr:uid="{489A087D-9156-465A-8ADB-7C864BA9011C}"/>
    <cellStyle name="Total 4 2 4 2 2" xfId="19635" xr:uid="{E9198BB1-0B9E-41F3-AFE3-6489B142822F}"/>
    <cellStyle name="Total 4 2 4 3" xfId="19636" xr:uid="{3B77277E-983B-4A56-8E94-4C466D6CDC38}"/>
    <cellStyle name="Total 4 2 4 3 2" xfId="19637" xr:uid="{F4AC4BE2-CFF7-4F18-9D4B-58C74104CECF}"/>
    <cellStyle name="Total 4 2 4 4" xfId="19638" xr:uid="{6DE6879D-A9A3-4DA3-B877-BABFA51F57F5}"/>
    <cellStyle name="Total 4 2 4 4 2" xfId="19639" xr:uid="{263523AB-7987-4A89-9EA5-EF921369FBA8}"/>
    <cellStyle name="Total 4 2 4 5" xfId="19640" xr:uid="{5B885C9F-A398-4000-A109-5A4D3AE8D2BD}"/>
    <cellStyle name="Total 4 2 5" xfId="19641" xr:uid="{DBB9E281-D0E4-4C56-A336-1931EA1D2B22}"/>
    <cellStyle name="Total 4 2 5 2" xfId="19642" xr:uid="{F9926866-7802-49CF-9DEB-966DE1BBAE99}"/>
    <cellStyle name="Total 4 2 5 2 2" xfId="19643" xr:uid="{D6F1C064-D775-4073-9F3C-CA1496C9AAAC}"/>
    <cellStyle name="Total 4 2 5 3" xfId="19644" xr:uid="{1E9088F9-0E3D-47B9-8E4F-A287D8E266AB}"/>
    <cellStyle name="Total 4 2 5 3 2" xfId="19645" xr:uid="{895A812F-CC77-4255-B26F-72B2871CF612}"/>
    <cellStyle name="Total 4 2 5 4" xfId="19646" xr:uid="{19EC3BBB-F90D-44D1-AA38-FAA8FF2BC6B6}"/>
    <cellStyle name="Total 4 2 6" xfId="19647" xr:uid="{C734911C-6F26-41D0-81F6-A1BEA3D4715A}"/>
    <cellStyle name="Total 4 2 6 2" xfId="19648" xr:uid="{38A436CE-7022-492E-8743-886937DEB164}"/>
    <cellStyle name="Total 4 2 7" xfId="19649" xr:uid="{87D5339B-1151-4CE5-8ACD-4844CB9E59A5}"/>
    <cellStyle name="Total 4 2 7 2" xfId="19650" xr:uid="{B708007D-B81A-45B4-A8E0-9FE038CF74CD}"/>
    <cellStyle name="Total 4 2 8" xfId="19651" xr:uid="{2ACFA4AD-7C9A-42A4-99A4-34AC7DCFFE55}"/>
    <cellStyle name="Total 4 2 8 2" xfId="19652" xr:uid="{027DBA07-7100-4328-A209-7BF1928E078D}"/>
    <cellStyle name="Total 4 2 9" xfId="19653" xr:uid="{FCC56907-FC03-4B9C-BB81-67CFBC6D2E5E}"/>
    <cellStyle name="Total 4 3" xfId="19654" xr:uid="{FE88838B-3EEE-4378-9D29-4736A517891D}"/>
    <cellStyle name="Total 4 3 2" xfId="19655" xr:uid="{714DE700-B71D-42F5-A493-81A51F883EF7}"/>
    <cellStyle name="Total 4 3 2 2" xfId="19656" xr:uid="{A03C0B89-2B88-4745-8168-55F67D1DE697}"/>
    <cellStyle name="Total 4 3 3" xfId="19657" xr:uid="{72837029-64F2-44DE-9008-254416D8A0B7}"/>
    <cellStyle name="Total 4 3 3 2" xfId="19658" xr:uid="{6748CABC-BD23-4B26-A80B-43DE27C008AB}"/>
    <cellStyle name="Total 4 3 4" xfId="19659" xr:uid="{447121C1-166A-41D3-8375-8B73BF205D57}"/>
    <cellStyle name="Total 4 3 5" xfId="19660" xr:uid="{B5189F08-1571-41C5-8698-9498F0EF63EB}"/>
    <cellStyle name="Total 4 4" xfId="19661" xr:uid="{736F5144-725B-4998-A9AB-433527E80D66}"/>
    <cellStyle name="Total 4 4 2" xfId="19662" xr:uid="{40042731-5AA5-4EA5-BFEE-77C009317C11}"/>
    <cellStyle name="Total 4 4 2 2" xfId="19663" xr:uid="{EDF2C8C0-DB28-4F6A-8EE3-5E9BD8BF5046}"/>
    <cellStyle name="Total 4 4 3" xfId="19664" xr:uid="{9DE4F62E-0680-4067-AAE4-AC4282020BDD}"/>
    <cellStyle name="Total 4 4 3 2" xfId="19665" xr:uid="{13B21B9C-6B17-49AE-A782-A4B3E46C4FC7}"/>
    <cellStyle name="Total 4 4 4" xfId="19666" xr:uid="{B48AA74B-C185-426C-B146-4D5D78E0E32F}"/>
    <cellStyle name="Total 4 5" xfId="19667" xr:uid="{3AB014DC-C669-4E9C-98FB-A84E837365EC}"/>
    <cellStyle name="Total 4 5 2" xfId="19668" xr:uid="{19C2BA46-A255-442F-A429-0457E97308CE}"/>
    <cellStyle name="Total 4 5 2 2" xfId="19669" xr:uid="{DE989C31-A4AD-43F7-BE59-6776C389C6FC}"/>
    <cellStyle name="Total 4 5 3" xfId="19670" xr:uid="{F649EB8D-373F-4166-8B89-31474CCDC45B}"/>
    <cellStyle name="Total 4 5 3 2" xfId="19671" xr:uid="{1410E62D-D510-463B-A613-BCF97C1F5615}"/>
    <cellStyle name="Total 4 5 4" xfId="19672" xr:uid="{3C1DC91E-5926-404D-A8EE-8476CE702A0A}"/>
    <cellStyle name="Total 4 6" xfId="19673" xr:uid="{2F1EEA8F-73FA-4249-8C9A-32186F8D7FD7}"/>
    <cellStyle name="Total 4 6 2" xfId="19674" xr:uid="{B85D40E9-C662-452E-944D-7E6799C6704A}"/>
    <cellStyle name="Total 4 6 2 2" xfId="19675" xr:uid="{02F5736B-FBC8-43FA-8798-BCB5554EF1BB}"/>
    <cellStyle name="Total 4 6 3" xfId="19676" xr:uid="{B411D8FB-AABF-4D07-B23A-C286C5611395}"/>
    <cellStyle name="Total 4 6 3 2" xfId="19677" xr:uid="{21CE49F2-9610-4E88-AF8A-E4C8F700069A}"/>
    <cellStyle name="Total 4 6 4" xfId="19678" xr:uid="{9270BA18-D7CE-447B-BD41-8574836FC58D}"/>
    <cellStyle name="Total 4 6 4 2" xfId="19679" xr:uid="{0522CEBF-6CA4-43F1-97E3-B6DFC02EDAA6}"/>
    <cellStyle name="Total 4 6 5" xfId="19680" xr:uid="{6BD06272-68B6-469B-BD5D-A51E17BECC1B}"/>
    <cellStyle name="Total 4 7" xfId="19681" xr:uid="{D5B76CCD-6D82-42A2-9212-BE539BD47967}"/>
    <cellStyle name="Total 4 7 2" xfId="19682" xr:uid="{4289DA30-8E45-4A8E-8086-AE7F1023A6FC}"/>
    <cellStyle name="Total 4 7 2 2" xfId="19683" xr:uid="{1C4719AC-E653-4CF1-ACD0-0AF472753379}"/>
    <cellStyle name="Total 4 7 3" xfId="19684" xr:uid="{57E29984-ACD0-4129-B9AC-D4BFF28BC071}"/>
    <cellStyle name="Total 4 7 3 2" xfId="19685" xr:uid="{B7A6A6C5-67FD-4300-984E-BE3EB2DD3DF4}"/>
    <cellStyle name="Total 4 7 4" xfId="19686" xr:uid="{71CC16D3-CD92-4445-A9D0-5DCFBA303987}"/>
    <cellStyle name="Total 4 8" xfId="19687" xr:uid="{563EB096-0F5E-4A4F-BED4-73AFE02633F4}"/>
    <cellStyle name="Total 4 8 2" xfId="19688" xr:uid="{9FA87229-3EAE-4EAE-B144-3BF7F72718D6}"/>
    <cellStyle name="Total 4 9" xfId="19689" xr:uid="{EFCA1A84-A62F-44FB-932C-093C6C6D5992}"/>
    <cellStyle name="Total 4 9 2" xfId="19690" xr:uid="{ED42A431-E7C3-447A-AF48-C6A5C82FB77E}"/>
    <cellStyle name="Total 40" xfId="3463" xr:uid="{97D65460-A5CD-4856-AB89-F7A6857D4996}"/>
    <cellStyle name="Total 40 10" xfId="19692" xr:uid="{A040E6A3-5735-4FFB-84A7-08F44B9AC03C}"/>
    <cellStyle name="Total 40 11" xfId="19693" xr:uid="{70405653-315B-49DF-9F09-61FE24A236A2}"/>
    <cellStyle name="Total 40 12" xfId="19691" xr:uid="{D7543288-6386-47E8-84E2-B0A69F449DAB}"/>
    <cellStyle name="Total 40 2" xfId="19694" xr:uid="{B763A912-77D1-45B1-BF1A-C13B448A2F7C}"/>
    <cellStyle name="Total 40 2 2" xfId="19695" xr:uid="{50B030F1-23D9-4B14-B7C7-FBF39A229F5D}"/>
    <cellStyle name="Total 40 2 2 2" xfId="19696" xr:uid="{38CB2DE9-1DF4-4BB4-A0D0-9B0A041E8794}"/>
    <cellStyle name="Total 40 2 3" xfId="19697" xr:uid="{EECBB7E3-416F-476F-BD0B-7A2BA6F55512}"/>
    <cellStyle name="Total 40 2 3 2" xfId="19698" xr:uid="{524D935D-B87C-4A81-B83D-08C3DA47D56D}"/>
    <cellStyle name="Total 40 2 4" xfId="19699" xr:uid="{B235B1EF-E2DA-447D-B97B-14E48F94EA14}"/>
    <cellStyle name="Total 40 2 5" xfId="19700" xr:uid="{B8758255-D2EF-4941-8500-6FAACA0DB854}"/>
    <cellStyle name="Total 40 3" xfId="19701" xr:uid="{EC13BEDE-0F58-4EF3-993E-97089F0F8C17}"/>
    <cellStyle name="Total 40 3 2" xfId="19702" xr:uid="{657B16A9-17F0-4A8F-9AD7-378EEF35168D}"/>
    <cellStyle name="Total 40 3 2 2" xfId="19703" xr:uid="{4ECE1000-5B25-49D0-9BF0-BAD6F87C0C46}"/>
    <cellStyle name="Total 40 3 3" xfId="19704" xr:uid="{7C4CB9C7-4976-4F27-8076-EFABB34EFBD9}"/>
    <cellStyle name="Total 40 3 3 2" xfId="19705" xr:uid="{E94D7F60-D1CD-4B6C-809C-A9F333E7D4E3}"/>
    <cellStyle name="Total 40 3 4" xfId="19706" xr:uid="{01BA6523-3CD2-4BFF-84A0-34FFD22CC3AA}"/>
    <cellStyle name="Total 40 4" xfId="19707" xr:uid="{76854FD8-5C35-49CA-B333-EB656C06E3AC}"/>
    <cellStyle name="Total 40 4 2" xfId="19708" xr:uid="{EEAC596B-D884-4B51-9CD4-1E8A093BA756}"/>
    <cellStyle name="Total 40 4 2 2" xfId="19709" xr:uid="{9FF4B019-01BC-43AB-AE77-B234824EC1C6}"/>
    <cellStyle name="Total 40 4 3" xfId="19710" xr:uid="{A04BA7AC-0AD6-43A9-ADF4-74399FE04BFB}"/>
    <cellStyle name="Total 40 4 3 2" xfId="19711" xr:uid="{A782FFA6-8268-4A48-8E0C-D2668C395B53}"/>
    <cellStyle name="Total 40 4 4" xfId="19712" xr:uid="{295CA55D-3516-4D7B-977D-84E395A88262}"/>
    <cellStyle name="Total 40 5" xfId="19713" xr:uid="{757C4BD7-70E1-4877-A4A1-F11BE4310EF3}"/>
    <cellStyle name="Total 40 5 2" xfId="19714" xr:uid="{8D71CF09-67BF-416B-B6EB-8B2300986398}"/>
    <cellStyle name="Total 40 5 2 2" xfId="19715" xr:uid="{3C799D30-2A6B-4637-8750-3817360FE8CA}"/>
    <cellStyle name="Total 40 5 3" xfId="19716" xr:uid="{70CC2D14-7E0D-49B2-92EC-CA31DE915CA9}"/>
    <cellStyle name="Total 40 5 3 2" xfId="19717" xr:uid="{D2900D5A-2C87-407D-95DA-C61F398280D6}"/>
    <cellStyle name="Total 40 5 4" xfId="19718" xr:uid="{2FB36FDB-F8B8-48EC-99B8-E8BB9E115C99}"/>
    <cellStyle name="Total 40 5 4 2" xfId="19719" xr:uid="{E7756C5D-E5C3-4BCB-9F81-38CB10EC1E49}"/>
    <cellStyle name="Total 40 5 5" xfId="19720" xr:uid="{E82FFE0D-BB50-40D6-B896-A02EB15D3551}"/>
    <cellStyle name="Total 40 6" xfId="19721" xr:uid="{269AF4B7-E625-473C-A494-E42E74C5C736}"/>
    <cellStyle name="Total 40 6 2" xfId="19722" xr:uid="{331577BD-95DF-4571-AE8C-2400B80A95D3}"/>
    <cellStyle name="Total 40 6 2 2" xfId="19723" xr:uid="{EE88234E-58E2-48D0-A962-8055A1EDCC81}"/>
    <cellStyle name="Total 40 6 3" xfId="19724" xr:uid="{0FAD7D55-7CF3-447F-90E6-E8222521A87A}"/>
    <cellStyle name="Total 40 6 3 2" xfId="19725" xr:uid="{0565CBB6-55D4-4600-99AA-6ABAF54CBB09}"/>
    <cellStyle name="Total 40 6 4" xfId="19726" xr:uid="{68A282F9-4D78-4151-AE09-5D111B440F46}"/>
    <cellStyle name="Total 40 7" xfId="19727" xr:uid="{A0AA37E4-CBBF-4C2D-9D2E-0394F46F5D0B}"/>
    <cellStyle name="Total 40 7 2" xfId="19728" xr:uid="{3C849444-C4ED-4818-9798-3CF5D4D0DA23}"/>
    <cellStyle name="Total 40 8" xfId="19729" xr:uid="{0217891C-0BA9-4B07-862C-3027E5EBC8C5}"/>
    <cellStyle name="Total 40 8 2" xfId="19730" xr:uid="{BCE5DE34-2B6F-4D98-8062-827CCD1EB871}"/>
    <cellStyle name="Total 40 9" xfId="19731" xr:uid="{DBEE2A4B-1996-4C69-BFA5-112E3F3A8DB7}"/>
    <cellStyle name="Total 40 9 2" xfId="19732" xr:uid="{B45FCCFC-6D0B-4E7C-8C4C-0BF87695E5B0}"/>
    <cellStyle name="Total 41" xfId="3464" xr:uid="{CCDD8F9B-BB5E-459A-A641-7D7F457F3A1A}"/>
    <cellStyle name="Total 41 10" xfId="19734" xr:uid="{3FE17675-D500-4166-93E2-B607C52D8336}"/>
    <cellStyle name="Total 41 11" xfId="19735" xr:uid="{F4E6FCC5-36A5-4D49-A4FB-9D9CDA8CFE69}"/>
    <cellStyle name="Total 41 12" xfId="19733" xr:uid="{F69BF146-FC99-42D0-A2BE-2F1CB34B6B4E}"/>
    <cellStyle name="Total 41 2" xfId="19736" xr:uid="{0C8378CC-C65C-4896-8601-97887A1A0300}"/>
    <cellStyle name="Total 41 2 2" xfId="19737" xr:uid="{56A4B757-BDFB-49BE-9414-A97257BD1D29}"/>
    <cellStyle name="Total 41 2 2 2" xfId="19738" xr:uid="{2B74E916-D8D1-42B6-A388-C65DD5BFC78A}"/>
    <cellStyle name="Total 41 2 3" xfId="19739" xr:uid="{AA0C600D-042D-46B8-8F79-A8BEF0FFBCD0}"/>
    <cellStyle name="Total 41 2 3 2" xfId="19740" xr:uid="{3ECB974D-7C9A-4AE9-A149-8CEAD45F1893}"/>
    <cellStyle name="Total 41 2 4" xfId="19741" xr:uid="{9BE66233-6537-448B-B17C-83716DA07EA3}"/>
    <cellStyle name="Total 41 2 5" xfId="19742" xr:uid="{13D5E809-275B-433C-9FA9-4C7FA976B8E4}"/>
    <cellStyle name="Total 41 3" xfId="19743" xr:uid="{031AC518-9FE6-410D-901D-7901AA40DF55}"/>
    <cellStyle name="Total 41 3 2" xfId="19744" xr:uid="{21E76329-74B2-4E0A-A363-3A12A79C1A5B}"/>
    <cellStyle name="Total 41 3 2 2" xfId="19745" xr:uid="{BACC7206-890B-42FE-8E17-1C035F86496A}"/>
    <cellStyle name="Total 41 3 3" xfId="19746" xr:uid="{4A9B2202-64D8-4B02-8FFD-A15135591721}"/>
    <cellStyle name="Total 41 3 3 2" xfId="19747" xr:uid="{ED88BFFF-9D32-4EC9-8F04-AE7AC71DD16D}"/>
    <cellStyle name="Total 41 3 4" xfId="19748" xr:uid="{41A68C94-39DC-4708-B756-838DF1F1940A}"/>
    <cellStyle name="Total 41 4" xfId="19749" xr:uid="{1103B472-A1FB-4EA1-BDBF-A462873958D3}"/>
    <cellStyle name="Total 41 4 2" xfId="19750" xr:uid="{0C05D0CF-9D2F-4236-9522-D3AADFE482F3}"/>
    <cellStyle name="Total 41 4 2 2" xfId="19751" xr:uid="{DBB7CD71-B736-4BDF-AA57-20959BEC0B5A}"/>
    <cellStyle name="Total 41 4 3" xfId="19752" xr:uid="{5B99DF1D-D09A-4DA4-964E-B9F8B5F76124}"/>
    <cellStyle name="Total 41 4 3 2" xfId="19753" xr:uid="{944AEE1A-02BF-497A-BF0A-A99AAF106B9D}"/>
    <cellStyle name="Total 41 4 4" xfId="19754" xr:uid="{E87A98B2-4FEA-449E-AB05-0A3AC2F7F770}"/>
    <cellStyle name="Total 41 5" xfId="19755" xr:uid="{71E1164E-09C0-442F-A6C7-13C7A70ADCA0}"/>
    <cellStyle name="Total 41 5 2" xfId="19756" xr:uid="{E6C0A711-076E-4079-9332-330025063D50}"/>
    <cellStyle name="Total 41 5 2 2" xfId="19757" xr:uid="{B710A0C3-EB3E-4A47-BA2A-4A9369D003F3}"/>
    <cellStyle name="Total 41 5 3" xfId="19758" xr:uid="{4013C90E-6D09-4D20-9ABF-5EAC806DC244}"/>
    <cellStyle name="Total 41 5 3 2" xfId="19759" xr:uid="{9E3424E2-5E59-47DE-95F5-F1077E5423DB}"/>
    <cellStyle name="Total 41 5 4" xfId="19760" xr:uid="{04BEF882-C07C-4A92-AB72-DFD4869E3292}"/>
    <cellStyle name="Total 41 5 4 2" xfId="19761" xr:uid="{184F3A18-E996-44EB-80EE-00873B0A56F2}"/>
    <cellStyle name="Total 41 5 5" xfId="19762" xr:uid="{22F10CDD-27B8-48AC-BA7B-8A640C12D549}"/>
    <cellStyle name="Total 41 6" xfId="19763" xr:uid="{10C6FFE5-65F7-4FE3-936E-CC122546A9A3}"/>
    <cellStyle name="Total 41 6 2" xfId="19764" xr:uid="{EA8453B4-AD5B-4E9E-ACA7-90708D44845C}"/>
    <cellStyle name="Total 41 6 2 2" xfId="19765" xr:uid="{7EAC3ABD-34F7-40BC-8339-6ACE7FFCAC5B}"/>
    <cellStyle name="Total 41 6 3" xfId="19766" xr:uid="{8C531666-0CE7-413D-9657-0EEC3539B9FA}"/>
    <cellStyle name="Total 41 6 3 2" xfId="19767" xr:uid="{6F46416F-46A3-48C5-96D8-0F01488366E8}"/>
    <cellStyle name="Total 41 6 4" xfId="19768" xr:uid="{6AFCD114-B089-4B4F-8FCE-5857E7C924B7}"/>
    <cellStyle name="Total 41 7" xfId="19769" xr:uid="{4C46E416-1D98-4FB1-B368-22CA6DB1E2C7}"/>
    <cellStyle name="Total 41 7 2" xfId="19770" xr:uid="{20D4E810-34F8-4A83-961B-1156F6B8550F}"/>
    <cellStyle name="Total 41 8" xfId="19771" xr:uid="{645AC462-6267-4F76-A374-FFFB4FE1603A}"/>
    <cellStyle name="Total 41 8 2" xfId="19772" xr:uid="{78B7CA40-ED84-4543-978B-3EDB38C930F2}"/>
    <cellStyle name="Total 41 9" xfId="19773" xr:uid="{FF40C563-5D50-4F29-83B7-6D7D441B5C2F}"/>
    <cellStyle name="Total 41 9 2" xfId="19774" xr:uid="{23E05DAF-4AAA-4DC0-B75B-FEBA36DBC456}"/>
    <cellStyle name="Total 42" xfId="3465" xr:uid="{43BE047B-4D31-46F2-A266-580D59E21B7D}"/>
    <cellStyle name="Total 42 10" xfId="19776" xr:uid="{DCD5855F-3EDF-413E-860B-FC8B72BFC2AD}"/>
    <cellStyle name="Total 42 11" xfId="19777" xr:uid="{FCC82EAB-381E-4C9D-8B4F-2BD69AF35DBC}"/>
    <cellStyle name="Total 42 12" xfId="19775" xr:uid="{59848413-487D-456F-98C6-4C1537E44F2B}"/>
    <cellStyle name="Total 42 2" xfId="19778" xr:uid="{BA048281-2068-47EA-8646-B4A49807FC98}"/>
    <cellStyle name="Total 42 2 2" xfId="19779" xr:uid="{D8A6D52E-8575-4FBE-91BD-BC5A8F2BDCC1}"/>
    <cellStyle name="Total 42 2 2 2" xfId="19780" xr:uid="{214EFF51-9AA6-4F1A-B467-0386F45108EA}"/>
    <cellStyle name="Total 42 2 3" xfId="19781" xr:uid="{9AA33FF9-2880-4781-8490-7AB0AD02E49F}"/>
    <cellStyle name="Total 42 2 3 2" xfId="19782" xr:uid="{62C37E75-92BD-47B0-A9D4-946FFAD3B216}"/>
    <cellStyle name="Total 42 2 4" xfId="19783" xr:uid="{075B2981-0C47-47C7-A5B2-7C25E34AF370}"/>
    <cellStyle name="Total 42 2 5" xfId="19784" xr:uid="{E58009FC-F85B-4A6B-B1DF-1CFF4FE73BDC}"/>
    <cellStyle name="Total 42 3" xfId="19785" xr:uid="{CB21249C-4F56-468F-993B-5A869CAFC10B}"/>
    <cellStyle name="Total 42 3 2" xfId="19786" xr:uid="{A273F366-073F-4B2F-87A8-B50338E57F39}"/>
    <cellStyle name="Total 42 3 2 2" xfId="19787" xr:uid="{0B509CE4-4E57-4FE4-9CCE-AF9D298A3A9A}"/>
    <cellStyle name="Total 42 3 3" xfId="19788" xr:uid="{422A6B9A-49EF-4F75-B660-A8FCBFE8B286}"/>
    <cellStyle name="Total 42 3 3 2" xfId="19789" xr:uid="{F1CBD34E-B8D1-43D6-A8F4-A61A3EF57C4C}"/>
    <cellStyle name="Total 42 3 4" xfId="19790" xr:uid="{2D8A68F5-C043-4BB5-8619-EC3283953CBF}"/>
    <cellStyle name="Total 42 4" xfId="19791" xr:uid="{90248119-C0D1-4C91-A673-592C98FEF287}"/>
    <cellStyle name="Total 42 4 2" xfId="19792" xr:uid="{CF95F23E-D1E2-412C-A0C5-8655E09ED50F}"/>
    <cellStyle name="Total 42 4 2 2" xfId="19793" xr:uid="{EB9D492B-B0AC-4C43-9669-FA55E087DB6F}"/>
    <cellStyle name="Total 42 4 3" xfId="19794" xr:uid="{56942366-1C6F-4EDC-9842-3C5E5A1AF8C6}"/>
    <cellStyle name="Total 42 4 3 2" xfId="19795" xr:uid="{E6B407CA-1955-47D4-B8DC-3517F9DB6C59}"/>
    <cellStyle name="Total 42 4 4" xfId="19796" xr:uid="{101708C0-91C9-434C-8F95-E7C3C474DC74}"/>
    <cellStyle name="Total 42 5" xfId="19797" xr:uid="{3098443C-D216-4640-B715-94A6CA6841D3}"/>
    <cellStyle name="Total 42 5 2" xfId="19798" xr:uid="{D85D0B1B-B9B5-4ECE-9F13-8C8BB10B47DF}"/>
    <cellStyle name="Total 42 5 2 2" xfId="19799" xr:uid="{748D70EA-8A48-4969-8D58-D04CDD5AF8D3}"/>
    <cellStyle name="Total 42 5 3" xfId="19800" xr:uid="{FC3822FF-0271-404F-9E38-E42EA81ABA53}"/>
    <cellStyle name="Total 42 5 3 2" xfId="19801" xr:uid="{61EEFF2E-6885-406E-945B-64A0FB301217}"/>
    <cellStyle name="Total 42 5 4" xfId="19802" xr:uid="{711BF99E-1619-40F9-AA49-C7A91E921860}"/>
    <cellStyle name="Total 42 5 4 2" xfId="19803" xr:uid="{77F73EBE-DB74-4FE4-BE6B-E9CCF84345C7}"/>
    <cellStyle name="Total 42 5 5" xfId="19804" xr:uid="{B0E786B9-1BA1-4EEA-A428-B91499D96556}"/>
    <cellStyle name="Total 42 6" xfId="19805" xr:uid="{8790790F-1576-4984-999F-9F1AAF2BC972}"/>
    <cellStyle name="Total 42 6 2" xfId="19806" xr:uid="{E9CE05DA-176E-4171-B73B-5778A808F144}"/>
    <cellStyle name="Total 42 6 2 2" xfId="19807" xr:uid="{95FAA8AE-1BBE-4FF4-BDB5-9161B741EF8D}"/>
    <cellStyle name="Total 42 6 3" xfId="19808" xr:uid="{1ADBBF92-9159-4699-BBA9-B8820488B44B}"/>
    <cellStyle name="Total 42 6 3 2" xfId="19809" xr:uid="{4CB20624-46CE-443D-B9C9-E246F1BEA2CF}"/>
    <cellStyle name="Total 42 6 4" xfId="19810" xr:uid="{BF282889-0317-4991-AF53-BBEBDE22744F}"/>
    <cellStyle name="Total 42 7" xfId="19811" xr:uid="{812699C6-5C64-4638-9FEE-08E0F13E11EE}"/>
    <cellStyle name="Total 42 7 2" xfId="19812" xr:uid="{E03EA131-25F9-4AF1-80BC-3CAA6E495933}"/>
    <cellStyle name="Total 42 8" xfId="19813" xr:uid="{734B37DF-4741-41A4-9934-C4769D932650}"/>
    <cellStyle name="Total 42 8 2" xfId="19814" xr:uid="{E4B831D1-AA6E-4C2D-8B33-FDFD9044AE91}"/>
    <cellStyle name="Total 42 9" xfId="19815" xr:uid="{EFBCBAD3-D099-4C2F-AB07-C3DE5037839A}"/>
    <cellStyle name="Total 42 9 2" xfId="19816" xr:uid="{81D0BD6B-1356-41E3-B23A-07E2AD9DDFD9}"/>
    <cellStyle name="Total 5" xfId="345" xr:uid="{669B19B6-831A-48DA-B153-D2CAB32CD8E3}"/>
    <cellStyle name="Total 5 10" xfId="19818" xr:uid="{2299614A-83C2-419B-AD86-834B978AE1C6}"/>
    <cellStyle name="Total 5 10 2" xfId="19819" xr:uid="{4147ECC8-8BA2-4C42-9F42-517E1D6C798E}"/>
    <cellStyle name="Total 5 11" xfId="19820" xr:uid="{73D3DF3A-65B0-493B-BAB6-E7A2D61D0AF7}"/>
    <cellStyle name="Total 5 12" xfId="19821" xr:uid="{E6602127-5E68-49E9-BFBB-549D9E97A56C}"/>
    <cellStyle name="Total 5 13" xfId="19817" xr:uid="{DB75172C-8654-4ED4-A00C-5EF8DC9C35B2}"/>
    <cellStyle name="Total 5 2" xfId="19822" xr:uid="{A0ED7B9C-43EC-4D5D-8DD1-3F77F8BCEC14}"/>
    <cellStyle name="Total 5 2 10" xfId="19823" xr:uid="{C87A8F4F-C48F-4418-8D3A-1DCFC4746DFB}"/>
    <cellStyle name="Total 5 2 2" xfId="19824" xr:uid="{DDB4A00E-7983-48A7-B049-3624424625C7}"/>
    <cellStyle name="Total 5 2 2 2" xfId="19825" xr:uid="{AEB8A708-13D0-4EC7-9290-2A38037B6453}"/>
    <cellStyle name="Total 5 2 2 2 2" xfId="19826" xr:uid="{B962ECDA-3538-496A-8CE8-C0BBB3CB8A80}"/>
    <cellStyle name="Total 5 2 2 3" xfId="19827" xr:uid="{A96CB6C1-91D4-4509-A005-538A55E93A81}"/>
    <cellStyle name="Total 5 2 2 3 2" xfId="19828" xr:uid="{1D8F91A2-FFC1-4433-AEC0-877B6D2042C7}"/>
    <cellStyle name="Total 5 2 2 4" xfId="19829" xr:uid="{0E116128-326D-40C5-A8D8-D77D71A95F18}"/>
    <cellStyle name="Total 5 2 3" xfId="19830" xr:uid="{C77E95DA-D100-4361-936E-1A60C312AF44}"/>
    <cellStyle name="Total 5 2 3 2" xfId="19831" xr:uid="{6EBBF25C-572F-4D9E-BF17-91D05B734135}"/>
    <cellStyle name="Total 5 2 3 2 2" xfId="19832" xr:uid="{4FEE6DE9-9C33-4E56-B198-3D1AD4070E77}"/>
    <cellStyle name="Total 5 2 3 3" xfId="19833" xr:uid="{4F891E37-B608-484B-9328-915B2E8BE459}"/>
    <cellStyle name="Total 5 2 3 3 2" xfId="19834" xr:uid="{9D2EB205-D49F-4D36-A1EF-0C3B84B046FC}"/>
    <cellStyle name="Total 5 2 3 4" xfId="19835" xr:uid="{8D968F98-77A0-4415-B351-82B6AF25E80B}"/>
    <cellStyle name="Total 5 2 4" xfId="19836" xr:uid="{001EA22B-C539-43D2-BFF5-CFF6FA06B903}"/>
    <cellStyle name="Total 5 2 4 2" xfId="19837" xr:uid="{3EE541E6-68FB-4035-910A-A9C48FBD034A}"/>
    <cellStyle name="Total 5 2 4 2 2" xfId="19838" xr:uid="{4B367A01-1AFD-4A73-BB90-C77480F07596}"/>
    <cellStyle name="Total 5 2 4 3" xfId="19839" xr:uid="{AC77D37B-1527-40AC-BC8F-63F3E98E7B5A}"/>
    <cellStyle name="Total 5 2 4 3 2" xfId="19840" xr:uid="{6DA6D274-7EB8-44E3-9C4B-BED89C0CE04E}"/>
    <cellStyle name="Total 5 2 4 4" xfId="19841" xr:uid="{717A898A-4181-42E8-A8F6-F6B5E32143E9}"/>
    <cellStyle name="Total 5 2 4 4 2" xfId="19842" xr:uid="{1C593BFA-A598-4605-ADAF-46FF3DD52979}"/>
    <cellStyle name="Total 5 2 4 5" xfId="19843" xr:uid="{2F435F53-5844-4CAF-9239-050E4A143811}"/>
    <cellStyle name="Total 5 2 5" xfId="19844" xr:uid="{BF4D0E2F-9712-4E2E-8BB6-FB8242BA88F9}"/>
    <cellStyle name="Total 5 2 5 2" xfId="19845" xr:uid="{3ABE20AE-4D13-4381-9968-8C7B6019BC86}"/>
    <cellStyle name="Total 5 2 5 2 2" xfId="19846" xr:uid="{1E4F72F7-45B0-4D6A-86B1-8100CC8C4F33}"/>
    <cellStyle name="Total 5 2 5 3" xfId="19847" xr:uid="{D4B215B6-CC84-48B2-8627-80ED6AD0570E}"/>
    <cellStyle name="Total 5 2 5 3 2" xfId="19848" xr:uid="{13F542E8-31F9-4448-96DA-23147586A9D6}"/>
    <cellStyle name="Total 5 2 5 4" xfId="19849" xr:uid="{EDDAEB1F-5F68-46B9-9D14-E690B1752813}"/>
    <cellStyle name="Total 5 2 6" xfId="19850" xr:uid="{6A79C2F5-533E-4E73-8959-CD8904AE1A71}"/>
    <cellStyle name="Total 5 2 6 2" xfId="19851" xr:uid="{9E997EB0-7E3F-4454-89C5-536F24A7A086}"/>
    <cellStyle name="Total 5 2 7" xfId="19852" xr:uid="{7AA2EAB7-E8DD-4EBE-A71B-6B727FFB822E}"/>
    <cellStyle name="Total 5 2 7 2" xfId="19853" xr:uid="{EF7E2B07-CEC8-41F2-962B-691CFFC2C47D}"/>
    <cellStyle name="Total 5 2 8" xfId="19854" xr:uid="{7D5753EB-18A9-4351-8CCE-8067CAD1778D}"/>
    <cellStyle name="Total 5 2 8 2" xfId="19855" xr:uid="{8FDB6CE9-A4E6-44B0-9A51-2C537A60717E}"/>
    <cellStyle name="Total 5 2 9" xfId="19856" xr:uid="{2916F430-9FCC-450E-84C7-9CE7FE01BF7D}"/>
    <cellStyle name="Total 5 3" xfId="19857" xr:uid="{3F896498-1037-40E0-9508-AF8C96958A97}"/>
    <cellStyle name="Total 5 3 2" xfId="19858" xr:uid="{75B7F0D8-400B-40EB-A8DF-99B670B1A5AA}"/>
    <cellStyle name="Total 5 3 2 2" xfId="19859" xr:uid="{8EADF9CC-837E-4513-9FAB-4119FFB9549C}"/>
    <cellStyle name="Total 5 3 3" xfId="19860" xr:uid="{1403E804-AD4D-42AF-9913-E8CC00FF4DAF}"/>
    <cellStyle name="Total 5 3 3 2" xfId="19861" xr:uid="{DB46D832-3FA2-4160-AA64-B5F2E6A2A564}"/>
    <cellStyle name="Total 5 3 4" xfId="19862" xr:uid="{41F82313-ADDA-40BE-853A-E017412B4717}"/>
    <cellStyle name="Total 5 3 5" xfId="19863" xr:uid="{A4A60FCD-BF2F-4550-BB4D-AFD9915C6682}"/>
    <cellStyle name="Total 5 4" xfId="19864" xr:uid="{EA23051B-9640-456B-A91A-175ABB3A568B}"/>
    <cellStyle name="Total 5 4 2" xfId="19865" xr:uid="{AF1F165B-D802-405A-95EA-F812DADE5915}"/>
    <cellStyle name="Total 5 4 2 2" xfId="19866" xr:uid="{7B70D4B7-7838-47BA-8711-0B342592335A}"/>
    <cellStyle name="Total 5 4 3" xfId="19867" xr:uid="{7B6DD36A-69B4-41DB-99D4-9E554208DA15}"/>
    <cellStyle name="Total 5 4 3 2" xfId="19868" xr:uid="{E0FCAE70-A857-4D95-97F1-EDA21C6DFDFA}"/>
    <cellStyle name="Total 5 4 4" xfId="19869" xr:uid="{2622CBDC-8AAF-4642-BBC4-093DB51699F2}"/>
    <cellStyle name="Total 5 5" xfId="19870" xr:uid="{0675600A-6B37-41DE-BBB1-1F4F20558C52}"/>
    <cellStyle name="Total 5 5 2" xfId="19871" xr:uid="{B29B9500-D4B3-4394-8BB7-E8021BDE0A4F}"/>
    <cellStyle name="Total 5 5 2 2" xfId="19872" xr:uid="{F52CD6B6-5C2E-4E8D-AFC1-A1CEF598FEDB}"/>
    <cellStyle name="Total 5 5 3" xfId="19873" xr:uid="{47B02615-62D3-4024-998D-91E792635A0E}"/>
    <cellStyle name="Total 5 5 3 2" xfId="19874" xr:uid="{C1E67830-C07A-46D0-8DA7-F1BB08CA2D65}"/>
    <cellStyle name="Total 5 5 4" xfId="19875" xr:uid="{E76A068C-4F74-499A-8A31-094ECB8C21D2}"/>
    <cellStyle name="Total 5 6" xfId="19876" xr:uid="{B643D60C-AFF8-4D1F-9059-B199199E5AB4}"/>
    <cellStyle name="Total 5 6 2" xfId="19877" xr:uid="{BB3F1B90-69C3-4836-9B4B-35F3351C662D}"/>
    <cellStyle name="Total 5 6 2 2" xfId="19878" xr:uid="{DDCEEF5C-6B7E-40F9-BEED-8C992D87C36E}"/>
    <cellStyle name="Total 5 6 3" xfId="19879" xr:uid="{D0DCA420-881C-4968-8947-2C450B53B759}"/>
    <cellStyle name="Total 5 6 3 2" xfId="19880" xr:uid="{942C28B2-E399-4C42-871E-84C7DED1285E}"/>
    <cellStyle name="Total 5 6 4" xfId="19881" xr:uid="{AF354421-55EA-4F4B-B042-021C309EDCB2}"/>
    <cellStyle name="Total 5 6 4 2" xfId="19882" xr:uid="{89BFF272-2755-43D4-AD6F-50C9777B8142}"/>
    <cellStyle name="Total 5 6 5" xfId="19883" xr:uid="{22A6F6F9-343F-495D-BB12-2855436619CF}"/>
    <cellStyle name="Total 5 7" xfId="19884" xr:uid="{65CB8F69-7B41-4279-8BE6-57F47CFEDB23}"/>
    <cellStyle name="Total 5 7 2" xfId="19885" xr:uid="{FDED0362-B977-4EBD-90FB-5F375D2D480F}"/>
    <cellStyle name="Total 5 7 2 2" xfId="19886" xr:uid="{838507A0-D0F4-4A95-8A43-A684FB554D17}"/>
    <cellStyle name="Total 5 7 3" xfId="19887" xr:uid="{86723813-8300-42D0-B141-0415913C62DF}"/>
    <cellStyle name="Total 5 7 3 2" xfId="19888" xr:uid="{11ECB072-357C-424D-BBBD-E38B6C739A2B}"/>
    <cellStyle name="Total 5 7 4" xfId="19889" xr:uid="{9A112F01-6CC6-4172-B063-38A9805F989C}"/>
    <cellStyle name="Total 5 8" xfId="19890" xr:uid="{CA5B4491-5E1C-4A76-BA32-FD708F468767}"/>
    <cellStyle name="Total 5 8 2" xfId="19891" xr:uid="{B98C106C-7BDE-4FFA-9BA6-C5C94C63B29D}"/>
    <cellStyle name="Total 5 9" xfId="19892" xr:uid="{5EAD66C0-75E5-47AF-B2F6-C51E07D86565}"/>
    <cellStyle name="Total 5 9 2" xfId="19893" xr:uid="{366EE3D5-881A-45D6-80D6-5E4EC90CDBBE}"/>
    <cellStyle name="Total 6" xfId="3466" xr:uid="{33042189-211C-4C5C-B014-73BBE95E61E0}"/>
    <cellStyle name="Total 6 10" xfId="19895" xr:uid="{943407D2-A623-4A29-9625-BB9FA7B5C201}"/>
    <cellStyle name="Total 6 10 2" xfId="19896" xr:uid="{8EC5C5CE-8090-401C-AB44-407BDEBE5956}"/>
    <cellStyle name="Total 6 11" xfId="19897" xr:uid="{1930580F-CE2E-4013-8F91-C1F68A3E6067}"/>
    <cellStyle name="Total 6 12" xfId="19898" xr:uid="{293624C6-D3B4-4664-89C0-4A1FFF9E2860}"/>
    <cellStyle name="Total 6 13" xfId="19894" xr:uid="{D88E5F3E-BF2F-414D-AFE1-EB61EC528146}"/>
    <cellStyle name="Total 6 2" xfId="19899" xr:uid="{E871E3A5-CEB8-4418-9F0F-046000FCE380}"/>
    <cellStyle name="Total 6 2 10" xfId="19900" xr:uid="{6ED8B0AF-EE8A-45A4-8C06-B6251A8851C4}"/>
    <cellStyle name="Total 6 2 2" xfId="19901" xr:uid="{59DC1A1A-85B4-4204-8C9F-BF2FF8B0129B}"/>
    <cellStyle name="Total 6 2 2 2" xfId="19902" xr:uid="{59D992B8-F996-4CC8-B964-05BE03C1F094}"/>
    <cellStyle name="Total 6 2 2 2 2" xfId="19903" xr:uid="{FEA5F4E6-8011-47D4-AEC8-2A788EC5F2E7}"/>
    <cellStyle name="Total 6 2 2 3" xfId="19904" xr:uid="{59AAF7C9-3430-403B-B6F1-951895064212}"/>
    <cellStyle name="Total 6 2 2 3 2" xfId="19905" xr:uid="{2EEE61BA-C950-4C88-BD21-F17571F75160}"/>
    <cellStyle name="Total 6 2 2 4" xfId="19906" xr:uid="{9C92794D-B290-4BC6-AEDF-2F97670F1757}"/>
    <cellStyle name="Total 6 2 3" xfId="19907" xr:uid="{EA84C6E5-C2BF-447A-82D3-25DD088C1BE6}"/>
    <cellStyle name="Total 6 2 3 2" xfId="19908" xr:uid="{5FBDED0E-E91E-43DE-9704-458D813B47C1}"/>
    <cellStyle name="Total 6 2 3 2 2" xfId="19909" xr:uid="{02B0F617-AC3D-48F1-A0B4-D6A44AE7784E}"/>
    <cellStyle name="Total 6 2 3 3" xfId="19910" xr:uid="{EE020193-E850-4E49-AE89-1CCC8676C41A}"/>
    <cellStyle name="Total 6 2 3 3 2" xfId="19911" xr:uid="{420976F3-F2E7-4AD1-89B8-1E49A07B8E78}"/>
    <cellStyle name="Total 6 2 3 4" xfId="19912" xr:uid="{F02FD29B-1A7B-4DDC-98FC-667021A5209C}"/>
    <cellStyle name="Total 6 2 4" xfId="19913" xr:uid="{F6E8326A-6931-4DCD-AEC3-278207480637}"/>
    <cellStyle name="Total 6 2 4 2" xfId="19914" xr:uid="{2F865242-55E8-45FA-9E96-7B9CFB2E8322}"/>
    <cellStyle name="Total 6 2 4 2 2" xfId="19915" xr:uid="{854B8DA9-4EEE-455F-B1F1-752FE11AFC22}"/>
    <cellStyle name="Total 6 2 4 3" xfId="19916" xr:uid="{0CFB9BB5-E86F-46A6-BD56-806AB3D886C6}"/>
    <cellStyle name="Total 6 2 4 3 2" xfId="19917" xr:uid="{69EF0ECB-6873-41EE-9FC2-237FFF85EC64}"/>
    <cellStyle name="Total 6 2 4 4" xfId="19918" xr:uid="{0D431996-1749-4DC6-B298-8AE5A6D00377}"/>
    <cellStyle name="Total 6 2 4 4 2" xfId="19919" xr:uid="{F1417F0E-89D7-41D4-A7F5-40E4D9D3E23C}"/>
    <cellStyle name="Total 6 2 4 5" xfId="19920" xr:uid="{0C3E9576-B85C-4E1F-90DA-58DF60BC062F}"/>
    <cellStyle name="Total 6 2 5" xfId="19921" xr:uid="{BF36DB8F-1F8D-4AC7-92FE-D604ABBC04F2}"/>
    <cellStyle name="Total 6 2 5 2" xfId="19922" xr:uid="{E25E6EF7-27E8-45DB-BF25-5086BFB80A81}"/>
    <cellStyle name="Total 6 2 5 2 2" xfId="19923" xr:uid="{FE6607FD-3C2E-401A-9523-DB41D4223AA8}"/>
    <cellStyle name="Total 6 2 5 3" xfId="19924" xr:uid="{4D01EC35-8B16-4839-BEE6-D0677749FD8F}"/>
    <cellStyle name="Total 6 2 5 3 2" xfId="19925" xr:uid="{620EA91C-A978-4983-94DA-15E99E1E99C9}"/>
    <cellStyle name="Total 6 2 5 4" xfId="19926" xr:uid="{FBDC609B-1DAA-4BE9-A762-83B82D76C1FF}"/>
    <cellStyle name="Total 6 2 6" xfId="19927" xr:uid="{2B225319-A4C6-438D-8366-C8EA21CB9739}"/>
    <cellStyle name="Total 6 2 6 2" xfId="19928" xr:uid="{23052A07-2A4D-4003-BBE6-B508C73D7F69}"/>
    <cellStyle name="Total 6 2 7" xfId="19929" xr:uid="{6F0F058E-013C-4B89-B4EE-200076A93BB6}"/>
    <cellStyle name="Total 6 2 7 2" xfId="19930" xr:uid="{31DE1EDE-33AF-431C-869D-278BFFF31F10}"/>
    <cellStyle name="Total 6 2 8" xfId="19931" xr:uid="{BFC8B1F6-1922-48D1-BCC3-CF430BA61BA6}"/>
    <cellStyle name="Total 6 2 8 2" xfId="19932" xr:uid="{99FAB590-9C74-4F9A-8643-C978FEB1D815}"/>
    <cellStyle name="Total 6 2 9" xfId="19933" xr:uid="{A9A84974-8406-4702-B9D5-3BA53377F14B}"/>
    <cellStyle name="Total 6 3" xfId="19934" xr:uid="{A4834AD1-D7DE-4431-8219-466A52DCEB7A}"/>
    <cellStyle name="Total 6 3 2" xfId="19935" xr:uid="{EA9A23F0-F42B-4A16-BD46-2AF46FA23EE3}"/>
    <cellStyle name="Total 6 3 2 2" xfId="19936" xr:uid="{43CF522E-CFF5-4253-AFF8-295F1A0FF470}"/>
    <cellStyle name="Total 6 3 3" xfId="19937" xr:uid="{D021E7C2-4AC5-4C73-B6B0-E757BBAF0E4F}"/>
    <cellStyle name="Total 6 3 3 2" xfId="19938" xr:uid="{A922C62A-44A6-482F-9050-93025F6E55E7}"/>
    <cellStyle name="Total 6 3 4" xfId="19939" xr:uid="{5FA3FA95-287D-402D-B910-C16BA30730DF}"/>
    <cellStyle name="Total 6 3 5" xfId="19940" xr:uid="{FBCB9556-B79F-46C4-B437-0CA61A27FBA6}"/>
    <cellStyle name="Total 6 4" xfId="19941" xr:uid="{2585AC0E-4D44-4C54-B188-4D7B9746AC25}"/>
    <cellStyle name="Total 6 4 2" xfId="19942" xr:uid="{56E70DAE-DD8A-4B1E-93C6-B22A4D5C4817}"/>
    <cellStyle name="Total 6 4 2 2" xfId="19943" xr:uid="{B59257E7-1DDE-4459-96B7-853532EDB1E5}"/>
    <cellStyle name="Total 6 4 3" xfId="19944" xr:uid="{17E9DC00-E658-4545-B54B-D54244D5B7AF}"/>
    <cellStyle name="Total 6 4 3 2" xfId="19945" xr:uid="{5872F6A1-BF6F-405A-A4B8-687F87DFBADF}"/>
    <cellStyle name="Total 6 4 4" xfId="19946" xr:uid="{62AA5C1B-6339-4E00-A028-80988D14FE8A}"/>
    <cellStyle name="Total 6 5" xfId="19947" xr:uid="{8BD6106E-5697-4AD6-B434-4957805D0C2C}"/>
    <cellStyle name="Total 6 5 2" xfId="19948" xr:uid="{A57C63F1-DB8B-45D9-8BC2-615315BDBE08}"/>
    <cellStyle name="Total 6 5 2 2" xfId="19949" xr:uid="{9B9B236A-D6FC-4F7F-A423-8B1C556E7F8D}"/>
    <cellStyle name="Total 6 5 3" xfId="19950" xr:uid="{A3D67B08-A50E-4361-AC91-D497DF6C353F}"/>
    <cellStyle name="Total 6 5 3 2" xfId="19951" xr:uid="{37177657-7936-40BA-BEA5-9C78374D2B8B}"/>
    <cellStyle name="Total 6 5 4" xfId="19952" xr:uid="{892D0B2B-FFD1-402F-923C-552CB38705DF}"/>
    <cellStyle name="Total 6 6" xfId="19953" xr:uid="{C921A004-E9C4-4A26-B86A-341231B42F7F}"/>
    <cellStyle name="Total 6 6 2" xfId="19954" xr:uid="{19946DFA-963E-4876-9294-2ABAE6459410}"/>
    <cellStyle name="Total 6 6 2 2" xfId="19955" xr:uid="{3BC9046D-40FE-46D4-B7C1-858CABD6AC11}"/>
    <cellStyle name="Total 6 6 3" xfId="19956" xr:uid="{68392CCC-D2DC-4C0C-84D1-67D55297E5E9}"/>
    <cellStyle name="Total 6 6 3 2" xfId="19957" xr:uid="{0AEFF54C-8B53-49F7-896C-FD3F2DF06E5F}"/>
    <cellStyle name="Total 6 6 4" xfId="19958" xr:uid="{F9628497-15D4-4ACE-BC3E-9ED56FDB2520}"/>
    <cellStyle name="Total 6 6 4 2" xfId="19959" xr:uid="{2989DEC9-F012-488F-B377-70D029382D5F}"/>
    <cellStyle name="Total 6 6 5" xfId="19960" xr:uid="{FB35BDF7-5EE3-432E-8A42-8592C83AE818}"/>
    <cellStyle name="Total 6 7" xfId="19961" xr:uid="{56FA7111-0E5F-4094-A5ED-AD4AD1FAFCC7}"/>
    <cellStyle name="Total 6 7 2" xfId="19962" xr:uid="{CD1D60B5-A073-44F3-A581-831191A015C2}"/>
    <cellStyle name="Total 6 7 2 2" xfId="19963" xr:uid="{7B2FE7ED-D385-4F99-A062-4040B5B79292}"/>
    <cellStyle name="Total 6 7 3" xfId="19964" xr:uid="{B88BE1CE-BA10-46D9-80AE-09E10B4A1253}"/>
    <cellStyle name="Total 6 7 3 2" xfId="19965" xr:uid="{25EB8568-DC3B-403E-9524-ADBE2E181A09}"/>
    <cellStyle name="Total 6 7 4" xfId="19966" xr:uid="{225E0F21-176F-43EF-AF51-52712852C216}"/>
    <cellStyle name="Total 6 8" xfId="19967" xr:uid="{643B05CE-41D8-4C8E-AF1B-7DE464C89BE0}"/>
    <cellStyle name="Total 6 8 2" xfId="19968" xr:uid="{FB7CC38F-83C6-490D-831A-B8A6F942A921}"/>
    <cellStyle name="Total 6 9" xfId="19969" xr:uid="{0E0F01C6-9B5A-41F3-BF1C-66073D9DFE89}"/>
    <cellStyle name="Total 6 9 2" xfId="19970" xr:uid="{721FA022-B009-4F3A-862F-FDA550B423A3}"/>
    <cellStyle name="Total 7" xfId="3467" xr:uid="{77EC9598-BF94-411A-AC3D-A9406AC54BC2}"/>
    <cellStyle name="Total 7 10" xfId="19972" xr:uid="{3C2BD3EF-85B2-46DC-A4BB-07A96D14E62E}"/>
    <cellStyle name="Total 7 11" xfId="19973" xr:uid="{13C8EB07-A4DB-4B87-A0DA-E94D84AE3F2E}"/>
    <cellStyle name="Total 7 12" xfId="19971" xr:uid="{B8F1E78C-9E23-4E5C-BDCA-B8D2B58B8A60}"/>
    <cellStyle name="Total 7 2" xfId="19974" xr:uid="{F20EE635-A1EC-4761-9370-D0C5CC23A5DF}"/>
    <cellStyle name="Total 7 2 2" xfId="19975" xr:uid="{C754A14F-9F27-4801-B835-CED2A7F23870}"/>
    <cellStyle name="Total 7 2 2 2" xfId="19976" xr:uid="{2BBEB3FA-8171-4178-B193-8FD52D918B03}"/>
    <cellStyle name="Total 7 2 3" xfId="19977" xr:uid="{6B3EDA2F-73C8-48C6-8E7F-4DDF36F53307}"/>
    <cellStyle name="Total 7 2 3 2" xfId="19978" xr:uid="{C0CBDD7B-6D26-4476-BC8C-1E20BF74B2C5}"/>
    <cellStyle name="Total 7 2 4" xfId="19979" xr:uid="{B63A96D0-FD7C-41E7-AFA1-FA697DA076D5}"/>
    <cellStyle name="Total 7 2 5" xfId="19980" xr:uid="{5A1C51C8-36D1-465E-BDAB-71460A3A04C6}"/>
    <cellStyle name="Total 7 3" xfId="19981" xr:uid="{BA61FB8F-1223-4FDB-A6B6-DDC7EB206D0B}"/>
    <cellStyle name="Total 7 3 2" xfId="19982" xr:uid="{57612E03-5345-466F-8693-5CF7F462C2D8}"/>
    <cellStyle name="Total 7 3 2 2" xfId="19983" xr:uid="{F86F1693-5027-40F7-BAE2-D147FDF888E3}"/>
    <cellStyle name="Total 7 3 3" xfId="19984" xr:uid="{8F22084F-6EE8-40A6-9CDA-8DEE468C3224}"/>
    <cellStyle name="Total 7 3 3 2" xfId="19985" xr:uid="{02B85896-7F99-416C-AC77-3DE415DDE18F}"/>
    <cellStyle name="Total 7 3 4" xfId="19986" xr:uid="{370C9315-2C82-4EB1-88B9-71B4295F863E}"/>
    <cellStyle name="Total 7 4" xfId="19987" xr:uid="{B0192C54-11B2-41AA-936A-AC16F5E8080F}"/>
    <cellStyle name="Total 7 4 2" xfId="19988" xr:uid="{693CE2E3-386D-491B-99B7-C1A1A1541AE2}"/>
    <cellStyle name="Total 7 4 2 2" xfId="19989" xr:uid="{D883A766-CDDC-4D32-9180-76B3F584B2F7}"/>
    <cellStyle name="Total 7 4 3" xfId="19990" xr:uid="{73A43488-E2A5-48E3-8172-6D0BA094BC32}"/>
    <cellStyle name="Total 7 4 3 2" xfId="19991" xr:uid="{754482AE-CA53-405E-926F-19E1E1D54E57}"/>
    <cellStyle name="Total 7 4 4" xfId="19992" xr:uid="{D0BC2F49-932A-457E-9A7C-28C8F0639DA7}"/>
    <cellStyle name="Total 7 5" xfId="19993" xr:uid="{DC5F272A-F890-4BA2-9000-064D9789F066}"/>
    <cellStyle name="Total 7 5 2" xfId="19994" xr:uid="{12F60295-0DED-4E6C-9389-22CC0E82C971}"/>
    <cellStyle name="Total 7 5 2 2" xfId="19995" xr:uid="{5AF6B9C8-58F4-44A2-98A2-666C333AF2CD}"/>
    <cellStyle name="Total 7 5 3" xfId="19996" xr:uid="{95AABFC1-D80A-4B79-8B38-307817A00576}"/>
    <cellStyle name="Total 7 5 3 2" xfId="19997" xr:uid="{3BE78A24-59EA-49AF-AF3C-4272EC18819D}"/>
    <cellStyle name="Total 7 5 4" xfId="19998" xr:uid="{45EA42F5-E54D-4ABC-8A04-3CCDCEBFC6FE}"/>
    <cellStyle name="Total 7 5 4 2" xfId="19999" xr:uid="{DC2DBF55-BC3A-45BD-8555-6F7ADC3007F8}"/>
    <cellStyle name="Total 7 5 5" xfId="20000" xr:uid="{762BFE3F-1A5F-4FA4-9407-1CAC579BD4CE}"/>
    <cellStyle name="Total 7 6" xfId="20001" xr:uid="{A24717AF-D1B3-490B-B42A-7C61BE2373C1}"/>
    <cellStyle name="Total 7 6 2" xfId="20002" xr:uid="{2BAD0BED-47F4-456C-971F-F6DA2C19569C}"/>
    <cellStyle name="Total 7 6 2 2" xfId="20003" xr:uid="{C46BB29B-5A9E-409E-A4D7-958251DF7038}"/>
    <cellStyle name="Total 7 6 3" xfId="20004" xr:uid="{4920BEB1-617E-45B0-BFC7-53D644810468}"/>
    <cellStyle name="Total 7 6 3 2" xfId="20005" xr:uid="{0D918C00-2A3A-4A32-B8DD-19B1C17B2E03}"/>
    <cellStyle name="Total 7 6 4" xfId="20006" xr:uid="{8BEB62DD-38B8-4E48-9C76-121293105DF0}"/>
    <cellStyle name="Total 7 7" xfId="20007" xr:uid="{C077D9AE-79DA-40CA-A980-B6DE8568BBE0}"/>
    <cellStyle name="Total 7 7 2" xfId="20008" xr:uid="{7878E407-DE65-44E6-908E-24FDA935D456}"/>
    <cellStyle name="Total 7 8" xfId="20009" xr:uid="{DA6BD5BB-3E5C-4A43-99D6-C83DAE2DCD3A}"/>
    <cellStyle name="Total 7 8 2" xfId="20010" xr:uid="{B187FDBC-BBDF-4BF4-8F4C-099DAB8E35F2}"/>
    <cellStyle name="Total 7 9" xfId="20011" xr:uid="{AF97087F-2837-44C8-BCE9-630ACD8587C8}"/>
    <cellStyle name="Total 7 9 2" xfId="20012" xr:uid="{BCD56B72-F3B3-4BCA-952E-131AB3575FD0}"/>
    <cellStyle name="Total 8" xfId="3468" xr:uid="{6651011D-34CB-42CA-9870-1D37B2F26E24}"/>
    <cellStyle name="Total 8 10" xfId="20014" xr:uid="{93BC3573-ECB2-4425-9915-6C723407B39C}"/>
    <cellStyle name="Total 8 11" xfId="20015" xr:uid="{1ECAD96A-92A1-48E7-930E-1BBD2AA94EB8}"/>
    <cellStyle name="Total 8 12" xfId="20013" xr:uid="{A146AB58-7253-4616-AC39-25BFEB67BCA0}"/>
    <cellStyle name="Total 8 2" xfId="20016" xr:uid="{EF89DA47-31FA-4274-8254-46B718D69A9D}"/>
    <cellStyle name="Total 8 2 2" xfId="20017" xr:uid="{5D5D07AB-59E1-4727-ADC5-7873E0AB42B4}"/>
    <cellStyle name="Total 8 2 2 2" xfId="20018" xr:uid="{0380A6CA-475E-4D45-8CF1-DF33679EDF08}"/>
    <cellStyle name="Total 8 2 3" xfId="20019" xr:uid="{BC317C1F-FCB7-4841-B275-2D5E849346D9}"/>
    <cellStyle name="Total 8 2 3 2" xfId="20020" xr:uid="{531C527E-DEE6-4584-9F4D-964C7304FC28}"/>
    <cellStyle name="Total 8 2 4" xfId="20021" xr:uid="{DA5A73AF-09DC-4C49-8DB3-CF93EC0B06E7}"/>
    <cellStyle name="Total 8 2 5" xfId="20022" xr:uid="{39924007-881F-4A66-86D3-B5D16D55C735}"/>
    <cellStyle name="Total 8 3" xfId="20023" xr:uid="{CBD33491-0AE7-4479-84B1-9FD782C013B8}"/>
    <cellStyle name="Total 8 3 2" xfId="20024" xr:uid="{9A472E6D-C975-4419-9640-9D40FE18506B}"/>
    <cellStyle name="Total 8 3 2 2" xfId="20025" xr:uid="{3D09CD49-B0EB-41AD-818C-93C37490B64C}"/>
    <cellStyle name="Total 8 3 3" xfId="20026" xr:uid="{06504A78-6E3D-4629-BD59-2DF68FE1C24D}"/>
    <cellStyle name="Total 8 3 3 2" xfId="20027" xr:uid="{B37E0B3B-6411-4548-B8E5-2A405152F3BB}"/>
    <cellStyle name="Total 8 3 4" xfId="20028" xr:uid="{1170400E-58B3-4082-8784-61946C6ACFCB}"/>
    <cellStyle name="Total 8 4" xfId="20029" xr:uid="{174F9B61-9CD1-4832-86C4-8194234733F0}"/>
    <cellStyle name="Total 8 4 2" xfId="20030" xr:uid="{86CA028A-085A-4748-9DC2-7E014BF6DFBC}"/>
    <cellStyle name="Total 8 4 2 2" xfId="20031" xr:uid="{42DC4453-84A5-435A-B5B3-950263D37DA0}"/>
    <cellStyle name="Total 8 4 3" xfId="20032" xr:uid="{65F1BECA-3511-4E56-918B-757D314780CA}"/>
    <cellStyle name="Total 8 4 3 2" xfId="20033" xr:uid="{40FA1B6C-1BFC-4D6B-B466-E12A97FB0982}"/>
    <cellStyle name="Total 8 4 4" xfId="20034" xr:uid="{6A7EE8FA-DDDD-4F1D-AA5F-C318E8E8E23A}"/>
    <cellStyle name="Total 8 5" xfId="20035" xr:uid="{688DDBCB-0156-44F4-A5B4-03EA6FE0F781}"/>
    <cellStyle name="Total 8 5 2" xfId="20036" xr:uid="{9FC79CAB-D238-406D-8DB2-E73476C1ED33}"/>
    <cellStyle name="Total 8 5 2 2" xfId="20037" xr:uid="{21909CB9-A4D3-4299-AB56-2BF4D6526899}"/>
    <cellStyle name="Total 8 5 3" xfId="20038" xr:uid="{E43B2BEA-68B4-4BAE-9B48-000409F7CFF1}"/>
    <cellStyle name="Total 8 5 3 2" xfId="20039" xr:uid="{F882558D-9113-4B77-8B03-9B2631EB7AB7}"/>
    <cellStyle name="Total 8 5 4" xfId="20040" xr:uid="{8DBC7D72-19AF-4ECF-8CC8-AEABF83832C0}"/>
    <cellStyle name="Total 8 5 4 2" xfId="20041" xr:uid="{58C100AA-004E-4603-A55E-AA617B022F70}"/>
    <cellStyle name="Total 8 5 5" xfId="20042" xr:uid="{A27EBEB5-AF38-4BE4-BA8A-90744D4348C2}"/>
    <cellStyle name="Total 8 6" xfId="20043" xr:uid="{C8485D76-275F-42F0-95D8-011672BC450E}"/>
    <cellStyle name="Total 8 6 2" xfId="20044" xr:uid="{CF8D1E53-7292-4815-903D-0E96634222FE}"/>
    <cellStyle name="Total 8 6 2 2" xfId="20045" xr:uid="{CC6935DD-A561-44F8-8E67-3C2BC7096791}"/>
    <cellStyle name="Total 8 6 3" xfId="20046" xr:uid="{0385A955-92DB-4C04-A34E-A75D17716187}"/>
    <cellStyle name="Total 8 6 3 2" xfId="20047" xr:uid="{79E2ACED-0DE5-429E-B17F-30185930A0A3}"/>
    <cellStyle name="Total 8 6 4" xfId="20048" xr:uid="{7988FE66-EF9A-41AC-855C-02AEFD7AB128}"/>
    <cellStyle name="Total 8 7" xfId="20049" xr:uid="{4B0BD449-F901-4118-A710-D99F6EAF91C5}"/>
    <cellStyle name="Total 8 7 2" xfId="20050" xr:uid="{95E8161D-57BB-47DE-8EF4-362B72920F38}"/>
    <cellStyle name="Total 8 8" xfId="20051" xr:uid="{95DCB7A8-1318-4C10-9FC0-17BDDEF991D7}"/>
    <cellStyle name="Total 8 8 2" xfId="20052" xr:uid="{8912DC19-E2BB-400F-9F8F-2B4D995070F2}"/>
    <cellStyle name="Total 8 9" xfId="20053" xr:uid="{7DAAFA94-01A8-4082-A36B-A45C48C73DEA}"/>
    <cellStyle name="Total 8 9 2" xfId="20054" xr:uid="{053A545A-0A48-404F-9375-C53C61636499}"/>
    <cellStyle name="Total 9" xfId="3469" xr:uid="{D826E1E0-896C-4877-89FF-37DD80B05C97}"/>
    <cellStyle name="Total 9 10" xfId="20056" xr:uid="{55513649-CA85-4077-A44A-A7940D7E5080}"/>
    <cellStyle name="Total 9 11" xfId="20057" xr:uid="{2247F0D6-4EE3-4072-8D26-FC5E404C0E75}"/>
    <cellStyle name="Total 9 12" xfId="20055" xr:uid="{7B85901D-0155-4509-A740-FE624C647066}"/>
    <cellStyle name="Total 9 2" xfId="20058" xr:uid="{3C4E785B-528C-4CA0-B007-BE3F020402D6}"/>
    <cellStyle name="Total 9 2 2" xfId="20059" xr:uid="{DF0758E8-37FC-4CB2-BF91-298DABE5883C}"/>
    <cellStyle name="Total 9 2 2 2" xfId="20060" xr:uid="{7170CE07-4CEA-4463-B964-1138C5F6D1B4}"/>
    <cellStyle name="Total 9 2 3" xfId="20061" xr:uid="{A893A06B-946A-4274-BD78-ECA8C702DDA2}"/>
    <cellStyle name="Total 9 2 3 2" xfId="20062" xr:uid="{1067EC36-6D8A-4CC2-ADE5-E7256D7ED5FD}"/>
    <cellStyle name="Total 9 2 4" xfId="20063" xr:uid="{75E54BF9-7D95-4DB7-A14A-3BBC0E08324B}"/>
    <cellStyle name="Total 9 2 5" xfId="20064" xr:uid="{5C5DFF1C-9ECF-40BB-8AC6-F91390DE12D7}"/>
    <cellStyle name="Total 9 3" xfId="20065" xr:uid="{BEDF31BA-2049-402C-959D-219EF2FABBFE}"/>
    <cellStyle name="Total 9 3 2" xfId="20066" xr:uid="{0C8341EF-B869-47BC-89E1-0A64A4C10742}"/>
    <cellStyle name="Total 9 3 2 2" xfId="20067" xr:uid="{BE9ACFCD-B839-48F6-99C9-5D93AB2A3DBD}"/>
    <cellStyle name="Total 9 3 3" xfId="20068" xr:uid="{FDB3E4CF-1CB2-45F0-979B-48BB1739D44D}"/>
    <cellStyle name="Total 9 3 3 2" xfId="20069" xr:uid="{CDDE0B67-3BA0-40AD-BC3A-7CDD3B60D067}"/>
    <cellStyle name="Total 9 3 4" xfId="20070" xr:uid="{58FDB09A-60D3-4698-B0BC-996FEFBEA084}"/>
    <cellStyle name="Total 9 4" xfId="20071" xr:uid="{57496330-2F6B-42CF-AB4E-A208289B49C7}"/>
    <cellStyle name="Total 9 4 2" xfId="20072" xr:uid="{8007EDF2-F2DC-4962-BC23-32EAD53A326F}"/>
    <cellStyle name="Total 9 4 2 2" xfId="20073" xr:uid="{2B9828AC-B2C9-4722-A624-6728597AFD0F}"/>
    <cellStyle name="Total 9 4 3" xfId="20074" xr:uid="{EFEE0415-62F0-41C3-AD24-74426A776C9D}"/>
    <cellStyle name="Total 9 4 3 2" xfId="20075" xr:uid="{E149A7B1-6008-4E67-8DE7-9B429707A4A7}"/>
    <cellStyle name="Total 9 4 4" xfId="20076" xr:uid="{15E61D04-139F-4E55-8BF9-5A89DE634469}"/>
    <cellStyle name="Total 9 5" xfId="20077" xr:uid="{7D0D17FD-D646-48BE-9DA3-B386205D8E1F}"/>
    <cellStyle name="Total 9 5 2" xfId="20078" xr:uid="{8D2B537B-031F-4C3C-B6FE-5C3C8C4A7DA9}"/>
    <cellStyle name="Total 9 5 2 2" xfId="20079" xr:uid="{9592D818-F2B3-466F-BE1C-DEF36119FB28}"/>
    <cellStyle name="Total 9 5 3" xfId="20080" xr:uid="{14FCA614-1B35-4BFA-BE45-0611F18CCE95}"/>
    <cellStyle name="Total 9 5 3 2" xfId="20081" xr:uid="{CC8E4D24-56BD-45F8-88FE-6BA3009D49AD}"/>
    <cellStyle name="Total 9 5 4" xfId="20082" xr:uid="{41C50E04-08B3-4A71-8012-52D481E295A3}"/>
    <cellStyle name="Total 9 5 4 2" xfId="20083" xr:uid="{1492FD23-0C5D-45E7-A6E7-2FD6ACB789B4}"/>
    <cellStyle name="Total 9 5 5" xfId="20084" xr:uid="{F0D4A1A6-886F-4696-BD29-BFB0D5F29479}"/>
    <cellStyle name="Total 9 6" xfId="20085" xr:uid="{7DC3C0AE-263A-4C7A-88A4-3EE771E0CF29}"/>
    <cellStyle name="Total 9 6 2" xfId="20086" xr:uid="{BE2E75BD-A8F1-4233-9C48-D021937983A7}"/>
    <cellStyle name="Total 9 6 2 2" xfId="20087" xr:uid="{777A21D4-BA41-408A-91F2-FA1A98C623A7}"/>
    <cellStyle name="Total 9 6 3" xfId="20088" xr:uid="{94F20E4B-31A9-4BD4-BFF9-606972BF8572}"/>
    <cellStyle name="Total 9 6 3 2" xfId="20089" xr:uid="{4C692085-8BF8-4A04-9EC2-54DFB51EBFDF}"/>
    <cellStyle name="Total 9 6 4" xfId="20090" xr:uid="{1B746FEC-0C21-4BEC-9842-F0E1BD3F0B4B}"/>
    <cellStyle name="Total 9 7" xfId="20091" xr:uid="{7F73BB0C-12EB-4BCA-A6F9-27147FB7BA41}"/>
    <cellStyle name="Total 9 7 2" xfId="20092" xr:uid="{074C3DA9-90B0-4739-80B0-7198536A80C0}"/>
    <cellStyle name="Total 9 8" xfId="20093" xr:uid="{2C14219F-B749-401D-9447-99D22E6B1518}"/>
    <cellStyle name="Total 9 8 2" xfId="20094" xr:uid="{D2745A30-9B1D-4094-8EBE-D8927707B93F}"/>
    <cellStyle name="Total 9 9" xfId="20095" xr:uid="{A28B0B2B-A0D9-4EAA-A672-255F79515BD0}"/>
    <cellStyle name="Total 9 9 2" xfId="20096" xr:uid="{01A291FF-740B-47D9-A463-8044061AF968}"/>
    <cellStyle name="Überschrift" xfId="3470" xr:uid="{7EF22F0C-BCE0-484D-BD91-2DFB20982522}"/>
    <cellStyle name="Überschrift 1" xfId="3471" xr:uid="{2DA2E793-287C-41CB-BA40-61D9F28F5552}"/>
    <cellStyle name="Überschrift 1 10" xfId="20099" xr:uid="{3C339A04-85C5-4D3C-81C2-3EDF8C9EC7AE}"/>
    <cellStyle name="Überschrift 1 11" xfId="20100" xr:uid="{54159C62-678A-4104-BB23-B505B66FF221}"/>
    <cellStyle name="Überschrift 1 12" xfId="20098" xr:uid="{83D6D48F-BCCF-4BC9-94C9-C434234B342E}"/>
    <cellStyle name="Überschrift 1 2" xfId="20101" xr:uid="{A33B8A76-F675-4465-B153-8E9BB84A8E51}"/>
    <cellStyle name="Überschrift 1 2 2" xfId="20102" xr:uid="{DDD3B753-8F55-4F5C-8115-C849AEBDC656}"/>
    <cellStyle name="Überschrift 1 2 2 2" xfId="20103" xr:uid="{2C95D28E-5059-4F44-BE71-31DE27ABC14A}"/>
    <cellStyle name="Überschrift 1 2 3" xfId="20104" xr:uid="{FD4B14F0-C6A1-4A51-8C68-3B3F9E88D627}"/>
    <cellStyle name="Überschrift 1 2 3 2" xfId="20105" xr:uid="{5DE4316D-D3CB-4BE1-933E-1157BE600C1B}"/>
    <cellStyle name="Überschrift 1 2 4" xfId="20106" xr:uid="{C6226AA4-EF7C-4CEB-8DEF-E660FEB390AC}"/>
    <cellStyle name="Überschrift 1 2 5" xfId="20107" xr:uid="{002968A7-5CE1-41B0-88F7-5F2D9BAE62DB}"/>
    <cellStyle name="Überschrift 1 3" xfId="20108" xr:uid="{FC39F769-E97E-4041-AD8D-CDAE7DEB01CB}"/>
    <cellStyle name="Überschrift 1 3 2" xfId="20109" xr:uid="{2F033DDA-D665-4817-80A0-A4EFD23D819C}"/>
    <cellStyle name="Überschrift 1 3 2 2" xfId="20110" xr:uid="{520E7EAE-638B-4F77-B7F9-0EA2B599F393}"/>
    <cellStyle name="Überschrift 1 3 3" xfId="20111" xr:uid="{090AA844-251A-43B1-BEEE-4D99B2E86063}"/>
    <cellStyle name="Überschrift 1 3 3 2" xfId="20112" xr:uid="{4C57222D-6F4C-4365-AC71-1166172FA50A}"/>
    <cellStyle name="Überschrift 1 3 4" xfId="20113" xr:uid="{B0449A9F-46BD-4128-94ED-7F168EC8F1F7}"/>
    <cellStyle name="Überschrift 1 4" xfId="20114" xr:uid="{31658F86-0962-4008-96D7-862F1EA88139}"/>
    <cellStyle name="Überschrift 1 4 2" xfId="20115" xr:uid="{21241A04-2567-42F6-8D39-684826BBC5B6}"/>
    <cellStyle name="Überschrift 1 4 2 2" xfId="20116" xr:uid="{30F00B99-F5DA-461B-AFB8-3C92EF30523D}"/>
    <cellStyle name="Überschrift 1 4 3" xfId="20117" xr:uid="{5E4C605E-B1AB-41BC-BE96-6A5F82AE4DD3}"/>
    <cellStyle name="Überschrift 1 4 3 2" xfId="20118" xr:uid="{00AE188A-09A1-45E8-8F74-C10776201940}"/>
    <cellStyle name="Überschrift 1 4 4" xfId="20119" xr:uid="{BAD3963D-2EEC-42A1-BD69-2BB8B2EF3520}"/>
    <cellStyle name="Überschrift 1 5" xfId="20120" xr:uid="{88165A6A-A64A-4942-B7C4-AE7319A1A2F6}"/>
    <cellStyle name="Überschrift 1 5 2" xfId="20121" xr:uid="{9BD47FC2-1F5B-4742-A2E6-D476BB5B757B}"/>
    <cellStyle name="Überschrift 1 5 2 2" xfId="20122" xr:uid="{8F25D54A-B9D2-437F-825F-5D559E4D57AF}"/>
    <cellStyle name="Überschrift 1 5 3" xfId="20123" xr:uid="{5767724C-097C-4002-A2BC-B722C64AE5C2}"/>
    <cellStyle name="Überschrift 1 5 3 2" xfId="20124" xr:uid="{FC4B1933-4823-4873-B436-794070110230}"/>
    <cellStyle name="Überschrift 1 5 4" xfId="20125" xr:uid="{14613D06-6DED-4F53-BA8A-78580C81B4FC}"/>
    <cellStyle name="Überschrift 1 5 4 2" xfId="20126" xr:uid="{7AD5EE0F-5E54-4460-9E68-03DEC9F9F57A}"/>
    <cellStyle name="Überschrift 1 5 5" xfId="20127" xr:uid="{3FE1024E-062A-48D3-8085-462B11237677}"/>
    <cellStyle name="Überschrift 1 6" xfId="20128" xr:uid="{E2E45861-97D0-4907-ABD4-32415C8BA43F}"/>
    <cellStyle name="Überschrift 1 6 2" xfId="20129" xr:uid="{B0209A2F-BA72-4946-ABF0-353D2652BFD5}"/>
    <cellStyle name="Überschrift 1 6 2 2" xfId="20130" xr:uid="{67B042CF-4461-4037-B9C6-3E221EBB35FD}"/>
    <cellStyle name="Überschrift 1 6 3" xfId="20131" xr:uid="{848E9580-C5EF-4A61-BE00-BB8AB5D7A5D6}"/>
    <cellStyle name="Überschrift 1 6 3 2" xfId="20132" xr:uid="{4C9EFAC8-7FD7-42E9-A44A-0825622B9B27}"/>
    <cellStyle name="Überschrift 1 6 4" xfId="20133" xr:uid="{80FB16CC-5F24-464E-9A03-DB1CA05AFA43}"/>
    <cellStyle name="Überschrift 1 7" xfId="20134" xr:uid="{10F350D5-2267-43DF-BF98-390CC6C03F6C}"/>
    <cellStyle name="Überschrift 1 7 2" xfId="20135" xr:uid="{0A51AC7D-9145-4D3C-8892-E2B4DF611746}"/>
    <cellStyle name="Überschrift 1 8" xfId="20136" xr:uid="{63ED1BCE-6D8A-4A05-BD1D-5F1CF0CCB052}"/>
    <cellStyle name="Überschrift 1 8 2" xfId="20137" xr:uid="{A4B5ED15-5D75-429B-BC5B-E65BE16B049A}"/>
    <cellStyle name="Überschrift 1 9" xfId="20138" xr:uid="{D74BC2D7-3D23-442C-9150-F24116091B9D}"/>
    <cellStyle name="Überschrift 1 9 2" xfId="20139" xr:uid="{A24582CA-11C1-4A2E-9579-7E5F2615F43D}"/>
    <cellStyle name="Überschrift 10" xfId="20140" xr:uid="{4C288E57-5E80-4A97-877E-E5745D377CDC}"/>
    <cellStyle name="Überschrift 10 2" xfId="20141" xr:uid="{C6E97BD4-4AFE-43DF-BD59-F4FB01C26515}"/>
    <cellStyle name="Überschrift 11" xfId="20142" xr:uid="{CA68687A-BF04-44A7-9ACD-575A9A81FA1D}"/>
    <cellStyle name="Überschrift 11 2" xfId="20143" xr:uid="{4F9043E2-6401-4E2A-9EEE-84BD10623DDE}"/>
    <cellStyle name="Überschrift 12" xfId="20144" xr:uid="{78684DAA-5D17-4AD0-A42C-6F17491BF765}"/>
    <cellStyle name="Überschrift 12 2" xfId="20145" xr:uid="{37A23BCB-AC0D-4F4A-9FBB-95B981F23874}"/>
    <cellStyle name="Überschrift 13" xfId="20146" xr:uid="{13CAC742-ED9A-440E-9844-BD9CD69E8CD8}"/>
    <cellStyle name="Überschrift 14" xfId="20147" xr:uid="{2F03EB8E-DA74-4D64-8024-CFC72EC332F2}"/>
    <cellStyle name="Überschrift 15" xfId="20097" xr:uid="{8A4AF8FE-DB52-496D-8785-6863AB2EE344}"/>
    <cellStyle name="Überschrift 2" xfId="3472" xr:uid="{D11437B5-E75D-43D8-BE91-71AC352751C4}"/>
    <cellStyle name="Überschrift 2 10" xfId="20149" xr:uid="{0D755E38-3D86-4426-A518-3D603CDDEF4F}"/>
    <cellStyle name="Überschrift 2 11" xfId="20150" xr:uid="{9BD4E674-BF86-41F2-B878-A31624D96E68}"/>
    <cellStyle name="Überschrift 2 12" xfId="20148" xr:uid="{ECC5B5F3-B223-443C-8257-82DD293B0FEE}"/>
    <cellStyle name="Überschrift 2 2" xfId="20151" xr:uid="{CC28F611-2BA0-4580-A7F5-59DB14A924B6}"/>
    <cellStyle name="Überschrift 2 2 2" xfId="20152" xr:uid="{E4FD20FA-34FA-4AD3-8621-509E87B03547}"/>
    <cellStyle name="Überschrift 2 2 2 2" xfId="20153" xr:uid="{AD04E192-0F61-41AF-A3C7-CB4EAF545CEB}"/>
    <cellStyle name="Überschrift 2 2 3" xfId="20154" xr:uid="{CCC38B0B-F7C5-4ED1-AB14-64B2065FA786}"/>
    <cellStyle name="Überschrift 2 2 3 2" xfId="20155" xr:uid="{A1FB77DB-712A-4E62-8400-B2AA74C87F1D}"/>
    <cellStyle name="Überschrift 2 2 4" xfId="20156" xr:uid="{E55EA3A5-BCB3-4AF7-82B0-3D73C593E558}"/>
    <cellStyle name="Überschrift 2 2 5" xfId="20157" xr:uid="{D185BAAE-C397-4D58-A270-015F4989E1DD}"/>
    <cellStyle name="Überschrift 2 3" xfId="20158" xr:uid="{C495094C-9BF0-4793-A2C3-684C25B883AF}"/>
    <cellStyle name="Überschrift 2 3 2" xfId="20159" xr:uid="{186518A0-7374-4A04-843B-2C3CEA83807A}"/>
    <cellStyle name="Überschrift 2 3 2 2" xfId="20160" xr:uid="{C468B92A-3DE5-443F-8857-464E5CC67F69}"/>
    <cellStyle name="Überschrift 2 3 3" xfId="20161" xr:uid="{98D1A5FF-9A0A-41A0-872C-9BBADFA09009}"/>
    <cellStyle name="Überschrift 2 3 3 2" xfId="20162" xr:uid="{80EE2DF3-CCDD-4FAB-BE19-37136EA6AF00}"/>
    <cellStyle name="Überschrift 2 3 4" xfId="20163" xr:uid="{8028333A-1178-4530-A64A-2A8AC82721A3}"/>
    <cellStyle name="Überschrift 2 4" xfId="20164" xr:uid="{B4E7F174-CF66-4420-9903-363D5455ACF8}"/>
    <cellStyle name="Überschrift 2 4 2" xfId="20165" xr:uid="{296EA7EF-32B2-42D4-A701-1E76F4E360B9}"/>
    <cellStyle name="Überschrift 2 4 2 2" xfId="20166" xr:uid="{481CFB4D-01FB-43CB-AAFC-E7A92D0B6B43}"/>
    <cellStyle name="Überschrift 2 4 3" xfId="20167" xr:uid="{D49F373F-1C6F-49E8-AF8D-7B37275B8CC4}"/>
    <cellStyle name="Überschrift 2 4 3 2" xfId="20168" xr:uid="{C31854F2-B02D-4119-9A51-25057C492153}"/>
    <cellStyle name="Überschrift 2 4 4" xfId="20169" xr:uid="{D2BEF25F-1EAE-4BFC-A837-645C0B203EBF}"/>
    <cellStyle name="Überschrift 2 5" xfId="20170" xr:uid="{79660417-8E5F-4031-A887-1BEBC070C7BA}"/>
    <cellStyle name="Überschrift 2 5 2" xfId="20171" xr:uid="{96CD781C-75DE-4F67-A78C-8E83B19C02E7}"/>
    <cellStyle name="Überschrift 2 5 2 2" xfId="20172" xr:uid="{B8694FA3-EF15-4F8E-B780-9634E9FB5651}"/>
    <cellStyle name="Überschrift 2 5 3" xfId="20173" xr:uid="{7780D659-CB86-4FA1-A830-3AF0A274DA8C}"/>
    <cellStyle name="Überschrift 2 5 3 2" xfId="20174" xr:uid="{C6BE84D4-84AD-4803-B3CA-48776A3C7F35}"/>
    <cellStyle name="Überschrift 2 5 4" xfId="20175" xr:uid="{749E5E59-B99C-4519-B26E-1813188F4E84}"/>
    <cellStyle name="Überschrift 2 5 4 2" xfId="20176" xr:uid="{63E2749F-B2F5-4B7C-827B-2EB3C41C2804}"/>
    <cellStyle name="Überschrift 2 5 5" xfId="20177" xr:uid="{C1D6278A-B79C-4347-B80E-D300F452EAA3}"/>
    <cellStyle name="Überschrift 2 6" xfId="20178" xr:uid="{35D9FB8F-69D7-45BD-859A-B01E2362D99C}"/>
    <cellStyle name="Überschrift 2 6 2" xfId="20179" xr:uid="{02FB963B-ED00-4F04-AAD7-4C6257B62A9B}"/>
    <cellStyle name="Überschrift 2 6 2 2" xfId="20180" xr:uid="{D3A46B0D-E9D1-460A-ACF0-2E3FCE9661D2}"/>
    <cellStyle name="Überschrift 2 6 3" xfId="20181" xr:uid="{66DD1663-4434-417B-8D06-19C920B957ED}"/>
    <cellStyle name="Überschrift 2 6 3 2" xfId="20182" xr:uid="{DE1CB3C4-962F-4D07-80D1-6D3DF2441550}"/>
    <cellStyle name="Überschrift 2 6 4" xfId="20183" xr:uid="{0AA2CF99-A2EA-4CE5-9378-171ED47B5302}"/>
    <cellStyle name="Überschrift 2 7" xfId="20184" xr:uid="{8E3858CD-AD11-4CCA-BD72-EBC813019535}"/>
    <cellStyle name="Überschrift 2 7 2" xfId="20185" xr:uid="{51D64DFC-FBC1-4E9E-B446-B9A584B0D512}"/>
    <cellStyle name="Überschrift 2 8" xfId="20186" xr:uid="{D62EA353-47C7-449D-AE91-B76DC521D637}"/>
    <cellStyle name="Überschrift 2 8 2" xfId="20187" xr:uid="{5F64957E-9B74-49B1-8DE1-7053791B44C9}"/>
    <cellStyle name="Überschrift 2 9" xfId="20188" xr:uid="{0A49D87F-B799-4D74-9266-DDF5B253FE83}"/>
    <cellStyle name="Überschrift 2 9 2" xfId="20189" xr:uid="{70CD5975-A6F3-4C30-9FC2-1911F1EDD74D}"/>
    <cellStyle name="Überschrift 3" xfId="3473" xr:uid="{EEAD99F4-BD2C-4A20-89D5-32014950D256}"/>
    <cellStyle name="Überschrift 3 10" xfId="20191" xr:uid="{A160422C-5EE2-4F4A-BA80-084F94D591D2}"/>
    <cellStyle name="Überschrift 3 11" xfId="20192" xr:uid="{5543E9D2-69C7-4B15-BBB5-0A194440E343}"/>
    <cellStyle name="Überschrift 3 12" xfId="20190" xr:uid="{260F14FF-AEB9-4C54-BDE1-CB2AA864BDD2}"/>
    <cellStyle name="Überschrift 3 2" xfId="20193" xr:uid="{0A7228DF-EE7F-4F54-AC1E-4EB6624DC646}"/>
    <cellStyle name="Überschrift 3 2 2" xfId="20194" xr:uid="{6A2D2650-8626-4630-98C0-D929B3994A52}"/>
    <cellStyle name="Überschrift 3 2 2 2" xfId="20195" xr:uid="{8E8B5545-0AE4-4C99-A188-3417C956D625}"/>
    <cellStyle name="Überschrift 3 2 3" xfId="20196" xr:uid="{E0B280CB-AEBF-47BB-A089-687D147A4EA2}"/>
    <cellStyle name="Überschrift 3 2 3 2" xfId="20197" xr:uid="{3BAC174C-60DD-4477-9FF6-A1FE54932884}"/>
    <cellStyle name="Überschrift 3 2 4" xfId="20198" xr:uid="{619E1AAF-76BA-408A-9024-527FE3FAEC80}"/>
    <cellStyle name="Überschrift 3 2 5" xfId="20199" xr:uid="{F591D477-199E-413C-A3AC-5AF57C615FD4}"/>
    <cellStyle name="Überschrift 3 3" xfId="20200" xr:uid="{D950B91C-4DA2-4ECC-8A48-F98523CD15BB}"/>
    <cellStyle name="Überschrift 3 3 2" xfId="20201" xr:uid="{340307F8-9FDB-4093-9633-2E9B458B0A1B}"/>
    <cellStyle name="Überschrift 3 3 2 2" xfId="20202" xr:uid="{E46B643A-DAF5-464E-8004-427DDFFDF5D1}"/>
    <cellStyle name="Überschrift 3 3 3" xfId="20203" xr:uid="{58B3CCF3-93F2-483D-97F3-F1A1D5A8EC72}"/>
    <cellStyle name="Überschrift 3 3 3 2" xfId="20204" xr:uid="{23508CF5-A914-4725-9D8A-4FD88CFA6BFD}"/>
    <cellStyle name="Überschrift 3 3 4" xfId="20205" xr:uid="{07C9F23F-8957-41A6-B419-6A3932159FD0}"/>
    <cellStyle name="Überschrift 3 4" xfId="20206" xr:uid="{2ACF4D92-6B6C-4986-95AD-71752D203D67}"/>
    <cellStyle name="Überschrift 3 4 2" xfId="20207" xr:uid="{B66A85EB-3E86-4358-8CDA-CB3D4283DC38}"/>
    <cellStyle name="Überschrift 3 4 2 2" xfId="20208" xr:uid="{BAE94621-EEBD-4960-8D41-323312628926}"/>
    <cellStyle name="Überschrift 3 4 3" xfId="20209" xr:uid="{FC16E922-1F6E-43E8-8F47-9E69724E65C6}"/>
    <cellStyle name="Überschrift 3 4 3 2" xfId="20210" xr:uid="{7C9B5337-3C12-48E2-83BE-4F0D96643B83}"/>
    <cellStyle name="Überschrift 3 4 4" xfId="20211" xr:uid="{6AEEC36A-555B-4E21-8BC1-2AC754F9FA82}"/>
    <cellStyle name="Überschrift 3 5" xfId="20212" xr:uid="{96FC9756-4892-4DA9-A6BB-9E73B0C4762C}"/>
    <cellStyle name="Überschrift 3 5 2" xfId="20213" xr:uid="{486236D4-B295-4A26-8D03-6156D76169DB}"/>
    <cellStyle name="Überschrift 3 5 2 2" xfId="20214" xr:uid="{392ACEE8-3972-41E4-B5F2-18D4D66E540D}"/>
    <cellStyle name="Überschrift 3 5 3" xfId="20215" xr:uid="{270D6C0B-162A-4079-845D-676CD6D1378C}"/>
    <cellStyle name="Überschrift 3 5 3 2" xfId="20216" xr:uid="{F41D49B7-C2B8-474D-B9F8-8F86C28246EF}"/>
    <cellStyle name="Überschrift 3 5 4" xfId="20217" xr:uid="{8B91B062-950A-40FB-BEA3-4F5375E91C83}"/>
    <cellStyle name="Überschrift 3 5 4 2" xfId="20218" xr:uid="{E89652F8-9B1B-4295-B83A-C96C20ADEBD9}"/>
    <cellStyle name="Überschrift 3 5 5" xfId="20219" xr:uid="{0BC52BDD-F78A-4FC5-8800-01520E65F2B2}"/>
    <cellStyle name="Überschrift 3 6" xfId="20220" xr:uid="{C4C7377C-76F4-4DDA-9CEA-7631DF0FB745}"/>
    <cellStyle name="Überschrift 3 6 2" xfId="20221" xr:uid="{901F93F7-881B-452D-8319-ADA296F5C87B}"/>
    <cellStyle name="Überschrift 3 6 2 2" xfId="20222" xr:uid="{911D5FE9-7088-45BF-BAD3-5138EFF7A8B5}"/>
    <cellStyle name="Überschrift 3 6 3" xfId="20223" xr:uid="{F4724F5E-C99C-498A-8761-67030E972A1C}"/>
    <cellStyle name="Überschrift 3 6 3 2" xfId="20224" xr:uid="{D96D51BD-7020-432D-855B-F6CC7C173B9D}"/>
    <cellStyle name="Überschrift 3 6 4" xfId="20225" xr:uid="{8E6161FC-1E7A-4F05-803F-1BEF370BF07D}"/>
    <cellStyle name="Überschrift 3 7" xfId="20226" xr:uid="{678BA93F-09E5-486C-BD79-8C091936369D}"/>
    <cellStyle name="Überschrift 3 7 2" xfId="20227" xr:uid="{9F6C8BB3-9F87-4596-B08E-37AF19EB2E82}"/>
    <cellStyle name="Überschrift 3 8" xfId="20228" xr:uid="{369F94DD-F7E0-48AF-BCCA-9ECAD3CD62A1}"/>
    <cellStyle name="Überschrift 3 8 2" xfId="20229" xr:uid="{B4B1A3E4-55B4-42E5-B9EE-758C08DCBBBC}"/>
    <cellStyle name="Überschrift 3 9" xfId="20230" xr:uid="{8D8C5C62-BA8E-4411-80C1-C37A67163093}"/>
    <cellStyle name="Überschrift 3 9 2" xfId="20231" xr:uid="{E6157FA3-9E3E-4AD1-A032-A63C8C2B5607}"/>
    <cellStyle name="Überschrift 4" xfId="3474" xr:uid="{3A2A1001-FB79-45B1-89BA-247E9ACAD427}"/>
    <cellStyle name="Überschrift 4 10" xfId="20233" xr:uid="{BA481A0E-676B-4368-B849-B37F1F8FEFD1}"/>
    <cellStyle name="Überschrift 4 11" xfId="20234" xr:uid="{6CCC756E-43FF-424A-8B98-D191B3226F71}"/>
    <cellStyle name="Überschrift 4 12" xfId="20232" xr:uid="{02532F1E-3B72-436F-8571-E0FA4E4E3FC6}"/>
    <cellStyle name="Überschrift 4 2" xfId="20235" xr:uid="{35B439A0-9B9F-4738-8A4C-92A7211524FF}"/>
    <cellStyle name="Überschrift 4 2 2" xfId="20236" xr:uid="{A445F9EE-A755-491C-B714-24F92E4DE63B}"/>
    <cellStyle name="Überschrift 4 2 2 2" xfId="20237" xr:uid="{CFBDDAE5-3817-4196-8104-A077A9965AE0}"/>
    <cellStyle name="Überschrift 4 2 3" xfId="20238" xr:uid="{EB19E9C3-962C-487C-BBF6-21C29E0EA457}"/>
    <cellStyle name="Überschrift 4 2 3 2" xfId="20239" xr:uid="{8CCA2435-6822-47ED-8E25-598A61B893FD}"/>
    <cellStyle name="Überschrift 4 2 4" xfId="20240" xr:uid="{2877A5D9-E673-435A-8E89-CFA21EC297EB}"/>
    <cellStyle name="Überschrift 4 2 5" xfId="20241" xr:uid="{4EA9BED0-0C08-40B2-90A8-C32909CFA3B8}"/>
    <cellStyle name="Überschrift 4 3" xfId="20242" xr:uid="{CEA8FBE3-811F-453D-9D76-B9B52FBB9D8E}"/>
    <cellStyle name="Überschrift 4 3 2" xfId="20243" xr:uid="{59129D13-E96C-4727-A62A-6D1F9D0231EF}"/>
    <cellStyle name="Überschrift 4 3 2 2" xfId="20244" xr:uid="{A32D3CB8-2991-4F91-AF8E-8D062DE576E2}"/>
    <cellStyle name="Überschrift 4 3 3" xfId="20245" xr:uid="{03A3DD53-B699-44B0-8397-9BF768F9BB35}"/>
    <cellStyle name="Überschrift 4 3 3 2" xfId="20246" xr:uid="{A85386E5-4022-4628-8079-802E7267C059}"/>
    <cellStyle name="Überschrift 4 3 4" xfId="20247" xr:uid="{3EEE3611-701D-43FE-A3CB-3C019A675310}"/>
    <cellStyle name="Überschrift 4 4" xfId="20248" xr:uid="{E4C5F49D-9E0C-44EB-B2B4-667953B22238}"/>
    <cellStyle name="Überschrift 4 4 2" xfId="20249" xr:uid="{D38FE993-7328-4C6E-8EAF-4E7A08F4FD5A}"/>
    <cellStyle name="Überschrift 4 4 2 2" xfId="20250" xr:uid="{3BF4FC42-D497-4EDB-8369-D7E2E984D420}"/>
    <cellStyle name="Überschrift 4 4 3" xfId="20251" xr:uid="{68B6C35E-1E02-46C1-B92A-0AC70A72FCD2}"/>
    <cellStyle name="Überschrift 4 4 3 2" xfId="20252" xr:uid="{16E1FF6F-AC3C-46F6-BA78-9573FAA8AAB5}"/>
    <cellStyle name="Überschrift 4 4 4" xfId="20253" xr:uid="{2F5E075C-CBFD-4DEB-AD65-10E6C7235AC8}"/>
    <cellStyle name="Überschrift 4 5" xfId="20254" xr:uid="{03224B8A-84CC-4E38-90E4-C828D6DABE9C}"/>
    <cellStyle name="Überschrift 4 5 2" xfId="20255" xr:uid="{5D1F5372-E38C-46FF-9E5E-8319DA54D31C}"/>
    <cellStyle name="Überschrift 4 5 2 2" xfId="20256" xr:uid="{578767D5-0D9C-4300-AE5E-1F5CD4F2A5CB}"/>
    <cellStyle name="Überschrift 4 5 3" xfId="20257" xr:uid="{0DADEFCC-397E-4E9E-9948-8EBDD2B3A221}"/>
    <cellStyle name="Überschrift 4 5 3 2" xfId="20258" xr:uid="{22029456-FC8B-43E1-BB97-62A4A79DEA38}"/>
    <cellStyle name="Überschrift 4 5 4" xfId="20259" xr:uid="{C9450078-98AC-4EF7-9D3D-E3F06080E4ED}"/>
    <cellStyle name="Überschrift 4 5 4 2" xfId="20260" xr:uid="{C8207AA0-6F80-4D32-9731-BEF18B9EB4C2}"/>
    <cellStyle name="Überschrift 4 5 5" xfId="20261" xr:uid="{34ED9A32-01E2-4EA4-A4D2-0BB0643D8C2D}"/>
    <cellStyle name="Überschrift 4 6" xfId="20262" xr:uid="{541EF004-F0A0-4E40-A6FF-AF9FDFC6DF66}"/>
    <cellStyle name="Überschrift 4 6 2" xfId="20263" xr:uid="{210D8C36-3043-4C7B-AAEA-CC7BDBFF54F6}"/>
    <cellStyle name="Überschrift 4 6 2 2" xfId="20264" xr:uid="{9E8ECAC3-F96A-4BF6-A62E-7DD8D799AB50}"/>
    <cellStyle name="Überschrift 4 6 3" xfId="20265" xr:uid="{DD718E6F-BFA3-4560-B88D-7A6185F2B36B}"/>
    <cellStyle name="Überschrift 4 6 3 2" xfId="20266" xr:uid="{8B46E683-4313-49A3-A54E-497B264AA8B6}"/>
    <cellStyle name="Überschrift 4 6 4" xfId="20267" xr:uid="{F6551B93-584C-477F-B752-533D34F04989}"/>
    <cellStyle name="Überschrift 4 7" xfId="20268" xr:uid="{3E6154DF-92D7-4E4F-B6CD-5F7CABFBCD60}"/>
    <cellStyle name="Überschrift 4 7 2" xfId="20269" xr:uid="{B98706C0-98B7-4C67-B770-773F7FDDD430}"/>
    <cellStyle name="Überschrift 4 8" xfId="20270" xr:uid="{66BCCB96-DB2F-4463-9434-2BCACD2CAD1E}"/>
    <cellStyle name="Überschrift 4 8 2" xfId="20271" xr:uid="{0DDBD0E7-A6DB-4EBB-901C-0FD033E3CE98}"/>
    <cellStyle name="Überschrift 4 9" xfId="20272" xr:uid="{31EAF969-5869-43C8-9C6A-73703F973D6E}"/>
    <cellStyle name="Überschrift 4 9 2" xfId="20273" xr:uid="{2FBFEA4D-A107-44FA-BA1A-483EA8278A73}"/>
    <cellStyle name="Überschrift 5" xfId="20274" xr:uid="{D5F9B583-1540-4347-8D01-BC8CAD713FCD}"/>
    <cellStyle name="Überschrift 5 2" xfId="20275" xr:uid="{0A344418-53E9-4A5B-AFC6-85810E8CAF81}"/>
    <cellStyle name="Überschrift 5 2 2" xfId="20276" xr:uid="{10249572-31FB-4862-83DA-826C0DB2002D}"/>
    <cellStyle name="Überschrift 5 3" xfId="20277" xr:uid="{FA9816E3-3706-471D-884E-B469F3154924}"/>
    <cellStyle name="Überschrift 5 3 2" xfId="20278" xr:uid="{D6BAA2B0-CF7C-4FDF-847A-ED014C9275B7}"/>
    <cellStyle name="Überschrift 5 4" xfId="20279" xr:uid="{76EF82F4-2EBF-4A45-869D-3FC6FDBD3293}"/>
    <cellStyle name="Überschrift 5 5" xfId="20280" xr:uid="{FE7230B7-1E45-4BB0-BF05-72F2D8DBBC97}"/>
    <cellStyle name="Überschrift 6" xfId="20281" xr:uid="{117334BF-570D-4E8D-926C-D251675BC5FB}"/>
    <cellStyle name="Überschrift 6 2" xfId="20282" xr:uid="{CA3B6F9B-E3F5-4CD9-A203-A1BA164BE47E}"/>
    <cellStyle name="Überschrift 6 2 2" xfId="20283" xr:uid="{5E1ADD2E-F3E0-476D-A14E-DCA915062547}"/>
    <cellStyle name="Überschrift 6 3" xfId="20284" xr:uid="{A770D493-4789-46E1-8492-64B736EA2D83}"/>
    <cellStyle name="Überschrift 6 3 2" xfId="20285" xr:uid="{6048BFB9-36E2-40C3-944B-0C9B54F31A73}"/>
    <cellStyle name="Überschrift 6 4" xfId="20286" xr:uid="{7DB926D2-0325-4302-95FE-DA4DA5772851}"/>
    <cellStyle name="Überschrift 7" xfId="20287" xr:uid="{E7251FC2-7D5F-48D7-93E4-CF864D4CBB2E}"/>
    <cellStyle name="Überschrift 7 2" xfId="20288" xr:uid="{E9C1F08E-67AB-458F-AF93-2C09C0642A8E}"/>
    <cellStyle name="Überschrift 7 2 2" xfId="20289" xr:uid="{F83B341E-4DE7-46FE-B468-00E453448049}"/>
    <cellStyle name="Überschrift 7 3" xfId="20290" xr:uid="{F5BEE98F-A85B-4067-8FC3-8918D282E335}"/>
    <cellStyle name="Überschrift 7 3 2" xfId="20291" xr:uid="{1956D3E4-2D9A-4F66-B57D-D1FD8D9BF35C}"/>
    <cellStyle name="Überschrift 7 4" xfId="20292" xr:uid="{85A5B2DF-DC3F-466B-AEE3-340830AB1CE6}"/>
    <cellStyle name="Überschrift 8" xfId="20293" xr:uid="{FB7F2069-87A7-4241-B6FF-7F1C42B6B05F}"/>
    <cellStyle name="Überschrift 8 2" xfId="20294" xr:uid="{BA25C5C2-0839-4BDB-962D-51C293EC1D04}"/>
    <cellStyle name="Überschrift 8 2 2" xfId="20295" xr:uid="{AC6D9D69-65DB-4E58-99C9-F408C4444A83}"/>
    <cellStyle name="Überschrift 8 3" xfId="20296" xr:uid="{20F165E1-4C4D-46B8-AC30-BED3C71C4BA3}"/>
    <cellStyle name="Überschrift 8 3 2" xfId="20297" xr:uid="{E0B33842-2112-4311-92BA-19AA6B791B96}"/>
    <cellStyle name="Überschrift 8 4" xfId="20298" xr:uid="{51412F38-E68A-499C-B838-5E27DFCADABF}"/>
    <cellStyle name="Überschrift 8 4 2" xfId="20299" xr:uid="{A912F625-3E3A-497F-897F-A0E8B3F2CA67}"/>
    <cellStyle name="Überschrift 8 5" xfId="20300" xr:uid="{D3481BCA-C23D-4E30-94ED-A1976503355F}"/>
    <cellStyle name="Überschrift 9" xfId="20301" xr:uid="{6FAEBE8F-B8AA-4B29-9ABF-4156716608C1}"/>
    <cellStyle name="Überschrift 9 2" xfId="20302" xr:uid="{8664FDFA-774E-4465-A2EC-CE6EDB205784}"/>
    <cellStyle name="Überschrift 9 2 2" xfId="20303" xr:uid="{874E64ED-44FC-48CF-BB5F-80D305E17203}"/>
    <cellStyle name="Überschrift 9 3" xfId="20304" xr:uid="{B7C6841D-2320-423B-9343-75DB4F9A53C1}"/>
    <cellStyle name="Überschrift 9 3 2" xfId="20305" xr:uid="{90286726-D283-44E8-9D8F-C5575E131C39}"/>
    <cellStyle name="Überschrift 9 4" xfId="20306" xr:uid="{1D858858-A921-4B1D-A0E9-B4B14BC360A9}"/>
    <cellStyle name="Valuutta_Layo9704" xfId="346" xr:uid="{1C7FC300-71B9-4698-87FD-A68895727503}"/>
    <cellStyle name="Verknüpfte Zelle" xfId="3475" xr:uid="{049B42C6-FD7F-45F5-B919-ADECCB2F0E85}"/>
    <cellStyle name="Verknüpfte Zelle 10" xfId="20308" xr:uid="{7B8B6949-2283-4F7B-BB9F-624D718B8D7E}"/>
    <cellStyle name="Verknüpfte Zelle 11" xfId="20309" xr:uid="{B57E1677-58E9-4E06-9918-94098B70FED9}"/>
    <cellStyle name="Verknüpfte Zelle 12" xfId="20307" xr:uid="{9CE5055A-8A65-4D1D-BF10-D289B5C63E8F}"/>
    <cellStyle name="Verknüpfte Zelle 2" xfId="20310" xr:uid="{12E0F84F-27DC-48B6-BC59-81CFFC98921C}"/>
    <cellStyle name="Verknüpfte Zelle 2 2" xfId="20311" xr:uid="{925C2C61-E4C4-4352-A520-DF65315C16E3}"/>
    <cellStyle name="Verknüpfte Zelle 2 2 2" xfId="20312" xr:uid="{99DE0238-D8C8-44E5-B740-005A8C5EF853}"/>
    <cellStyle name="Verknüpfte Zelle 2 3" xfId="20313" xr:uid="{3B8E488B-74DF-4400-A301-81B5AA3C63F5}"/>
    <cellStyle name="Verknüpfte Zelle 2 3 2" xfId="20314" xr:uid="{099D6967-B25C-45D4-B8B8-C35BE880845B}"/>
    <cellStyle name="Verknüpfte Zelle 2 4" xfId="20315" xr:uid="{F0DBFAE1-5465-4ADF-966C-A0A4F18CB327}"/>
    <cellStyle name="Verknüpfte Zelle 2 5" xfId="20316" xr:uid="{ADEC4F9A-4470-4F2E-AD24-311278F7AD43}"/>
    <cellStyle name="Verknüpfte Zelle 3" xfId="20317" xr:uid="{2EF1E4D9-9CDB-472B-97DA-75DBEDD2FE38}"/>
    <cellStyle name="Verknüpfte Zelle 3 2" xfId="20318" xr:uid="{187D5E6F-79A4-4E91-9E64-3A6E6004EA31}"/>
    <cellStyle name="Verknüpfte Zelle 3 2 2" xfId="20319" xr:uid="{F1FAAF66-FB29-4CD6-B95A-76401F10C4E9}"/>
    <cellStyle name="Verknüpfte Zelle 3 3" xfId="20320" xr:uid="{4759BA18-A13F-4E95-B4C5-FC0A7C740E6A}"/>
    <cellStyle name="Verknüpfte Zelle 3 3 2" xfId="20321" xr:uid="{87838DD3-61C3-4D11-9BFE-96A1D1A44475}"/>
    <cellStyle name="Verknüpfte Zelle 3 4" xfId="20322" xr:uid="{FD8D5BF1-DA29-461A-820D-B5A7D9080DE6}"/>
    <cellStyle name="Verknüpfte Zelle 4" xfId="20323" xr:uid="{E7CF6310-0F3F-4C5E-8B36-1E39512EE074}"/>
    <cellStyle name="Verknüpfte Zelle 4 2" xfId="20324" xr:uid="{7C80F3A9-DB6D-4225-BA53-92E16F2C5669}"/>
    <cellStyle name="Verknüpfte Zelle 4 2 2" xfId="20325" xr:uid="{0A5947CF-BCE2-40EC-A4C3-551FD743CEF6}"/>
    <cellStyle name="Verknüpfte Zelle 4 3" xfId="20326" xr:uid="{B5033EE4-20BB-40F1-9887-67C42E708BDF}"/>
    <cellStyle name="Verknüpfte Zelle 4 3 2" xfId="20327" xr:uid="{C2A9E286-79F4-45FB-8BE1-508472AD823A}"/>
    <cellStyle name="Verknüpfte Zelle 4 4" xfId="20328" xr:uid="{BB3397FD-5518-4F69-9937-77B610AC54D9}"/>
    <cellStyle name="Verknüpfte Zelle 5" xfId="20329" xr:uid="{6934BE88-6A8C-46BB-A62B-55379215B37B}"/>
    <cellStyle name="Verknüpfte Zelle 5 2" xfId="20330" xr:uid="{3681B9A2-4A65-4F46-9D7E-5E47DE4FD0B2}"/>
    <cellStyle name="Verknüpfte Zelle 5 2 2" xfId="20331" xr:uid="{EF67A699-FD78-4572-9F37-B2188F2E71D7}"/>
    <cellStyle name="Verknüpfte Zelle 5 3" xfId="20332" xr:uid="{6D24827E-9FCA-4B74-8D5D-570638123C7E}"/>
    <cellStyle name="Verknüpfte Zelle 5 3 2" xfId="20333" xr:uid="{12532895-7E40-4AA6-91F0-427A202D3A75}"/>
    <cellStyle name="Verknüpfte Zelle 5 4" xfId="20334" xr:uid="{1068EAC2-EA42-4169-8ECD-D51C3B3295AB}"/>
    <cellStyle name="Verknüpfte Zelle 5 4 2" xfId="20335" xr:uid="{81E0029A-0977-4D10-BF9B-AA4D23B77369}"/>
    <cellStyle name="Verknüpfte Zelle 5 5" xfId="20336" xr:uid="{1BC10945-8FA5-4A12-87F4-394E54913D78}"/>
    <cellStyle name="Verknüpfte Zelle 6" xfId="20337" xr:uid="{21320CEF-B200-4664-A749-B3EE40BB27D6}"/>
    <cellStyle name="Verknüpfte Zelle 6 2" xfId="20338" xr:uid="{3B43770F-3B09-4F54-AC5F-83C35AE8348A}"/>
    <cellStyle name="Verknüpfte Zelle 6 2 2" xfId="20339" xr:uid="{C33B33AC-E338-4939-B78B-7008BD27CC2F}"/>
    <cellStyle name="Verknüpfte Zelle 6 3" xfId="20340" xr:uid="{FCA3B829-1E72-4CE0-94C6-91F04908EA3D}"/>
    <cellStyle name="Verknüpfte Zelle 6 3 2" xfId="20341" xr:uid="{8FF48B7A-A364-48EE-9BB0-81374F6CB458}"/>
    <cellStyle name="Verknüpfte Zelle 6 4" xfId="20342" xr:uid="{88FDB880-1237-4C32-868C-FDEDFC0D5D8C}"/>
    <cellStyle name="Verknüpfte Zelle 7" xfId="20343" xr:uid="{E829C135-CB71-4C5D-B559-ADE488501D19}"/>
    <cellStyle name="Verknüpfte Zelle 7 2" xfId="20344" xr:uid="{305AA231-1830-4D0B-9D24-02A0149FBE0C}"/>
    <cellStyle name="Verknüpfte Zelle 8" xfId="20345" xr:uid="{10E8F6BE-E08B-4FC9-8214-F9F6CD7D7DA3}"/>
    <cellStyle name="Verknüpfte Zelle 8 2" xfId="20346" xr:uid="{D6D9E70B-4B29-4FF6-9509-29D23B7F930C}"/>
    <cellStyle name="Verknüpfte Zelle 9" xfId="20347" xr:uid="{A6CF6B7B-3ACE-4AF4-8791-F6C36124B050}"/>
    <cellStyle name="Verknüpfte Zelle 9 2" xfId="20348" xr:uid="{FA7354D2-F94B-403C-914B-AED1135C2BF4}"/>
    <cellStyle name="Warnender Text" xfId="3476" xr:uid="{7AA33866-20F7-48E4-9EEA-5F7C5A83907D}"/>
    <cellStyle name="Warnender Text 10" xfId="20350" xr:uid="{128BA1FD-5E3D-4A12-9C40-519ED4FBEF87}"/>
    <cellStyle name="Warnender Text 11" xfId="20351" xr:uid="{B6B94BCE-2CA3-42FB-BB65-A48B780835F8}"/>
    <cellStyle name="Warnender Text 12" xfId="20349" xr:uid="{67CD9299-39AE-48D0-A841-357084E188FC}"/>
    <cellStyle name="Warnender Text 2" xfId="20352" xr:uid="{8C88084B-04B2-4717-A64A-A522CB6DC380}"/>
    <cellStyle name="Warnender Text 2 2" xfId="20353" xr:uid="{1474D1AB-1DA4-4794-A233-75DF85C21980}"/>
    <cellStyle name="Warnender Text 2 2 2" xfId="20354" xr:uid="{B798E091-E000-401F-935E-A6B27E0AFB4B}"/>
    <cellStyle name="Warnender Text 2 3" xfId="20355" xr:uid="{8F8FBC7F-4AC4-474F-9FDA-8227F51F5564}"/>
    <cellStyle name="Warnender Text 2 3 2" xfId="20356" xr:uid="{E075B6FF-474C-4E0C-96DA-E2C6BCE314F6}"/>
    <cellStyle name="Warnender Text 2 4" xfId="20357" xr:uid="{1E45779F-B5AF-4F7F-8364-A36B6CB8F88A}"/>
    <cellStyle name="Warnender Text 2 5" xfId="20358" xr:uid="{6F7E8173-C76D-44EC-830A-E7012A648827}"/>
    <cellStyle name="Warnender Text 3" xfId="20359" xr:uid="{1FE53B3F-6F20-4B92-9A85-7F35A5BFAC3E}"/>
    <cellStyle name="Warnender Text 3 2" xfId="20360" xr:uid="{86029EB3-9CAF-4C95-B51A-729C9FAC9945}"/>
    <cellStyle name="Warnender Text 3 2 2" xfId="20361" xr:uid="{E06189CD-1E0E-494B-8B06-C6B6200A0778}"/>
    <cellStyle name="Warnender Text 3 3" xfId="20362" xr:uid="{2784F88A-7F57-4036-85A0-F66AEE09DF8F}"/>
    <cellStyle name="Warnender Text 3 3 2" xfId="20363" xr:uid="{3E092B08-2130-4C09-80F6-340AB713FB6D}"/>
    <cellStyle name="Warnender Text 3 4" xfId="20364" xr:uid="{35BADB75-0861-4320-BCED-4B1B18EDF991}"/>
    <cellStyle name="Warnender Text 4" xfId="20365" xr:uid="{9F2F6EFC-6477-49D2-9362-9FC5ADBA5C9E}"/>
    <cellStyle name="Warnender Text 4 2" xfId="20366" xr:uid="{DD09AEE9-B85A-40F8-A337-E52AE88C09A6}"/>
    <cellStyle name="Warnender Text 4 2 2" xfId="20367" xr:uid="{65630750-C1EF-48B5-AD60-E53F6A35137E}"/>
    <cellStyle name="Warnender Text 4 3" xfId="20368" xr:uid="{8E7FE411-62E5-4386-AA92-8E3F55351F8A}"/>
    <cellStyle name="Warnender Text 4 3 2" xfId="20369" xr:uid="{06976121-EAEC-4037-BC0D-5012447C1AD7}"/>
    <cellStyle name="Warnender Text 4 4" xfId="20370" xr:uid="{13E3055C-BA7F-4365-8E24-CA2C247ABCEF}"/>
    <cellStyle name="Warnender Text 5" xfId="20371" xr:uid="{8EFADD78-F5B9-4057-9075-DE43ABBFCEF8}"/>
    <cellStyle name="Warnender Text 5 2" xfId="20372" xr:uid="{685113F9-7664-47FF-BD67-218D71F85DD8}"/>
    <cellStyle name="Warnender Text 5 2 2" xfId="20373" xr:uid="{5A5F3BF0-5E8A-4456-A88C-3273E6786FAA}"/>
    <cellStyle name="Warnender Text 5 3" xfId="20374" xr:uid="{C4797815-0024-40CA-A460-B4A17F110945}"/>
    <cellStyle name="Warnender Text 5 3 2" xfId="20375" xr:uid="{372449CC-61AD-4043-99B3-8D326F1A44EB}"/>
    <cellStyle name="Warnender Text 5 4" xfId="20376" xr:uid="{0B866F4D-9AEE-4D80-835A-200AD7138078}"/>
    <cellStyle name="Warnender Text 5 4 2" xfId="20377" xr:uid="{0E71A3C1-6ABC-450E-9B0B-9346305CE686}"/>
    <cellStyle name="Warnender Text 5 5" xfId="20378" xr:uid="{452AA866-621C-49D8-A1BF-1CEDF2A058D0}"/>
    <cellStyle name="Warnender Text 6" xfId="20379" xr:uid="{E59817A7-DE72-4181-AB33-6B09F940CAE2}"/>
    <cellStyle name="Warnender Text 6 2" xfId="20380" xr:uid="{024D97FE-1628-4CDC-A031-21E3171102F2}"/>
    <cellStyle name="Warnender Text 6 2 2" xfId="20381" xr:uid="{E5B65FF2-6450-4084-BBDD-4D32597EC9D2}"/>
    <cellStyle name="Warnender Text 6 3" xfId="20382" xr:uid="{575F0341-5C6D-437C-974B-3731DC7B8E35}"/>
    <cellStyle name="Warnender Text 6 3 2" xfId="20383" xr:uid="{DE0B0D89-2EAA-4181-BA86-510FD637801C}"/>
    <cellStyle name="Warnender Text 6 4" xfId="20384" xr:uid="{F47BB013-FBD0-48B4-9F90-06C08250F735}"/>
    <cellStyle name="Warnender Text 7" xfId="20385" xr:uid="{6984CF1F-0EA3-4425-B0AB-09B03A951489}"/>
    <cellStyle name="Warnender Text 7 2" xfId="20386" xr:uid="{3D1BC178-E108-45C8-BF8F-216AAD5CA295}"/>
    <cellStyle name="Warnender Text 8" xfId="20387" xr:uid="{6DB190C7-7390-4425-82C3-DB3AAE1D1C43}"/>
    <cellStyle name="Warnender Text 8 2" xfId="20388" xr:uid="{9B2196F1-4B2F-46C9-AB67-5B94E68FDBE7}"/>
    <cellStyle name="Warnender Text 9" xfId="20389" xr:uid="{1EC846C6-228D-4ABD-AB08-50253304109F}"/>
    <cellStyle name="Warnender Text 9 2" xfId="20390" xr:uid="{CC11CA6C-69A0-400C-BFCE-B073B7D25183}"/>
    <cellStyle name="Warning Text 10" xfId="3477" xr:uid="{97B63778-9F09-400B-AE56-9B6EBB29D319}"/>
    <cellStyle name="Warning Text 10 10" xfId="20392" xr:uid="{B67D716F-DC34-4C61-A747-BAAD9D15CF6D}"/>
    <cellStyle name="Warning Text 10 11" xfId="20393" xr:uid="{A11DB68B-1442-4B60-8BEB-B34AB5C43D43}"/>
    <cellStyle name="Warning Text 10 12" xfId="20391" xr:uid="{AF6D98B8-1EFE-4F0A-9F8E-FF206E2C8D50}"/>
    <cellStyle name="Warning Text 10 2" xfId="20394" xr:uid="{D2B0EF5C-21B3-4A7F-B653-17E3818372C3}"/>
    <cellStyle name="Warning Text 10 2 2" xfId="20395" xr:uid="{18549915-F008-4AF1-8B54-886F3C50BCE3}"/>
    <cellStyle name="Warning Text 10 2 2 2" xfId="20396" xr:uid="{FA9EA4C2-0812-4112-868E-961AD7DB08CB}"/>
    <cellStyle name="Warning Text 10 2 3" xfId="20397" xr:uid="{D7BDB0A5-B698-4DB6-A1F2-C6A94FE009C7}"/>
    <cellStyle name="Warning Text 10 2 3 2" xfId="20398" xr:uid="{3BCCE4DE-71DF-4903-AFB5-3547C6D1D0A9}"/>
    <cellStyle name="Warning Text 10 2 4" xfId="20399" xr:uid="{6D5018C7-11A8-4907-B4CB-FE69ED6D8F0B}"/>
    <cellStyle name="Warning Text 10 2 5" xfId="20400" xr:uid="{C56BA990-8D20-45FD-945B-D42E6458EFC4}"/>
    <cellStyle name="Warning Text 10 3" xfId="20401" xr:uid="{10E53D6F-9000-40C5-B8E1-58B1F50C8E82}"/>
    <cellStyle name="Warning Text 10 3 2" xfId="20402" xr:uid="{16B52E0F-935B-44F3-BF68-399EE93E4B43}"/>
    <cellStyle name="Warning Text 10 3 2 2" xfId="20403" xr:uid="{02EB1C16-579E-499A-AE9C-54476D93FE54}"/>
    <cellStyle name="Warning Text 10 3 3" xfId="20404" xr:uid="{E667E684-0A76-4240-9334-3343FF409C15}"/>
    <cellStyle name="Warning Text 10 3 3 2" xfId="20405" xr:uid="{1F1F7D1D-346E-416D-B592-1DC3A5B10345}"/>
    <cellStyle name="Warning Text 10 3 4" xfId="20406" xr:uid="{7BE3B0B1-EFAB-4B61-B339-5FF3FAF24201}"/>
    <cellStyle name="Warning Text 10 4" xfId="20407" xr:uid="{DFFBD11B-CB00-44AA-8CF7-1BB4FD5E876E}"/>
    <cellStyle name="Warning Text 10 4 2" xfId="20408" xr:uid="{062D3315-9D7D-40BA-9372-3B686058BFDE}"/>
    <cellStyle name="Warning Text 10 4 2 2" xfId="20409" xr:uid="{A377EFFA-62EE-4CD9-95A1-D7CB375741EC}"/>
    <cellStyle name="Warning Text 10 4 3" xfId="20410" xr:uid="{2513A618-0D9D-4A25-AFFB-17929406B6D9}"/>
    <cellStyle name="Warning Text 10 4 3 2" xfId="20411" xr:uid="{CEC44B16-940B-4E56-A753-92C8A2D3AA44}"/>
    <cellStyle name="Warning Text 10 4 4" xfId="20412" xr:uid="{2FB577B3-A6B6-496D-83C4-67EC3B8CBB2B}"/>
    <cellStyle name="Warning Text 10 5" xfId="20413" xr:uid="{9734B956-29EA-4F0D-9158-4FE9EF6A5445}"/>
    <cellStyle name="Warning Text 10 5 2" xfId="20414" xr:uid="{FB8B0399-305B-4477-838A-950676A5D7E7}"/>
    <cellStyle name="Warning Text 10 5 2 2" xfId="20415" xr:uid="{0AACC8A5-3F7B-49B2-BB75-2996E1C1F3F0}"/>
    <cellStyle name="Warning Text 10 5 3" xfId="20416" xr:uid="{1A00A38B-ACC1-44C0-BAFC-82323E798C33}"/>
    <cellStyle name="Warning Text 10 5 3 2" xfId="20417" xr:uid="{232BED8E-BE81-4BB2-9B62-996A7A72907D}"/>
    <cellStyle name="Warning Text 10 5 4" xfId="20418" xr:uid="{28C6C5A3-F20D-4BC7-AEA6-EE994B9B0E3E}"/>
    <cellStyle name="Warning Text 10 5 4 2" xfId="20419" xr:uid="{EF4A48CF-7964-4E21-BAE9-9FAC0D14EADC}"/>
    <cellStyle name="Warning Text 10 5 5" xfId="20420" xr:uid="{8FC16AFA-F903-4828-AEC1-96FE35ECA92F}"/>
    <cellStyle name="Warning Text 10 6" xfId="20421" xr:uid="{4572497A-4692-4CB6-9EE0-C76A3EE7D968}"/>
    <cellStyle name="Warning Text 10 6 2" xfId="20422" xr:uid="{794FC2F4-3CAC-4B1E-886E-BF9386594F8C}"/>
    <cellStyle name="Warning Text 10 6 2 2" xfId="20423" xr:uid="{6B362ABA-DC5F-4833-90C8-A847179A00C8}"/>
    <cellStyle name="Warning Text 10 6 3" xfId="20424" xr:uid="{5741AC56-DFFB-48F8-853F-A1E3DAF299B6}"/>
    <cellStyle name="Warning Text 10 6 3 2" xfId="20425" xr:uid="{0FEFEF71-1743-4872-A654-52CD157DFC90}"/>
    <cellStyle name="Warning Text 10 6 4" xfId="20426" xr:uid="{DC3FD8C2-B651-4B7A-ACE3-99405496655F}"/>
    <cellStyle name="Warning Text 10 7" xfId="20427" xr:uid="{6284ADBC-03DA-419D-8C70-0CAB5B1178EB}"/>
    <cellStyle name="Warning Text 10 7 2" xfId="20428" xr:uid="{AED5DBFA-87B7-46C4-AD84-9C7E154AE8F6}"/>
    <cellStyle name="Warning Text 10 8" xfId="20429" xr:uid="{E307FA8A-CCDF-4CDA-BA1E-62196F0DA15C}"/>
    <cellStyle name="Warning Text 10 8 2" xfId="20430" xr:uid="{3CB25A4B-D41E-4B2F-93C4-EEB7A662744D}"/>
    <cellStyle name="Warning Text 10 9" xfId="20431" xr:uid="{A3A532A5-1902-46B9-B079-2E059D7B15B0}"/>
    <cellStyle name="Warning Text 10 9 2" xfId="20432" xr:uid="{CBB7DFFD-FCBE-4306-91A5-18C41137C877}"/>
    <cellStyle name="Warning Text 11" xfId="3478" xr:uid="{0789D148-6BFF-4866-9500-5D8A89209551}"/>
    <cellStyle name="Warning Text 11 10" xfId="20434" xr:uid="{40AA69A6-AD61-47DB-B553-1253BE9EA56D}"/>
    <cellStyle name="Warning Text 11 11" xfId="20435" xr:uid="{5661AA29-0C8F-483A-8DD4-9D78A1DF92AB}"/>
    <cellStyle name="Warning Text 11 12" xfId="20433" xr:uid="{0A12FE7A-7C4F-4F2B-BFE9-0A66270FE3F6}"/>
    <cellStyle name="Warning Text 11 2" xfId="20436" xr:uid="{0D3B83A3-BAE0-43F4-A6C7-AE3B48ADA156}"/>
    <cellStyle name="Warning Text 11 2 2" xfId="20437" xr:uid="{324225FE-6A5D-419B-B2A5-CBBCD24E5F87}"/>
    <cellStyle name="Warning Text 11 2 2 2" xfId="20438" xr:uid="{ACA02C35-6EB8-4D9D-97EF-270E24096187}"/>
    <cellStyle name="Warning Text 11 2 3" xfId="20439" xr:uid="{465B7A95-34C0-439C-BEAB-61A44C96CA1D}"/>
    <cellStyle name="Warning Text 11 2 3 2" xfId="20440" xr:uid="{F977E9D9-C6C1-4E09-B876-D599AFAEA95A}"/>
    <cellStyle name="Warning Text 11 2 4" xfId="20441" xr:uid="{7CA5C52C-ED43-4D04-9052-F74CD0F5E60B}"/>
    <cellStyle name="Warning Text 11 2 5" xfId="20442" xr:uid="{358F3193-3444-48F1-993D-98F6919855E7}"/>
    <cellStyle name="Warning Text 11 3" xfId="20443" xr:uid="{ABD3D2F5-7D3F-417A-B997-9AA83D17B4B0}"/>
    <cellStyle name="Warning Text 11 3 2" xfId="20444" xr:uid="{49A058C3-FBEB-42EC-90BB-ED39BDD36589}"/>
    <cellStyle name="Warning Text 11 3 2 2" xfId="20445" xr:uid="{FB7C69EE-7CB0-423D-9BF4-D7F628827169}"/>
    <cellStyle name="Warning Text 11 3 3" xfId="20446" xr:uid="{08A63976-49BB-4E4F-8BBB-47A19DCC6D63}"/>
    <cellStyle name="Warning Text 11 3 3 2" xfId="20447" xr:uid="{70295B24-F4C2-4AC0-B08C-4ACE0D4DCA26}"/>
    <cellStyle name="Warning Text 11 3 4" xfId="20448" xr:uid="{87B3641F-5F4A-4664-BA46-45BD582421E1}"/>
    <cellStyle name="Warning Text 11 4" xfId="20449" xr:uid="{18DE0AA9-D713-4915-947C-3578B1A49C4A}"/>
    <cellStyle name="Warning Text 11 4 2" xfId="20450" xr:uid="{58768AD9-6A7F-42F1-A85F-6D88D66E8C74}"/>
    <cellStyle name="Warning Text 11 4 2 2" xfId="20451" xr:uid="{2C221D82-B082-498A-80C5-C474B5077082}"/>
    <cellStyle name="Warning Text 11 4 3" xfId="20452" xr:uid="{79BFB241-F40D-4F4C-B14B-4E1B66DF92D3}"/>
    <cellStyle name="Warning Text 11 4 3 2" xfId="20453" xr:uid="{FAA592C0-8BCA-4CD9-9AC8-C0925C763072}"/>
    <cellStyle name="Warning Text 11 4 4" xfId="20454" xr:uid="{0F589637-3DDF-43A3-959D-57756573088F}"/>
    <cellStyle name="Warning Text 11 5" xfId="20455" xr:uid="{3A79A76A-73CE-4E98-B561-9A0A61DA680C}"/>
    <cellStyle name="Warning Text 11 5 2" xfId="20456" xr:uid="{104A58BD-698E-4772-9DB8-8B1CA9D142A0}"/>
    <cellStyle name="Warning Text 11 5 2 2" xfId="20457" xr:uid="{5B5A392E-F8DB-4F68-96D1-AEA36F1BD6FA}"/>
    <cellStyle name="Warning Text 11 5 3" xfId="20458" xr:uid="{6EBFA5D1-19B7-4AB3-BA89-C19678EE5DE0}"/>
    <cellStyle name="Warning Text 11 5 3 2" xfId="20459" xr:uid="{ACCFF098-8301-4DEA-8995-37A5141C934E}"/>
    <cellStyle name="Warning Text 11 5 4" xfId="20460" xr:uid="{8E44D5C2-C351-4AEF-A024-715656FA49CD}"/>
    <cellStyle name="Warning Text 11 5 4 2" xfId="20461" xr:uid="{DF72F275-2CD9-4D5D-9965-92793EE0F6DD}"/>
    <cellStyle name="Warning Text 11 5 5" xfId="20462" xr:uid="{64D41D61-11FD-4B08-A111-2E70A013ED5C}"/>
    <cellStyle name="Warning Text 11 6" xfId="20463" xr:uid="{0C614E82-AB92-4987-AA9E-BAA6D9BC19F9}"/>
    <cellStyle name="Warning Text 11 6 2" xfId="20464" xr:uid="{FA15D36D-C8D3-4B03-8ACA-6927F607B162}"/>
    <cellStyle name="Warning Text 11 6 2 2" xfId="20465" xr:uid="{8CE5B280-F146-4FED-BE79-084FACBC51F0}"/>
    <cellStyle name="Warning Text 11 6 3" xfId="20466" xr:uid="{88655261-A25C-4E5E-9E15-77D44EB33005}"/>
    <cellStyle name="Warning Text 11 6 3 2" xfId="20467" xr:uid="{750410E4-EB04-4D38-A87D-4AD4822749B3}"/>
    <cellStyle name="Warning Text 11 6 4" xfId="20468" xr:uid="{75AC7DAB-A2F0-470A-9E3E-2BD2832E0AF4}"/>
    <cellStyle name="Warning Text 11 7" xfId="20469" xr:uid="{75BFD891-29E3-44D4-815C-359F00C11BB6}"/>
    <cellStyle name="Warning Text 11 7 2" xfId="20470" xr:uid="{C5530C17-6C1C-40D3-8766-E6EDEBDA5BC6}"/>
    <cellStyle name="Warning Text 11 8" xfId="20471" xr:uid="{9EA939E0-5FD4-4501-891F-3F2946913AB0}"/>
    <cellStyle name="Warning Text 11 8 2" xfId="20472" xr:uid="{945BF346-BB74-4748-B69C-3B77603B3C8E}"/>
    <cellStyle name="Warning Text 11 9" xfId="20473" xr:uid="{B5C5F780-6958-4515-B6CC-6E4E46B6E3B3}"/>
    <cellStyle name="Warning Text 11 9 2" xfId="20474" xr:uid="{15F28AE2-6FC1-42E4-842C-50DA3F32EDDA}"/>
    <cellStyle name="Warning Text 12" xfId="3479" xr:uid="{647ED8E9-1B88-422F-86A3-E16BF53E8537}"/>
    <cellStyle name="Warning Text 12 10" xfId="20476" xr:uid="{85ABACD5-D1E6-4D59-B310-0B1AE30AA116}"/>
    <cellStyle name="Warning Text 12 11" xfId="20477" xr:uid="{C49094E5-7412-48CB-9BBB-EA5FD9D2EAFC}"/>
    <cellStyle name="Warning Text 12 12" xfId="20475" xr:uid="{24E27761-EACC-48E9-ADCA-5D4C12DC5B37}"/>
    <cellStyle name="Warning Text 12 2" xfId="20478" xr:uid="{BD7F9250-44CA-42B5-A205-135FBC043966}"/>
    <cellStyle name="Warning Text 12 2 2" xfId="20479" xr:uid="{23146011-2C23-4A18-BB96-785929B61F8B}"/>
    <cellStyle name="Warning Text 12 2 2 2" xfId="20480" xr:uid="{CFF2BB33-E80F-4234-999A-AA249134A3C7}"/>
    <cellStyle name="Warning Text 12 2 3" xfId="20481" xr:uid="{3C359878-8879-4D3A-9FE2-432630F3D504}"/>
    <cellStyle name="Warning Text 12 2 3 2" xfId="20482" xr:uid="{0537ED98-8F5E-4DF4-9DF9-B664521C1C26}"/>
    <cellStyle name="Warning Text 12 2 4" xfId="20483" xr:uid="{B8989961-8F7C-41CD-87C7-2FA76B18BAE8}"/>
    <cellStyle name="Warning Text 12 2 5" xfId="20484" xr:uid="{797D0DE4-2ECD-40A8-9E47-D601F38E0B62}"/>
    <cellStyle name="Warning Text 12 3" xfId="20485" xr:uid="{1716D2E9-1EA3-45C6-BDC2-C614921B3AFB}"/>
    <cellStyle name="Warning Text 12 3 2" xfId="20486" xr:uid="{0A73BFD2-0EC0-438F-8292-9EA709274B1A}"/>
    <cellStyle name="Warning Text 12 3 2 2" xfId="20487" xr:uid="{640D6B23-DFA0-4B08-8A85-09153E0E4C71}"/>
    <cellStyle name="Warning Text 12 3 3" xfId="20488" xr:uid="{6AD0CB92-1A86-439C-8463-F33126B1CB07}"/>
    <cellStyle name="Warning Text 12 3 3 2" xfId="20489" xr:uid="{B5D96EEF-A2C2-4A76-97AF-F078A7286E03}"/>
    <cellStyle name="Warning Text 12 3 4" xfId="20490" xr:uid="{873C3B7F-114A-4C6B-9B96-BB8ABAA1CCDB}"/>
    <cellStyle name="Warning Text 12 4" xfId="20491" xr:uid="{4ACE30EB-07CC-4FA6-9B3B-9789AB6B5A4B}"/>
    <cellStyle name="Warning Text 12 4 2" xfId="20492" xr:uid="{82B5A67C-304B-4A9B-99AC-D8E476D23DCE}"/>
    <cellStyle name="Warning Text 12 4 2 2" xfId="20493" xr:uid="{744F5768-5BA7-4303-ADC2-89F8121ECAD8}"/>
    <cellStyle name="Warning Text 12 4 3" xfId="20494" xr:uid="{3A3A902D-1BF4-4DA5-AF33-3F3EB0BDAD22}"/>
    <cellStyle name="Warning Text 12 4 3 2" xfId="20495" xr:uid="{1114B897-FF3B-4F03-8145-13BA9869A46A}"/>
    <cellStyle name="Warning Text 12 4 4" xfId="20496" xr:uid="{7E8376BE-FFD9-4CE6-8A72-953635C00283}"/>
    <cellStyle name="Warning Text 12 5" xfId="20497" xr:uid="{506F8084-EA04-4175-9E5C-94AD6EC3427B}"/>
    <cellStyle name="Warning Text 12 5 2" xfId="20498" xr:uid="{D25D0B4E-1AB1-4D04-99D3-5D19F1C49279}"/>
    <cellStyle name="Warning Text 12 5 2 2" xfId="20499" xr:uid="{12F18D27-DF5B-479C-986C-F174B2851C61}"/>
    <cellStyle name="Warning Text 12 5 3" xfId="20500" xr:uid="{99B17651-8942-447B-BC6F-58BF16A6E466}"/>
    <cellStyle name="Warning Text 12 5 3 2" xfId="20501" xr:uid="{F5D379E1-B5BD-492C-A51C-B2601499430E}"/>
    <cellStyle name="Warning Text 12 5 4" xfId="20502" xr:uid="{AB7043FE-A2E7-417D-8A43-B17723590E84}"/>
    <cellStyle name="Warning Text 12 5 4 2" xfId="20503" xr:uid="{01339BF2-DCF9-4BAE-BEE8-CAC4C6BEEC11}"/>
    <cellStyle name="Warning Text 12 5 5" xfId="20504" xr:uid="{8E2B83B6-884B-4CE5-9D37-303533514D77}"/>
    <cellStyle name="Warning Text 12 6" xfId="20505" xr:uid="{EB834388-F7FA-4695-AE4F-E6F8B00DB5D7}"/>
    <cellStyle name="Warning Text 12 6 2" xfId="20506" xr:uid="{F8C473AD-DAB5-4E8C-B2BB-B76FCC36F470}"/>
    <cellStyle name="Warning Text 12 6 2 2" xfId="20507" xr:uid="{E8EDA06E-FF46-4291-80A9-A841E7A77AF6}"/>
    <cellStyle name="Warning Text 12 6 3" xfId="20508" xr:uid="{AA0DA81F-1188-40A9-A3CA-BDB6E269F6F5}"/>
    <cellStyle name="Warning Text 12 6 3 2" xfId="20509" xr:uid="{6985B58F-DFCD-4628-8A24-FACEC44BDE47}"/>
    <cellStyle name="Warning Text 12 6 4" xfId="20510" xr:uid="{9B2CA89E-FC19-4410-9A7A-0C9C121F293B}"/>
    <cellStyle name="Warning Text 12 7" xfId="20511" xr:uid="{AA20D0D5-2751-4DC5-8F61-4EAE8ACC190F}"/>
    <cellStyle name="Warning Text 12 7 2" xfId="20512" xr:uid="{3CADC0AB-FD23-4B95-BAF5-FC8164F54EA7}"/>
    <cellStyle name="Warning Text 12 8" xfId="20513" xr:uid="{631C9BF5-B65D-4AA7-A8C8-3761F13189EA}"/>
    <cellStyle name="Warning Text 12 8 2" xfId="20514" xr:uid="{7A220C7C-4A67-46BD-90C5-6CDB790F815C}"/>
    <cellStyle name="Warning Text 12 9" xfId="20515" xr:uid="{E7288A67-1D73-4EDA-8310-F451D60FB0CE}"/>
    <cellStyle name="Warning Text 12 9 2" xfId="20516" xr:uid="{05A2D464-352F-41C4-83FC-446BD1C1CE9A}"/>
    <cellStyle name="Warning Text 13" xfId="3480" xr:uid="{2ACDA1FF-E363-4B3E-B188-6A671DFE7920}"/>
    <cellStyle name="Warning Text 13 10" xfId="20518" xr:uid="{7C1C808F-4584-4B54-BE08-3A83461B3802}"/>
    <cellStyle name="Warning Text 13 11" xfId="20519" xr:uid="{09F17DAC-778A-429B-94A1-39F42569944C}"/>
    <cellStyle name="Warning Text 13 12" xfId="20517" xr:uid="{E8F8B468-DB43-4221-9F36-4279A9D7A010}"/>
    <cellStyle name="Warning Text 13 2" xfId="20520" xr:uid="{7A8B2F4C-6F2D-44C6-A406-C1600A5D5B4E}"/>
    <cellStyle name="Warning Text 13 2 2" xfId="20521" xr:uid="{C500CEB2-74EC-4D5F-AC84-10E3E595BD0D}"/>
    <cellStyle name="Warning Text 13 2 2 2" xfId="20522" xr:uid="{3A2F81AC-9FD3-4827-9C12-D4963C20FDDA}"/>
    <cellStyle name="Warning Text 13 2 3" xfId="20523" xr:uid="{743DCCB7-9FD0-48DA-A2B3-129B4AB6B03B}"/>
    <cellStyle name="Warning Text 13 2 3 2" xfId="20524" xr:uid="{02DD6CAD-E003-4896-8745-3C493BADFB9A}"/>
    <cellStyle name="Warning Text 13 2 4" xfId="20525" xr:uid="{34614E64-AFDA-4BC9-A5EA-89FD95A087BF}"/>
    <cellStyle name="Warning Text 13 2 5" xfId="20526" xr:uid="{B90EAC09-01CA-4459-9BA1-A480FC3C375F}"/>
    <cellStyle name="Warning Text 13 3" xfId="20527" xr:uid="{28102EC6-6EA8-4DAA-A285-11604447979D}"/>
    <cellStyle name="Warning Text 13 3 2" xfId="20528" xr:uid="{9D3E06FD-FD78-4911-B34F-29719A8FDAEE}"/>
    <cellStyle name="Warning Text 13 3 2 2" xfId="20529" xr:uid="{C9E62B4E-6A22-493D-B578-35CA77AA4525}"/>
    <cellStyle name="Warning Text 13 3 3" xfId="20530" xr:uid="{5CC3F913-77CD-44F0-9E25-F9EC381783CF}"/>
    <cellStyle name="Warning Text 13 3 3 2" xfId="20531" xr:uid="{64282AE3-AB75-48A7-92EF-38B9EE136501}"/>
    <cellStyle name="Warning Text 13 3 4" xfId="20532" xr:uid="{548C5F42-0442-4282-809D-8A2517D507E4}"/>
    <cellStyle name="Warning Text 13 4" xfId="20533" xr:uid="{264FA17B-3345-4F84-AB12-0FD70C22244A}"/>
    <cellStyle name="Warning Text 13 4 2" xfId="20534" xr:uid="{290673FA-4853-4B31-89F0-A16E1D717A1F}"/>
    <cellStyle name="Warning Text 13 4 2 2" xfId="20535" xr:uid="{D82E5BAF-936A-40D5-A430-FCC9E7F10114}"/>
    <cellStyle name="Warning Text 13 4 3" xfId="20536" xr:uid="{16D31A25-7E02-424E-88D4-4C656FB8AB7D}"/>
    <cellStyle name="Warning Text 13 4 3 2" xfId="20537" xr:uid="{1E129C7E-4491-4AAA-B165-64FC7FC63AB4}"/>
    <cellStyle name="Warning Text 13 4 4" xfId="20538" xr:uid="{BDE4A4E4-478C-4E1A-B308-33D9967417F1}"/>
    <cellStyle name="Warning Text 13 5" xfId="20539" xr:uid="{045178EA-AA09-48B7-85FB-C2BE2B61733E}"/>
    <cellStyle name="Warning Text 13 5 2" xfId="20540" xr:uid="{31554F2A-4439-40FC-93C0-8D9185D5129F}"/>
    <cellStyle name="Warning Text 13 5 2 2" xfId="20541" xr:uid="{C9E64E0C-48C5-4507-B0AA-674D62E9A6F7}"/>
    <cellStyle name="Warning Text 13 5 3" xfId="20542" xr:uid="{8443458A-4EA5-4B82-B933-95C4710DEB84}"/>
    <cellStyle name="Warning Text 13 5 3 2" xfId="20543" xr:uid="{55B8D303-2D18-4FF5-839F-8BECB177873A}"/>
    <cellStyle name="Warning Text 13 5 4" xfId="20544" xr:uid="{6A1FF0A4-6FBF-4837-BD74-24CD20D41C0B}"/>
    <cellStyle name="Warning Text 13 5 4 2" xfId="20545" xr:uid="{20AFDAB7-308B-4E7A-BECF-33BEB8232962}"/>
    <cellStyle name="Warning Text 13 5 5" xfId="20546" xr:uid="{289C138B-FABB-4A36-B9AA-1DF9BFF395C8}"/>
    <cellStyle name="Warning Text 13 6" xfId="20547" xr:uid="{3DF35C07-A36E-4C77-BBCE-D82EB8EF5244}"/>
    <cellStyle name="Warning Text 13 6 2" xfId="20548" xr:uid="{8AFA5526-0918-42DA-9995-546481BC31D2}"/>
    <cellStyle name="Warning Text 13 6 2 2" xfId="20549" xr:uid="{85A647AD-7B49-4173-903E-4D93AF248BDF}"/>
    <cellStyle name="Warning Text 13 6 3" xfId="20550" xr:uid="{73CE9E5D-5B85-4A62-85D0-DBA8906CD2A9}"/>
    <cellStyle name="Warning Text 13 6 3 2" xfId="20551" xr:uid="{6E1CD296-BDFE-463A-9ADB-E4FD8F67AD3B}"/>
    <cellStyle name="Warning Text 13 6 4" xfId="20552" xr:uid="{227AA2CF-ED5F-422B-B0AB-BF101AF80872}"/>
    <cellStyle name="Warning Text 13 7" xfId="20553" xr:uid="{D22ACF6F-F9B2-48F9-8885-9911EBDCD0AB}"/>
    <cellStyle name="Warning Text 13 7 2" xfId="20554" xr:uid="{432E8481-35A5-4713-9D8F-51279F3F600E}"/>
    <cellStyle name="Warning Text 13 8" xfId="20555" xr:uid="{F498F072-A833-4B27-AD5C-333CF6EA1779}"/>
    <cellStyle name="Warning Text 13 8 2" xfId="20556" xr:uid="{6456B767-CF01-4D40-89E0-BA4DAA4C14A1}"/>
    <cellStyle name="Warning Text 13 9" xfId="20557" xr:uid="{0C4465DA-5473-4AE9-AD15-C0905B1241E6}"/>
    <cellStyle name="Warning Text 13 9 2" xfId="20558" xr:uid="{C866F5F9-1324-4CA9-9052-666FC8AB793F}"/>
    <cellStyle name="Warning Text 14" xfId="3481" xr:uid="{E747387F-4C2D-4689-9E1B-B38065057C68}"/>
    <cellStyle name="Warning Text 14 10" xfId="20560" xr:uid="{FFC575DB-3586-4891-8A6A-F6A34D3D584E}"/>
    <cellStyle name="Warning Text 14 11" xfId="20561" xr:uid="{D26C8104-F422-43A9-AA61-52FBB0964CD3}"/>
    <cellStyle name="Warning Text 14 12" xfId="20559" xr:uid="{F698CB49-B877-48FE-A72A-AC80F875B571}"/>
    <cellStyle name="Warning Text 14 2" xfId="20562" xr:uid="{C9E90F1F-CD29-4292-9470-114D4EE4B091}"/>
    <cellStyle name="Warning Text 14 2 2" xfId="20563" xr:uid="{88E968CE-CCAA-4596-8BC0-2D3303088B3C}"/>
    <cellStyle name="Warning Text 14 2 2 2" xfId="20564" xr:uid="{4B325F7C-D918-461A-AB8C-ECAC4416F334}"/>
    <cellStyle name="Warning Text 14 2 3" xfId="20565" xr:uid="{74E3DD1D-B138-409C-A675-615CECE0525D}"/>
    <cellStyle name="Warning Text 14 2 3 2" xfId="20566" xr:uid="{753E0EB9-46BD-46BB-85D6-CB6501379EE9}"/>
    <cellStyle name="Warning Text 14 2 4" xfId="20567" xr:uid="{3FE06527-C869-4497-8DC8-2D22C51B8F8C}"/>
    <cellStyle name="Warning Text 14 2 5" xfId="20568" xr:uid="{536EAA83-01AC-4D31-9FEA-3A31EE311A06}"/>
    <cellStyle name="Warning Text 14 3" xfId="20569" xr:uid="{6D305E21-1FBE-4868-A70A-06DF0D568CF7}"/>
    <cellStyle name="Warning Text 14 3 2" xfId="20570" xr:uid="{032BFD97-C64D-4D44-8767-0A82B25DDFB2}"/>
    <cellStyle name="Warning Text 14 3 2 2" xfId="20571" xr:uid="{4EBBED7F-1941-4962-991F-13F746E42F28}"/>
    <cellStyle name="Warning Text 14 3 3" xfId="20572" xr:uid="{4C592F82-8990-4F6D-90CB-8DFE22987018}"/>
    <cellStyle name="Warning Text 14 3 3 2" xfId="20573" xr:uid="{71275264-BBA2-4159-9D4E-4E512A7ECD8F}"/>
    <cellStyle name="Warning Text 14 3 4" xfId="20574" xr:uid="{AC7B52DB-1D4F-49F4-A665-3C5378081028}"/>
    <cellStyle name="Warning Text 14 4" xfId="20575" xr:uid="{43EC438F-88B5-40B1-A3D2-5EA3701C90BD}"/>
    <cellStyle name="Warning Text 14 4 2" xfId="20576" xr:uid="{ABFB5A71-6E89-457D-9F60-3F35D1FF46FF}"/>
    <cellStyle name="Warning Text 14 4 2 2" xfId="20577" xr:uid="{B1FC93B9-9A92-448F-88C4-45D58E8A49D4}"/>
    <cellStyle name="Warning Text 14 4 3" xfId="20578" xr:uid="{61776AF7-665A-40C8-B8C8-4BD4036F3E9A}"/>
    <cellStyle name="Warning Text 14 4 3 2" xfId="20579" xr:uid="{39A8CA70-6B33-406B-92A5-288276839040}"/>
    <cellStyle name="Warning Text 14 4 4" xfId="20580" xr:uid="{8EE02267-CDFE-40F5-8707-727F93A0C7C0}"/>
    <cellStyle name="Warning Text 14 5" xfId="20581" xr:uid="{12F33F49-95C8-404F-9FC6-5CA1D01998CE}"/>
    <cellStyle name="Warning Text 14 5 2" xfId="20582" xr:uid="{E8E85530-DFC8-4E4A-9D73-ADBD799AF340}"/>
    <cellStyle name="Warning Text 14 5 2 2" xfId="20583" xr:uid="{28550060-597C-4D40-B17E-0797A4D22569}"/>
    <cellStyle name="Warning Text 14 5 3" xfId="20584" xr:uid="{26C3E72D-4B8E-4C1F-A215-F794EA3E6FEA}"/>
    <cellStyle name="Warning Text 14 5 3 2" xfId="20585" xr:uid="{80B8EB49-0ED3-42EA-B578-5D2DACB873FA}"/>
    <cellStyle name="Warning Text 14 5 4" xfId="20586" xr:uid="{72B441D1-C028-462C-A8EA-7E5281564E7F}"/>
    <cellStyle name="Warning Text 14 5 4 2" xfId="20587" xr:uid="{2ADB13B3-DECF-4720-952A-704FF63990AD}"/>
    <cellStyle name="Warning Text 14 5 5" xfId="20588" xr:uid="{8E28EFAE-C30D-47DC-B884-127C7E2E4A84}"/>
    <cellStyle name="Warning Text 14 6" xfId="20589" xr:uid="{576C03F2-2A56-4934-A30B-661B0A4AE81B}"/>
    <cellStyle name="Warning Text 14 6 2" xfId="20590" xr:uid="{692EC1CB-6B5B-4EC5-96E5-78D4F2F80B3A}"/>
    <cellStyle name="Warning Text 14 6 2 2" xfId="20591" xr:uid="{67474F86-68BF-40A4-A967-295DA5E783F3}"/>
    <cellStyle name="Warning Text 14 6 3" xfId="20592" xr:uid="{874B36E2-3910-45E4-A46F-B1ED813BCA94}"/>
    <cellStyle name="Warning Text 14 6 3 2" xfId="20593" xr:uid="{867DA177-725F-4418-9583-4CDB70B234A1}"/>
    <cellStyle name="Warning Text 14 6 4" xfId="20594" xr:uid="{517249B7-2E64-4F50-AA6C-4821F24E9CA9}"/>
    <cellStyle name="Warning Text 14 7" xfId="20595" xr:uid="{C3E0E65B-2495-4A7B-8E0A-8DF976318BDB}"/>
    <cellStyle name="Warning Text 14 7 2" xfId="20596" xr:uid="{3A3708AF-13C0-4A0D-8CD9-F1C9FD05E51E}"/>
    <cellStyle name="Warning Text 14 8" xfId="20597" xr:uid="{6C4A81A0-4D8B-4903-BE4B-6EF4F98DA28D}"/>
    <cellStyle name="Warning Text 14 8 2" xfId="20598" xr:uid="{3E643ED7-1E3D-453C-B2F8-7951800D572C}"/>
    <cellStyle name="Warning Text 14 9" xfId="20599" xr:uid="{5BB11EB4-B70E-415B-9DFD-FB826104C60D}"/>
    <cellStyle name="Warning Text 14 9 2" xfId="20600" xr:uid="{4C103045-57C3-4E9A-A592-7D208AC90583}"/>
    <cellStyle name="Warning Text 15" xfId="3482" xr:uid="{2AF21A36-44E8-4863-B2D0-F0B0C3F71C4C}"/>
    <cellStyle name="Warning Text 15 10" xfId="20602" xr:uid="{FF701FC9-9AF4-454B-AB40-BA2BE3D48B87}"/>
    <cellStyle name="Warning Text 15 11" xfId="20603" xr:uid="{73C8BB27-3870-466C-B2AF-DDCE05B98ACF}"/>
    <cellStyle name="Warning Text 15 12" xfId="20601" xr:uid="{D6A1638F-BC7A-4909-A6D0-DC0A9B3C4E39}"/>
    <cellStyle name="Warning Text 15 2" xfId="20604" xr:uid="{E5761BDB-2C5B-4172-A859-DBFC461FEAA7}"/>
    <cellStyle name="Warning Text 15 2 2" xfId="20605" xr:uid="{23309424-8607-471B-B219-BA60B7547A8C}"/>
    <cellStyle name="Warning Text 15 2 2 2" xfId="20606" xr:uid="{26DDA97A-B744-4B46-A271-E70561917406}"/>
    <cellStyle name="Warning Text 15 2 3" xfId="20607" xr:uid="{0473B0AD-386B-4A1C-982D-9C3532DBF6C2}"/>
    <cellStyle name="Warning Text 15 2 3 2" xfId="20608" xr:uid="{FA175B6E-5204-4A35-9E66-51695897D07E}"/>
    <cellStyle name="Warning Text 15 2 4" xfId="20609" xr:uid="{19A8C137-A61E-43F7-B372-F5B934F2D562}"/>
    <cellStyle name="Warning Text 15 2 5" xfId="20610" xr:uid="{26305B65-0258-48B1-87BC-EA0D8DDBC1F2}"/>
    <cellStyle name="Warning Text 15 3" xfId="20611" xr:uid="{2E1FDA1D-3F9E-4F90-AB9D-54F2D2859D8C}"/>
    <cellStyle name="Warning Text 15 3 2" xfId="20612" xr:uid="{30CAB2D5-4063-45AA-AB63-63178A7136CE}"/>
    <cellStyle name="Warning Text 15 3 2 2" xfId="20613" xr:uid="{7EA8E294-8725-4751-9B4F-AF8873ED550B}"/>
    <cellStyle name="Warning Text 15 3 3" xfId="20614" xr:uid="{E266CC76-4D81-468A-9FEC-BA841D28D73F}"/>
    <cellStyle name="Warning Text 15 3 3 2" xfId="20615" xr:uid="{2594467A-2DBC-4CB9-A5A0-9282796B650E}"/>
    <cellStyle name="Warning Text 15 3 4" xfId="20616" xr:uid="{A034FAC3-52E3-4224-818E-BD9D3F7BD8AB}"/>
    <cellStyle name="Warning Text 15 4" xfId="20617" xr:uid="{96B3B7B9-047F-45F7-BC8B-BDCA475BA442}"/>
    <cellStyle name="Warning Text 15 4 2" xfId="20618" xr:uid="{870E58A6-93BF-4981-B107-F25BDC30FD95}"/>
    <cellStyle name="Warning Text 15 4 2 2" xfId="20619" xr:uid="{B965685A-5B20-4D90-A368-31800B6A4C70}"/>
    <cellStyle name="Warning Text 15 4 3" xfId="20620" xr:uid="{025C1F05-31D6-468A-9EFD-49CC2793B4DD}"/>
    <cellStyle name="Warning Text 15 4 3 2" xfId="20621" xr:uid="{A2480983-3F4E-45A4-BF8A-5C4BC51446B2}"/>
    <cellStyle name="Warning Text 15 4 4" xfId="20622" xr:uid="{51458305-F487-4974-ADFB-1E6B1CB08923}"/>
    <cellStyle name="Warning Text 15 5" xfId="20623" xr:uid="{6B49DB93-2DD7-4874-9F1D-F0C343BDBFD1}"/>
    <cellStyle name="Warning Text 15 5 2" xfId="20624" xr:uid="{80A9DDD6-C4A3-42C0-8795-774F941CFFE3}"/>
    <cellStyle name="Warning Text 15 5 2 2" xfId="20625" xr:uid="{B3657A42-C059-4CFD-B9FE-9D110C021935}"/>
    <cellStyle name="Warning Text 15 5 3" xfId="20626" xr:uid="{B63A07E0-353D-40CA-AA75-DBBFD801DACA}"/>
    <cellStyle name="Warning Text 15 5 3 2" xfId="20627" xr:uid="{24F4188E-9B08-4181-8413-8B866199F2B6}"/>
    <cellStyle name="Warning Text 15 5 4" xfId="20628" xr:uid="{18BBFF0D-2DEB-4532-9326-40D61B3C90B2}"/>
    <cellStyle name="Warning Text 15 5 4 2" xfId="20629" xr:uid="{8F6853F4-1F41-44FF-B0C5-F1688F7DF0EC}"/>
    <cellStyle name="Warning Text 15 5 5" xfId="20630" xr:uid="{7924CDC4-F1BD-4F28-BB1C-D8ECAE5311BA}"/>
    <cellStyle name="Warning Text 15 6" xfId="20631" xr:uid="{311BB665-F578-4FC2-945C-D91DF0D08597}"/>
    <cellStyle name="Warning Text 15 6 2" xfId="20632" xr:uid="{709E3D37-FB58-45EB-9666-59CECFE9001B}"/>
    <cellStyle name="Warning Text 15 6 2 2" xfId="20633" xr:uid="{10ADFF05-81BE-4760-A15D-9D25D6CCD216}"/>
    <cellStyle name="Warning Text 15 6 3" xfId="20634" xr:uid="{ACB03ACA-E17C-4878-BF52-18F707A4D771}"/>
    <cellStyle name="Warning Text 15 6 3 2" xfId="20635" xr:uid="{36DD921B-9DEB-441D-B2F0-8DEEDD0D7E5A}"/>
    <cellStyle name="Warning Text 15 6 4" xfId="20636" xr:uid="{0565D5FE-B95B-4178-B2EA-B05D1B6F1C04}"/>
    <cellStyle name="Warning Text 15 7" xfId="20637" xr:uid="{DF996993-8527-4803-94C6-BEBB88973A60}"/>
    <cellStyle name="Warning Text 15 7 2" xfId="20638" xr:uid="{1E359837-F994-4E01-BF31-9FB76E240470}"/>
    <cellStyle name="Warning Text 15 8" xfId="20639" xr:uid="{4C7AE2FB-F801-4AE1-9087-A26F10229952}"/>
    <cellStyle name="Warning Text 15 8 2" xfId="20640" xr:uid="{B1E2D0E1-8EA2-4C64-8796-24F679D6A9B2}"/>
    <cellStyle name="Warning Text 15 9" xfId="20641" xr:uid="{9F18E58F-CFDD-414B-8F51-581F6B56A32B}"/>
    <cellStyle name="Warning Text 15 9 2" xfId="20642" xr:uid="{6CD9911C-9250-47AC-AF57-54572C078BA4}"/>
    <cellStyle name="Warning Text 16" xfId="3483" xr:uid="{2A0CAF3A-280D-48BF-94C4-C55FCEACFF18}"/>
    <cellStyle name="Warning Text 16 10" xfId="20644" xr:uid="{9015E9B1-68E9-41BE-B76C-0BB76D468F15}"/>
    <cellStyle name="Warning Text 16 11" xfId="20645" xr:uid="{ECAB5743-C920-430F-B485-52F49CA82C78}"/>
    <cellStyle name="Warning Text 16 12" xfId="20643" xr:uid="{28C9ADE6-2A09-432B-A71A-F9E350A47F98}"/>
    <cellStyle name="Warning Text 16 2" xfId="20646" xr:uid="{DD2E4F48-F47E-456B-A545-316D0BCD6A0E}"/>
    <cellStyle name="Warning Text 16 2 2" xfId="20647" xr:uid="{B2397076-2AF0-4D0B-BDC3-240BB41508F4}"/>
    <cellStyle name="Warning Text 16 2 2 2" xfId="20648" xr:uid="{61C7E959-CF67-4AB8-899F-4ADA13874EF5}"/>
    <cellStyle name="Warning Text 16 2 3" xfId="20649" xr:uid="{6BDE4373-DD0D-4E83-BBE2-883D4E8938D1}"/>
    <cellStyle name="Warning Text 16 2 3 2" xfId="20650" xr:uid="{4B749110-2FB1-4E9D-8A23-FDB6CF44A7C3}"/>
    <cellStyle name="Warning Text 16 2 4" xfId="20651" xr:uid="{65308749-AAA5-410D-99ED-EE9276025B31}"/>
    <cellStyle name="Warning Text 16 2 5" xfId="20652" xr:uid="{14A601AB-B716-4BA6-AD62-E631605B12C1}"/>
    <cellStyle name="Warning Text 16 3" xfId="20653" xr:uid="{F67507A1-5B8C-4C67-B9A6-CE08DDA1C108}"/>
    <cellStyle name="Warning Text 16 3 2" xfId="20654" xr:uid="{C09361FF-9CEE-4DD5-813A-100E002796A6}"/>
    <cellStyle name="Warning Text 16 3 2 2" xfId="20655" xr:uid="{DAF05877-5893-4AB7-B13F-1BEA3E155771}"/>
    <cellStyle name="Warning Text 16 3 3" xfId="20656" xr:uid="{01530BAA-C79E-4DC4-9176-1570B276B5B4}"/>
    <cellStyle name="Warning Text 16 3 3 2" xfId="20657" xr:uid="{D56F115F-398C-4B4F-AFBD-47DE2EAF4C8C}"/>
    <cellStyle name="Warning Text 16 3 4" xfId="20658" xr:uid="{5DBC212F-0F53-49D8-9D98-4F3B9A19C777}"/>
    <cellStyle name="Warning Text 16 4" xfId="20659" xr:uid="{9757197C-2B64-4213-BE42-9E9CC0A9E054}"/>
    <cellStyle name="Warning Text 16 4 2" xfId="20660" xr:uid="{F04E64CF-1019-4A4C-A98B-29A9222FC80F}"/>
    <cellStyle name="Warning Text 16 4 2 2" xfId="20661" xr:uid="{AEB77765-FE61-4B6F-A1E6-7092AE104D41}"/>
    <cellStyle name="Warning Text 16 4 3" xfId="20662" xr:uid="{951D7525-EEA6-4A66-BE03-D55433FA5469}"/>
    <cellStyle name="Warning Text 16 4 3 2" xfId="20663" xr:uid="{F5AC9107-DEA7-4C78-ABA3-7356263308EB}"/>
    <cellStyle name="Warning Text 16 4 4" xfId="20664" xr:uid="{D4C4E7D3-C74D-4E0B-ABEC-710621BA84ED}"/>
    <cellStyle name="Warning Text 16 5" xfId="20665" xr:uid="{0BC8BCA9-08B0-45F7-8ED2-5F4D0A2FFB1D}"/>
    <cellStyle name="Warning Text 16 5 2" xfId="20666" xr:uid="{8BEC8C23-33BB-46C0-B7EF-50D621CB9777}"/>
    <cellStyle name="Warning Text 16 5 2 2" xfId="20667" xr:uid="{83D22D57-0DCC-4AFD-82C4-B20025C4E4AC}"/>
    <cellStyle name="Warning Text 16 5 3" xfId="20668" xr:uid="{569A5AF0-62E4-4027-8A42-3AADB62F7304}"/>
    <cellStyle name="Warning Text 16 5 3 2" xfId="20669" xr:uid="{FE473A88-F151-40AD-BDC9-DD8DA296DF5B}"/>
    <cellStyle name="Warning Text 16 5 4" xfId="20670" xr:uid="{09288A49-3F0B-42F4-BBA5-8580652BC2B0}"/>
    <cellStyle name="Warning Text 16 5 4 2" xfId="20671" xr:uid="{D8E39B67-47C6-4E10-B380-CFAD0BD2A03B}"/>
    <cellStyle name="Warning Text 16 5 5" xfId="20672" xr:uid="{70F4A3C8-3E78-4AA4-95AD-A1A5B8A2A86A}"/>
    <cellStyle name="Warning Text 16 6" xfId="20673" xr:uid="{409883A5-4B1D-40E0-86C8-6E63A77750FB}"/>
    <cellStyle name="Warning Text 16 6 2" xfId="20674" xr:uid="{10466DF5-EAC8-45EB-B5D2-FCD194C93154}"/>
    <cellStyle name="Warning Text 16 6 2 2" xfId="20675" xr:uid="{D4039E88-37EB-48C1-9CF8-5904D90C57F4}"/>
    <cellStyle name="Warning Text 16 6 3" xfId="20676" xr:uid="{EE717FD3-7DE5-4B15-A4E1-253B5123CEDC}"/>
    <cellStyle name="Warning Text 16 6 3 2" xfId="20677" xr:uid="{C664923B-97FE-4A18-A5E6-3872EABEB2FA}"/>
    <cellStyle name="Warning Text 16 6 4" xfId="20678" xr:uid="{9E31A59A-4453-42A0-AF8B-DB3CE89D957B}"/>
    <cellStyle name="Warning Text 16 7" xfId="20679" xr:uid="{FA84D6C8-4CA3-4129-AE1A-7EA4388057BC}"/>
    <cellStyle name="Warning Text 16 7 2" xfId="20680" xr:uid="{FFB0C84C-10B9-4495-A67B-2024A74C1607}"/>
    <cellStyle name="Warning Text 16 8" xfId="20681" xr:uid="{E7C3F304-8A3C-4498-AE99-2F0B044FE12F}"/>
    <cellStyle name="Warning Text 16 8 2" xfId="20682" xr:uid="{1EFC3ACA-90B7-4B44-8F4E-84A1CA9A4562}"/>
    <cellStyle name="Warning Text 16 9" xfId="20683" xr:uid="{BF541CB6-3EE0-4D2C-B617-2691D87DD69D}"/>
    <cellStyle name="Warning Text 16 9 2" xfId="20684" xr:uid="{26428A1F-2B8D-4D8D-AFEE-9B63B719CBE4}"/>
    <cellStyle name="Warning Text 17" xfId="3484" xr:uid="{9E475E18-BD9F-49D6-878B-ABF6C28D54F7}"/>
    <cellStyle name="Warning Text 17 10" xfId="20686" xr:uid="{01F808B3-E2F3-497B-97E6-0C678629806A}"/>
    <cellStyle name="Warning Text 17 11" xfId="20687" xr:uid="{51A00568-B882-489C-9CC5-2774F103BE91}"/>
    <cellStyle name="Warning Text 17 12" xfId="20685" xr:uid="{9C3EB0A8-7DCC-4EB1-8FB8-245CDE67E303}"/>
    <cellStyle name="Warning Text 17 2" xfId="20688" xr:uid="{B78B20EF-9BEA-4D5F-8447-C16DC995E988}"/>
    <cellStyle name="Warning Text 17 2 2" xfId="20689" xr:uid="{51DA6457-C4F4-44B4-8169-8750E1430920}"/>
    <cellStyle name="Warning Text 17 2 2 2" xfId="20690" xr:uid="{E97EA71B-E7C4-493A-85E2-DF8C18AED34B}"/>
    <cellStyle name="Warning Text 17 2 3" xfId="20691" xr:uid="{BA823DC7-9BD2-463A-A0C6-2C997F08A966}"/>
    <cellStyle name="Warning Text 17 2 3 2" xfId="20692" xr:uid="{270A61AF-30DD-487F-8528-72BE84281ABA}"/>
    <cellStyle name="Warning Text 17 2 4" xfId="20693" xr:uid="{63D19134-0F3E-49BE-8733-47E799D626E6}"/>
    <cellStyle name="Warning Text 17 2 5" xfId="20694" xr:uid="{47029070-BE33-4B3E-9AAC-0E971FDB899F}"/>
    <cellStyle name="Warning Text 17 3" xfId="20695" xr:uid="{3B4EEDB6-9020-4E15-9A97-11D13A761E87}"/>
    <cellStyle name="Warning Text 17 3 2" xfId="20696" xr:uid="{76112BC9-FDB0-4425-B9F3-3B37B01BF2BC}"/>
    <cellStyle name="Warning Text 17 3 2 2" xfId="20697" xr:uid="{A9C84BE7-81FD-478C-AE58-62D2CE25A8E5}"/>
    <cellStyle name="Warning Text 17 3 3" xfId="20698" xr:uid="{9C81945F-0CA2-48AC-8492-D6356CF109D2}"/>
    <cellStyle name="Warning Text 17 3 3 2" xfId="20699" xr:uid="{A0D070F1-0CAC-4D48-B70D-2A31DE265A4C}"/>
    <cellStyle name="Warning Text 17 3 4" xfId="20700" xr:uid="{75077DDF-DC53-4AEE-9BB0-2BA88478377E}"/>
    <cellStyle name="Warning Text 17 4" xfId="20701" xr:uid="{16416B18-ABB6-4143-9943-61FF725CDEF9}"/>
    <cellStyle name="Warning Text 17 4 2" xfId="20702" xr:uid="{04F7F40B-0244-4DEE-975B-47A484540E80}"/>
    <cellStyle name="Warning Text 17 4 2 2" xfId="20703" xr:uid="{FB7AC3D0-97EC-42D2-9A6C-AB1BA90857FE}"/>
    <cellStyle name="Warning Text 17 4 3" xfId="20704" xr:uid="{4797AEA6-0D33-4ABE-AB97-BFBBC1306EB4}"/>
    <cellStyle name="Warning Text 17 4 3 2" xfId="20705" xr:uid="{406CD2E6-0224-4FFC-B6EA-C87D1FED6F3D}"/>
    <cellStyle name="Warning Text 17 4 4" xfId="20706" xr:uid="{D1DDA478-E9A5-477F-A751-0CDA6089F666}"/>
    <cellStyle name="Warning Text 17 5" xfId="20707" xr:uid="{D41A4078-4B94-4FFC-AACB-D8943EA6199D}"/>
    <cellStyle name="Warning Text 17 5 2" xfId="20708" xr:uid="{CC742657-200E-4751-8089-828E59A7CE42}"/>
    <cellStyle name="Warning Text 17 5 2 2" xfId="20709" xr:uid="{1C80A74B-9321-422B-91F2-136639968110}"/>
    <cellStyle name="Warning Text 17 5 3" xfId="20710" xr:uid="{40EB431A-99D9-4576-96D0-088B96607CA8}"/>
    <cellStyle name="Warning Text 17 5 3 2" xfId="20711" xr:uid="{5EDAC41F-E49A-46F1-B9BA-0C0B88A47228}"/>
    <cellStyle name="Warning Text 17 5 4" xfId="20712" xr:uid="{422AAF69-8576-42A1-9195-4626B21AEE08}"/>
    <cellStyle name="Warning Text 17 5 4 2" xfId="20713" xr:uid="{CD243EA8-0223-417C-99A1-F37CBDAC8134}"/>
    <cellStyle name="Warning Text 17 5 5" xfId="20714" xr:uid="{CCA977A0-6D10-46FD-9B08-43ECADE0F55E}"/>
    <cellStyle name="Warning Text 17 6" xfId="20715" xr:uid="{23FC66E3-C0E9-4CD2-AFBC-F0F2428398F6}"/>
    <cellStyle name="Warning Text 17 6 2" xfId="20716" xr:uid="{50F570C0-282C-41AC-8CC4-DCA879A0D680}"/>
    <cellStyle name="Warning Text 17 6 2 2" xfId="20717" xr:uid="{BA296012-049A-4300-B79D-03150B3A8C19}"/>
    <cellStyle name="Warning Text 17 6 3" xfId="20718" xr:uid="{4990DB84-E272-4572-A397-843C0682D786}"/>
    <cellStyle name="Warning Text 17 6 3 2" xfId="20719" xr:uid="{3DA3DD4D-577C-4D77-A4BD-83B50FEE2C63}"/>
    <cellStyle name="Warning Text 17 6 4" xfId="20720" xr:uid="{9AF822C8-4843-4AD3-AE51-0BABE2BAE558}"/>
    <cellStyle name="Warning Text 17 7" xfId="20721" xr:uid="{6B638B41-169A-4493-A46A-99A046D257EF}"/>
    <cellStyle name="Warning Text 17 7 2" xfId="20722" xr:uid="{FA5BB438-9DB0-4634-A515-D99DEEB26303}"/>
    <cellStyle name="Warning Text 17 8" xfId="20723" xr:uid="{25242460-3154-408B-866A-075A10440D01}"/>
    <cellStyle name="Warning Text 17 8 2" xfId="20724" xr:uid="{1C20443F-C91D-41FD-992F-14A1115C4B1E}"/>
    <cellStyle name="Warning Text 17 9" xfId="20725" xr:uid="{612A44DB-A94B-46D8-8499-8B0299034A90}"/>
    <cellStyle name="Warning Text 17 9 2" xfId="20726" xr:uid="{3CB5DF19-3ADF-462E-ADB8-D8F341A48EC3}"/>
    <cellStyle name="Warning Text 18" xfId="3485" xr:uid="{9A311A3D-86CC-40D4-8D0E-5EDD66BF602C}"/>
    <cellStyle name="Warning Text 18 10" xfId="20728" xr:uid="{159B4752-741C-4C7C-B176-1544B3FCC00A}"/>
    <cellStyle name="Warning Text 18 11" xfId="20729" xr:uid="{A49823D2-0B73-45D6-960E-0F2B87B9908E}"/>
    <cellStyle name="Warning Text 18 12" xfId="20727" xr:uid="{F6D484B0-1411-44EB-A928-534A46A741BD}"/>
    <cellStyle name="Warning Text 18 2" xfId="20730" xr:uid="{1071E5F0-D74D-4946-A30A-60BEEF21DFCB}"/>
    <cellStyle name="Warning Text 18 2 2" xfId="20731" xr:uid="{B1918C75-C9BF-48DA-A611-9D6569897AF0}"/>
    <cellStyle name="Warning Text 18 2 2 2" xfId="20732" xr:uid="{D070468E-5AD9-41E8-9029-45E4869D5DBF}"/>
    <cellStyle name="Warning Text 18 2 3" xfId="20733" xr:uid="{5FA5BD18-C3C4-4AB4-91B2-4C633F5CE313}"/>
    <cellStyle name="Warning Text 18 2 3 2" xfId="20734" xr:uid="{5CDEC9F8-B15A-4C7E-8726-CA201889B129}"/>
    <cellStyle name="Warning Text 18 2 4" xfId="20735" xr:uid="{72D426BC-F48A-43BE-A41D-3186C6A320E0}"/>
    <cellStyle name="Warning Text 18 2 5" xfId="20736" xr:uid="{64665593-5948-4C15-994F-2181E728729C}"/>
    <cellStyle name="Warning Text 18 3" xfId="20737" xr:uid="{6BC98F1C-410B-45C6-8FA6-AE85079385CA}"/>
    <cellStyle name="Warning Text 18 3 2" xfId="20738" xr:uid="{983468F3-D226-4531-82EC-8FA464CE7552}"/>
    <cellStyle name="Warning Text 18 3 2 2" xfId="20739" xr:uid="{A2DA2CC0-ECD5-43B4-9E8E-79605ADB0F36}"/>
    <cellStyle name="Warning Text 18 3 3" xfId="20740" xr:uid="{51231ECE-D48C-48FE-8099-778C0F2B0F91}"/>
    <cellStyle name="Warning Text 18 3 3 2" xfId="20741" xr:uid="{C7FE5590-1180-4A88-8D20-C8E769879B77}"/>
    <cellStyle name="Warning Text 18 3 4" xfId="20742" xr:uid="{3E00C890-91B1-4015-A326-82553E61CA17}"/>
    <cellStyle name="Warning Text 18 4" xfId="20743" xr:uid="{EBF980EE-F7A8-41CE-9307-5AB37851EAAF}"/>
    <cellStyle name="Warning Text 18 4 2" xfId="20744" xr:uid="{8D675644-2ABF-4EC6-8927-7CFAA59284BD}"/>
    <cellStyle name="Warning Text 18 4 2 2" xfId="20745" xr:uid="{7FDFA104-EC7A-4A52-AD4E-4B47365B5E65}"/>
    <cellStyle name="Warning Text 18 4 3" xfId="20746" xr:uid="{781B54A9-A713-4963-9D38-EBEB8EC3CEA2}"/>
    <cellStyle name="Warning Text 18 4 3 2" xfId="20747" xr:uid="{FE9F89D7-BC37-496C-B135-4CB69E6B24E8}"/>
    <cellStyle name="Warning Text 18 4 4" xfId="20748" xr:uid="{D3982D43-3E90-4ABA-875D-E0E6B8B590F8}"/>
    <cellStyle name="Warning Text 18 5" xfId="20749" xr:uid="{6AC8034A-5040-425C-9510-78B6B20BEC44}"/>
    <cellStyle name="Warning Text 18 5 2" xfId="20750" xr:uid="{6BB2AC3F-6C49-456F-A280-B58D3797C1C7}"/>
    <cellStyle name="Warning Text 18 5 2 2" xfId="20751" xr:uid="{5289C097-17D9-45B0-8B56-0CCA09BBE816}"/>
    <cellStyle name="Warning Text 18 5 3" xfId="20752" xr:uid="{2141B502-2E17-4E11-8EA7-CC1E20759D68}"/>
    <cellStyle name="Warning Text 18 5 3 2" xfId="20753" xr:uid="{59DDB06D-80C8-482E-9A78-38E905FF831E}"/>
    <cellStyle name="Warning Text 18 5 4" xfId="20754" xr:uid="{CA77163F-9D91-4380-A9A5-486E76B753FD}"/>
    <cellStyle name="Warning Text 18 5 4 2" xfId="20755" xr:uid="{4C57D496-CACF-4EFC-91E3-E9E7B65039EA}"/>
    <cellStyle name="Warning Text 18 5 5" xfId="20756" xr:uid="{5AF17CF8-848B-4113-8331-B74CEBE29D11}"/>
    <cellStyle name="Warning Text 18 6" xfId="20757" xr:uid="{02D6A4A1-31E3-4FD4-819C-EB8F4BB31C03}"/>
    <cellStyle name="Warning Text 18 6 2" xfId="20758" xr:uid="{6D0048DF-1D7D-4B42-A479-D3790AFB9B5D}"/>
    <cellStyle name="Warning Text 18 6 2 2" xfId="20759" xr:uid="{C411FF30-15DB-49BD-8759-74CDB8A8BF90}"/>
    <cellStyle name="Warning Text 18 6 3" xfId="20760" xr:uid="{6BB2E1FC-3918-437D-AB2D-51A7F185C048}"/>
    <cellStyle name="Warning Text 18 6 3 2" xfId="20761" xr:uid="{20A751C3-65A3-4710-B4B5-50855B01C127}"/>
    <cellStyle name="Warning Text 18 6 4" xfId="20762" xr:uid="{B69B82C9-D31E-4316-BC09-14A4CFF85B58}"/>
    <cellStyle name="Warning Text 18 7" xfId="20763" xr:uid="{0A112EAC-3578-45F7-BB15-04ACC3881359}"/>
    <cellStyle name="Warning Text 18 7 2" xfId="20764" xr:uid="{54EF28E2-7A1C-4C75-904D-1A5061744B91}"/>
    <cellStyle name="Warning Text 18 8" xfId="20765" xr:uid="{3FB096D9-8E65-4EDE-A760-56BCD27AC035}"/>
    <cellStyle name="Warning Text 18 8 2" xfId="20766" xr:uid="{E753DC33-38EB-4D64-AB38-EFBCC035FDB4}"/>
    <cellStyle name="Warning Text 18 9" xfId="20767" xr:uid="{8EEA0502-FE9D-456B-BFB2-7AAFA1BA3378}"/>
    <cellStyle name="Warning Text 18 9 2" xfId="20768" xr:uid="{102BEFEC-95DC-4DB6-AA66-92A8FD9A5F4A}"/>
    <cellStyle name="Warning Text 19" xfId="3486" xr:uid="{F5F3874F-7740-4D19-8FCB-092F22811A08}"/>
    <cellStyle name="Warning Text 19 10" xfId="20770" xr:uid="{BEEF9961-A24B-49DB-B995-35F9EBC066E1}"/>
    <cellStyle name="Warning Text 19 11" xfId="20771" xr:uid="{A2EFC377-FD4C-4EEE-AD7F-8ED9BC6A13EB}"/>
    <cellStyle name="Warning Text 19 12" xfId="20769" xr:uid="{AE1B84FE-41BF-4E8F-8061-307DC71480A0}"/>
    <cellStyle name="Warning Text 19 2" xfId="20772" xr:uid="{D649686A-3ED3-49CF-8996-77D0425EAF2C}"/>
    <cellStyle name="Warning Text 19 2 2" xfId="20773" xr:uid="{379B6AD4-47BB-4E8B-996A-77491AE5AFB1}"/>
    <cellStyle name="Warning Text 19 2 2 2" xfId="20774" xr:uid="{B7C1A2C1-904B-4BCA-A274-45EC6E91408D}"/>
    <cellStyle name="Warning Text 19 2 3" xfId="20775" xr:uid="{7754646F-4644-4AE4-82E3-18FE4A55F07A}"/>
    <cellStyle name="Warning Text 19 2 3 2" xfId="20776" xr:uid="{8F87CFD2-A72A-4A14-A182-660C694CE156}"/>
    <cellStyle name="Warning Text 19 2 4" xfId="20777" xr:uid="{F5F2B4C0-1B9D-4EF9-90C9-996DF903BF11}"/>
    <cellStyle name="Warning Text 19 2 5" xfId="20778" xr:uid="{94A45705-21C9-4293-8312-58ED9BFBC852}"/>
    <cellStyle name="Warning Text 19 3" xfId="20779" xr:uid="{4612CBA5-B8CA-448E-8F6C-81681182E5BD}"/>
    <cellStyle name="Warning Text 19 3 2" xfId="20780" xr:uid="{2E033C7A-79D8-4167-B044-4B5BE1C588AC}"/>
    <cellStyle name="Warning Text 19 3 2 2" xfId="20781" xr:uid="{4C17BF0A-3F15-4DD4-A000-B4AECFF4F347}"/>
    <cellStyle name="Warning Text 19 3 3" xfId="20782" xr:uid="{DC83EA77-9B2B-4FB9-B922-D3833B06CE36}"/>
    <cellStyle name="Warning Text 19 3 3 2" xfId="20783" xr:uid="{77B0B0F6-DCE0-4C5C-872A-A1600891C4F2}"/>
    <cellStyle name="Warning Text 19 3 4" xfId="20784" xr:uid="{3411DE5F-9D8A-4A13-B949-AB3F315B08F4}"/>
    <cellStyle name="Warning Text 19 4" xfId="20785" xr:uid="{F6EA35FA-80B9-471C-96AB-872154F05C0B}"/>
    <cellStyle name="Warning Text 19 4 2" xfId="20786" xr:uid="{7EA8A049-207B-4D61-A4BB-C464C36EBCFD}"/>
    <cellStyle name="Warning Text 19 4 2 2" xfId="20787" xr:uid="{4E708649-AE45-4070-94FC-5221D2533BB5}"/>
    <cellStyle name="Warning Text 19 4 3" xfId="20788" xr:uid="{0ABA8F43-E5D7-4478-AEFE-342F3177E728}"/>
    <cellStyle name="Warning Text 19 4 3 2" xfId="20789" xr:uid="{990DE637-A565-4FE2-BE63-46BB150062F1}"/>
    <cellStyle name="Warning Text 19 4 4" xfId="20790" xr:uid="{B3E31150-2A5B-4C0B-8E8F-18D0A2FB05A8}"/>
    <cellStyle name="Warning Text 19 5" xfId="20791" xr:uid="{26D4A82F-0971-49B6-961E-CE29905DF8F3}"/>
    <cellStyle name="Warning Text 19 5 2" xfId="20792" xr:uid="{F5EA2C75-1598-4434-9F5E-D4A750AAD413}"/>
    <cellStyle name="Warning Text 19 5 2 2" xfId="20793" xr:uid="{D70A0361-3AD6-4684-B1A0-3F1610BD5D78}"/>
    <cellStyle name="Warning Text 19 5 3" xfId="20794" xr:uid="{5FC4F178-B5DA-44D9-B7C8-785B2F274AE4}"/>
    <cellStyle name="Warning Text 19 5 3 2" xfId="20795" xr:uid="{CD76CC86-AD14-46D5-A44F-A15962E20836}"/>
    <cellStyle name="Warning Text 19 5 4" xfId="20796" xr:uid="{B961C69C-8772-468D-8619-31F983EBDB30}"/>
    <cellStyle name="Warning Text 19 5 4 2" xfId="20797" xr:uid="{8674B8F5-6E63-4E50-A835-C9AC3205C249}"/>
    <cellStyle name="Warning Text 19 5 5" xfId="20798" xr:uid="{3501CE1C-6961-420D-9858-BB3606BE806B}"/>
    <cellStyle name="Warning Text 19 6" xfId="20799" xr:uid="{543F4143-5124-4D0B-8DF0-408F75ED9260}"/>
    <cellStyle name="Warning Text 19 6 2" xfId="20800" xr:uid="{F3560A68-BE03-4E2D-B3F7-5923AA19C816}"/>
    <cellStyle name="Warning Text 19 6 2 2" xfId="20801" xr:uid="{D46BAFB0-3892-4742-87C9-4F293C68FD35}"/>
    <cellStyle name="Warning Text 19 6 3" xfId="20802" xr:uid="{E13BFFDC-435E-46C8-B072-4118A81D0A0E}"/>
    <cellStyle name="Warning Text 19 6 3 2" xfId="20803" xr:uid="{FF4067E0-2483-438F-91F0-5636F4894B5C}"/>
    <cellStyle name="Warning Text 19 6 4" xfId="20804" xr:uid="{40C94958-9125-45B4-9272-BDA4C1228811}"/>
    <cellStyle name="Warning Text 19 7" xfId="20805" xr:uid="{AC78B135-BE73-4C62-8187-917614E46BF8}"/>
    <cellStyle name="Warning Text 19 7 2" xfId="20806" xr:uid="{B6E629B6-976C-4072-8600-BAF53A00128B}"/>
    <cellStyle name="Warning Text 19 8" xfId="20807" xr:uid="{B86B4FF2-DB5F-4AC3-B0A8-5C8CEDA01CAD}"/>
    <cellStyle name="Warning Text 19 8 2" xfId="20808" xr:uid="{FC5B2590-C795-40F9-882D-CB6EF9F85641}"/>
    <cellStyle name="Warning Text 19 9" xfId="20809" xr:uid="{5001BFDC-F86C-4EA1-9E0F-093E134B6CAC}"/>
    <cellStyle name="Warning Text 19 9 2" xfId="20810" xr:uid="{D89E08D3-389F-4EC1-8772-50E304FADB22}"/>
    <cellStyle name="Warning Text 2" xfId="347" xr:uid="{F3092DAF-186F-4CF4-B8DE-65ED8BE34B7E}"/>
    <cellStyle name="Warning Text 2 10" xfId="4949" xr:uid="{F9CD0E9C-6419-475B-A573-371C9377CCA3}"/>
    <cellStyle name="Warning Text 2 10 10" xfId="20813" xr:uid="{7A13A6D4-BA2C-47AE-AE44-F9CBB07D42EA}"/>
    <cellStyle name="Warning Text 2 10 11" xfId="20812" xr:uid="{ECD21C38-63CB-48DB-9711-01AF8EEAA0B9}"/>
    <cellStyle name="Warning Text 2 10 2" xfId="20814" xr:uid="{16E31F4E-9EFE-490D-A531-74FC077A33E3}"/>
    <cellStyle name="Warning Text 2 10 2 2" xfId="20815" xr:uid="{B5CB498E-2E61-491E-AEE3-E977B0624403}"/>
    <cellStyle name="Warning Text 2 10 2 2 2" xfId="20816" xr:uid="{43916EE6-DE3E-43C7-A061-9E5ABB2E0BAE}"/>
    <cellStyle name="Warning Text 2 10 2 3" xfId="20817" xr:uid="{C8AD0812-6A3C-45B8-83FA-9F23732B1D56}"/>
    <cellStyle name="Warning Text 2 10 2 3 2" xfId="20818" xr:uid="{EE4AB4FF-2304-4379-B86E-8E6212D3EB39}"/>
    <cellStyle name="Warning Text 2 10 2 4" xfId="20819" xr:uid="{BA8FAFA4-7076-456D-A37D-259F72C7DFD7}"/>
    <cellStyle name="Warning Text 2 10 3" xfId="20820" xr:uid="{5C4969BF-3076-4FEB-8765-88DA31E3A1C3}"/>
    <cellStyle name="Warning Text 2 10 3 2" xfId="20821" xr:uid="{09811C5A-6C94-4BF1-83AB-C6FCE8642D63}"/>
    <cellStyle name="Warning Text 2 10 3 2 2" xfId="20822" xr:uid="{668ED972-B08D-47EC-BA87-886B405CE7DE}"/>
    <cellStyle name="Warning Text 2 10 3 3" xfId="20823" xr:uid="{D0A2ACE0-6DDF-461F-9A2D-AD81F6DA5F6E}"/>
    <cellStyle name="Warning Text 2 10 3 3 2" xfId="20824" xr:uid="{DAF171B4-FDE4-427B-A5E0-FE824416F06F}"/>
    <cellStyle name="Warning Text 2 10 3 4" xfId="20825" xr:uid="{003E4723-F4F1-48EB-A268-6257B0DB70BF}"/>
    <cellStyle name="Warning Text 2 10 4" xfId="20826" xr:uid="{4261819D-A6B2-4D54-B3BA-F24030DADC60}"/>
    <cellStyle name="Warning Text 2 10 4 2" xfId="20827" xr:uid="{C1F0655F-E677-43A9-8F3D-151BE0CE5686}"/>
    <cellStyle name="Warning Text 2 10 4 2 2" xfId="20828" xr:uid="{B3DF4F8E-0E97-43C5-AF17-FAF3135696A1}"/>
    <cellStyle name="Warning Text 2 10 4 3" xfId="20829" xr:uid="{55279602-5781-4108-9FB2-87ED4ED88141}"/>
    <cellStyle name="Warning Text 2 10 4 3 2" xfId="20830" xr:uid="{038A0150-9507-40A3-A28B-77217950C749}"/>
    <cellStyle name="Warning Text 2 10 4 4" xfId="20831" xr:uid="{6D7C4AB2-1D36-49FC-887C-E27A87E9D26B}"/>
    <cellStyle name="Warning Text 2 10 4 4 2" xfId="20832" xr:uid="{46698421-9912-4190-B202-E08D5AE1637F}"/>
    <cellStyle name="Warning Text 2 10 4 5" xfId="20833" xr:uid="{61F848EE-78DE-4B10-BE15-A33246E74B51}"/>
    <cellStyle name="Warning Text 2 10 5" xfId="20834" xr:uid="{7EC80264-68AE-4181-BFDB-99766C9A79EA}"/>
    <cellStyle name="Warning Text 2 10 5 2" xfId="20835" xr:uid="{0E79DDE6-49C6-4467-8827-E377DBC3A451}"/>
    <cellStyle name="Warning Text 2 10 5 2 2" xfId="20836" xr:uid="{E69C5C0F-3797-45E1-923A-5114FC33A5AE}"/>
    <cellStyle name="Warning Text 2 10 5 3" xfId="20837" xr:uid="{D1C867DE-6023-479A-AE85-AAC3026D6BF1}"/>
    <cellStyle name="Warning Text 2 10 5 3 2" xfId="20838" xr:uid="{07DB899E-8380-4415-83D1-95E3C3BA5094}"/>
    <cellStyle name="Warning Text 2 10 5 4" xfId="20839" xr:uid="{A1DFB2D5-6C61-46E5-B4A4-F3F58206DA0B}"/>
    <cellStyle name="Warning Text 2 10 6" xfId="20840" xr:uid="{2116DE70-A858-402F-9FAE-574DDA0FC11D}"/>
    <cellStyle name="Warning Text 2 10 6 2" xfId="20841" xr:uid="{E64E2A38-9DD8-414D-AA40-837E3B2C24D3}"/>
    <cellStyle name="Warning Text 2 10 7" xfId="20842" xr:uid="{F8C08F47-7C74-48FF-977A-049415DADF00}"/>
    <cellStyle name="Warning Text 2 10 7 2" xfId="20843" xr:uid="{5615A9BC-3348-4438-9A89-4E886DE9ED0B}"/>
    <cellStyle name="Warning Text 2 10 8" xfId="20844" xr:uid="{E76EE973-DE5B-4C70-8B5B-BA8272697A0A}"/>
    <cellStyle name="Warning Text 2 10 8 2" xfId="20845" xr:uid="{8D0021C2-4E81-4123-985D-EA08AE1A42C1}"/>
    <cellStyle name="Warning Text 2 10 9" xfId="20846" xr:uid="{9E17565A-314A-4492-AD2A-BC51DFA5F86F}"/>
    <cellStyle name="Warning Text 2 11" xfId="20847" xr:uid="{A0E7164C-EED5-4D69-8B94-76A1B627C413}"/>
    <cellStyle name="Warning Text 2 11 2" xfId="20848" xr:uid="{9E2AE02E-23FB-4855-A271-BC1593639311}"/>
    <cellStyle name="Warning Text 2 11 2 2" xfId="20849" xr:uid="{C9013D71-633E-40D1-9FA4-1B2ED4CA14F2}"/>
    <cellStyle name="Warning Text 2 11 3" xfId="20850" xr:uid="{7B6637C4-E22C-4F95-B31F-C6454582AA90}"/>
    <cellStyle name="Warning Text 2 11 3 2" xfId="20851" xr:uid="{39052F85-F234-4F30-950B-A2C44A1FCDDC}"/>
    <cellStyle name="Warning Text 2 11 4" xfId="20852" xr:uid="{7BB88C80-90FC-4457-8F3E-09936BBE35C5}"/>
    <cellStyle name="Warning Text 2 11 5" xfId="20853" xr:uid="{6C90C46D-C20B-455A-91BE-09E81C7006D1}"/>
    <cellStyle name="Warning Text 2 12" xfId="20854" xr:uid="{2067F6A5-E059-49D4-8263-2164FFB33849}"/>
    <cellStyle name="Warning Text 2 12 2" xfId="20855" xr:uid="{D6918E72-777A-421A-9A1F-E5BBA78EC9BD}"/>
    <cellStyle name="Warning Text 2 12 2 2" xfId="20856" xr:uid="{6E3E13D4-9EA6-44BE-8993-7174F253238B}"/>
    <cellStyle name="Warning Text 2 12 3" xfId="20857" xr:uid="{32737D5A-4F12-49DB-AA6D-35B36C425BF2}"/>
    <cellStyle name="Warning Text 2 12 3 2" xfId="20858" xr:uid="{61559160-B774-48DF-8ECC-F1EAD285CD21}"/>
    <cellStyle name="Warning Text 2 12 4" xfId="20859" xr:uid="{3778837F-72D3-4043-9C5C-B30E0B8C25FC}"/>
    <cellStyle name="Warning Text 2 13" xfId="20860" xr:uid="{DFFAAA28-1782-403E-9953-4904E7714CED}"/>
    <cellStyle name="Warning Text 2 13 2" xfId="20861" xr:uid="{A828862B-2743-43FC-88F1-4EDBF0C80D36}"/>
    <cellStyle name="Warning Text 2 13 2 2" xfId="20862" xr:uid="{D249E868-D504-4BD1-BFB5-8288E3D37B72}"/>
    <cellStyle name="Warning Text 2 13 3" xfId="20863" xr:uid="{F2B2B51D-B866-4EB0-9DBB-4652719359A7}"/>
    <cellStyle name="Warning Text 2 13 3 2" xfId="20864" xr:uid="{079A77F2-44ED-40DD-8071-7D50DD6012B9}"/>
    <cellStyle name="Warning Text 2 13 4" xfId="20865" xr:uid="{3778FB8A-C01A-42BA-A8DB-69502FCE5991}"/>
    <cellStyle name="Warning Text 2 14" xfId="20866" xr:uid="{E2933C61-80A8-4B9E-BBCD-027069438459}"/>
    <cellStyle name="Warning Text 2 14 2" xfId="20867" xr:uid="{552AC38A-A7D0-4A25-93CE-73932F4F7F66}"/>
    <cellStyle name="Warning Text 2 14 2 2" xfId="20868" xr:uid="{FF414E47-0097-47E5-9E8C-E9F6B3D6976E}"/>
    <cellStyle name="Warning Text 2 14 3" xfId="20869" xr:uid="{38166284-6423-406D-BE8F-C02685146D2C}"/>
    <cellStyle name="Warning Text 2 14 3 2" xfId="20870" xr:uid="{6447824D-9799-42C9-B3F8-88CD3D8CA140}"/>
    <cellStyle name="Warning Text 2 14 4" xfId="20871" xr:uid="{DC8EA59F-3E3C-413D-99B3-BEB7508FC844}"/>
    <cellStyle name="Warning Text 2 14 4 2" xfId="20872" xr:uid="{8BADB5BA-F2D8-42DD-91D9-417433BE5424}"/>
    <cellStyle name="Warning Text 2 14 5" xfId="20873" xr:uid="{1C139A22-3839-4B55-9E8A-771BEEFBB9E3}"/>
    <cellStyle name="Warning Text 2 15" xfId="20874" xr:uid="{ABC467C6-50D1-4B84-9FDC-AD336B4B821C}"/>
    <cellStyle name="Warning Text 2 15 2" xfId="20875" xr:uid="{8E667CEC-E92B-48DE-B7D9-644805759C62}"/>
    <cellStyle name="Warning Text 2 15 2 2" xfId="20876" xr:uid="{D1E2258A-56AC-4417-87E2-5E8D81422927}"/>
    <cellStyle name="Warning Text 2 15 3" xfId="20877" xr:uid="{78FF4DEB-1606-49C4-BC31-04DD86228C4C}"/>
    <cellStyle name="Warning Text 2 15 3 2" xfId="20878" xr:uid="{835E0EF9-7B33-4181-8FDA-5EB844EC641E}"/>
    <cellStyle name="Warning Text 2 15 4" xfId="20879" xr:uid="{DBD4DFAA-5BF2-4E7E-8683-D1B2CFFBC25E}"/>
    <cellStyle name="Warning Text 2 16" xfId="20880" xr:uid="{670E24FF-3AE9-4909-BB8F-A3421998FA8C}"/>
    <cellStyle name="Warning Text 2 16 2" xfId="20881" xr:uid="{F963400B-FAFA-4156-8A47-7F4EEEA78016}"/>
    <cellStyle name="Warning Text 2 17" xfId="20882" xr:uid="{31854847-CFB5-4859-BDD9-2934D8E59499}"/>
    <cellStyle name="Warning Text 2 17 2" xfId="20883" xr:uid="{6D67DD94-7A42-45D8-8E87-8951E38DD59B}"/>
    <cellStyle name="Warning Text 2 18" xfId="20884" xr:uid="{26AB8496-D71C-45C4-9F48-A113F309FED6}"/>
    <cellStyle name="Warning Text 2 18 2" xfId="20885" xr:uid="{0EE39CD0-AC92-4F90-BCFD-975163A8B3A4}"/>
    <cellStyle name="Warning Text 2 19" xfId="20886" xr:uid="{9F1ED019-8B60-47AF-AC6E-5D725EEF4E9D}"/>
    <cellStyle name="Warning Text 2 2" xfId="4950" xr:uid="{3316E70F-1060-474B-8C88-AF4246EE843E}"/>
    <cellStyle name="Warning Text 2 2 10" xfId="20888" xr:uid="{138A62BC-BCDE-4AA9-9C74-C82C0A9FC61C}"/>
    <cellStyle name="Warning Text 2 2 11" xfId="20887" xr:uid="{AC08B220-8D47-45D3-8BAD-E597825468DD}"/>
    <cellStyle name="Warning Text 2 2 2" xfId="20889" xr:uid="{3600E0BC-5D18-4370-991D-BA38DFC7634E}"/>
    <cellStyle name="Warning Text 2 2 2 2" xfId="20890" xr:uid="{96B33894-7496-4A60-AC76-15481F0A43F9}"/>
    <cellStyle name="Warning Text 2 2 2 2 2" xfId="20891" xr:uid="{B86241D2-FDC1-4DC9-8AB0-12D222414734}"/>
    <cellStyle name="Warning Text 2 2 2 3" xfId="20892" xr:uid="{964F78A7-82A2-4830-9B2A-B3CA5141F494}"/>
    <cellStyle name="Warning Text 2 2 2 3 2" xfId="20893" xr:uid="{62BB8738-CBED-4DF1-918D-84D0980C7D66}"/>
    <cellStyle name="Warning Text 2 2 2 4" xfId="20894" xr:uid="{FAD16DF6-8C85-4B12-AA59-B3030D7F130A}"/>
    <cellStyle name="Warning Text 2 2 3" xfId="20895" xr:uid="{CB315FED-D71E-4012-87CA-606695AA568B}"/>
    <cellStyle name="Warning Text 2 2 3 2" xfId="20896" xr:uid="{61739A11-F2F5-49EC-8670-5B986464E74B}"/>
    <cellStyle name="Warning Text 2 2 3 2 2" xfId="20897" xr:uid="{F13E11D8-0D0A-44D8-B154-A7C0F3C5C14F}"/>
    <cellStyle name="Warning Text 2 2 3 3" xfId="20898" xr:uid="{E117DCDC-52BA-4048-B844-69B41EC758BB}"/>
    <cellStyle name="Warning Text 2 2 3 3 2" xfId="20899" xr:uid="{F0EB3781-F497-4164-8E6F-8FF3BF2B87B5}"/>
    <cellStyle name="Warning Text 2 2 3 4" xfId="20900" xr:uid="{FA567A6F-29D5-4482-A517-6AC4872098C5}"/>
    <cellStyle name="Warning Text 2 2 4" xfId="20901" xr:uid="{7F99349E-69BE-4AFC-8351-A5B20D391684}"/>
    <cellStyle name="Warning Text 2 2 4 2" xfId="20902" xr:uid="{69AD0480-679F-406D-A791-58EBAA936A93}"/>
    <cellStyle name="Warning Text 2 2 4 2 2" xfId="20903" xr:uid="{73AFF0A3-84E6-4F11-A75F-254A97C67E27}"/>
    <cellStyle name="Warning Text 2 2 4 3" xfId="20904" xr:uid="{5B3B8D49-FDD0-416A-85D6-F9FDEB8E85CB}"/>
    <cellStyle name="Warning Text 2 2 4 3 2" xfId="20905" xr:uid="{1447923D-ED19-482D-A12E-D7D1FB7F8E60}"/>
    <cellStyle name="Warning Text 2 2 4 4" xfId="20906" xr:uid="{BE915EEF-2E2B-45E2-9B0B-19E5DF4E438E}"/>
    <cellStyle name="Warning Text 2 2 4 4 2" xfId="20907" xr:uid="{EE926281-C815-412A-B8C5-6581BB10C299}"/>
    <cellStyle name="Warning Text 2 2 4 5" xfId="20908" xr:uid="{391590DF-520E-4001-8EA0-A3D19ED3DEA8}"/>
    <cellStyle name="Warning Text 2 2 5" xfId="20909" xr:uid="{5BB8774E-8E86-40A2-84C4-737DD7AB90AE}"/>
    <cellStyle name="Warning Text 2 2 5 2" xfId="20910" xr:uid="{45204952-85B7-4AFA-B58B-B2303842FCF8}"/>
    <cellStyle name="Warning Text 2 2 5 2 2" xfId="20911" xr:uid="{B5104BA3-4FDC-4E60-B6A4-51356383AD87}"/>
    <cellStyle name="Warning Text 2 2 5 3" xfId="20912" xr:uid="{7D84CB97-E0AF-40EE-AF75-B32967BD8456}"/>
    <cellStyle name="Warning Text 2 2 5 3 2" xfId="20913" xr:uid="{B4C5293F-8EED-4F26-93ED-E368F84621C6}"/>
    <cellStyle name="Warning Text 2 2 5 4" xfId="20914" xr:uid="{8FB88DF0-6EBB-4A67-9720-A0928744E7EB}"/>
    <cellStyle name="Warning Text 2 2 6" xfId="20915" xr:uid="{77030E86-FA8E-47E8-9751-04C843C52ED3}"/>
    <cellStyle name="Warning Text 2 2 6 2" xfId="20916" xr:uid="{0A69809D-804B-4F51-B043-5056034D69B5}"/>
    <cellStyle name="Warning Text 2 2 7" xfId="20917" xr:uid="{98D758A3-3C10-4C7D-AE8B-45448D8A8943}"/>
    <cellStyle name="Warning Text 2 2 7 2" xfId="20918" xr:uid="{2C51463D-3753-4943-BCA7-56C18220B383}"/>
    <cellStyle name="Warning Text 2 2 8" xfId="20919" xr:uid="{38E8C874-3BA9-4B15-8C08-E606B08AECBF}"/>
    <cellStyle name="Warning Text 2 2 8 2" xfId="20920" xr:uid="{5C17B8AE-B063-4743-9DF0-9DD21F28B273}"/>
    <cellStyle name="Warning Text 2 2 9" xfId="20921" xr:uid="{5F70973F-D1E0-43A8-8760-6B76F33E8038}"/>
    <cellStyle name="Warning Text 2 20" xfId="20922" xr:uid="{A41ADE03-3C23-44B0-80D2-C44A51AB2A48}"/>
    <cellStyle name="Warning Text 2 21" xfId="20811" xr:uid="{5BD3280F-8825-4403-A0C0-E640AB350668}"/>
    <cellStyle name="Warning Text 2 3" xfId="4951" xr:uid="{17ECA08E-1965-4365-A696-861B433839A3}"/>
    <cellStyle name="Warning Text 2 3 10" xfId="20924" xr:uid="{09380C76-FAE7-4476-8794-A575AEFD5AC2}"/>
    <cellStyle name="Warning Text 2 3 11" xfId="20923" xr:uid="{7D011FE8-199A-44CE-92A3-01D38953BC2F}"/>
    <cellStyle name="Warning Text 2 3 2" xfId="20925" xr:uid="{DEF7CF87-5169-4CF7-BA28-AD50303AEFF6}"/>
    <cellStyle name="Warning Text 2 3 2 2" xfId="20926" xr:uid="{C3B12C0C-9870-4746-A918-1A89D2CD42A2}"/>
    <cellStyle name="Warning Text 2 3 2 2 2" xfId="20927" xr:uid="{C47C35FC-295B-4936-800D-07A7EE82A823}"/>
    <cellStyle name="Warning Text 2 3 2 3" xfId="20928" xr:uid="{A5648C0C-3E62-49AA-A79F-7393C01DE5B8}"/>
    <cellStyle name="Warning Text 2 3 2 3 2" xfId="20929" xr:uid="{4873BCFE-66BF-4663-8A2B-154A372BA53E}"/>
    <cellStyle name="Warning Text 2 3 2 4" xfId="20930" xr:uid="{FF82C393-3F42-448E-A2C3-73B50508A245}"/>
    <cellStyle name="Warning Text 2 3 3" xfId="20931" xr:uid="{935A3ABC-D666-4AC6-9EA0-60D69F508D27}"/>
    <cellStyle name="Warning Text 2 3 3 2" xfId="20932" xr:uid="{ECCECEF7-8C16-4F61-A152-A7048AAD2A91}"/>
    <cellStyle name="Warning Text 2 3 3 2 2" xfId="20933" xr:uid="{738912FC-A4D4-43E0-946F-AA52AC01F7C0}"/>
    <cellStyle name="Warning Text 2 3 3 3" xfId="20934" xr:uid="{E3B35F00-D557-4E77-B3E4-EEF7E38213B9}"/>
    <cellStyle name="Warning Text 2 3 3 3 2" xfId="20935" xr:uid="{DE1132F8-5C81-4A81-990C-8BAC70A37B93}"/>
    <cellStyle name="Warning Text 2 3 3 4" xfId="20936" xr:uid="{A6372C88-68D7-44B6-9784-6CA7DAEC2203}"/>
    <cellStyle name="Warning Text 2 3 4" xfId="20937" xr:uid="{4C80C052-523A-47B5-AF1B-4A6761DCD612}"/>
    <cellStyle name="Warning Text 2 3 4 2" xfId="20938" xr:uid="{637FDDB6-D630-4497-BF99-4B6A40CF6731}"/>
    <cellStyle name="Warning Text 2 3 4 2 2" xfId="20939" xr:uid="{96E733F9-D215-46D5-B0DC-4B415AAC7FBF}"/>
    <cellStyle name="Warning Text 2 3 4 3" xfId="20940" xr:uid="{E227E8F3-DD5D-4032-8498-AB39F50F9FDB}"/>
    <cellStyle name="Warning Text 2 3 4 3 2" xfId="20941" xr:uid="{D5265464-D111-4FE5-B68D-E49FE97368AC}"/>
    <cellStyle name="Warning Text 2 3 4 4" xfId="20942" xr:uid="{0F7CC535-3E77-4770-B138-5AE1A51464CC}"/>
    <cellStyle name="Warning Text 2 3 4 4 2" xfId="20943" xr:uid="{9F56701B-66D1-4E7B-ACF6-74E7F6D67613}"/>
    <cellStyle name="Warning Text 2 3 4 5" xfId="20944" xr:uid="{97AE615B-04FB-43BB-86CC-15F6382762B4}"/>
    <cellStyle name="Warning Text 2 3 5" xfId="20945" xr:uid="{DC7D7753-C481-4F14-AA1B-D7D8721E13C3}"/>
    <cellStyle name="Warning Text 2 3 5 2" xfId="20946" xr:uid="{6680E91B-7F81-4C1C-B015-05755994634D}"/>
    <cellStyle name="Warning Text 2 3 5 2 2" xfId="20947" xr:uid="{3F849CBD-A98B-4DEB-B7B5-7D3428D259B9}"/>
    <cellStyle name="Warning Text 2 3 5 3" xfId="20948" xr:uid="{AE43A15D-F6F9-47B7-ADBE-1F6E7B037B61}"/>
    <cellStyle name="Warning Text 2 3 5 3 2" xfId="20949" xr:uid="{7DE4B665-AED6-4A7F-A87B-C41B78244BFD}"/>
    <cellStyle name="Warning Text 2 3 5 4" xfId="20950" xr:uid="{DA3CE2FA-F10E-41C7-8991-6C19F65A20CA}"/>
    <cellStyle name="Warning Text 2 3 6" xfId="20951" xr:uid="{B025E011-C433-4750-BB51-EC5FE67CFA66}"/>
    <cellStyle name="Warning Text 2 3 6 2" xfId="20952" xr:uid="{4997241C-666D-4CB1-9E76-15D89F387B1A}"/>
    <cellStyle name="Warning Text 2 3 7" xfId="20953" xr:uid="{9EC4DF6D-8557-468E-886B-A069601A0FCE}"/>
    <cellStyle name="Warning Text 2 3 7 2" xfId="20954" xr:uid="{6DB962B4-92A6-4276-AE0D-44E028002EFD}"/>
    <cellStyle name="Warning Text 2 3 8" xfId="20955" xr:uid="{3A8D360C-41DB-4CE5-A879-2D3C31EC76A5}"/>
    <cellStyle name="Warning Text 2 3 8 2" xfId="20956" xr:uid="{A74CE6FA-DC14-4597-A081-D131C49CB050}"/>
    <cellStyle name="Warning Text 2 3 9" xfId="20957" xr:uid="{EC17025F-DADD-4CE9-83B1-87713E60FF04}"/>
    <cellStyle name="Warning Text 2 4" xfId="4952" xr:uid="{0EED4D87-024A-4DE4-BBF5-764CE656C06F}"/>
    <cellStyle name="Warning Text 2 4 10" xfId="20959" xr:uid="{5140E235-FF34-4A8D-9129-0D8AE58D5322}"/>
    <cellStyle name="Warning Text 2 4 11" xfId="20958" xr:uid="{1AC6FC82-D8F7-4F78-8195-BF740CDA3940}"/>
    <cellStyle name="Warning Text 2 4 2" xfId="20960" xr:uid="{CD978AF5-91CE-4DF7-A169-F1E686B50320}"/>
    <cellStyle name="Warning Text 2 4 2 2" xfId="20961" xr:uid="{06F67BC0-724E-416C-B63A-263B91B2B528}"/>
    <cellStyle name="Warning Text 2 4 2 2 2" xfId="20962" xr:uid="{FD1BDA66-4BC2-430A-A5AB-90804D279C24}"/>
    <cellStyle name="Warning Text 2 4 2 3" xfId="20963" xr:uid="{607B23EC-5E27-4066-8910-EB37541B98E6}"/>
    <cellStyle name="Warning Text 2 4 2 3 2" xfId="20964" xr:uid="{F347A074-E0D6-4F31-9A82-FB35798B5CB6}"/>
    <cellStyle name="Warning Text 2 4 2 4" xfId="20965" xr:uid="{DB7E77FB-0163-41AF-80AF-BE00D1285AC2}"/>
    <cellStyle name="Warning Text 2 4 3" xfId="20966" xr:uid="{29E53950-0F5E-439D-A271-EF3096E4B0A9}"/>
    <cellStyle name="Warning Text 2 4 3 2" xfId="20967" xr:uid="{9E0CABA8-DD07-4CDB-86EC-70F2C91F0807}"/>
    <cellStyle name="Warning Text 2 4 3 2 2" xfId="20968" xr:uid="{49D84A87-B93F-4C9E-8C9D-1C1A95DE562A}"/>
    <cellStyle name="Warning Text 2 4 3 3" xfId="20969" xr:uid="{299A48B5-4EA2-4B13-90AC-DA5986E5676D}"/>
    <cellStyle name="Warning Text 2 4 3 3 2" xfId="20970" xr:uid="{A74E7CA2-A332-414F-94C4-39F83014E434}"/>
    <cellStyle name="Warning Text 2 4 3 4" xfId="20971" xr:uid="{F907C330-E704-4E7D-B207-FA2E4989203C}"/>
    <cellStyle name="Warning Text 2 4 4" xfId="20972" xr:uid="{1172EE6B-2A00-40F6-A1A0-D13531A41B72}"/>
    <cellStyle name="Warning Text 2 4 4 2" xfId="20973" xr:uid="{CF9564A5-8C8D-4CEE-9BD4-D5093521A7BD}"/>
    <cellStyle name="Warning Text 2 4 4 2 2" xfId="20974" xr:uid="{F7DC0E6D-34AB-43B4-9CF5-501DAF9962A0}"/>
    <cellStyle name="Warning Text 2 4 4 3" xfId="20975" xr:uid="{CBD80EEC-FE38-44C6-920F-864105020D39}"/>
    <cellStyle name="Warning Text 2 4 4 3 2" xfId="20976" xr:uid="{AD7D7D14-5BAA-458C-86CB-3E1F42788C26}"/>
    <cellStyle name="Warning Text 2 4 4 4" xfId="20977" xr:uid="{D71B6D0D-000E-46E1-A373-2692199C1031}"/>
    <cellStyle name="Warning Text 2 4 4 4 2" xfId="20978" xr:uid="{8B4E0D08-45D0-4211-A2F3-844575CA1AA4}"/>
    <cellStyle name="Warning Text 2 4 4 5" xfId="20979" xr:uid="{3CB8F7BF-E60C-487E-8673-DFAF490DDC51}"/>
    <cellStyle name="Warning Text 2 4 5" xfId="20980" xr:uid="{FB8A534E-5988-4414-944B-56F40F45BD10}"/>
    <cellStyle name="Warning Text 2 4 5 2" xfId="20981" xr:uid="{49EE5D66-4B51-4D2D-9186-16ABE8304155}"/>
    <cellStyle name="Warning Text 2 4 5 2 2" xfId="20982" xr:uid="{D3F5DC94-87DB-4AD1-A737-B2C2503C45F3}"/>
    <cellStyle name="Warning Text 2 4 5 3" xfId="20983" xr:uid="{416019CD-7B0D-4BAE-BD8C-48210D2561BE}"/>
    <cellStyle name="Warning Text 2 4 5 3 2" xfId="20984" xr:uid="{4DE35238-315E-4E7A-B9F7-0399892D4A8F}"/>
    <cellStyle name="Warning Text 2 4 5 4" xfId="20985" xr:uid="{6D43D3C0-DF73-48C0-825C-CE73CEB7B8B2}"/>
    <cellStyle name="Warning Text 2 4 6" xfId="20986" xr:uid="{01011833-C009-4FD1-AF41-34C1DB7A73ED}"/>
    <cellStyle name="Warning Text 2 4 6 2" xfId="20987" xr:uid="{1FF603D2-35AB-4821-A3F2-AEEC536ACF4C}"/>
    <cellStyle name="Warning Text 2 4 7" xfId="20988" xr:uid="{9F6310A6-E23C-483D-BF31-F961F19FB32C}"/>
    <cellStyle name="Warning Text 2 4 7 2" xfId="20989" xr:uid="{CFB5F00A-6E1B-47AF-8E7F-4A5B3E2432DA}"/>
    <cellStyle name="Warning Text 2 4 8" xfId="20990" xr:uid="{93915BF9-234D-480B-98BE-EDDF9EA59453}"/>
    <cellStyle name="Warning Text 2 4 8 2" xfId="20991" xr:uid="{C9B8B23D-D594-476C-9D38-F2893A7F3443}"/>
    <cellStyle name="Warning Text 2 4 9" xfId="20992" xr:uid="{005AFAA8-BEDF-4EC1-9EDF-3AD6C1D5ED9A}"/>
    <cellStyle name="Warning Text 2 5" xfId="4953" xr:uid="{47B6CAC5-97BC-424B-BBD9-1767C7795412}"/>
    <cellStyle name="Warning Text 2 5 10" xfId="20994" xr:uid="{636B7758-EEB0-49CA-85A4-25751907150F}"/>
    <cellStyle name="Warning Text 2 5 11" xfId="20993" xr:uid="{7180E055-5112-496A-B989-3FC77A5B2531}"/>
    <cellStyle name="Warning Text 2 5 2" xfId="20995" xr:uid="{CD7E3156-A66D-4B7C-9892-778C191BB5C2}"/>
    <cellStyle name="Warning Text 2 5 2 2" xfId="20996" xr:uid="{BCF83ECC-05ED-449F-BB1A-F2E9DC347576}"/>
    <cellStyle name="Warning Text 2 5 2 2 2" xfId="20997" xr:uid="{F5A046BD-F330-407C-96AF-6DD34B278320}"/>
    <cellStyle name="Warning Text 2 5 2 3" xfId="20998" xr:uid="{8AE9C215-206E-4001-91F8-539BAB8C1A40}"/>
    <cellStyle name="Warning Text 2 5 2 3 2" xfId="20999" xr:uid="{5A9BA0F6-FC26-4951-8AEE-0B8525F78035}"/>
    <cellStyle name="Warning Text 2 5 2 4" xfId="21000" xr:uid="{88490A3C-8B0C-4457-BEFF-F34A671851A9}"/>
    <cellStyle name="Warning Text 2 5 3" xfId="21001" xr:uid="{8459AE63-27EC-4ABA-8DC4-858ED7BD919F}"/>
    <cellStyle name="Warning Text 2 5 3 2" xfId="21002" xr:uid="{EA5BE3AB-5958-4760-88AE-0078AAD9C87A}"/>
    <cellStyle name="Warning Text 2 5 3 2 2" xfId="21003" xr:uid="{5A61DC31-4A73-4445-A949-815F1FE48EAA}"/>
    <cellStyle name="Warning Text 2 5 3 3" xfId="21004" xr:uid="{30D57174-4046-49F0-9E8A-B338B631B8A4}"/>
    <cellStyle name="Warning Text 2 5 3 3 2" xfId="21005" xr:uid="{9254DA67-B031-4620-BE53-415119A3273C}"/>
    <cellStyle name="Warning Text 2 5 3 4" xfId="21006" xr:uid="{BD702A8D-1290-484C-A752-DD44EA2096C7}"/>
    <cellStyle name="Warning Text 2 5 4" xfId="21007" xr:uid="{4A3F6E1F-742A-439A-842D-46E9E7E3E709}"/>
    <cellStyle name="Warning Text 2 5 4 2" xfId="21008" xr:uid="{01B830C9-4ED6-4957-BBF5-9EB5126B3611}"/>
    <cellStyle name="Warning Text 2 5 4 2 2" xfId="21009" xr:uid="{1B24CA8A-8A3C-4B35-95A6-37CDB13EC5E2}"/>
    <cellStyle name="Warning Text 2 5 4 3" xfId="21010" xr:uid="{5A9511F7-7126-4635-A388-1F3287925A75}"/>
    <cellStyle name="Warning Text 2 5 4 3 2" xfId="21011" xr:uid="{FD9FC672-077D-47BD-829E-DD348C990BDC}"/>
    <cellStyle name="Warning Text 2 5 4 4" xfId="21012" xr:uid="{BCC730AD-EDD0-4314-9E6D-FCAE1C56CDAA}"/>
    <cellStyle name="Warning Text 2 5 4 4 2" xfId="21013" xr:uid="{94D9579A-7F0E-4948-93A2-9FF93A185A33}"/>
    <cellStyle name="Warning Text 2 5 4 5" xfId="21014" xr:uid="{00F9361D-239E-40C0-A89C-6BE1E5B0F164}"/>
    <cellStyle name="Warning Text 2 5 5" xfId="21015" xr:uid="{C7A5FB84-E060-4AA2-8F7E-A3D47179F0BA}"/>
    <cellStyle name="Warning Text 2 5 5 2" xfId="21016" xr:uid="{35650CD1-1276-422D-B15F-42CC65CD43CA}"/>
    <cellStyle name="Warning Text 2 5 5 2 2" xfId="21017" xr:uid="{4DBF000A-4059-4CB7-B7FE-0C157F0D47C1}"/>
    <cellStyle name="Warning Text 2 5 5 3" xfId="21018" xr:uid="{30A9B21C-850A-4D92-B12F-7C42B2E7A049}"/>
    <cellStyle name="Warning Text 2 5 5 3 2" xfId="21019" xr:uid="{25BA1272-F6B2-4814-B597-363C08099F30}"/>
    <cellStyle name="Warning Text 2 5 5 4" xfId="21020" xr:uid="{0E146EEF-ED55-41DF-BCA5-F0BEF15486B3}"/>
    <cellStyle name="Warning Text 2 5 6" xfId="21021" xr:uid="{E481616E-87CD-4803-B247-D61762CBDE16}"/>
    <cellStyle name="Warning Text 2 5 6 2" xfId="21022" xr:uid="{E1614B7A-295A-4DC6-A2D9-3E246FC3F88F}"/>
    <cellStyle name="Warning Text 2 5 7" xfId="21023" xr:uid="{0526654F-B16D-4819-8317-5BF7A3F2B917}"/>
    <cellStyle name="Warning Text 2 5 7 2" xfId="21024" xr:uid="{5ADF6136-F562-45F6-91AB-CFB496114BA3}"/>
    <cellStyle name="Warning Text 2 5 8" xfId="21025" xr:uid="{6FCD769B-F9BB-4819-AAA2-8B19297C208E}"/>
    <cellStyle name="Warning Text 2 5 8 2" xfId="21026" xr:uid="{EF3B9721-31E7-4F4F-BBD1-C1B7406E4359}"/>
    <cellStyle name="Warning Text 2 5 9" xfId="21027" xr:uid="{51BBB320-CEE9-4496-A7AB-9D92425D62A0}"/>
    <cellStyle name="Warning Text 2 6" xfId="4954" xr:uid="{772D326B-9687-4AC9-9986-621475DE0253}"/>
    <cellStyle name="Warning Text 2 6 10" xfId="21029" xr:uid="{610305A9-2AF1-451C-B9BD-46FE1046F842}"/>
    <cellStyle name="Warning Text 2 6 11" xfId="21028" xr:uid="{4F9BFF7F-76CA-489F-BBB0-E492127E0655}"/>
    <cellStyle name="Warning Text 2 6 2" xfId="21030" xr:uid="{02C4655D-0295-4AE1-824E-EBAF651DEA4A}"/>
    <cellStyle name="Warning Text 2 6 2 2" xfId="21031" xr:uid="{77005B8F-DC55-4101-992C-AD0C00209F57}"/>
    <cellStyle name="Warning Text 2 6 2 2 2" xfId="21032" xr:uid="{EFE93A30-D457-455F-AC53-8995BF74021D}"/>
    <cellStyle name="Warning Text 2 6 2 3" xfId="21033" xr:uid="{308E9370-8E87-4848-947C-A4BD764C6438}"/>
    <cellStyle name="Warning Text 2 6 2 3 2" xfId="21034" xr:uid="{5969BB68-AC65-4E2B-9E00-813A65167EC8}"/>
    <cellStyle name="Warning Text 2 6 2 4" xfId="21035" xr:uid="{BD470280-7E3D-4364-B312-6B79E7FAA711}"/>
    <cellStyle name="Warning Text 2 6 3" xfId="21036" xr:uid="{A4D0BC20-46F9-4022-8993-6A329F2FAFCA}"/>
    <cellStyle name="Warning Text 2 6 3 2" xfId="21037" xr:uid="{22DEE159-2FD9-47E0-8768-AFAD1FEACDF4}"/>
    <cellStyle name="Warning Text 2 6 3 2 2" xfId="21038" xr:uid="{3A233112-DBFC-4448-815C-D73B193F4C89}"/>
    <cellStyle name="Warning Text 2 6 3 3" xfId="21039" xr:uid="{6566A887-B18C-4B15-ABB2-ADAAAC5106AF}"/>
    <cellStyle name="Warning Text 2 6 3 3 2" xfId="21040" xr:uid="{7E6042E2-97C3-48BE-868C-B04BF1E1626F}"/>
    <cellStyle name="Warning Text 2 6 3 4" xfId="21041" xr:uid="{A3D5D392-8ADF-4926-958D-45F8D393E40E}"/>
    <cellStyle name="Warning Text 2 6 4" xfId="21042" xr:uid="{DF50F317-04D7-4F36-B2F7-51E9215D5C23}"/>
    <cellStyle name="Warning Text 2 6 4 2" xfId="21043" xr:uid="{DF2D8208-09CC-4FEA-86D3-9BF1B484C942}"/>
    <cellStyle name="Warning Text 2 6 4 2 2" xfId="21044" xr:uid="{7687A66F-5F0E-4226-8378-3B89291B70AF}"/>
    <cellStyle name="Warning Text 2 6 4 3" xfId="21045" xr:uid="{5B51D038-7DB4-4018-8C2F-9C5164845B7B}"/>
    <cellStyle name="Warning Text 2 6 4 3 2" xfId="21046" xr:uid="{26D58C5A-1074-4FDE-A363-DF232C50B01B}"/>
    <cellStyle name="Warning Text 2 6 4 4" xfId="21047" xr:uid="{8B63CD93-22B2-4AC6-B4E1-25879E5FC5BD}"/>
    <cellStyle name="Warning Text 2 6 4 4 2" xfId="21048" xr:uid="{28F894C7-2048-4CBC-BFF3-03D463B1BE1A}"/>
    <cellStyle name="Warning Text 2 6 4 5" xfId="21049" xr:uid="{8974B234-CE89-4360-9B9A-1251FF38F7DA}"/>
    <cellStyle name="Warning Text 2 6 5" xfId="21050" xr:uid="{EA3F07C0-77D2-4A01-9394-465664D0EBA9}"/>
    <cellStyle name="Warning Text 2 6 5 2" xfId="21051" xr:uid="{6A0D5A71-29A5-43C6-A9B7-E153373AB954}"/>
    <cellStyle name="Warning Text 2 6 5 2 2" xfId="21052" xr:uid="{1575BCC1-5627-4842-AE4E-18AC6787F137}"/>
    <cellStyle name="Warning Text 2 6 5 3" xfId="21053" xr:uid="{CFAC4BE2-B5AF-44F8-B3E7-4D164002B4BE}"/>
    <cellStyle name="Warning Text 2 6 5 3 2" xfId="21054" xr:uid="{A1B2A139-7FEA-4ECE-AD89-68F83CD020E8}"/>
    <cellStyle name="Warning Text 2 6 5 4" xfId="21055" xr:uid="{A9867DD2-7CB7-40DE-ABF8-9C93E52DA82C}"/>
    <cellStyle name="Warning Text 2 6 6" xfId="21056" xr:uid="{DD0D1769-A33D-4C79-A8CB-3D98D0EAF9C3}"/>
    <cellStyle name="Warning Text 2 6 6 2" xfId="21057" xr:uid="{F1B910D2-6E65-4618-9890-D504033AC578}"/>
    <cellStyle name="Warning Text 2 6 7" xfId="21058" xr:uid="{BBEACA61-5FBF-4788-ADFC-CE59674562C6}"/>
    <cellStyle name="Warning Text 2 6 7 2" xfId="21059" xr:uid="{B7F3CCE7-011F-492C-A3A6-3709DCDD4232}"/>
    <cellStyle name="Warning Text 2 6 8" xfId="21060" xr:uid="{9A152D58-30DA-4F53-8F9A-517799AD740D}"/>
    <cellStyle name="Warning Text 2 6 8 2" xfId="21061" xr:uid="{515608E2-30F2-4E03-936A-B2E4801829AD}"/>
    <cellStyle name="Warning Text 2 6 9" xfId="21062" xr:uid="{B0AB64FF-C422-4439-982E-066D1214E4CA}"/>
    <cellStyle name="Warning Text 2 7" xfId="4955" xr:uid="{68122326-3CA4-445C-B50F-4CF093E683AE}"/>
    <cellStyle name="Warning Text 2 7 10" xfId="21064" xr:uid="{7DF493C6-8045-4761-BA0E-F572C1FBCEB7}"/>
    <cellStyle name="Warning Text 2 7 11" xfId="21063" xr:uid="{DEF1CCFF-1B1B-45E5-8CD1-E5A6583BD57A}"/>
    <cellStyle name="Warning Text 2 7 2" xfId="21065" xr:uid="{20537BCF-5D01-4D7B-8715-F97C21978EB9}"/>
    <cellStyle name="Warning Text 2 7 2 2" xfId="21066" xr:uid="{C8283C4A-0847-41FD-BB2E-C38C3C25368D}"/>
    <cellStyle name="Warning Text 2 7 2 2 2" xfId="21067" xr:uid="{15448519-2C7F-427A-9100-D2D71DFA4F3D}"/>
    <cellStyle name="Warning Text 2 7 2 3" xfId="21068" xr:uid="{C7E5E247-2245-4189-B933-4E9AAEEE72B1}"/>
    <cellStyle name="Warning Text 2 7 2 3 2" xfId="21069" xr:uid="{4F82DC20-0AB3-41B3-96CD-0C68D10BEAA9}"/>
    <cellStyle name="Warning Text 2 7 2 4" xfId="21070" xr:uid="{3222762C-6398-4B47-80C5-769B03A861AA}"/>
    <cellStyle name="Warning Text 2 7 3" xfId="21071" xr:uid="{609D6B76-A8E3-482D-AED8-7C6DED10EB7A}"/>
    <cellStyle name="Warning Text 2 7 3 2" xfId="21072" xr:uid="{6BED439E-0821-4A9C-9600-6DBBD64D27CB}"/>
    <cellStyle name="Warning Text 2 7 3 2 2" xfId="21073" xr:uid="{125E4D31-A287-4506-9737-2CE2EC45ED3D}"/>
    <cellStyle name="Warning Text 2 7 3 3" xfId="21074" xr:uid="{AC083250-7E4C-4D88-A2CD-5C973A141A1F}"/>
    <cellStyle name="Warning Text 2 7 3 3 2" xfId="21075" xr:uid="{D031DAD1-4B71-49D0-A691-EC131B8AED0C}"/>
    <cellStyle name="Warning Text 2 7 3 4" xfId="21076" xr:uid="{3DC10378-701C-4036-B40C-643A67C5A4E4}"/>
    <cellStyle name="Warning Text 2 7 4" xfId="21077" xr:uid="{01B98625-1D2E-4DF2-A963-707B6F815CFB}"/>
    <cellStyle name="Warning Text 2 7 4 2" xfId="21078" xr:uid="{6E1023EA-3F0C-4223-BC2F-6E8D0D777E16}"/>
    <cellStyle name="Warning Text 2 7 4 2 2" xfId="21079" xr:uid="{CF698B13-D4AD-4819-B938-C32566FDB2A3}"/>
    <cellStyle name="Warning Text 2 7 4 3" xfId="21080" xr:uid="{64A47895-A010-441B-BFDE-642A5F3CD3F5}"/>
    <cellStyle name="Warning Text 2 7 4 3 2" xfId="21081" xr:uid="{3F107BBF-D113-4F92-AF95-A5BAD58166F8}"/>
    <cellStyle name="Warning Text 2 7 4 4" xfId="21082" xr:uid="{813BE67B-9C67-4E9F-9005-EBCCBD4A0F61}"/>
    <cellStyle name="Warning Text 2 7 4 4 2" xfId="21083" xr:uid="{5BE6011B-2872-45D9-8271-7E23C465D029}"/>
    <cellStyle name="Warning Text 2 7 4 5" xfId="21084" xr:uid="{E75CE1AE-6DD6-4D2D-8DCD-56AE60A5A7B8}"/>
    <cellStyle name="Warning Text 2 7 5" xfId="21085" xr:uid="{856BC182-0E49-49BB-BD08-9B80B95C3D56}"/>
    <cellStyle name="Warning Text 2 7 5 2" xfId="21086" xr:uid="{0DB53232-ED7C-4AD4-A039-33914F9ABFF9}"/>
    <cellStyle name="Warning Text 2 7 5 2 2" xfId="21087" xr:uid="{E4F9F202-A54E-4A90-9732-9E36A9886A45}"/>
    <cellStyle name="Warning Text 2 7 5 3" xfId="21088" xr:uid="{9E4B34BB-2AAB-47B1-83AC-603B0CEE9656}"/>
    <cellStyle name="Warning Text 2 7 5 3 2" xfId="21089" xr:uid="{A9176C68-A1FD-4871-8A83-C137AD9DE0F2}"/>
    <cellStyle name="Warning Text 2 7 5 4" xfId="21090" xr:uid="{290BE4BB-C259-45E0-B10E-1C63C46A7E5C}"/>
    <cellStyle name="Warning Text 2 7 6" xfId="21091" xr:uid="{22899B54-1CD1-4062-96D3-C8DC08DAB81A}"/>
    <cellStyle name="Warning Text 2 7 6 2" xfId="21092" xr:uid="{EA30093E-4B03-4495-A062-909CA3F97088}"/>
    <cellStyle name="Warning Text 2 7 7" xfId="21093" xr:uid="{71285805-18F4-485A-AF74-09D9EDA27459}"/>
    <cellStyle name="Warning Text 2 7 7 2" xfId="21094" xr:uid="{D008318F-CA6B-4669-A232-A921C68DB820}"/>
    <cellStyle name="Warning Text 2 7 8" xfId="21095" xr:uid="{7D7C2927-B580-49DD-8711-E23A5823734E}"/>
    <cellStyle name="Warning Text 2 7 8 2" xfId="21096" xr:uid="{EE0454B7-6576-4F1C-A184-7761BAC1648E}"/>
    <cellStyle name="Warning Text 2 7 9" xfId="21097" xr:uid="{12DD6655-9964-44F8-8146-B24F298ED7FE}"/>
    <cellStyle name="Warning Text 2 8" xfId="4956" xr:uid="{42B26799-0131-426A-A0F2-25B6B0745B5B}"/>
    <cellStyle name="Warning Text 2 8 10" xfId="21099" xr:uid="{C207556F-BA58-4B3F-BA7E-B4F70CE3BE35}"/>
    <cellStyle name="Warning Text 2 8 11" xfId="21098" xr:uid="{AA896C71-1D72-43F4-818D-B954F67AC9A2}"/>
    <cellStyle name="Warning Text 2 8 2" xfId="21100" xr:uid="{799F72EF-EA47-4AEB-AF24-8139C197B312}"/>
    <cellStyle name="Warning Text 2 8 2 2" xfId="21101" xr:uid="{1C065981-2DF8-4AD6-A400-82F7CD5E5591}"/>
    <cellStyle name="Warning Text 2 8 2 2 2" xfId="21102" xr:uid="{BE5595B2-9DD5-4476-9FD7-0294CD11A644}"/>
    <cellStyle name="Warning Text 2 8 2 3" xfId="21103" xr:uid="{1D2C28B3-FEA2-40E4-8617-35AA519359F2}"/>
    <cellStyle name="Warning Text 2 8 2 3 2" xfId="21104" xr:uid="{847FC9E0-1D46-4759-A2B6-299346779FEE}"/>
    <cellStyle name="Warning Text 2 8 2 4" xfId="21105" xr:uid="{911EE656-0218-435E-A288-6D5922193B36}"/>
    <cellStyle name="Warning Text 2 8 3" xfId="21106" xr:uid="{323113E8-2360-41CC-AAEA-EC1B83696EAC}"/>
    <cellStyle name="Warning Text 2 8 3 2" xfId="21107" xr:uid="{51D8A994-0E64-482B-8BB3-8A4DF361D0A2}"/>
    <cellStyle name="Warning Text 2 8 3 2 2" xfId="21108" xr:uid="{85B13266-7F2C-4CEE-B3C2-6BC358947857}"/>
    <cellStyle name="Warning Text 2 8 3 3" xfId="21109" xr:uid="{5868F418-73FF-45E5-8ABF-2F6E8185A7F5}"/>
    <cellStyle name="Warning Text 2 8 3 3 2" xfId="21110" xr:uid="{0165E541-9027-4BEA-AA83-207F0C5F71D0}"/>
    <cellStyle name="Warning Text 2 8 3 4" xfId="21111" xr:uid="{6009200D-1E05-42D1-AD78-F797FEA992F3}"/>
    <cellStyle name="Warning Text 2 8 4" xfId="21112" xr:uid="{B00EB162-093B-453C-B433-DF41FA63FE9B}"/>
    <cellStyle name="Warning Text 2 8 4 2" xfId="21113" xr:uid="{960F0AD5-3CBE-4D2C-8616-EE0FA485FE2F}"/>
    <cellStyle name="Warning Text 2 8 4 2 2" xfId="21114" xr:uid="{9892982B-5AB3-4459-AC1B-3641D1353AA2}"/>
    <cellStyle name="Warning Text 2 8 4 3" xfId="21115" xr:uid="{DF64A970-3232-4E5A-853A-D1053B6B2A50}"/>
    <cellStyle name="Warning Text 2 8 4 3 2" xfId="21116" xr:uid="{0A07273D-FF98-48A8-9298-CFC8B2952313}"/>
    <cellStyle name="Warning Text 2 8 4 4" xfId="21117" xr:uid="{B4E6620C-B30F-4480-BCAC-BAE3601367D7}"/>
    <cellStyle name="Warning Text 2 8 4 4 2" xfId="21118" xr:uid="{79E759AE-F538-4755-916A-140FB590FBD2}"/>
    <cellStyle name="Warning Text 2 8 4 5" xfId="21119" xr:uid="{8B3D9652-2232-4B1E-B4F1-DC5FB217C745}"/>
    <cellStyle name="Warning Text 2 8 5" xfId="21120" xr:uid="{FF0DB64D-6DDF-4D78-B7A2-918EA8177193}"/>
    <cellStyle name="Warning Text 2 8 5 2" xfId="21121" xr:uid="{6983B78C-5D90-42A9-9241-EA111A5576B1}"/>
    <cellStyle name="Warning Text 2 8 5 2 2" xfId="21122" xr:uid="{8B793CD5-A6DB-41FD-B4A2-23685D10ED0B}"/>
    <cellStyle name="Warning Text 2 8 5 3" xfId="21123" xr:uid="{FCEAC54F-655C-43D0-960E-BBA270E65068}"/>
    <cellStyle name="Warning Text 2 8 5 3 2" xfId="21124" xr:uid="{41BDA15F-999D-4C4F-81D2-EE8CE3C1E8B0}"/>
    <cellStyle name="Warning Text 2 8 5 4" xfId="21125" xr:uid="{37054DEA-54D0-49CE-9FBE-897F3985608A}"/>
    <cellStyle name="Warning Text 2 8 6" xfId="21126" xr:uid="{76AAC7C6-0B95-4B6F-8083-7A41D4142BA0}"/>
    <cellStyle name="Warning Text 2 8 6 2" xfId="21127" xr:uid="{7CACAC09-07D9-487D-88DB-5E56BB1D457A}"/>
    <cellStyle name="Warning Text 2 8 7" xfId="21128" xr:uid="{7C95E11C-8962-46D7-AAF2-A56357E0CAF8}"/>
    <cellStyle name="Warning Text 2 8 7 2" xfId="21129" xr:uid="{FD4A46B9-8E2F-40EA-97F1-151C8FD8FF06}"/>
    <cellStyle name="Warning Text 2 8 8" xfId="21130" xr:uid="{200622FE-66FB-4119-8D85-ECF8CEF48A8B}"/>
    <cellStyle name="Warning Text 2 8 8 2" xfId="21131" xr:uid="{3353B923-7D81-4742-8460-C7E90185279F}"/>
    <cellStyle name="Warning Text 2 8 9" xfId="21132" xr:uid="{7B443E1D-5604-4A17-8129-E2988809F899}"/>
    <cellStyle name="Warning Text 2 9" xfId="4957" xr:uid="{60C9D9A2-F068-49EC-87AF-A6FCE012B073}"/>
    <cellStyle name="Warning Text 2 9 10" xfId="21134" xr:uid="{67ECA27F-50D1-4532-AEC0-E1C8B039650B}"/>
    <cellStyle name="Warning Text 2 9 11" xfId="21133" xr:uid="{49F9E228-D7C1-47A4-B0C8-A7D6CC9BAC83}"/>
    <cellStyle name="Warning Text 2 9 2" xfId="21135" xr:uid="{7E9B9674-FB90-4E8A-9855-3A224DE90AAF}"/>
    <cellStyle name="Warning Text 2 9 2 2" xfId="21136" xr:uid="{98B554D6-43B3-4F0A-9FB5-D5430FC8496B}"/>
    <cellStyle name="Warning Text 2 9 2 2 2" xfId="21137" xr:uid="{4D552D0B-2242-46D1-94E8-F936E1ECDB53}"/>
    <cellStyle name="Warning Text 2 9 2 3" xfId="21138" xr:uid="{8B299A99-C1FB-4F7F-B784-388D433DA9FD}"/>
    <cellStyle name="Warning Text 2 9 2 3 2" xfId="21139" xr:uid="{381439B6-AA0D-4639-9648-513CE9E23C31}"/>
    <cellStyle name="Warning Text 2 9 2 4" xfId="21140" xr:uid="{119F9048-5F82-40F0-94A4-1B3DF998DE35}"/>
    <cellStyle name="Warning Text 2 9 3" xfId="21141" xr:uid="{8C4FBCC4-FF04-43B9-91A5-4BE7500774B7}"/>
    <cellStyle name="Warning Text 2 9 3 2" xfId="21142" xr:uid="{702B0A06-BA46-45F3-84DD-B72AC0558F71}"/>
    <cellStyle name="Warning Text 2 9 3 2 2" xfId="21143" xr:uid="{6DEEC0AC-B99F-4988-BF64-045E31E7545F}"/>
    <cellStyle name="Warning Text 2 9 3 3" xfId="21144" xr:uid="{A5AFC135-73C0-4BF3-8DE8-9675A9E18EF2}"/>
    <cellStyle name="Warning Text 2 9 3 3 2" xfId="21145" xr:uid="{408DF5AF-36A0-4092-ABD3-F1BE83B21E40}"/>
    <cellStyle name="Warning Text 2 9 3 4" xfId="21146" xr:uid="{C65CD3CC-F2B4-4F87-B834-E68C05DC7879}"/>
    <cellStyle name="Warning Text 2 9 4" xfId="21147" xr:uid="{131E78E8-9109-411B-A661-B5E415A4B35B}"/>
    <cellStyle name="Warning Text 2 9 4 2" xfId="21148" xr:uid="{40E02CCB-EA28-4E76-BE96-3393D0F75DB2}"/>
    <cellStyle name="Warning Text 2 9 4 2 2" xfId="21149" xr:uid="{1513AFC5-9A6B-463C-8FE6-C4571D6FB9E8}"/>
    <cellStyle name="Warning Text 2 9 4 3" xfId="21150" xr:uid="{D3F3AE69-E136-45CA-8234-CBE9AB0C30AD}"/>
    <cellStyle name="Warning Text 2 9 4 3 2" xfId="21151" xr:uid="{3E1CD76C-D8A5-4898-A5E6-3A23877A62FC}"/>
    <cellStyle name="Warning Text 2 9 4 4" xfId="21152" xr:uid="{0BD2E328-BEE8-459C-B9FA-E6942C262360}"/>
    <cellStyle name="Warning Text 2 9 4 4 2" xfId="21153" xr:uid="{0133A019-D702-402A-86CD-108C6AE8C090}"/>
    <cellStyle name="Warning Text 2 9 4 5" xfId="21154" xr:uid="{3CFFB167-8AFC-4488-8504-95EEB098F768}"/>
    <cellStyle name="Warning Text 2 9 5" xfId="21155" xr:uid="{722299D9-A2B2-41CB-ACFD-620F55F6B87C}"/>
    <cellStyle name="Warning Text 2 9 5 2" xfId="21156" xr:uid="{A6BD8F5D-F1A2-48BD-BDD3-BAE0439A53E3}"/>
    <cellStyle name="Warning Text 2 9 5 2 2" xfId="21157" xr:uid="{494E0FBA-9A8E-450C-86B4-BF938C6ED3CA}"/>
    <cellStyle name="Warning Text 2 9 5 3" xfId="21158" xr:uid="{06058957-254B-4E8A-8571-96538D3522D6}"/>
    <cellStyle name="Warning Text 2 9 5 3 2" xfId="21159" xr:uid="{E91A1EB8-15D0-46EF-910F-088829FBE8CF}"/>
    <cellStyle name="Warning Text 2 9 5 4" xfId="21160" xr:uid="{9D37C852-54E3-4AA4-A50D-428A60BF8BF2}"/>
    <cellStyle name="Warning Text 2 9 6" xfId="21161" xr:uid="{28C6D34D-A526-4855-ABD1-0E320DAD8322}"/>
    <cellStyle name="Warning Text 2 9 6 2" xfId="21162" xr:uid="{C6135D7D-75D4-4D42-8444-2A9F14BA8619}"/>
    <cellStyle name="Warning Text 2 9 7" xfId="21163" xr:uid="{701CB87B-D63C-4C17-A1DC-43284137FFFE}"/>
    <cellStyle name="Warning Text 2 9 7 2" xfId="21164" xr:uid="{F4CB51F4-895E-4B72-BC8B-7B4C5EB4B082}"/>
    <cellStyle name="Warning Text 2 9 8" xfId="21165" xr:uid="{424BDFA2-32F3-49E5-AAE6-269BED0449BF}"/>
    <cellStyle name="Warning Text 2 9 8 2" xfId="21166" xr:uid="{CA635E96-58F7-403E-B2A9-68C611ED47C1}"/>
    <cellStyle name="Warning Text 2 9 9" xfId="21167" xr:uid="{66EEE929-1B47-4E89-886A-88C4B738382A}"/>
    <cellStyle name="Warning Text 20" xfId="3487" xr:uid="{A7893D0A-E220-45A0-9523-0A30D1058746}"/>
    <cellStyle name="Warning Text 20 10" xfId="21169" xr:uid="{6605AD74-4365-42F8-8BD0-5C88BDD8DB0E}"/>
    <cellStyle name="Warning Text 20 11" xfId="21170" xr:uid="{1AB12701-2BEE-490C-949F-743E23F00B5D}"/>
    <cellStyle name="Warning Text 20 12" xfId="21168" xr:uid="{3AB0AEDF-35D5-4CA5-9350-EBAA9653C8EA}"/>
    <cellStyle name="Warning Text 20 2" xfId="21171" xr:uid="{97F8B86C-7C83-4DE9-A5A1-7EEDC3CC4292}"/>
    <cellStyle name="Warning Text 20 2 2" xfId="21172" xr:uid="{9DEF22A9-58D9-4026-B64B-95A86350040E}"/>
    <cellStyle name="Warning Text 20 2 2 2" xfId="21173" xr:uid="{8DB85300-7AA4-495D-90B6-47116B3E9A13}"/>
    <cellStyle name="Warning Text 20 2 3" xfId="21174" xr:uid="{78E81046-C6C8-4FE6-910C-F2C5BD9D55B9}"/>
    <cellStyle name="Warning Text 20 2 3 2" xfId="21175" xr:uid="{CBB026AF-9DB3-4202-A106-7D1119AEBD2B}"/>
    <cellStyle name="Warning Text 20 2 4" xfId="21176" xr:uid="{2FB41F15-8C4B-4034-9E11-630D198B532E}"/>
    <cellStyle name="Warning Text 20 2 5" xfId="21177" xr:uid="{EAA1E3A0-0902-4FF9-8697-8404FB418B25}"/>
    <cellStyle name="Warning Text 20 3" xfId="21178" xr:uid="{10F08771-CCB8-4BE1-ADC4-49931D1F7970}"/>
    <cellStyle name="Warning Text 20 3 2" xfId="21179" xr:uid="{9EB1AE9E-4E67-4A64-9252-4FAAB1BE99DE}"/>
    <cellStyle name="Warning Text 20 3 2 2" xfId="21180" xr:uid="{671D873E-EF4E-480B-87E8-00FBC178A6A0}"/>
    <cellStyle name="Warning Text 20 3 3" xfId="21181" xr:uid="{C1DD98B0-92CC-4B5B-9ABA-60252F71E5B9}"/>
    <cellStyle name="Warning Text 20 3 3 2" xfId="21182" xr:uid="{99A9092B-D357-42DB-86A4-B82E944F38D1}"/>
    <cellStyle name="Warning Text 20 3 4" xfId="21183" xr:uid="{1F613FEA-20FF-4DD0-B5E1-AA7F85CAC7B1}"/>
    <cellStyle name="Warning Text 20 4" xfId="21184" xr:uid="{FF2C514F-A47A-4D0E-AF89-0F7A83F22E6B}"/>
    <cellStyle name="Warning Text 20 4 2" xfId="21185" xr:uid="{7D038C4D-3E16-4D45-A12E-1D1A32B9A6DC}"/>
    <cellStyle name="Warning Text 20 4 2 2" xfId="21186" xr:uid="{0F9CC1D6-6441-4940-94E5-DF28CC56129D}"/>
    <cellStyle name="Warning Text 20 4 3" xfId="21187" xr:uid="{4FCFC75E-73B8-4021-AFBD-FB57F14DB9FC}"/>
    <cellStyle name="Warning Text 20 4 3 2" xfId="21188" xr:uid="{BC8BFC6E-E788-4968-A0E5-5B65775A8019}"/>
    <cellStyle name="Warning Text 20 4 4" xfId="21189" xr:uid="{E6ED9D23-CCB7-4D1A-A517-6F2EE0CA5184}"/>
    <cellStyle name="Warning Text 20 5" xfId="21190" xr:uid="{24EA87D8-34DF-4C74-907B-3916AE4217C8}"/>
    <cellStyle name="Warning Text 20 5 2" xfId="21191" xr:uid="{CD90A579-0AB5-4F5D-880E-18F27E3D7D28}"/>
    <cellStyle name="Warning Text 20 5 2 2" xfId="21192" xr:uid="{C4670C5F-E1D8-4AE0-B677-E703B15B60A2}"/>
    <cellStyle name="Warning Text 20 5 3" xfId="21193" xr:uid="{397CD129-E153-4294-BE82-0C17D8048198}"/>
    <cellStyle name="Warning Text 20 5 3 2" xfId="21194" xr:uid="{779CB422-3747-4CCE-AF50-52A8FE11969F}"/>
    <cellStyle name="Warning Text 20 5 4" xfId="21195" xr:uid="{9D918520-8B0F-49D9-A312-7934E8400FE7}"/>
    <cellStyle name="Warning Text 20 5 4 2" xfId="21196" xr:uid="{2613A423-CBDE-4118-B71A-AE78124A862C}"/>
    <cellStyle name="Warning Text 20 5 5" xfId="21197" xr:uid="{00664AFC-CC68-472F-9E67-F8A6FA938DAE}"/>
    <cellStyle name="Warning Text 20 6" xfId="21198" xr:uid="{32A8F6EE-FD3C-434F-A6E3-16090C3C3D65}"/>
    <cellStyle name="Warning Text 20 6 2" xfId="21199" xr:uid="{33A8762B-2742-45A0-A4D1-8B8F84A5326E}"/>
    <cellStyle name="Warning Text 20 6 2 2" xfId="21200" xr:uid="{0C366383-75A0-4255-AA90-91FAF38D8D04}"/>
    <cellStyle name="Warning Text 20 6 3" xfId="21201" xr:uid="{192916F6-A87E-40C1-A390-4D9A402F8AD5}"/>
    <cellStyle name="Warning Text 20 6 3 2" xfId="21202" xr:uid="{D0E8C01C-9C05-4D89-AC04-A05593F0C3D1}"/>
    <cellStyle name="Warning Text 20 6 4" xfId="21203" xr:uid="{2F0BD3CE-37D1-4CF1-A886-33BDD409CCA5}"/>
    <cellStyle name="Warning Text 20 7" xfId="21204" xr:uid="{6ECBAA89-854B-4CD8-97F6-5DD2B60D6A5F}"/>
    <cellStyle name="Warning Text 20 7 2" xfId="21205" xr:uid="{C4D4EAE9-29E7-4A07-A459-F3E3E393FE54}"/>
    <cellStyle name="Warning Text 20 8" xfId="21206" xr:uid="{EBF0443D-259E-449E-9A8E-C5995A896498}"/>
    <cellStyle name="Warning Text 20 8 2" xfId="21207" xr:uid="{C02E9A91-E9D5-407C-9588-8DFDD8EE918E}"/>
    <cellStyle name="Warning Text 20 9" xfId="21208" xr:uid="{E69C0981-5E9C-4BBA-A069-0006F19F295E}"/>
    <cellStyle name="Warning Text 20 9 2" xfId="21209" xr:uid="{BA28C5A5-5A70-4859-B49F-B98BA3F42A21}"/>
    <cellStyle name="Warning Text 21" xfId="3488" xr:uid="{5A333C3C-0DE5-461B-9B56-F1285F3F7C43}"/>
    <cellStyle name="Warning Text 21 10" xfId="21211" xr:uid="{242670A3-1B63-4A39-8AD1-0D952B2112F6}"/>
    <cellStyle name="Warning Text 21 11" xfId="21212" xr:uid="{9BC69D0F-8C54-43E0-9574-88F27057F1C0}"/>
    <cellStyle name="Warning Text 21 12" xfId="21210" xr:uid="{37F4FA78-3AF7-46EE-8607-06056C5B86DF}"/>
    <cellStyle name="Warning Text 21 2" xfId="21213" xr:uid="{CBA7B8F3-3AEA-4DCD-B50A-9B6707984D15}"/>
    <cellStyle name="Warning Text 21 2 2" xfId="21214" xr:uid="{E16DDCDE-ECB9-4D68-81BC-D5B3D2D4B01F}"/>
    <cellStyle name="Warning Text 21 2 2 2" xfId="21215" xr:uid="{C7AE2DF0-E3F9-4C1B-9A70-425F7FB639D5}"/>
    <cellStyle name="Warning Text 21 2 3" xfId="21216" xr:uid="{018A48FB-CEC8-425E-9986-2A8B3DAD4032}"/>
    <cellStyle name="Warning Text 21 2 3 2" xfId="21217" xr:uid="{9B326FA8-0B7E-465E-B438-13B363C1CB94}"/>
    <cellStyle name="Warning Text 21 2 4" xfId="21218" xr:uid="{B9BF335B-9DFB-4AEA-A0AF-29BD022AF6C9}"/>
    <cellStyle name="Warning Text 21 2 5" xfId="21219" xr:uid="{D3FBD9B3-238E-46F8-9365-CEB09E78C712}"/>
    <cellStyle name="Warning Text 21 3" xfId="21220" xr:uid="{D1E14228-8B13-410D-97E2-C3EDB7C8F651}"/>
    <cellStyle name="Warning Text 21 3 2" xfId="21221" xr:uid="{80BC46C2-1111-4CE2-812D-4FB1E8E4079C}"/>
    <cellStyle name="Warning Text 21 3 2 2" xfId="21222" xr:uid="{B2D895D7-DBD1-490A-8483-CF29D6CB5ABA}"/>
    <cellStyle name="Warning Text 21 3 3" xfId="21223" xr:uid="{955FA870-183D-4570-A369-4702248ACC46}"/>
    <cellStyle name="Warning Text 21 3 3 2" xfId="21224" xr:uid="{70D1AA0F-025E-4BF5-9DE2-F408B51F6B4E}"/>
    <cellStyle name="Warning Text 21 3 4" xfId="21225" xr:uid="{821854E0-38FB-417E-AB2C-47F0A49ED5A1}"/>
    <cellStyle name="Warning Text 21 4" xfId="21226" xr:uid="{C1D7F0E3-D7BD-415B-AB34-24DD61C444ED}"/>
    <cellStyle name="Warning Text 21 4 2" xfId="21227" xr:uid="{F136189E-5B1E-43B6-8BEC-895B741956E7}"/>
    <cellStyle name="Warning Text 21 4 2 2" xfId="21228" xr:uid="{B72B51D3-FBE3-46A4-91C4-C318F7A9BCE3}"/>
    <cellStyle name="Warning Text 21 4 3" xfId="21229" xr:uid="{6A367D19-C339-4B4D-8D01-3D8DE20B5C91}"/>
    <cellStyle name="Warning Text 21 4 3 2" xfId="21230" xr:uid="{8598B90E-735F-4FB1-9F70-DED7E82448AE}"/>
    <cellStyle name="Warning Text 21 4 4" xfId="21231" xr:uid="{7E0A326B-77F1-4506-B705-AAA6D01F6CF4}"/>
    <cellStyle name="Warning Text 21 5" xfId="21232" xr:uid="{6E5669FD-53A4-4EC9-A1AD-2464BCED85FB}"/>
    <cellStyle name="Warning Text 21 5 2" xfId="21233" xr:uid="{1E64365E-DADF-464B-A6DC-9F2497249479}"/>
    <cellStyle name="Warning Text 21 5 2 2" xfId="21234" xr:uid="{FBF2EE2E-EEEB-4C5F-AE0F-74D28A336174}"/>
    <cellStyle name="Warning Text 21 5 3" xfId="21235" xr:uid="{6B40C61D-FBE2-40C5-836E-44FDBD05ECAC}"/>
    <cellStyle name="Warning Text 21 5 3 2" xfId="21236" xr:uid="{04D261F3-F6AF-4EBE-93A5-765E55A7242C}"/>
    <cellStyle name="Warning Text 21 5 4" xfId="21237" xr:uid="{92AF087D-E6D5-4FF3-AA86-94CA4C1B4EEB}"/>
    <cellStyle name="Warning Text 21 5 4 2" xfId="21238" xr:uid="{6D74A906-1C30-4C4F-92F9-76412A5F3C5B}"/>
    <cellStyle name="Warning Text 21 5 5" xfId="21239" xr:uid="{25298591-06A7-4795-9452-71D8E8C10F3C}"/>
    <cellStyle name="Warning Text 21 6" xfId="21240" xr:uid="{0952C9C6-705E-4BFE-9424-9B4713C094DE}"/>
    <cellStyle name="Warning Text 21 6 2" xfId="21241" xr:uid="{F0372A8C-D8BA-4DD7-A5B7-86775E1BBB2B}"/>
    <cellStyle name="Warning Text 21 6 2 2" xfId="21242" xr:uid="{6C4905BA-CE0C-42B6-BF59-158372B99988}"/>
    <cellStyle name="Warning Text 21 6 3" xfId="21243" xr:uid="{ED856157-72E4-412A-B872-02F536AFA2B2}"/>
    <cellStyle name="Warning Text 21 6 3 2" xfId="21244" xr:uid="{37E4B0E4-CD3D-4D8D-818B-155A56CDE25E}"/>
    <cellStyle name="Warning Text 21 6 4" xfId="21245" xr:uid="{122A455A-BA86-4081-B5CD-93B5FF8A097E}"/>
    <cellStyle name="Warning Text 21 7" xfId="21246" xr:uid="{500D4CBD-8B66-442B-B97B-80853F40E47D}"/>
    <cellStyle name="Warning Text 21 7 2" xfId="21247" xr:uid="{BC1C57CB-753E-4032-8D70-12A6E5DD2092}"/>
    <cellStyle name="Warning Text 21 8" xfId="21248" xr:uid="{07901547-9CDE-46E0-B534-0166BF77B48E}"/>
    <cellStyle name="Warning Text 21 8 2" xfId="21249" xr:uid="{A1486CA0-079D-4593-A6F0-BF06F1BE8F76}"/>
    <cellStyle name="Warning Text 21 9" xfId="21250" xr:uid="{C45970A5-3C72-498F-90A2-C359EACB9F80}"/>
    <cellStyle name="Warning Text 21 9 2" xfId="21251" xr:uid="{9446DCEB-8158-4CD0-A756-7AC9EC2FC292}"/>
    <cellStyle name="Warning Text 22" xfId="3489" xr:uid="{D770E725-316E-4DBC-AA0C-7F8A9F4035DC}"/>
    <cellStyle name="Warning Text 22 10" xfId="21253" xr:uid="{62FA8169-48B3-435D-B919-7B5488E99DF9}"/>
    <cellStyle name="Warning Text 22 11" xfId="21254" xr:uid="{8B705B1D-025F-48CF-BDBB-551C086568E7}"/>
    <cellStyle name="Warning Text 22 12" xfId="21252" xr:uid="{059DE50A-0F8A-4514-83CC-89A7C55D6AE7}"/>
    <cellStyle name="Warning Text 22 2" xfId="21255" xr:uid="{0E79E79B-AFDF-4CF6-A1C5-004F293B6B95}"/>
    <cellStyle name="Warning Text 22 2 2" xfId="21256" xr:uid="{1AA459DC-6EA3-41C4-90A6-06CB8FBCBBB1}"/>
    <cellStyle name="Warning Text 22 2 2 2" xfId="21257" xr:uid="{469D08A4-7447-4C2F-82DA-19A525263EAB}"/>
    <cellStyle name="Warning Text 22 2 3" xfId="21258" xr:uid="{99D128AE-A32D-4010-BEE5-942639339E2F}"/>
    <cellStyle name="Warning Text 22 2 3 2" xfId="21259" xr:uid="{2C04EF16-B4E1-4D91-8911-8F3ED23AB1F4}"/>
    <cellStyle name="Warning Text 22 2 4" xfId="21260" xr:uid="{2DA821CD-6DC2-494E-8288-E4B87689225C}"/>
    <cellStyle name="Warning Text 22 2 5" xfId="21261" xr:uid="{25603708-D3B4-42D5-8AB4-7ED9FAE14036}"/>
    <cellStyle name="Warning Text 22 3" xfId="21262" xr:uid="{B49E08D6-1789-4186-8295-0907AB8FC76B}"/>
    <cellStyle name="Warning Text 22 3 2" xfId="21263" xr:uid="{DC7141AB-7B66-4DBF-8536-146E9E2F2E43}"/>
    <cellStyle name="Warning Text 22 3 2 2" xfId="21264" xr:uid="{BBCB3563-8AFA-4D8C-905D-A182CBC3DD17}"/>
    <cellStyle name="Warning Text 22 3 3" xfId="21265" xr:uid="{64FC161B-59BE-428B-92FC-B38209FF5238}"/>
    <cellStyle name="Warning Text 22 3 3 2" xfId="21266" xr:uid="{4D804343-B758-45DC-82B6-298914EF9AD8}"/>
    <cellStyle name="Warning Text 22 3 4" xfId="21267" xr:uid="{CE7731E0-00FE-4737-81B2-A83B047C8910}"/>
    <cellStyle name="Warning Text 22 4" xfId="21268" xr:uid="{C9D3D4F1-97B7-4215-9DC4-7D91BE5602CC}"/>
    <cellStyle name="Warning Text 22 4 2" xfId="21269" xr:uid="{88D538A1-7C6C-4F31-985B-55193E45EB90}"/>
    <cellStyle name="Warning Text 22 4 2 2" xfId="21270" xr:uid="{07B1BED2-B245-4EC5-8CA8-55FFA1CC5F37}"/>
    <cellStyle name="Warning Text 22 4 3" xfId="21271" xr:uid="{2E9AAFFC-5AB7-4F4A-AC29-E97B4CB70C1C}"/>
    <cellStyle name="Warning Text 22 4 3 2" xfId="21272" xr:uid="{4389C491-3D08-400C-BEB8-FD4D3383CDAC}"/>
    <cellStyle name="Warning Text 22 4 4" xfId="21273" xr:uid="{BA8BC365-2AD1-44E8-BEB3-7A124DD866D9}"/>
    <cellStyle name="Warning Text 22 5" xfId="21274" xr:uid="{F0F5D407-F981-4B9C-A989-81840F052A98}"/>
    <cellStyle name="Warning Text 22 5 2" xfId="21275" xr:uid="{11F95AF8-0016-4AE0-9F39-AEA1C5F8880C}"/>
    <cellStyle name="Warning Text 22 5 2 2" xfId="21276" xr:uid="{575D6E3F-969C-4D13-98F5-EA0D8FFEB6D1}"/>
    <cellStyle name="Warning Text 22 5 3" xfId="21277" xr:uid="{310E5FD4-4708-4A23-B4AE-26309519A8B7}"/>
    <cellStyle name="Warning Text 22 5 3 2" xfId="21278" xr:uid="{2B3EE291-A6E6-4550-88BB-BF95FFE1DCD2}"/>
    <cellStyle name="Warning Text 22 5 4" xfId="21279" xr:uid="{8633D3C7-236C-4C27-BB12-0C5888E599DE}"/>
    <cellStyle name="Warning Text 22 5 4 2" xfId="21280" xr:uid="{D40D427E-5C5C-47F7-A494-EF52D2A1DA85}"/>
    <cellStyle name="Warning Text 22 5 5" xfId="21281" xr:uid="{8C6422A5-7FDC-4722-AB53-61BB6BC279D4}"/>
    <cellStyle name="Warning Text 22 6" xfId="21282" xr:uid="{10F577DB-5F1A-4590-87C9-B9A85DE64CC1}"/>
    <cellStyle name="Warning Text 22 6 2" xfId="21283" xr:uid="{AC95B6CA-1AB7-44A8-8ABA-5287AA63F49B}"/>
    <cellStyle name="Warning Text 22 6 2 2" xfId="21284" xr:uid="{1FC84783-3A9C-4D7F-A956-73BFD3CC9862}"/>
    <cellStyle name="Warning Text 22 6 3" xfId="21285" xr:uid="{92B76274-390E-4361-AE0A-939006B562B5}"/>
    <cellStyle name="Warning Text 22 6 3 2" xfId="21286" xr:uid="{51E35EB4-B530-47DA-A824-8D09200A973E}"/>
    <cellStyle name="Warning Text 22 6 4" xfId="21287" xr:uid="{6E81B3E7-389D-446B-A02F-1A15B3F51701}"/>
    <cellStyle name="Warning Text 22 7" xfId="21288" xr:uid="{A2D44583-92D7-4DA1-9197-69AC8314627A}"/>
    <cellStyle name="Warning Text 22 7 2" xfId="21289" xr:uid="{92364B97-5214-4739-A5CC-A776BF40E88E}"/>
    <cellStyle name="Warning Text 22 8" xfId="21290" xr:uid="{AAEBDFFC-D78C-40A0-8DE9-BEAB910998E9}"/>
    <cellStyle name="Warning Text 22 8 2" xfId="21291" xr:uid="{42628D6A-70AC-4413-BB61-B711E9B25782}"/>
    <cellStyle name="Warning Text 22 9" xfId="21292" xr:uid="{0B823584-89EF-4430-B57F-4719F372009A}"/>
    <cellStyle name="Warning Text 22 9 2" xfId="21293" xr:uid="{0C4AAEB8-89D2-47C3-B56C-8EDC29AD95D9}"/>
    <cellStyle name="Warning Text 23" xfId="3490" xr:uid="{FE50D7CE-0DB2-41B9-B370-E32C8F57B67E}"/>
    <cellStyle name="Warning Text 23 10" xfId="21295" xr:uid="{AB812ECF-BD34-4BFB-8399-1667EED1D827}"/>
    <cellStyle name="Warning Text 23 11" xfId="21296" xr:uid="{EAF1381E-18AF-4683-AF82-77E94785DA58}"/>
    <cellStyle name="Warning Text 23 12" xfId="21294" xr:uid="{A7D27F96-B394-4749-B217-1CF58C2E35A8}"/>
    <cellStyle name="Warning Text 23 2" xfId="21297" xr:uid="{9867A07B-6122-4550-BC63-512D3FF69816}"/>
    <cellStyle name="Warning Text 23 2 2" xfId="21298" xr:uid="{C780DB67-C71A-461B-960E-CCF30CD7081D}"/>
    <cellStyle name="Warning Text 23 2 2 2" xfId="21299" xr:uid="{146835FD-DBB3-462E-9546-344D38CCFFBD}"/>
    <cellStyle name="Warning Text 23 2 3" xfId="21300" xr:uid="{FA806C13-3B65-4A4C-927C-B375588F8550}"/>
    <cellStyle name="Warning Text 23 2 3 2" xfId="21301" xr:uid="{A8FF7EB6-76E8-4CAA-9EE2-C38365011177}"/>
    <cellStyle name="Warning Text 23 2 4" xfId="21302" xr:uid="{799FD6D0-F6CB-474D-810F-C27FDE87886D}"/>
    <cellStyle name="Warning Text 23 2 5" xfId="21303" xr:uid="{E902E7AA-F4FD-442C-9A94-D10607154690}"/>
    <cellStyle name="Warning Text 23 3" xfId="21304" xr:uid="{35B20F74-5A4B-41AE-BE8F-E4E5A4E608F4}"/>
    <cellStyle name="Warning Text 23 3 2" xfId="21305" xr:uid="{DAB18057-4FB1-4EF6-9B73-C0650E7A2DDF}"/>
    <cellStyle name="Warning Text 23 3 2 2" xfId="21306" xr:uid="{8783C636-11C8-4789-82F3-4BEE173BA7E9}"/>
    <cellStyle name="Warning Text 23 3 3" xfId="21307" xr:uid="{E92023E2-AD23-478D-A6A8-6B47495ACFB6}"/>
    <cellStyle name="Warning Text 23 3 3 2" xfId="21308" xr:uid="{9FC646A3-3CFE-4607-A7EC-B57F91127FE4}"/>
    <cellStyle name="Warning Text 23 3 4" xfId="21309" xr:uid="{5C41C591-4FF6-4AA2-88F1-45FB5FBDAC7E}"/>
    <cellStyle name="Warning Text 23 4" xfId="21310" xr:uid="{48A94E69-48EC-4DBB-8F00-65EC3ACAC02A}"/>
    <cellStyle name="Warning Text 23 4 2" xfId="21311" xr:uid="{4BBFC1C8-761F-4CB6-889B-F23C9769E0A3}"/>
    <cellStyle name="Warning Text 23 4 2 2" xfId="21312" xr:uid="{3C4F0E71-5228-4D09-A404-35E6342745B4}"/>
    <cellStyle name="Warning Text 23 4 3" xfId="21313" xr:uid="{E7B7DAF1-906C-4533-A0F4-FB94A7FD30A5}"/>
    <cellStyle name="Warning Text 23 4 3 2" xfId="21314" xr:uid="{4B8DB6C5-0BBD-43EB-8F09-A031531B3241}"/>
    <cellStyle name="Warning Text 23 4 4" xfId="21315" xr:uid="{A2F5A164-5EA8-4F45-BB17-BF3934305A53}"/>
    <cellStyle name="Warning Text 23 5" xfId="21316" xr:uid="{D9241B2A-76AB-473E-8562-F6077A7D7A1A}"/>
    <cellStyle name="Warning Text 23 5 2" xfId="21317" xr:uid="{ED54604C-4C01-418C-9AA3-932BAA5653CF}"/>
    <cellStyle name="Warning Text 23 5 2 2" xfId="21318" xr:uid="{DF65395E-A5E1-4A66-A553-6A85AC9D4CB9}"/>
    <cellStyle name="Warning Text 23 5 3" xfId="21319" xr:uid="{4473DD2F-C427-4C47-AAB6-A601460E196C}"/>
    <cellStyle name="Warning Text 23 5 3 2" xfId="21320" xr:uid="{0B11139C-61CC-496E-A929-F2B4024E714E}"/>
    <cellStyle name="Warning Text 23 5 4" xfId="21321" xr:uid="{461DE029-1458-42BF-9395-EA4828605976}"/>
    <cellStyle name="Warning Text 23 5 4 2" xfId="21322" xr:uid="{9D024CBA-E38D-4406-A9A0-187C92A7D765}"/>
    <cellStyle name="Warning Text 23 5 5" xfId="21323" xr:uid="{8FB47684-B82C-47F8-ABAC-8C357F08EFFC}"/>
    <cellStyle name="Warning Text 23 6" xfId="21324" xr:uid="{22E1F272-D8C9-41C5-A329-642EA07E7934}"/>
    <cellStyle name="Warning Text 23 6 2" xfId="21325" xr:uid="{0CB6B0EB-2606-4848-A3C6-2DA647D00EDD}"/>
    <cellStyle name="Warning Text 23 6 2 2" xfId="21326" xr:uid="{E32E9ED4-AC7F-40EA-82B3-0EC779D035F8}"/>
    <cellStyle name="Warning Text 23 6 3" xfId="21327" xr:uid="{BB0C7F43-DD9C-4C6F-A205-792DF8EECBE0}"/>
    <cellStyle name="Warning Text 23 6 3 2" xfId="21328" xr:uid="{74F0A946-70EE-47DB-A004-1D77A8A6C7B3}"/>
    <cellStyle name="Warning Text 23 6 4" xfId="21329" xr:uid="{DF324F80-86BE-4BAA-B21A-60C24BC6B812}"/>
    <cellStyle name="Warning Text 23 7" xfId="21330" xr:uid="{C6447C67-2861-4F79-9784-505541C818B6}"/>
    <cellStyle name="Warning Text 23 7 2" xfId="21331" xr:uid="{768728DA-DAE7-494B-993A-97C93FED2E16}"/>
    <cellStyle name="Warning Text 23 8" xfId="21332" xr:uid="{2A63796F-20FC-4CDF-90B2-B2016265FF17}"/>
    <cellStyle name="Warning Text 23 8 2" xfId="21333" xr:uid="{6AD593C2-B2EE-4FF2-8457-75DB7F23B069}"/>
    <cellStyle name="Warning Text 23 9" xfId="21334" xr:uid="{8D9E4E79-5A54-44F0-8538-521DD77592D0}"/>
    <cellStyle name="Warning Text 23 9 2" xfId="21335" xr:uid="{5C3ED4F0-731A-426F-8EA2-D5341FF89397}"/>
    <cellStyle name="Warning Text 24" xfId="3491" xr:uid="{34097361-102D-4E71-B317-55EB59787B37}"/>
    <cellStyle name="Warning Text 24 10" xfId="21337" xr:uid="{E99F62EF-540A-410C-A796-44FAFABEA97E}"/>
    <cellStyle name="Warning Text 24 11" xfId="21338" xr:uid="{979E46C6-0B81-43DC-AD39-8D5442EA9854}"/>
    <cellStyle name="Warning Text 24 12" xfId="21336" xr:uid="{86979C1D-48CE-469F-91DE-879858A12CD0}"/>
    <cellStyle name="Warning Text 24 2" xfId="21339" xr:uid="{4DB79A8D-D7F9-4B70-9DA7-DC2D05FDA7A9}"/>
    <cellStyle name="Warning Text 24 2 2" xfId="21340" xr:uid="{D3B67C50-35C8-4AAE-B7A8-FCBFCE329611}"/>
    <cellStyle name="Warning Text 24 2 2 2" xfId="21341" xr:uid="{64ABE59D-950C-4EBF-BA35-5703FFED6F0C}"/>
    <cellStyle name="Warning Text 24 2 3" xfId="21342" xr:uid="{92C35026-61D9-4187-BAFF-84D51272128A}"/>
    <cellStyle name="Warning Text 24 2 3 2" xfId="21343" xr:uid="{E6A47841-BD00-4B38-9A4D-C08E41D225AD}"/>
    <cellStyle name="Warning Text 24 2 4" xfId="21344" xr:uid="{C3CA53AC-FFA3-4F3A-B261-DA3B674C2DD9}"/>
    <cellStyle name="Warning Text 24 2 5" xfId="21345" xr:uid="{CC046DAB-3C19-4981-944A-C9C1B2032845}"/>
    <cellStyle name="Warning Text 24 3" xfId="21346" xr:uid="{51BF279A-1889-40D1-BE8B-B580CEC51411}"/>
    <cellStyle name="Warning Text 24 3 2" xfId="21347" xr:uid="{F56912ED-DE50-4DF5-B1DD-D4C69D5A0B6D}"/>
    <cellStyle name="Warning Text 24 3 2 2" xfId="21348" xr:uid="{C8B6CE7B-EC2E-495A-858F-68548A455B0B}"/>
    <cellStyle name="Warning Text 24 3 3" xfId="21349" xr:uid="{EC561E8D-9568-4DEF-AFD8-15EFFB13B2EB}"/>
    <cellStyle name="Warning Text 24 3 3 2" xfId="21350" xr:uid="{7E881433-D339-4127-A4A0-BC6D5C67B28F}"/>
    <cellStyle name="Warning Text 24 3 4" xfId="21351" xr:uid="{85B80E39-8079-4CDF-8DBB-14C5798A7472}"/>
    <cellStyle name="Warning Text 24 4" xfId="21352" xr:uid="{22AB4F63-6DAC-4E00-A56D-2D6F4B81A949}"/>
    <cellStyle name="Warning Text 24 4 2" xfId="21353" xr:uid="{3240ACF8-183B-46DF-85DA-6E228DFE4769}"/>
    <cellStyle name="Warning Text 24 4 2 2" xfId="21354" xr:uid="{BF685BF6-DB7E-4E00-B674-C7E2C66A7FC8}"/>
    <cellStyle name="Warning Text 24 4 3" xfId="21355" xr:uid="{63267A8B-CECC-46B6-BF70-6343EA0FB088}"/>
    <cellStyle name="Warning Text 24 4 3 2" xfId="21356" xr:uid="{C85DF389-B1C9-4BE0-8E87-DC6F2E973A76}"/>
    <cellStyle name="Warning Text 24 4 4" xfId="21357" xr:uid="{D50AA08F-6BD7-44F1-BD21-F738C33B8039}"/>
    <cellStyle name="Warning Text 24 5" xfId="21358" xr:uid="{BDA41995-38A9-4246-A431-C232C859E276}"/>
    <cellStyle name="Warning Text 24 5 2" xfId="21359" xr:uid="{051C8A78-840F-4F24-AD95-0735DD2AFF7D}"/>
    <cellStyle name="Warning Text 24 5 2 2" xfId="21360" xr:uid="{2E57552A-0B3F-4079-9B5D-33E87C33572C}"/>
    <cellStyle name="Warning Text 24 5 3" xfId="21361" xr:uid="{6311A31B-0959-42C8-B270-67B6E1C508AD}"/>
    <cellStyle name="Warning Text 24 5 3 2" xfId="21362" xr:uid="{528659C4-8867-46A9-9918-6CF5DD4735D1}"/>
    <cellStyle name="Warning Text 24 5 4" xfId="21363" xr:uid="{FCC9A8E3-2F48-40C6-AED0-DF982104A09D}"/>
    <cellStyle name="Warning Text 24 5 4 2" xfId="21364" xr:uid="{912F8196-E81A-4061-A18B-50E3A164589B}"/>
    <cellStyle name="Warning Text 24 5 5" xfId="21365" xr:uid="{F12C6CAE-5E44-4D8B-9A7B-1DB1A8918959}"/>
    <cellStyle name="Warning Text 24 6" xfId="21366" xr:uid="{8AF80701-9DD3-4A3A-AE3E-C5591FF2DE0D}"/>
    <cellStyle name="Warning Text 24 6 2" xfId="21367" xr:uid="{322F9426-28C1-4897-BFCE-0399F022CAE5}"/>
    <cellStyle name="Warning Text 24 6 2 2" xfId="21368" xr:uid="{14C529FB-D0F2-4E41-926C-543B12E75B32}"/>
    <cellStyle name="Warning Text 24 6 3" xfId="21369" xr:uid="{FCDD6903-3AFA-4FA3-96D3-C5DAA87E4B98}"/>
    <cellStyle name="Warning Text 24 6 3 2" xfId="21370" xr:uid="{15EDD941-F20B-4BE1-A87F-4EB047F056FE}"/>
    <cellStyle name="Warning Text 24 6 4" xfId="21371" xr:uid="{F2B196F0-3B98-4C6D-AC37-8E96AEE9DB18}"/>
    <cellStyle name="Warning Text 24 7" xfId="21372" xr:uid="{C13BF763-C932-40FC-AB26-B84E41D7FD41}"/>
    <cellStyle name="Warning Text 24 7 2" xfId="21373" xr:uid="{FBE1F97F-8D67-4B93-918A-BB0133D6F7FF}"/>
    <cellStyle name="Warning Text 24 8" xfId="21374" xr:uid="{BEB5D26B-51C8-4D2A-8CB7-51F27D798DEF}"/>
    <cellStyle name="Warning Text 24 8 2" xfId="21375" xr:uid="{7E65094A-2C08-4D4F-80FB-FA4214B84F33}"/>
    <cellStyle name="Warning Text 24 9" xfId="21376" xr:uid="{46168C41-CC3C-496A-9664-3EB71034EEB6}"/>
    <cellStyle name="Warning Text 24 9 2" xfId="21377" xr:uid="{2B51D9E7-2BB6-4DC5-B818-A773BE073408}"/>
    <cellStyle name="Warning Text 25" xfId="3492" xr:uid="{1CD85CE7-C0F7-48D5-A135-0C8464C009F8}"/>
    <cellStyle name="Warning Text 25 10" xfId="21379" xr:uid="{B8E9B272-E325-4D94-A355-3B11A5AE721E}"/>
    <cellStyle name="Warning Text 25 11" xfId="21380" xr:uid="{F2AD2FC3-9A32-493C-81F5-53DDF911A12E}"/>
    <cellStyle name="Warning Text 25 12" xfId="21378" xr:uid="{3547CB4E-1FF7-4702-BD80-860D54C01A7F}"/>
    <cellStyle name="Warning Text 25 2" xfId="21381" xr:uid="{D14FC62E-AAE5-4C0D-A120-92CDC573C198}"/>
    <cellStyle name="Warning Text 25 2 2" xfId="21382" xr:uid="{57BA4614-C6A6-4247-9CFC-B29404EEE405}"/>
    <cellStyle name="Warning Text 25 2 2 2" xfId="21383" xr:uid="{41ABFEE7-695C-4529-BF82-B4436C49DD17}"/>
    <cellStyle name="Warning Text 25 2 3" xfId="21384" xr:uid="{22620B9F-6BB1-43B4-9620-0A4C2D604CEC}"/>
    <cellStyle name="Warning Text 25 2 3 2" xfId="21385" xr:uid="{8C0E0EF2-05A4-413C-A3AD-324DCD4A4147}"/>
    <cellStyle name="Warning Text 25 2 4" xfId="21386" xr:uid="{D29B08B9-953C-413A-A286-6AAC1885CA9F}"/>
    <cellStyle name="Warning Text 25 2 5" xfId="21387" xr:uid="{73B64390-0C91-4FB1-BE7C-F32BB3E66303}"/>
    <cellStyle name="Warning Text 25 3" xfId="21388" xr:uid="{DC42756F-F021-41E3-9529-3A8E0A7DAADE}"/>
    <cellStyle name="Warning Text 25 3 2" xfId="21389" xr:uid="{9AB630EA-3272-4A18-8C1F-EE95F7887243}"/>
    <cellStyle name="Warning Text 25 3 2 2" xfId="21390" xr:uid="{E8410A1F-61B7-4D88-9666-548D56EDDB37}"/>
    <cellStyle name="Warning Text 25 3 3" xfId="21391" xr:uid="{443EFAA5-0212-49DF-AC57-EE5668B24F1B}"/>
    <cellStyle name="Warning Text 25 3 3 2" xfId="21392" xr:uid="{CABA0CB8-7A42-4ED6-B385-763E0ABE405A}"/>
    <cellStyle name="Warning Text 25 3 4" xfId="21393" xr:uid="{265635C0-1281-4AA6-A09E-C929D9AEA84D}"/>
    <cellStyle name="Warning Text 25 4" xfId="21394" xr:uid="{4270C324-813A-4BF1-B4EE-0BD563C4FE1E}"/>
    <cellStyle name="Warning Text 25 4 2" xfId="21395" xr:uid="{7CBA04E3-44ED-4E14-AA53-CF4F848FF7A6}"/>
    <cellStyle name="Warning Text 25 4 2 2" xfId="21396" xr:uid="{BAE2C7BC-142E-4F28-BEBF-CF39FB9DA33E}"/>
    <cellStyle name="Warning Text 25 4 3" xfId="21397" xr:uid="{36697F7D-0D4C-43BC-9E3F-335FF79D163E}"/>
    <cellStyle name="Warning Text 25 4 3 2" xfId="21398" xr:uid="{F4D2A874-C505-4828-8356-1042B54D9C14}"/>
    <cellStyle name="Warning Text 25 4 4" xfId="21399" xr:uid="{439C39D5-60D1-483F-AFA0-363CB312EDBD}"/>
    <cellStyle name="Warning Text 25 5" xfId="21400" xr:uid="{0EAD15AB-E4A1-4340-B975-FC403B4233A0}"/>
    <cellStyle name="Warning Text 25 5 2" xfId="21401" xr:uid="{EBD1D383-8C05-4B79-9A18-0529C81F537D}"/>
    <cellStyle name="Warning Text 25 5 2 2" xfId="21402" xr:uid="{42C14C3E-9480-46A7-905B-C9C74A5F7964}"/>
    <cellStyle name="Warning Text 25 5 3" xfId="21403" xr:uid="{325ABE3A-DBB2-4D82-A519-6ED8A2690F39}"/>
    <cellStyle name="Warning Text 25 5 3 2" xfId="21404" xr:uid="{A314B54A-4336-4B4B-975A-EA3282265421}"/>
    <cellStyle name="Warning Text 25 5 4" xfId="21405" xr:uid="{EFA5048B-2F5B-435D-AF50-7374C7AB71E8}"/>
    <cellStyle name="Warning Text 25 5 4 2" xfId="21406" xr:uid="{99CC09B6-639D-4ABC-B229-C4AA345F98D3}"/>
    <cellStyle name="Warning Text 25 5 5" xfId="21407" xr:uid="{A45789B7-A7A9-4899-BB8E-0F27396445B5}"/>
    <cellStyle name="Warning Text 25 6" xfId="21408" xr:uid="{8250C77A-A7E4-4314-8AAE-63821DE33115}"/>
    <cellStyle name="Warning Text 25 6 2" xfId="21409" xr:uid="{2CDAC3D5-5D9B-491A-9C3E-8C785C366FDB}"/>
    <cellStyle name="Warning Text 25 6 2 2" xfId="21410" xr:uid="{36FDF515-BB4A-4A8F-94A8-D784965D24F0}"/>
    <cellStyle name="Warning Text 25 6 3" xfId="21411" xr:uid="{FEEB0748-8802-4AB8-A389-D2131B3E5D4F}"/>
    <cellStyle name="Warning Text 25 6 3 2" xfId="21412" xr:uid="{4CF80085-F65F-4DAC-906B-C10435A06B9B}"/>
    <cellStyle name="Warning Text 25 6 4" xfId="21413" xr:uid="{B7FD442C-1205-4FBD-B4CD-2F4D0E9AC065}"/>
    <cellStyle name="Warning Text 25 7" xfId="21414" xr:uid="{C2CD3A30-A308-4995-96CD-A70E1A4DACE0}"/>
    <cellStyle name="Warning Text 25 7 2" xfId="21415" xr:uid="{551B495B-A085-4F99-ADA8-4DB225203F5B}"/>
    <cellStyle name="Warning Text 25 8" xfId="21416" xr:uid="{99A8F7F2-642F-46BD-AB59-6FCB08A5570F}"/>
    <cellStyle name="Warning Text 25 8 2" xfId="21417" xr:uid="{66B96677-4BEB-4A8F-B16F-E751C448FE34}"/>
    <cellStyle name="Warning Text 25 9" xfId="21418" xr:uid="{0E7DFBE6-D98E-42BF-B0E9-E0BC11F29775}"/>
    <cellStyle name="Warning Text 25 9 2" xfId="21419" xr:uid="{BBF990FA-144E-423A-93E0-1179F1D31931}"/>
    <cellStyle name="Warning Text 26" xfId="3493" xr:uid="{AEE755F4-0E48-4ACC-87BB-98AEF0F53498}"/>
    <cellStyle name="Warning Text 26 10" xfId="21421" xr:uid="{872EDEC5-38F6-433D-8CD8-C8493C2D89A8}"/>
    <cellStyle name="Warning Text 26 11" xfId="21422" xr:uid="{D693F2E6-9D2C-42CE-A135-61BDAE01A79C}"/>
    <cellStyle name="Warning Text 26 12" xfId="21420" xr:uid="{7DCA189C-B2C9-472D-8841-ECB307675299}"/>
    <cellStyle name="Warning Text 26 2" xfId="21423" xr:uid="{7C53D703-61E5-4CD9-91F8-D0532CDE98B2}"/>
    <cellStyle name="Warning Text 26 2 2" xfId="21424" xr:uid="{747B155C-9C3D-480D-8E7A-3393909C9C92}"/>
    <cellStyle name="Warning Text 26 2 2 2" xfId="21425" xr:uid="{28ABCBA8-4334-428D-99B8-40A93583F7B7}"/>
    <cellStyle name="Warning Text 26 2 3" xfId="21426" xr:uid="{97B58AB9-5210-4373-BBF8-D7527F67DECE}"/>
    <cellStyle name="Warning Text 26 2 3 2" xfId="21427" xr:uid="{A76C09A0-A3E2-4AFD-AFDB-014A870D0CF7}"/>
    <cellStyle name="Warning Text 26 2 4" xfId="21428" xr:uid="{B3DC4EEF-B590-4B9D-A6E1-AB995CE46CFC}"/>
    <cellStyle name="Warning Text 26 2 5" xfId="21429" xr:uid="{99266FA3-98A4-497B-8459-76F30826E729}"/>
    <cellStyle name="Warning Text 26 3" xfId="21430" xr:uid="{8E7D9502-98D6-44DE-ABA3-DB99B8FBBB7D}"/>
    <cellStyle name="Warning Text 26 3 2" xfId="21431" xr:uid="{0FF271BB-4580-4785-AB73-FF1E05EF31D7}"/>
    <cellStyle name="Warning Text 26 3 2 2" xfId="21432" xr:uid="{D2724BE4-AE4D-4A6A-9CA8-4908D0C5A8E8}"/>
    <cellStyle name="Warning Text 26 3 3" xfId="21433" xr:uid="{60A7223D-B0F8-4037-8C3E-10CE6FFAD94F}"/>
    <cellStyle name="Warning Text 26 3 3 2" xfId="21434" xr:uid="{14881F1B-DA6D-41B1-958E-BF504321B2B4}"/>
    <cellStyle name="Warning Text 26 3 4" xfId="21435" xr:uid="{A5EC32A2-8F99-4D7B-87C7-DF2A85AD03BA}"/>
    <cellStyle name="Warning Text 26 4" xfId="21436" xr:uid="{797C63F9-8566-4B64-A3DA-21ABC5062451}"/>
    <cellStyle name="Warning Text 26 4 2" xfId="21437" xr:uid="{BF9E77BE-2721-4BD0-BA5A-79E213C9EBA2}"/>
    <cellStyle name="Warning Text 26 4 2 2" xfId="21438" xr:uid="{E7A4D18A-8578-43BF-973A-A45D276FC040}"/>
    <cellStyle name="Warning Text 26 4 3" xfId="21439" xr:uid="{5A5827BE-60B6-4A54-9D0F-37590D3F9432}"/>
    <cellStyle name="Warning Text 26 4 3 2" xfId="21440" xr:uid="{E18CE7C9-F662-426F-99C3-4C137CE639D6}"/>
    <cellStyle name="Warning Text 26 4 4" xfId="21441" xr:uid="{BE8D8797-66AC-40CC-8E27-BBF4637FC7EE}"/>
    <cellStyle name="Warning Text 26 5" xfId="21442" xr:uid="{55E6FF07-9996-4CC7-B65D-D7BB356112F7}"/>
    <cellStyle name="Warning Text 26 5 2" xfId="21443" xr:uid="{0F5A41D9-EB4D-4E60-AC72-7D30665226FA}"/>
    <cellStyle name="Warning Text 26 5 2 2" xfId="21444" xr:uid="{3E6FC29B-F333-4656-AE76-F2513F3EE21D}"/>
    <cellStyle name="Warning Text 26 5 3" xfId="21445" xr:uid="{219C8CED-1C0D-4EB9-B47C-03475B750738}"/>
    <cellStyle name="Warning Text 26 5 3 2" xfId="21446" xr:uid="{4E44A8F2-74B5-4C6C-9DD9-F6E647C68263}"/>
    <cellStyle name="Warning Text 26 5 4" xfId="21447" xr:uid="{41D0385C-5C9B-4DB0-AFDF-DB88BD85AF0E}"/>
    <cellStyle name="Warning Text 26 5 4 2" xfId="21448" xr:uid="{146BBBA2-7215-498D-8B81-E4D4CD7A3D78}"/>
    <cellStyle name="Warning Text 26 5 5" xfId="21449" xr:uid="{A3822BE8-7610-4D05-A454-6C195C30096A}"/>
    <cellStyle name="Warning Text 26 6" xfId="21450" xr:uid="{61971979-2A98-4938-8654-C19A32C242A0}"/>
    <cellStyle name="Warning Text 26 6 2" xfId="21451" xr:uid="{B7CCCC6B-A37D-42E4-AA67-29783336D13A}"/>
    <cellStyle name="Warning Text 26 6 2 2" xfId="21452" xr:uid="{574E9550-5CBE-42AE-B45C-77AFA827C274}"/>
    <cellStyle name="Warning Text 26 6 3" xfId="21453" xr:uid="{2B393D27-4F8B-4DA4-A2EF-B16A1A14CCD6}"/>
    <cellStyle name="Warning Text 26 6 3 2" xfId="21454" xr:uid="{78F2B13C-96B4-4E2C-8853-3C81AAA5646A}"/>
    <cellStyle name="Warning Text 26 6 4" xfId="21455" xr:uid="{461FC780-9E50-43EB-A054-1E69C69B3ADA}"/>
    <cellStyle name="Warning Text 26 7" xfId="21456" xr:uid="{A8BF339A-D4DB-4C82-9DB2-E0A91070082E}"/>
    <cellStyle name="Warning Text 26 7 2" xfId="21457" xr:uid="{34319095-AC35-4268-AE93-AE2299D0BD6A}"/>
    <cellStyle name="Warning Text 26 8" xfId="21458" xr:uid="{494A4671-326D-4B7D-8570-06666337B0F4}"/>
    <cellStyle name="Warning Text 26 8 2" xfId="21459" xr:uid="{F0C2EE98-74B9-47E1-824D-EA1A3C25AEAA}"/>
    <cellStyle name="Warning Text 26 9" xfId="21460" xr:uid="{F6B3F064-AAB0-49EA-A7AE-E15171475C7A}"/>
    <cellStyle name="Warning Text 26 9 2" xfId="21461" xr:uid="{E9DF184E-137B-414C-B20A-23FD9D1138E6}"/>
    <cellStyle name="Warning Text 27" xfId="3494" xr:uid="{1CF1729D-87A6-41BD-8771-002CB6A2C9B0}"/>
    <cellStyle name="Warning Text 27 10" xfId="21463" xr:uid="{8C606F15-019E-4595-943E-689630D224E6}"/>
    <cellStyle name="Warning Text 27 11" xfId="21464" xr:uid="{B0F74442-1D5B-42F4-B861-88C8248BAF25}"/>
    <cellStyle name="Warning Text 27 12" xfId="21462" xr:uid="{18E136E3-DEF6-49C3-997B-EAAA70B6E0A2}"/>
    <cellStyle name="Warning Text 27 2" xfId="21465" xr:uid="{5206B760-CF9F-4585-B7DE-303AC514508C}"/>
    <cellStyle name="Warning Text 27 2 2" xfId="21466" xr:uid="{1E064340-F489-46B2-B03A-8A323C946142}"/>
    <cellStyle name="Warning Text 27 2 2 2" xfId="21467" xr:uid="{7B1C4D1B-69A6-4333-867F-0149D4890CED}"/>
    <cellStyle name="Warning Text 27 2 3" xfId="21468" xr:uid="{3ADA9CDF-4326-4B8E-8525-F7EF6B05C74B}"/>
    <cellStyle name="Warning Text 27 2 3 2" xfId="21469" xr:uid="{B27F449F-855F-4FC1-8E87-97E91722F101}"/>
    <cellStyle name="Warning Text 27 2 4" xfId="21470" xr:uid="{E220D1D7-3684-47B0-B2DC-FD084DD9AA25}"/>
    <cellStyle name="Warning Text 27 2 5" xfId="21471" xr:uid="{5B862C3D-6F3F-47F2-870D-3416A25A4B7F}"/>
    <cellStyle name="Warning Text 27 3" xfId="21472" xr:uid="{D6805E26-C8FD-4607-A8B5-2A48DF7E36CE}"/>
    <cellStyle name="Warning Text 27 3 2" xfId="21473" xr:uid="{DC7F7154-3C9F-441F-A407-7006745014BD}"/>
    <cellStyle name="Warning Text 27 3 2 2" xfId="21474" xr:uid="{249C89A4-3D97-4F93-89CA-A95CD64F8BD2}"/>
    <cellStyle name="Warning Text 27 3 3" xfId="21475" xr:uid="{F4DCDC39-0232-4F8D-B6D0-354B863294B4}"/>
    <cellStyle name="Warning Text 27 3 3 2" xfId="21476" xr:uid="{B7D556EB-1F35-4607-B111-70DF5F4CEC6E}"/>
    <cellStyle name="Warning Text 27 3 4" xfId="21477" xr:uid="{E8AD378B-B521-4324-B032-C659FBB316DA}"/>
    <cellStyle name="Warning Text 27 4" xfId="21478" xr:uid="{0B3072E2-B659-4F67-ACBB-FCDD2280FE4A}"/>
    <cellStyle name="Warning Text 27 4 2" xfId="21479" xr:uid="{A6035086-4887-47C8-94F1-269D1CD60711}"/>
    <cellStyle name="Warning Text 27 4 2 2" xfId="21480" xr:uid="{E6A24601-2370-4BA5-8128-6E45A55A07E9}"/>
    <cellStyle name="Warning Text 27 4 3" xfId="21481" xr:uid="{36D1227E-5E96-4CDB-BBC7-5A5A03C1EAC7}"/>
    <cellStyle name="Warning Text 27 4 3 2" xfId="21482" xr:uid="{491B7794-282C-40C0-9952-2150C4D38CD3}"/>
    <cellStyle name="Warning Text 27 4 4" xfId="21483" xr:uid="{EED764DE-B7FE-4CF3-9CEE-7343381735B1}"/>
    <cellStyle name="Warning Text 27 5" xfId="21484" xr:uid="{A6ACDDE0-CC9C-4F1C-BE05-02A91B24BF1D}"/>
    <cellStyle name="Warning Text 27 5 2" xfId="21485" xr:uid="{F3AF9CF0-5405-43DC-9AA6-B64B303CAFF5}"/>
    <cellStyle name="Warning Text 27 5 2 2" xfId="21486" xr:uid="{9A4F7B44-8274-48BD-924B-7747828AB8DC}"/>
    <cellStyle name="Warning Text 27 5 3" xfId="21487" xr:uid="{3C78CA3A-C2CF-4E59-A8A3-986880FA23EC}"/>
    <cellStyle name="Warning Text 27 5 3 2" xfId="21488" xr:uid="{F664CFCC-ACAF-4CAA-BC15-295C490C6570}"/>
    <cellStyle name="Warning Text 27 5 4" xfId="21489" xr:uid="{38D604D8-6DEA-45A2-8306-60F77F314F84}"/>
    <cellStyle name="Warning Text 27 5 4 2" xfId="21490" xr:uid="{EDBC7D4E-1323-4BFE-BAB0-0F7675EF5D65}"/>
    <cellStyle name="Warning Text 27 5 5" xfId="21491" xr:uid="{42F9C44F-0885-423B-9786-16DAF0A4A9FB}"/>
    <cellStyle name="Warning Text 27 6" xfId="21492" xr:uid="{B72C8721-AB51-4DE5-93C7-B2F4C0BE4CD9}"/>
    <cellStyle name="Warning Text 27 6 2" xfId="21493" xr:uid="{6ADF7149-AAE0-44E3-A070-07AFE09D8436}"/>
    <cellStyle name="Warning Text 27 6 2 2" xfId="21494" xr:uid="{2B64BD69-AF2F-4BC6-B7E5-2717A404D0B3}"/>
    <cellStyle name="Warning Text 27 6 3" xfId="21495" xr:uid="{52EFCCB2-28B6-478F-87F4-EC3BE5AB2E3A}"/>
    <cellStyle name="Warning Text 27 6 3 2" xfId="21496" xr:uid="{387A622D-BD85-4387-946D-88913D1CF28C}"/>
    <cellStyle name="Warning Text 27 6 4" xfId="21497" xr:uid="{EC624C99-AE34-4EEA-A697-41560B2DE4D1}"/>
    <cellStyle name="Warning Text 27 7" xfId="21498" xr:uid="{92D4DCE2-1868-4529-BE9E-DF1E22DA5DB5}"/>
    <cellStyle name="Warning Text 27 7 2" xfId="21499" xr:uid="{5CAA6C9B-2A17-4625-A3EC-9168E2CF42EC}"/>
    <cellStyle name="Warning Text 27 8" xfId="21500" xr:uid="{0B7DABC2-FF69-4BE7-9B68-CE1A577317B4}"/>
    <cellStyle name="Warning Text 27 8 2" xfId="21501" xr:uid="{12F4ACFB-C272-4B52-8587-DC9C3995E95C}"/>
    <cellStyle name="Warning Text 27 9" xfId="21502" xr:uid="{4EB7E70D-60C4-4E05-ABA0-BCB0FAE0650C}"/>
    <cellStyle name="Warning Text 27 9 2" xfId="21503" xr:uid="{F4060745-59A5-49FE-AF27-57AA6A12A251}"/>
    <cellStyle name="Warning Text 28" xfId="3495" xr:uid="{18CB7EBD-E24E-423B-9F7C-BA5792D75877}"/>
    <cellStyle name="Warning Text 28 10" xfId="21505" xr:uid="{630AA6AA-A5AB-43C9-914D-8A18CD18020D}"/>
    <cellStyle name="Warning Text 28 11" xfId="21506" xr:uid="{02A8CB07-DBAC-42CE-8B70-4D9B1A83D83E}"/>
    <cellStyle name="Warning Text 28 12" xfId="21504" xr:uid="{88998CF0-1384-432D-B4E9-EC8E926F8E0B}"/>
    <cellStyle name="Warning Text 28 2" xfId="21507" xr:uid="{D1C09062-8A7D-47BA-B88B-F24557D6230B}"/>
    <cellStyle name="Warning Text 28 2 2" xfId="21508" xr:uid="{BCA44CD2-FBF4-4D47-A0A2-A7FE1EBD1EC8}"/>
    <cellStyle name="Warning Text 28 2 2 2" xfId="21509" xr:uid="{C4AA0F76-F968-417F-8FC3-C1B89C26952C}"/>
    <cellStyle name="Warning Text 28 2 3" xfId="21510" xr:uid="{22E47B6B-6BA7-4845-8069-BB2133AD524D}"/>
    <cellStyle name="Warning Text 28 2 3 2" xfId="21511" xr:uid="{B9106993-9B71-45A4-BBE6-19D13A6724ED}"/>
    <cellStyle name="Warning Text 28 2 4" xfId="21512" xr:uid="{0D50E139-C293-4460-AA7D-2F4EB624E580}"/>
    <cellStyle name="Warning Text 28 2 5" xfId="21513" xr:uid="{772F5358-9E32-459F-A0E4-638FE3783C22}"/>
    <cellStyle name="Warning Text 28 3" xfId="21514" xr:uid="{29440F43-EC4E-4A6D-87A3-AAA3E61DCABB}"/>
    <cellStyle name="Warning Text 28 3 2" xfId="21515" xr:uid="{295FE79D-B760-4813-AE9D-E6337FC68761}"/>
    <cellStyle name="Warning Text 28 3 2 2" xfId="21516" xr:uid="{3DF9580A-91E3-4947-A327-649713D2B778}"/>
    <cellStyle name="Warning Text 28 3 3" xfId="21517" xr:uid="{D17F4D20-4159-4EDC-9E7F-EB47E33647DD}"/>
    <cellStyle name="Warning Text 28 3 3 2" xfId="21518" xr:uid="{C6EAE70A-E230-4278-B972-41053C8D5702}"/>
    <cellStyle name="Warning Text 28 3 4" xfId="21519" xr:uid="{5BFBB522-F0C8-40FE-86F4-C2DD273E113B}"/>
    <cellStyle name="Warning Text 28 4" xfId="21520" xr:uid="{47F45112-8F5F-4D0F-A3E5-FFE79E332B34}"/>
    <cellStyle name="Warning Text 28 4 2" xfId="21521" xr:uid="{FCC28D5C-6269-4577-BD9C-8DE9118C6907}"/>
    <cellStyle name="Warning Text 28 4 2 2" xfId="21522" xr:uid="{CF216E4D-3AE1-4A5C-BE20-7420D7A3A33D}"/>
    <cellStyle name="Warning Text 28 4 3" xfId="21523" xr:uid="{270BFD11-0D13-4174-99CC-243A4327A7DC}"/>
    <cellStyle name="Warning Text 28 4 3 2" xfId="21524" xr:uid="{5298AAD1-BD23-4990-B4BA-C506F7354C93}"/>
    <cellStyle name="Warning Text 28 4 4" xfId="21525" xr:uid="{29F7CCFC-2181-423D-9BBB-1E437E485446}"/>
    <cellStyle name="Warning Text 28 5" xfId="21526" xr:uid="{4F2A21FF-249E-48A3-8D2E-0C48BBD10B0F}"/>
    <cellStyle name="Warning Text 28 5 2" xfId="21527" xr:uid="{0D96878C-AB0D-45F2-A452-DE8C1BDEA384}"/>
    <cellStyle name="Warning Text 28 5 2 2" xfId="21528" xr:uid="{25DECF78-7135-43C2-B4C8-705878E0C3FE}"/>
    <cellStyle name="Warning Text 28 5 3" xfId="21529" xr:uid="{C1879DAC-2FE2-47D4-95A6-200D16B0D35A}"/>
    <cellStyle name="Warning Text 28 5 3 2" xfId="21530" xr:uid="{A79DBEC7-21DC-4779-9FE7-C3C2C87F78D3}"/>
    <cellStyle name="Warning Text 28 5 4" xfId="21531" xr:uid="{69E5997E-8333-4935-9248-D5BB8572B305}"/>
    <cellStyle name="Warning Text 28 5 4 2" xfId="21532" xr:uid="{A78489E9-027D-43C1-8750-BE5F2826C457}"/>
    <cellStyle name="Warning Text 28 5 5" xfId="21533" xr:uid="{56D2AE12-BE3A-4DA2-B704-CDA570C9D3D4}"/>
    <cellStyle name="Warning Text 28 6" xfId="21534" xr:uid="{A27F5111-E129-4F12-A7E1-553D9C29677F}"/>
    <cellStyle name="Warning Text 28 6 2" xfId="21535" xr:uid="{D9B0D3D4-66D6-4F75-ADC7-93AAFE048E84}"/>
    <cellStyle name="Warning Text 28 6 2 2" xfId="21536" xr:uid="{E33B7D84-1ED2-400A-9B37-DC20DB0E678B}"/>
    <cellStyle name="Warning Text 28 6 3" xfId="21537" xr:uid="{939D97E0-2B3D-48B7-AB9B-FBCFA14BE8CB}"/>
    <cellStyle name="Warning Text 28 6 3 2" xfId="21538" xr:uid="{801C558B-4D80-4CF5-8C9A-6553344E1FD7}"/>
    <cellStyle name="Warning Text 28 6 4" xfId="21539" xr:uid="{4F1FF198-55E3-480D-84E3-CECD85785150}"/>
    <cellStyle name="Warning Text 28 7" xfId="21540" xr:uid="{03DEEC99-21B3-4D18-8222-B478CD722474}"/>
    <cellStyle name="Warning Text 28 7 2" xfId="21541" xr:uid="{D0DE704C-FCD4-40F5-96F3-E170C2991E37}"/>
    <cellStyle name="Warning Text 28 8" xfId="21542" xr:uid="{FAD7D40C-AE78-42BF-91F3-CCEE7985227A}"/>
    <cellStyle name="Warning Text 28 8 2" xfId="21543" xr:uid="{9D85D701-F60E-4C66-997D-93B827266DC6}"/>
    <cellStyle name="Warning Text 28 9" xfId="21544" xr:uid="{6ABD97C8-A782-49CA-9368-A91BEA06FA59}"/>
    <cellStyle name="Warning Text 28 9 2" xfId="21545" xr:uid="{301BA931-EED7-4AD1-B747-EFE8FAC53F38}"/>
    <cellStyle name="Warning Text 29" xfId="3496" xr:uid="{F41D3363-45BF-4D71-82D2-7BB6D121EB4C}"/>
    <cellStyle name="Warning Text 29 10" xfId="21547" xr:uid="{EC3637EB-9743-4E9B-927E-B2B8150A05FD}"/>
    <cellStyle name="Warning Text 29 11" xfId="21548" xr:uid="{8D213BF0-5050-4831-953A-9F93C8564604}"/>
    <cellStyle name="Warning Text 29 12" xfId="21546" xr:uid="{C42A50C5-14C1-4B0F-AF61-15D16E69742D}"/>
    <cellStyle name="Warning Text 29 2" xfId="21549" xr:uid="{47238FE9-222B-47A3-8BCA-87511F9410DA}"/>
    <cellStyle name="Warning Text 29 2 2" xfId="21550" xr:uid="{5A9CB294-1957-4163-BD6E-D43D0F664175}"/>
    <cellStyle name="Warning Text 29 2 2 2" xfId="21551" xr:uid="{672FCEC6-2EBF-4F82-A89E-5C32DF4D3C80}"/>
    <cellStyle name="Warning Text 29 2 3" xfId="21552" xr:uid="{E11332B1-CFB2-418F-ACDC-104076A65616}"/>
    <cellStyle name="Warning Text 29 2 3 2" xfId="21553" xr:uid="{DD905780-3692-49A6-9EDF-9EDEE241C668}"/>
    <cellStyle name="Warning Text 29 2 4" xfId="21554" xr:uid="{F7768230-D7FA-4D0E-9652-8AA4A5BAF333}"/>
    <cellStyle name="Warning Text 29 2 5" xfId="21555" xr:uid="{4AA12ECA-67C5-4799-8AF5-F884F0CAA342}"/>
    <cellStyle name="Warning Text 29 3" xfId="21556" xr:uid="{4CF44B2F-9F38-452B-9198-02A06A685C0F}"/>
    <cellStyle name="Warning Text 29 3 2" xfId="21557" xr:uid="{6B16FFA8-FF90-4A67-9B9E-56E5E8449617}"/>
    <cellStyle name="Warning Text 29 3 2 2" xfId="21558" xr:uid="{4122D9C1-9C49-49D9-8790-06DF847611EA}"/>
    <cellStyle name="Warning Text 29 3 3" xfId="21559" xr:uid="{DA88DBBA-E35E-434D-9841-2AF063389970}"/>
    <cellStyle name="Warning Text 29 3 3 2" xfId="21560" xr:uid="{C375248D-7947-4756-AE4B-6535DC4A44A1}"/>
    <cellStyle name="Warning Text 29 3 4" xfId="21561" xr:uid="{956A4C98-DC33-41F0-8EB6-5C34562D464D}"/>
    <cellStyle name="Warning Text 29 4" xfId="21562" xr:uid="{FCCD3B1A-072C-4A94-A447-799EA90F9789}"/>
    <cellStyle name="Warning Text 29 4 2" xfId="21563" xr:uid="{A50FDEDF-BD8A-454A-8C1B-A02DBF7EFD94}"/>
    <cellStyle name="Warning Text 29 4 2 2" xfId="21564" xr:uid="{BEEBD847-615D-4364-94EE-9D0ACFCD1D6F}"/>
    <cellStyle name="Warning Text 29 4 3" xfId="21565" xr:uid="{3CCBB285-1BA0-418C-9CD2-B12D2DBAB050}"/>
    <cellStyle name="Warning Text 29 4 3 2" xfId="21566" xr:uid="{BC508D1A-1740-4885-81BB-82B5A88D961B}"/>
    <cellStyle name="Warning Text 29 4 4" xfId="21567" xr:uid="{79079232-F0F9-49CA-9EC2-90CD8512D9DC}"/>
    <cellStyle name="Warning Text 29 5" xfId="21568" xr:uid="{48670E1E-5FC2-482C-865F-D56DF1743509}"/>
    <cellStyle name="Warning Text 29 5 2" xfId="21569" xr:uid="{0CD47C4C-699C-47B3-BC47-856FAA51D4A9}"/>
    <cellStyle name="Warning Text 29 5 2 2" xfId="21570" xr:uid="{C3078753-7792-42EB-AB2E-2C396A303584}"/>
    <cellStyle name="Warning Text 29 5 3" xfId="21571" xr:uid="{BB5B8B79-B522-4169-B064-A5027F2E7FE6}"/>
    <cellStyle name="Warning Text 29 5 3 2" xfId="21572" xr:uid="{54C4EB28-9B8D-494B-9EF1-6CD2CF56E808}"/>
    <cellStyle name="Warning Text 29 5 4" xfId="21573" xr:uid="{5186B802-6395-455D-9A93-B9DA853964E8}"/>
    <cellStyle name="Warning Text 29 5 4 2" xfId="21574" xr:uid="{EDF51BEA-F839-4111-A58C-BA19F69E4F91}"/>
    <cellStyle name="Warning Text 29 5 5" xfId="21575" xr:uid="{62708FCF-42D3-4FAB-9B7A-060A60BCAD47}"/>
    <cellStyle name="Warning Text 29 6" xfId="21576" xr:uid="{1B30F625-39C6-415C-868B-B7A3A9ABB82C}"/>
    <cellStyle name="Warning Text 29 6 2" xfId="21577" xr:uid="{CB7C1708-7935-4A69-9884-EE9C71392896}"/>
    <cellStyle name="Warning Text 29 6 2 2" xfId="21578" xr:uid="{FA3F0D21-C7C4-4144-A53E-04148CECD269}"/>
    <cellStyle name="Warning Text 29 6 3" xfId="21579" xr:uid="{E4CC918D-CCD3-4425-A5D8-A46DB3A72655}"/>
    <cellStyle name="Warning Text 29 6 3 2" xfId="21580" xr:uid="{DCDF8E12-8C95-4462-9594-EAB03700EEBC}"/>
    <cellStyle name="Warning Text 29 6 4" xfId="21581" xr:uid="{C157ED57-8434-4F86-B69D-DE05B79C8037}"/>
    <cellStyle name="Warning Text 29 7" xfId="21582" xr:uid="{34C8D138-4393-473E-B773-B284C6A87340}"/>
    <cellStyle name="Warning Text 29 7 2" xfId="21583" xr:uid="{EEDDD09C-2692-411E-8580-DC275BFF3778}"/>
    <cellStyle name="Warning Text 29 8" xfId="21584" xr:uid="{E7008BAE-F024-479E-A5CD-42D717C284CC}"/>
    <cellStyle name="Warning Text 29 8 2" xfId="21585" xr:uid="{331350EB-12BC-4AF0-89BD-5A8BF9BF1640}"/>
    <cellStyle name="Warning Text 29 9" xfId="21586" xr:uid="{F9A244E0-D1B9-47C4-B554-7416E2BBC19E}"/>
    <cellStyle name="Warning Text 29 9 2" xfId="21587" xr:uid="{36FE84C6-6F13-43E8-9FC2-6A54852FF73C}"/>
    <cellStyle name="Warning Text 3" xfId="348" xr:uid="{711A8074-F6B7-4F7D-BA21-4C69F133443B}"/>
    <cellStyle name="Warning Text 3 10" xfId="21589" xr:uid="{5883864F-4E69-4EDD-8E31-4855582A1229}"/>
    <cellStyle name="Warning Text 3 11" xfId="21590" xr:uid="{9D7F4B21-801F-437F-8E1D-F6EC95B52D71}"/>
    <cellStyle name="Warning Text 3 12" xfId="21588" xr:uid="{3DFDA445-CF2B-4BE4-A0C7-F3121DFDF5D2}"/>
    <cellStyle name="Warning Text 3 2" xfId="3497" xr:uid="{B2C27555-3049-461D-B463-536E4E2FA4F7}"/>
    <cellStyle name="Warning Text 3 2 2" xfId="21592" xr:uid="{5B97DD57-8058-4FC3-9BE9-76AF3AE5199D}"/>
    <cellStyle name="Warning Text 3 2 2 2" xfId="21593" xr:uid="{B8219ECA-B47C-49DD-945D-F5E17A3059D2}"/>
    <cellStyle name="Warning Text 3 2 3" xfId="21594" xr:uid="{044F7E94-749D-4284-ACFF-6AC998847A4F}"/>
    <cellStyle name="Warning Text 3 2 3 2" xfId="21595" xr:uid="{3B73EA3B-7D88-4C0D-9DC0-8442BC8850C6}"/>
    <cellStyle name="Warning Text 3 2 4" xfId="21596" xr:uid="{6317B13B-EBB5-4AFB-87C2-ACD024951B1A}"/>
    <cellStyle name="Warning Text 3 2 5" xfId="21597" xr:uid="{7314CF0A-5B82-46E5-A875-85744E26AAA2}"/>
    <cellStyle name="Warning Text 3 2 6" xfId="21591" xr:uid="{21C42ACE-323C-4287-9616-0D00805C6A01}"/>
    <cellStyle name="Warning Text 3 3" xfId="21598" xr:uid="{11AFE452-F466-4CD0-9A4A-9B211487CC59}"/>
    <cellStyle name="Warning Text 3 3 2" xfId="21599" xr:uid="{37B54E93-BB76-453C-BF95-63EDC0BD9FD0}"/>
    <cellStyle name="Warning Text 3 3 2 2" xfId="21600" xr:uid="{7971E305-0641-48CB-9BC8-B7462B450128}"/>
    <cellStyle name="Warning Text 3 3 3" xfId="21601" xr:uid="{2FA7E710-6C67-4744-8CE4-3D482877AEA0}"/>
    <cellStyle name="Warning Text 3 3 3 2" xfId="21602" xr:uid="{F9196F2B-9B27-4D6B-A028-1BA3904D06F5}"/>
    <cellStyle name="Warning Text 3 3 4" xfId="21603" xr:uid="{09C887CF-53BA-4E2D-B1F7-75D5BB325FB0}"/>
    <cellStyle name="Warning Text 3 4" xfId="21604" xr:uid="{5DE48217-2EDF-483C-A7B7-C8C6B8524C3A}"/>
    <cellStyle name="Warning Text 3 4 2" xfId="21605" xr:uid="{B29825BE-D33E-4018-A541-A895D56FD18E}"/>
    <cellStyle name="Warning Text 3 4 2 2" xfId="21606" xr:uid="{F881D2D3-073F-464B-8F38-C87ECA8D6F40}"/>
    <cellStyle name="Warning Text 3 4 3" xfId="21607" xr:uid="{F9579841-11F3-46B0-8FF2-0F07EFCA58B6}"/>
    <cellStyle name="Warning Text 3 4 3 2" xfId="21608" xr:uid="{597FC140-0AF3-4083-9703-597D454B00A8}"/>
    <cellStyle name="Warning Text 3 4 4" xfId="21609" xr:uid="{73037B71-C4ED-4E51-8013-218D3F5E2834}"/>
    <cellStyle name="Warning Text 3 5" xfId="21610" xr:uid="{C2690FCA-171F-4A2C-A851-7D433797BA4E}"/>
    <cellStyle name="Warning Text 3 5 2" xfId="21611" xr:uid="{5EA7C0B8-79A4-4335-996B-657AC3146151}"/>
    <cellStyle name="Warning Text 3 5 2 2" xfId="21612" xr:uid="{BA166758-BBB6-4780-9A6F-AD0B8B154BEF}"/>
    <cellStyle name="Warning Text 3 5 3" xfId="21613" xr:uid="{71A22C68-2B2B-432F-A667-CABF8B27583C}"/>
    <cellStyle name="Warning Text 3 5 3 2" xfId="21614" xr:uid="{08DB7B76-F299-4B9D-9531-168499D4DC2E}"/>
    <cellStyle name="Warning Text 3 5 4" xfId="21615" xr:uid="{F876C515-8193-499B-98B0-D324745B504B}"/>
    <cellStyle name="Warning Text 3 5 4 2" xfId="21616" xr:uid="{A846A672-4B08-4A03-BC49-B4E3C8DFFD49}"/>
    <cellStyle name="Warning Text 3 5 5" xfId="21617" xr:uid="{6169ECDA-6636-4B5B-8087-F17A37FEE107}"/>
    <cellStyle name="Warning Text 3 6" xfId="21618" xr:uid="{2F11BA0A-1B87-4714-A8FA-673E59D1F30E}"/>
    <cellStyle name="Warning Text 3 6 2" xfId="21619" xr:uid="{AF996D0E-C786-425C-A2FA-158CBF75DF9B}"/>
    <cellStyle name="Warning Text 3 6 2 2" xfId="21620" xr:uid="{DDD08505-F307-4DE7-9350-5A473F5BA20C}"/>
    <cellStyle name="Warning Text 3 6 3" xfId="21621" xr:uid="{34C25B65-BEF6-4EDE-AAA9-211E77D1A9D6}"/>
    <cellStyle name="Warning Text 3 6 3 2" xfId="21622" xr:uid="{9D6F49A1-A98E-498E-8D39-71A05C126D0B}"/>
    <cellStyle name="Warning Text 3 6 4" xfId="21623" xr:uid="{978AB47F-228E-4A55-AD6C-4ABE25D49F68}"/>
    <cellStyle name="Warning Text 3 7" xfId="21624" xr:uid="{3542A85F-26BF-414E-9264-F77D8B82CA9B}"/>
    <cellStyle name="Warning Text 3 7 2" xfId="21625" xr:uid="{F104CB66-67A1-4BA4-851B-7D2F855A0F0A}"/>
    <cellStyle name="Warning Text 3 8" xfId="21626" xr:uid="{D4B075A0-EF6B-41F7-94C4-3305A8B93235}"/>
    <cellStyle name="Warning Text 3 8 2" xfId="21627" xr:uid="{94BC5383-A468-471F-8AC8-CD7A07058669}"/>
    <cellStyle name="Warning Text 3 9" xfId="21628" xr:uid="{21B77691-6A30-4EFA-B10C-CD3B9967532A}"/>
    <cellStyle name="Warning Text 3 9 2" xfId="21629" xr:uid="{04006883-84A8-4EAF-B5B2-C92F406CD7CC}"/>
    <cellStyle name="Warning Text 30" xfId="3498" xr:uid="{1EED8B8B-8B67-4BB9-A4D6-38B7F020AF71}"/>
    <cellStyle name="Warning Text 30 10" xfId="21631" xr:uid="{F93ACF47-EF9A-42B4-A91B-8B76C2334049}"/>
    <cellStyle name="Warning Text 30 11" xfId="21632" xr:uid="{43D3806A-03EC-4BB4-86A2-3706CC6E13D7}"/>
    <cellStyle name="Warning Text 30 12" xfId="21630" xr:uid="{0A000E9C-B0C6-4932-B075-98321839CF03}"/>
    <cellStyle name="Warning Text 30 2" xfId="21633" xr:uid="{398B5A17-EDEE-454F-A7F9-81948D293264}"/>
    <cellStyle name="Warning Text 30 2 2" xfId="21634" xr:uid="{167C3A53-C373-4003-931C-5B141BE61C63}"/>
    <cellStyle name="Warning Text 30 2 2 2" xfId="21635" xr:uid="{DCD420D1-BAFC-4C77-BFA2-25CF68BCB396}"/>
    <cellStyle name="Warning Text 30 2 3" xfId="21636" xr:uid="{10E9D012-B789-4BDD-B6D6-6DB681FDF717}"/>
    <cellStyle name="Warning Text 30 2 3 2" xfId="21637" xr:uid="{1A31CF54-2326-4757-8B8D-B9A26E710E4D}"/>
    <cellStyle name="Warning Text 30 2 4" xfId="21638" xr:uid="{910B9DF9-3100-4663-BA7F-57FDDBB4CF63}"/>
    <cellStyle name="Warning Text 30 2 5" xfId="21639" xr:uid="{A6BBACAF-136B-43EC-8EDE-7E34E06D2648}"/>
    <cellStyle name="Warning Text 30 3" xfId="21640" xr:uid="{28DCD79A-FB9D-40FC-AA4F-ACB532923F57}"/>
    <cellStyle name="Warning Text 30 3 2" xfId="21641" xr:uid="{C5847695-1C6A-477B-9651-60D71687DB54}"/>
    <cellStyle name="Warning Text 30 3 2 2" xfId="21642" xr:uid="{D5483D8B-81E8-4B31-8B05-7760DA97CAC6}"/>
    <cellStyle name="Warning Text 30 3 3" xfId="21643" xr:uid="{CAC20EFC-CE30-4747-830B-799C851A9A67}"/>
    <cellStyle name="Warning Text 30 3 3 2" xfId="21644" xr:uid="{88CFDB2F-7760-4B93-A372-63D079B4DD20}"/>
    <cellStyle name="Warning Text 30 3 4" xfId="21645" xr:uid="{CD07CD8A-7D75-4D1D-A3E2-F6C003CD7C06}"/>
    <cellStyle name="Warning Text 30 4" xfId="21646" xr:uid="{30D9D901-F56F-4ABA-8C8F-1D32F4A15D72}"/>
    <cellStyle name="Warning Text 30 4 2" xfId="21647" xr:uid="{AC2B65F4-4848-483D-BCC8-AFF2A2C3F7CB}"/>
    <cellStyle name="Warning Text 30 4 2 2" xfId="21648" xr:uid="{4A2E59FB-CBA8-44AE-A20A-BF16BB9DA30C}"/>
    <cellStyle name="Warning Text 30 4 3" xfId="21649" xr:uid="{5B7EC5B4-EC89-48B1-A930-6C2697AEE1C6}"/>
    <cellStyle name="Warning Text 30 4 3 2" xfId="21650" xr:uid="{42A5D2EA-45C8-429B-884B-2B915F715DC7}"/>
    <cellStyle name="Warning Text 30 4 4" xfId="21651" xr:uid="{2733550E-85CA-44A5-B9CF-E64BA68E41E6}"/>
    <cellStyle name="Warning Text 30 5" xfId="21652" xr:uid="{EEE963C6-4974-4C30-9CC7-458A0FF73345}"/>
    <cellStyle name="Warning Text 30 5 2" xfId="21653" xr:uid="{FA15137E-91F2-47FA-AAE8-3F88CA3F87DC}"/>
    <cellStyle name="Warning Text 30 5 2 2" xfId="21654" xr:uid="{64FD35CA-A385-4EA5-86B0-32017F0CD749}"/>
    <cellStyle name="Warning Text 30 5 3" xfId="21655" xr:uid="{0AE8BDA2-4FA7-43A4-9F8B-F7B2862124F8}"/>
    <cellStyle name="Warning Text 30 5 3 2" xfId="21656" xr:uid="{3EA30BBA-8212-4FA9-B12E-773EA6D6808C}"/>
    <cellStyle name="Warning Text 30 5 4" xfId="21657" xr:uid="{FCFE2AF7-E059-477F-9E59-303130F5F06E}"/>
    <cellStyle name="Warning Text 30 5 4 2" xfId="21658" xr:uid="{4C39E260-E096-4F28-BCD9-BD9BA9C6E5B0}"/>
    <cellStyle name="Warning Text 30 5 5" xfId="21659" xr:uid="{639A6989-6670-4785-8442-FC46657FEE15}"/>
    <cellStyle name="Warning Text 30 6" xfId="21660" xr:uid="{19A3E3AD-2BCA-49E0-9839-EE1F1B02783F}"/>
    <cellStyle name="Warning Text 30 6 2" xfId="21661" xr:uid="{B023C161-F769-4ED4-8B28-DD37747FD500}"/>
    <cellStyle name="Warning Text 30 6 2 2" xfId="21662" xr:uid="{5E0DA2E8-E67B-43A9-A197-C41564840B56}"/>
    <cellStyle name="Warning Text 30 6 3" xfId="21663" xr:uid="{95EF98C0-2677-47AF-B170-FEDC7B2426E8}"/>
    <cellStyle name="Warning Text 30 6 3 2" xfId="21664" xr:uid="{80D3397C-97A2-4BF1-BFA2-B5B145B2B6CD}"/>
    <cellStyle name="Warning Text 30 6 4" xfId="21665" xr:uid="{C473B1A0-931A-47C7-B7C2-D2F7458BB98F}"/>
    <cellStyle name="Warning Text 30 7" xfId="21666" xr:uid="{36A6E53A-806F-444A-84ED-EDC928093997}"/>
    <cellStyle name="Warning Text 30 7 2" xfId="21667" xr:uid="{884B023A-7AB5-4D3D-920E-72B37DCDE745}"/>
    <cellStyle name="Warning Text 30 8" xfId="21668" xr:uid="{E61C864F-31E6-4C07-9EA1-5B519457D871}"/>
    <cellStyle name="Warning Text 30 8 2" xfId="21669" xr:uid="{035B3266-A222-4C89-B2AE-8ADC7204CC1D}"/>
    <cellStyle name="Warning Text 30 9" xfId="21670" xr:uid="{B1E0A7A4-B156-41F7-A460-94974DEEFAEC}"/>
    <cellStyle name="Warning Text 30 9 2" xfId="21671" xr:uid="{0E1B8DFB-15C9-427D-9F78-0650F943CEC5}"/>
    <cellStyle name="Warning Text 31" xfId="3499" xr:uid="{5E6ADCAB-5EDD-4693-9542-5A3B2C2BD0EE}"/>
    <cellStyle name="Warning Text 31 10" xfId="21673" xr:uid="{028FF3FC-F1E9-48EC-950F-D78D80FCF9A6}"/>
    <cellStyle name="Warning Text 31 11" xfId="21674" xr:uid="{A8A68D28-176B-412B-899F-2A3020CAEA91}"/>
    <cellStyle name="Warning Text 31 12" xfId="21672" xr:uid="{58D0E156-39C3-432D-AFDF-CB5CC743D4AA}"/>
    <cellStyle name="Warning Text 31 2" xfId="21675" xr:uid="{6DCA80B2-8494-4FD6-A4BF-755C1230AA0C}"/>
    <cellStyle name="Warning Text 31 2 2" xfId="21676" xr:uid="{BFD2B14E-E80E-4B1C-8204-46E1E8C73326}"/>
    <cellStyle name="Warning Text 31 2 2 2" xfId="21677" xr:uid="{AAA4FE46-0317-4664-8AB1-5F34D3EF2F89}"/>
    <cellStyle name="Warning Text 31 2 3" xfId="21678" xr:uid="{F757C883-989A-4D81-83D4-AC6751A97B4E}"/>
    <cellStyle name="Warning Text 31 2 3 2" xfId="21679" xr:uid="{9DAE8485-F4EC-40DA-AC30-4B692B09FE15}"/>
    <cellStyle name="Warning Text 31 2 4" xfId="21680" xr:uid="{03E748A4-1D01-40DC-8629-5F3F7507C6C3}"/>
    <cellStyle name="Warning Text 31 2 5" xfId="21681" xr:uid="{B3939E9F-C637-4D15-9463-80AD90DCEDC6}"/>
    <cellStyle name="Warning Text 31 3" xfId="21682" xr:uid="{D1ABAF9B-A170-4240-A9BA-892FB03F3DEB}"/>
    <cellStyle name="Warning Text 31 3 2" xfId="21683" xr:uid="{13C73375-13E9-4503-ACEA-4E3EE761D114}"/>
    <cellStyle name="Warning Text 31 3 2 2" xfId="21684" xr:uid="{0ECDD074-225E-4924-B8E0-0A2EA03AEE46}"/>
    <cellStyle name="Warning Text 31 3 3" xfId="21685" xr:uid="{80863102-41D6-469E-A1A3-71B8DA33B907}"/>
    <cellStyle name="Warning Text 31 3 3 2" xfId="21686" xr:uid="{5DC0AFFD-B581-49B2-99A7-D522C65D0213}"/>
    <cellStyle name="Warning Text 31 3 4" xfId="21687" xr:uid="{D7576BC0-3069-43D5-BE72-C8351EBB5989}"/>
    <cellStyle name="Warning Text 31 4" xfId="21688" xr:uid="{A42F4229-5C27-4671-B111-AD6EC92CFECA}"/>
    <cellStyle name="Warning Text 31 4 2" xfId="21689" xr:uid="{8B4E0CF1-0B42-4DA8-AC77-A2462B83B00F}"/>
    <cellStyle name="Warning Text 31 4 2 2" xfId="21690" xr:uid="{F9B6BAAA-CF07-4CD7-A99E-E26F18577486}"/>
    <cellStyle name="Warning Text 31 4 3" xfId="21691" xr:uid="{ECC49326-A9B1-484B-9CFF-396A0C65F8D3}"/>
    <cellStyle name="Warning Text 31 4 3 2" xfId="21692" xr:uid="{89B912CB-950E-4B85-9371-8B9B2E389C61}"/>
    <cellStyle name="Warning Text 31 4 4" xfId="21693" xr:uid="{224E43A1-4136-47BA-98A0-B14F9EAE12B2}"/>
    <cellStyle name="Warning Text 31 5" xfId="21694" xr:uid="{73862305-AEA4-40FA-A934-09887F2FB7A4}"/>
    <cellStyle name="Warning Text 31 5 2" xfId="21695" xr:uid="{B3F6ADCC-5D3E-4A35-81DB-B528E71E5E0D}"/>
    <cellStyle name="Warning Text 31 5 2 2" xfId="21696" xr:uid="{99226CEE-9231-4D03-A6DB-A55C2F95F034}"/>
    <cellStyle name="Warning Text 31 5 3" xfId="21697" xr:uid="{0F21811B-423D-4D8C-A70A-D854C0CAD5F6}"/>
    <cellStyle name="Warning Text 31 5 3 2" xfId="21698" xr:uid="{80EF2FD1-B8DD-4D72-9498-85BEAC4B3392}"/>
    <cellStyle name="Warning Text 31 5 4" xfId="21699" xr:uid="{F927C598-1D56-433E-982F-8A90D33034C9}"/>
    <cellStyle name="Warning Text 31 5 4 2" xfId="21700" xr:uid="{12F2F25B-448A-4643-B4D5-79DD8D22BEF2}"/>
    <cellStyle name="Warning Text 31 5 5" xfId="21701" xr:uid="{A3E3708C-1266-46A4-AEBE-D000BAD02FF7}"/>
    <cellStyle name="Warning Text 31 6" xfId="21702" xr:uid="{F22B9ECD-090E-4FFC-8AB0-1748BAD7B4F2}"/>
    <cellStyle name="Warning Text 31 6 2" xfId="21703" xr:uid="{69ED6831-FCD5-4DBB-A5AE-00C4BF7AC078}"/>
    <cellStyle name="Warning Text 31 6 2 2" xfId="21704" xr:uid="{87A4FD64-298F-4A1E-A7F1-C8655803E5D2}"/>
    <cellStyle name="Warning Text 31 6 3" xfId="21705" xr:uid="{4FF094CF-8007-4479-9BE1-DFC3A091780E}"/>
    <cellStyle name="Warning Text 31 6 3 2" xfId="21706" xr:uid="{32BF007F-C437-4239-BD14-CF74111505E1}"/>
    <cellStyle name="Warning Text 31 6 4" xfId="21707" xr:uid="{0C8FDC61-17F0-4B3F-A002-25508170BDD7}"/>
    <cellStyle name="Warning Text 31 7" xfId="21708" xr:uid="{3AEF0AE0-461B-4B9F-B998-B9BA58B56631}"/>
    <cellStyle name="Warning Text 31 7 2" xfId="21709" xr:uid="{802EC309-CCB1-45AE-AA22-F82BA4C84BE8}"/>
    <cellStyle name="Warning Text 31 8" xfId="21710" xr:uid="{B3CED1BE-FB53-4862-B635-E21BD649113A}"/>
    <cellStyle name="Warning Text 31 8 2" xfId="21711" xr:uid="{1F248CFB-0067-4CC3-BB64-7A258B508900}"/>
    <cellStyle name="Warning Text 31 9" xfId="21712" xr:uid="{397E98AC-2B51-43CC-AD40-8E5AAD70D1E2}"/>
    <cellStyle name="Warning Text 31 9 2" xfId="21713" xr:uid="{460C2B86-1E21-43DA-A0CA-F4C6C225C3D9}"/>
    <cellStyle name="Warning Text 32" xfId="3500" xr:uid="{A39FA620-6AB5-43DC-8B95-BA11AEAA5469}"/>
    <cellStyle name="Warning Text 32 10" xfId="21715" xr:uid="{FFAE1121-2910-4B5E-812F-A5F868BA5CE5}"/>
    <cellStyle name="Warning Text 32 11" xfId="21716" xr:uid="{DDB374DB-7539-43A8-9B1B-0712F8D33152}"/>
    <cellStyle name="Warning Text 32 12" xfId="21714" xr:uid="{3C34EDFF-F991-4AFD-80CB-FB2FD76F96E4}"/>
    <cellStyle name="Warning Text 32 2" xfId="21717" xr:uid="{5BAA8167-FB5B-4164-9F3C-07351A34CA47}"/>
    <cellStyle name="Warning Text 32 2 2" xfId="21718" xr:uid="{794A4F81-6DB5-411B-B851-364E5909844C}"/>
    <cellStyle name="Warning Text 32 2 2 2" xfId="21719" xr:uid="{55449CE4-90E2-4A54-9971-6AF082A8C90A}"/>
    <cellStyle name="Warning Text 32 2 3" xfId="21720" xr:uid="{DF4024F9-3467-47FA-9E1B-50CADC933792}"/>
    <cellStyle name="Warning Text 32 2 3 2" xfId="21721" xr:uid="{CEB5EB7F-ADCB-4CF3-810D-80C04DF4AB15}"/>
    <cellStyle name="Warning Text 32 2 4" xfId="21722" xr:uid="{CE10C7FE-DA9E-4C61-9BD0-766499F38846}"/>
    <cellStyle name="Warning Text 32 2 5" xfId="21723" xr:uid="{FD7E82BD-4098-47A2-A3DF-E63EA4A59EEB}"/>
    <cellStyle name="Warning Text 32 3" xfId="21724" xr:uid="{FA858E6B-6550-40BC-BC0B-0E224521459C}"/>
    <cellStyle name="Warning Text 32 3 2" xfId="21725" xr:uid="{10B2E3E6-34D3-478A-BD48-731939456EB1}"/>
    <cellStyle name="Warning Text 32 3 2 2" xfId="21726" xr:uid="{7340CE96-5C5F-4AE9-8738-DB487B61489A}"/>
    <cellStyle name="Warning Text 32 3 3" xfId="21727" xr:uid="{4BEDAF62-A03C-466B-BA22-E5F3F4C3CC96}"/>
    <cellStyle name="Warning Text 32 3 3 2" xfId="21728" xr:uid="{621F29E5-FE73-4B98-AFD0-B950D8ACA1E8}"/>
    <cellStyle name="Warning Text 32 3 4" xfId="21729" xr:uid="{C0FDDE9C-6965-419B-86D4-D71708DE8305}"/>
    <cellStyle name="Warning Text 32 4" xfId="21730" xr:uid="{0E58E40C-3C0D-45E6-BAF9-2602D8571470}"/>
    <cellStyle name="Warning Text 32 4 2" xfId="21731" xr:uid="{2505037F-6553-49A8-B5F1-37B06757A225}"/>
    <cellStyle name="Warning Text 32 4 2 2" xfId="21732" xr:uid="{F38CA771-3941-4C4F-9CA0-7E09A890C305}"/>
    <cellStyle name="Warning Text 32 4 3" xfId="21733" xr:uid="{58578AC8-8235-4485-B91F-A1AA867459B0}"/>
    <cellStyle name="Warning Text 32 4 3 2" xfId="21734" xr:uid="{56E4B39F-67A1-41E6-86DA-1DEFF24BDD22}"/>
    <cellStyle name="Warning Text 32 4 4" xfId="21735" xr:uid="{FE194D31-F3B0-4828-A440-0F6F87604AC9}"/>
    <cellStyle name="Warning Text 32 5" xfId="21736" xr:uid="{86BEECA2-6B10-4A0C-9E0D-2CA9474E62A5}"/>
    <cellStyle name="Warning Text 32 5 2" xfId="21737" xr:uid="{038329EA-B5B6-44B4-B377-D5A1D4E34B3F}"/>
    <cellStyle name="Warning Text 32 5 2 2" xfId="21738" xr:uid="{F1496896-B5EE-4E1C-A794-CDE2B40CB278}"/>
    <cellStyle name="Warning Text 32 5 3" xfId="21739" xr:uid="{1B217BA6-26F3-4A55-9354-4DEAF84E8BAE}"/>
    <cellStyle name="Warning Text 32 5 3 2" xfId="21740" xr:uid="{DC6F4AC0-2EC5-4BDE-92CA-2E2C03209479}"/>
    <cellStyle name="Warning Text 32 5 4" xfId="21741" xr:uid="{46D8DF31-380B-4E79-A24F-4F704BB78491}"/>
    <cellStyle name="Warning Text 32 5 4 2" xfId="21742" xr:uid="{957CDE4D-D371-4C8C-BD3D-62CE766EAD96}"/>
    <cellStyle name="Warning Text 32 5 5" xfId="21743" xr:uid="{60A0EF6E-694C-4071-A1F9-FDF0FBA309FA}"/>
    <cellStyle name="Warning Text 32 6" xfId="21744" xr:uid="{DD90BDA6-9416-4FEB-A69F-854D285F4C6B}"/>
    <cellStyle name="Warning Text 32 6 2" xfId="21745" xr:uid="{A8E1FB61-DCD8-4B17-9FD2-B9C01F111C00}"/>
    <cellStyle name="Warning Text 32 6 2 2" xfId="21746" xr:uid="{7497D361-61ED-40E4-9296-5878F1D93A8C}"/>
    <cellStyle name="Warning Text 32 6 3" xfId="21747" xr:uid="{F7DEE63B-7625-460D-A515-3C5A89C95167}"/>
    <cellStyle name="Warning Text 32 6 3 2" xfId="21748" xr:uid="{23555104-3F11-47CC-A0BB-6D84D5F5C782}"/>
    <cellStyle name="Warning Text 32 6 4" xfId="21749" xr:uid="{E219915A-D4C9-4353-9A9F-11995B99E57A}"/>
    <cellStyle name="Warning Text 32 7" xfId="21750" xr:uid="{617DB1ED-5553-44A3-8DE6-8DAC0AC570DB}"/>
    <cellStyle name="Warning Text 32 7 2" xfId="21751" xr:uid="{BE0DEA12-BD39-4FC2-BC15-998D97A6851D}"/>
    <cellStyle name="Warning Text 32 8" xfId="21752" xr:uid="{4BDE50F0-B933-4287-B6E5-9EE836EBD678}"/>
    <cellStyle name="Warning Text 32 8 2" xfId="21753" xr:uid="{875B46F5-C2AF-4F8C-99AF-8EF7FC1294E8}"/>
    <cellStyle name="Warning Text 32 9" xfId="21754" xr:uid="{FE5DEA5A-6031-4F39-9DA2-88FF36441B19}"/>
    <cellStyle name="Warning Text 32 9 2" xfId="21755" xr:uid="{9A0C39EE-CDB1-44C4-B5F5-04D8EA72AC75}"/>
    <cellStyle name="Warning Text 33" xfId="3501" xr:uid="{3C0BB56C-8FB9-4C52-BEEE-2C0B679331E6}"/>
    <cellStyle name="Warning Text 33 10" xfId="21757" xr:uid="{9C444B14-089D-43DE-A9BC-3D9E171BF43C}"/>
    <cellStyle name="Warning Text 33 11" xfId="21758" xr:uid="{DD9CF957-C9EA-455A-8E24-432D04CF2E30}"/>
    <cellStyle name="Warning Text 33 12" xfId="21756" xr:uid="{82405E2B-B936-482A-9F5C-E8ACF0698481}"/>
    <cellStyle name="Warning Text 33 2" xfId="21759" xr:uid="{E035D87F-FCC2-44F5-A8E6-3952616AFF0C}"/>
    <cellStyle name="Warning Text 33 2 2" xfId="21760" xr:uid="{96C597EB-C3AE-4F90-886F-9B99EDF0DED1}"/>
    <cellStyle name="Warning Text 33 2 2 2" xfId="21761" xr:uid="{FFB79C3D-5782-4205-8517-4710982FB49A}"/>
    <cellStyle name="Warning Text 33 2 3" xfId="21762" xr:uid="{64A14462-C499-4696-B160-CAB2096989FF}"/>
    <cellStyle name="Warning Text 33 2 3 2" xfId="21763" xr:uid="{D90481C0-F17F-49CC-86D3-9D63CB99D4CA}"/>
    <cellStyle name="Warning Text 33 2 4" xfId="21764" xr:uid="{5986B7C7-E6CE-423B-A157-04D615C6AFB0}"/>
    <cellStyle name="Warning Text 33 2 5" xfId="21765" xr:uid="{4484BFA4-577E-4759-802D-B9B786B9A25C}"/>
    <cellStyle name="Warning Text 33 3" xfId="21766" xr:uid="{23759404-F78B-40C1-9146-83E3C71C3FF7}"/>
    <cellStyle name="Warning Text 33 3 2" xfId="21767" xr:uid="{DCEC2E0A-9F26-4873-82AD-CA755899146B}"/>
    <cellStyle name="Warning Text 33 3 2 2" xfId="21768" xr:uid="{840B39DD-0CE4-4825-A501-B821D488929D}"/>
    <cellStyle name="Warning Text 33 3 3" xfId="21769" xr:uid="{6A77AAE1-075F-449F-9EA7-509E1284F980}"/>
    <cellStyle name="Warning Text 33 3 3 2" xfId="21770" xr:uid="{F7344A28-4EAB-4F79-B456-D6F844F1F338}"/>
    <cellStyle name="Warning Text 33 3 4" xfId="21771" xr:uid="{72F6CB46-5DB3-4791-AC35-5A6ABDB050B0}"/>
    <cellStyle name="Warning Text 33 4" xfId="21772" xr:uid="{5EC511DE-317C-4615-872B-BA24EC46D84B}"/>
    <cellStyle name="Warning Text 33 4 2" xfId="21773" xr:uid="{90CACE8D-F7C6-45A2-A542-5A238D46FDE7}"/>
    <cellStyle name="Warning Text 33 4 2 2" xfId="21774" xr:uid="{E620E69E-82B5-4B2F-A91A-CFDB8B441C4C}"/>
    <cellStyle name="Warning Text 33 4 3" xfId="21775" xr:uid="{042FE6AE-B629-44D4-909E-68AD6038C700}"/>
    <cellStyle name="Warning Text 33 4 3 2" xfId="21776" xr:uid="{5CA37F0F-78C6-4F4A-BCE4-9641738E1E2C}"/>
    <cellStyle name="Warning Text 33 4 4" xfId="21777" xr:uid="{692F52C7-9CD5-4BA5-BE0B-1B52030CFBDF}"/>
    <cellStyle name="Warning Text 33 5" xfId="21778" xr:uid="{BA12970A-ACE7-4DF3-ABC4-5B290943DFCB}"/>
    <cellStyle name="Warning Text 33 5 2" xfId="21779" xr:uid="{5269C24A-B9C9-4E3F-84CF-F785DACF36A0}"/>
    <cellStyle name="Warning Text 33 5 2 2" xfId="21780" xr:uid="{1072AEAC-1C01-4330-8247-2BAF0A74CD4F}"/>
    <cellStyle name="Warning Text 33 5 3" xfId="21781" xr:uid="{7E5F697D-2749-489E-B1FF-38C372459CFC}"/>
    <cellStyle name="Warning Text 33 5 3 2" xfId="21782" xr:uid="{CA843D2D-03F4-4674-96CD-C92117852D9F}"/>
    <cellStyle name="Warning Text 33 5 4" xfId="21783" xr:uid="{A640A65A-6250-462C-B9B7-D1EE09E763A9}"/>
    <cellStyle name="Warning Text 33 5 4 2" xfId="21784" xr:uid="{0AE61639-6331-4148-AF20-77738099B088}"/>
    <cellStyle name="Warning Text 33 5 5" xfId="21785" xr:uid="{04E02A15-07F5-4054-9537-E6179E5C924B}"/>
    <cellStyle name="Warning Text 33 6" xfId="21786" xr:uid="{3627D839-DA5C-4618-B93F-4F65FCAF3BF2}"/>
    <cellStyle name="Warning Text 33 6 2" xfId="21787" xr:uid="{3CFDDE29-8AD7-4933-9508-C4281BAF2589}"/>
    <cellStyle name="Warning Text 33 6 2 2" xfId="21788" xr:uid="{5AB0A813-3813-440F-A567-6E0FC4C34A96}"/>
    <cellStyle name="Warning Text 33 6 3" xfId="21789" xr:uid="{7825604E-AA39-44FA-959A-6D8E9167BA26}"/>
    <cellStyle name="Warning Text 33 6 3 2" xfId="21790" xr:uid="{9865E5B3-6186-4012-A14E-2A305648B8F5}"/>
    <cellStyle name="Warning Text 33 6 4" xfId="21791" xr:uid="{A1D3464F-E5AC-47B1-ACFC-B8FE97CDA4FC}"/>
    <cellStyle name="Warning Text 33 7" xfId="21792" xr:uid="{B4D80F3D-40C6-4D5D-884D-E30373C1D849}"/>
    <cellStyle name="Warning Text 33 7 2" xfId="21793" xr:uid="{D84717B4-BB5D-4470-A4CA-E67AD87F48A7}"/>
    <cellStyle name="Warning Text 33 8" xfId="21794" xr:uid="{FC832586-67DC-4C56-82A2-3989C629781D}"/>
    <cellStyle name="Warning Text 33 8 2" xfId="21795" xr:uid="{1B79CA7E-72AA-4F46-BBAA-8CDA997479D0}"/>
    <cellStyle name="Warning Text 33 9" xfId="21796" xr:uid="{2B57F3FD-330C-46CB-ABA1-A6E4D63107C6}"/>
    <cellStyle name="Warning Text 33 9 2" xfId="21797" xr:uid="{3E4EF821-3235-4A48-870F-52A756870C99}"/>
    <cellStyle name="Warning Text 34" xfId="3502" xr:uid="{AC253D35-8C1F-429F-96FF-BDA5F74FF895}"/>
    <cellStyle name="Warning Text 34 10" xfId="21799" xr:uid="{4A3D95A9-BD05-409C-885E-8D622EDBC867}"/>
    <cellStyle name="Warning Text 34 11" xfId="21800" xr:uid="{80352F85-D307-4301-A52E-BD82557CD8A2}"/>
    <cellStyle name="Warning Text 34 12" xfId="21798" xr:uid="{B8FD2422-86F5-418E-990A-2D544189C538}"/>
    <cellStyle name="Warning Text 34 2" xfId="21801" xr:uid="{28F12271-9F2B-400B-98BC-00CDE2DC520C}"/>
    <cellStyle name="Warning Text 34 2 2" xfId="21802" xr:uid="{FD3E4257-D5A8-4151-AEA3-778CE3B31570}"/>
    <cellStyle name="Warning Text 34 2 2 2" xfId="21803" xr:uid="{DF0BB685-18B0-451F-9304-B452C3187BBE}"/>
    <cellStyle name="Warning Text 34 2 3" xfId="21804" xr:uid="{29A4EAFB-8381-4060-A9A3-72FA7D131A3A}"/>
    <cellStyle name="Warning Text 34 2 3 2" xfId="21805" xr:uid="{D2793650-24E5-42EA-9F22-8AAA48A15F49}"/>
    <cellStyle name="Warning Text 34 2 4" xfId="21806" xr:uid="{A9FF493F-C564-4D98-95D9-1999817A21B6}"/>
    <cellStyle name="Warning Text 34 2 5" xfId="21807" xr:uid="{B5BB8256-5C8D-4835-846C-00F937A8ED0B}"/>
    <cellStyle name="Warning Text 34 3" xfId="21808" xr:uid="{8C7CC502-A415-431E-A8C9-F55A642D695B}"/>
    <cellStyle name="Warning Text 34 3 2" xfId="21809" xr:uid="{79C22C4A-3E1C-42F1-BC22-D83E93A99343}"/>
    <cellStyle name="Warning Text 34 3 2 2" xfId="21810" xr:uid="{2A4AF9A3-EED3-4FA2-A4E4-28A07AA8759F}"/>
    <cellStyle name="Warning Text 34 3 3" xfId="21811" xr:uid="{3353ADC7-EC8E-4B0A-B1CE-1BF8EC5AB5B9}"/>
    <cellStyle name="Warning Text 34 3 3 2" xfId="21812" xr:uid="{A843FB12-2D72-45E9-99C4-3A18556AD5CE}"/>
    <cellStyle name="Warning Text 34 3 4" xfId="21813" xr:uid="{66CBFD8B-99BC-456A-A137-DBD1A26883EC}"/>
    <cellStyle name="Warning Text 34 4" xfId="21814" xr:uid="{990754B3-9010-4D1F-8794-5968531FB1CE}"/>
    <cellStyle name="Warning Text 34 4 2" xfId="21815" xr:uid="{4494F5A1-AFBA-48EC-BB09-3E0A9BBB5B03}"/>
    <cellStyle name="Warning Text 34 4 2 2" xfId="21816" xr:uid="{317F9003-7CBD-4649-9F53-5C1EE94010C0}"/>
    <cellStyle name="Warning Text 34 4 3" xfId="21817" xr:uid="{304F039E-85CC-4158-9A5A-7D74ED35815C}"/>
    <cellStyle name="Warning Text 34 4 3 2" xfId="21818" xr:uid="{9F7F1ECD-5C95-4E59-89A0-5F5713B3918A}"/>
    <cellStyle name="Warning Text 34 4 4" xfId="21819" xr:uid="{0D624AF9-1FEA-4FA7-B484-4FFCCF145D1E}"/>
    <cellStyle name="Warning Text 34 5" xfId="21820" xr:uid="{33FD7BFD-5056-4AC0-AF99-3B2937EC5289}"/>
    <cellStyle name="Warning Text 34 5 2" xfId="21821" xr:uid="{CF62BBB3-EBC6-4D88-B0FC-0413DD095526}"/>
    <cellStyle name="Warning Text 34 5 2 2" xfId="21822" xr:uid="{9F9B9336-CAB3-4A0A-BD73-073C4765AAD1}"/>
    <cellStyle name="Warning Text 34 5 3" xfId="21823" xr:uid="{0ECFD363-0194-4CE5-8FBF-770F2F7C7550}"/>
    <cellStyle name="Warning Text 34 5 3 2" xfId="21824" xr:uid="{F140A488-0948-44E6-B30B-4B569C7F3251}"/>
    <cellStyle name="Warning Text 34 5 4" xfId="21825" xr:uid="{297BBDF3-3C22-4F0B-94EB-7A8F757A264E}"/>
    <cellStyle name="Warning Text 34 5 4 2" xfId="21826" xr:uid="{59910AAB-AD37-47E3-A39B-1BEE167499FF}"/>
    <cellStyle name="Warning Text 34 5 5" xfId="21827" xr:uid="{7D958100-4538-4FC3-A176-D3549CF24F21}"/>
    <cellStyle name="Warning Text 34 6" xfId="21828" xr:uid="{B2D18562-8109-4B16-88F0-09C4F990F113}"/>
    <cellStyle name="Warning Text 34 6 2" xfId="21829" xr:uid="{86A51E19-5EAB-4E13-909E-328F7A75E18B}"/>
    <cellStyle name="Warning Text 34 6 2 2" xfId="21830" xr:uid="{06FD070B-9067-46B7-BB5C-48CDD92FAB79}"/>
    <cellStyle name="Warning Text 34 6 3" xfId="21831" xr:uid="{8DBDFA3D-61FD-4E13-A348-292B5DE0F8A2}"/>
    <cellStyle name="Warning Text 34 6 3 2" xfId="21832" xr:uid="{6D16315B-3580-4C97-A5EA-FC17D4EE0BD2}"/>
    <cellStyle name="Warning Text 34 6 4" xfId="21833" xr:uid="{7924F428-E569-4061-9B09-5EC449FAF7E5}"/>
    <cellStyle name="Warning Text 34 7" xfId="21834" xr:uid="{39228F0B-8FB7-45A1-9B25-6DC9DC9D4640}"/>
    <cellStyle name="Warning Text 34 7 2" xfId="21835" xr:uid="{9C95A306-E3AB-4F2F-93C7-9393C6795CC1}"/>
    <cellStyle name="Warning Text 34 8" xfId="21836" xr:uid="{7F662CE7-D295-4089-B5A0-A8012CBD5ADE}"/>
    <cellStyle name="Warning Text 34 8 2" xfId="21837" xr:uid="{83E92FD2-C241-4361-BE78-EA3F56132D7E}"/>
    <cellStyle name="Warning Text 34 9" xfId="21838" xr:uid="{F45D3088-6F0D-44FD-B06A-8C2E533F3AF4}"/>
    <cellStyle name="Warning Text 34 9 2" xfId="21839" xr:uid="{6A129A4B-826F-4833-BBF0-270291BFF0EA}"/>
    <cellStyle name="Warning Text 35" xfId="3503" xr:uid="{492176EE-2C24-4C80-8264-86E7E9593201}"/>
    <cellStyle name="Warning Text 35 10" xfId="21841" xr:uid="{9443AB74-B168-4551-841E-489EEE6FB7C2}"/>
    <cellStyle name="Warning Text 35 11" xfId="21842" xr:uid="{65053E19-8751-4507-A3FB-B185C9E82D8F}"/>
    <cellStyle name="Warning Text 35 12" xfId="21840" xr:uid="{1D42CB0D-0B4A-436E-95B1-D5880B043895}"/>
    <cellStyle name="Warning Text 35 2" xfId="21843" xr:uid="{FFC631BF-099F-458C-9FB3-37AF87B1E8BF}"/>
    <cellStyle name="Warning Text 35 2 2" xfId="21844" xr:uid="{B5FE29F4-1B87-4805-8B09-775C5DE75107}"/>
    <cellStyle name="Warning Text 35 2 2 2" xfId="21845" xr:uid="{6CFB72BA-B9A1-4756-AC29-19489CAA03A2}"/>
    <cellStyle name="Warning Text 35 2 3" xfId="21846" xr:uid="{4BB12DFD-F9B6-46C8-A59C-D12DDC2E6ECF}"/>
    <cellStyle name="Warning Text 35 2 3 2" xfId="21847" xr:uid="{D2625053-7B8E-47B7-BEB9-4FA2AEE0E917}"/>
    <cellStyle name="Warning Text 35 2 4" xfId="21848" xr:uid="{11E1511B-3403-4C2F-8B50-ADC08D51D3BA}"/>
    <cellStyle name="Warning Text 35 2 5" xfId="21849" xr:uid="{F3A38E6B-E6F7-4319-A81B-E471EE5A9A8F}"/>
    <cellStyle name="Warning Text 35 3" xfId="21850" xr:uid="{31293381-9DC5-42C6-ACCE-7D1CC3140CDB}"/>
    <cellStyle name="Warning Text 35 3 2" xfId="21851" xr:uid="{496730E9-0A47-4E12-A832-4EB9F419545D}"/>
    <cellStyle name="Warning Text 35 3 2 2" xfId="21852" xr:uid="{5D37F23E-C1E0-4B60-8978-B7FB7ADA2010}"/>
    <cellStyle name="Warning Text 35 3 3" xfId="21853" xr:uid="{71DFB9EA-0922-48D3-8D96-C5F10003AC51}"/>
    <cellStyle name="Warning Text 35 3 3 2" xfId="21854" xr:uid="{A35F5013-1551-4791-B206-395492AFB52E}"/>
    <cellStyle name="Warning Text 35 3 4" xfId="21855" xr:uid="{84B93383-C3D4-4516-8DEE-51D4D68F1460}"/>
    <cellStyle name="Warning Text 35 4" xfId="21856" xr:uid="{9208B877-3ABE-4B75-BBFB-C925251B564E}"/>
    <cellStyle name="Warning Text 35 4 2" xfId="21857" xr:uid="{AA0B9E8B-C9A6-48F1-9195-5226A66140F6}"/>
    <cellStyle name="Warning Text 35 4 2 2" xfId="21858" xr:uid="{F8B03EE0-2B18-440F-B0B6-E26DF5F75D1D}"/>
    <cellStyle name="Warning Text 35 4 3" xfId="21859" xr:uid="{7F2F64F0-74BA-4C6B-8D2D-D63201691BA8}"/>
    <cellStyle name="Warning Text 35 4 3 2" xfId="21860" xr:uid="{B738DF25-8D02-4891-B2C1-78323BCA158D}"/>
    <cellStyle name="Warning Text 35 4 4" xfId="21861" xr:uid="{3B96471B-4B88-4607-81F0-8CDB9A58F446}"/>
    <cellStyle name="Warning Text 35 5" xfId="21862" xr:uid="{8CB266F8-C5F9-4718-B9B9-3CB68F8825C8}"/>
    <cellStyle name="Warning Text 35 5 2" xfId="21863" xr:uid="{3B85288E-938A-40A9-ACE8-F8BD91BC35E8}"/>
    <cellStyle name="Warning Text 35 5 2 2" xfId="21864" xr:uid="{852E7108-B5DA-4FCC-BA4D-3D50CF70B81B}"/>
    <cellStyle name="Warning Text 35 5 3" xfId="21865" xr:uid="{41FE3C6F-7B4D-472B-9D7F-480A674CDFF7}"/>
    <cellStyle name="Warning Text 35 5 3 2" xfId="21866" xr:uid="{E1636568-AC91-4B35-9079-E74C120A7BC4}"/>
    <cellStyle name="Warning Text 35 5 4" xfId="21867" xr:uid="{3A42688A-D377-4B64-8A7F-94548E2D0D81}"/>
    <cellStyle name="Warning Text 35 5 4 2" xfId="21868" xr:uid="{040E2F17-B1AC-4280-B3E8-6AB3DB1093BF}"/>
    <cellStyle name="Warning Text 35 5 5" xfId="21869" xr:uid="{F085C880-9C07-4F44-8391-4FEAE1A97186}"/>
    <cellStyle name="Warning Text 35 6" xfId="21870" xr:uid="{36878967-84E8-4957-B9A9-BA31301DF9B7}"/>
    <cellStyle name="Warning Text 35 6 2" xfId="21871" xr:uid="{BC9837C2-DA8E-4055-AEEE-129615F7507F}"/>
    <cellStyle name="Warning Text 35 6 2 2" xfId="21872" xr:uid="{47528420-2B22-4153-AA11-22E45F9CCB73}"/>
    <cellStyle name="Warning Text 35 6 3" xfId="21873" xr:uid="{88C5B968-67E5-4B27-86C9-3DB4ED205133}"/>
    <cellStyle name="Warning Text 35 6 3 2" xfId="21874" xr:uid="{2827E4B7-AF18-43AA-9AF5-23DD5C9A1E7C}"/>
    <cellStyle name="Warning Text 35 6 4" xfId="21875" xr:uid="{21E58AC1-0AD3-416F-94B4-1E4D48D8F55E}"/>
    <cellStyle name="Warning Text 35 7" xfId="21876" xr:uid="{B0ACD483-269D-41DA-9352-EAAB32E6A208}"/>
    <cellStyle name="Warning Text 35 7 2" xfId="21877" xr:uid="{DE6EC586-949A-4D2D-B7A7-A61F10C6D826}"/>
    <cellStyle name="Warning Text 35 8" xfId="21878" xr:uid="{07AF2591-8F3F-4FA4-80A0-239B6F938FCA}"/>
    <cellStyle name="Warning Text 35 8 2" xfId="21879" xr:uid="{335A9BCA-683A-4D1B-A222-CAB5BD7AAF27}"/>
    <cellStyle name="Warning Text 35 9" xfId="21880" xr:uid="{D298445A-4646-4165-A76D-9539FDCFD536}"/>
    <cellStyle name="Warning Text 35 9 2" xfId="21881" xr:uid="{03950B1C-FC31-4D29-8269-FBE4B45EE27F}"/>
    <cellStyle name="Warning Text 36" xfId="3504" xr:uid="{854654AC-1A0B-49C2-9C45-6C7FE8D5E70A}"/>
    <cellStyle name="Warning Text 36 10" xfId="21883" xr:uid="{B8954CD4-9D43-4534-99B7-C171B28DBCA7}"/>
    <cellStyle name="Warning Text 36 11" xfId="21884" xr:uid="{805F352A-EF41-4BA3-8387-121ADFDA78EB}"/>
    <cellStyle name="Warning Text 36 12" xfId="21882" xr:uid="{775D843E-D59B-421A-BC76-866D4F93D79B}"/>
    <cellStyle name="Warning Text 36 2" xfId="21885" xr:uid="{D93C982F-C52E-4D99-8C76-32FC60392FA4}"/>
    <cellStyle name="Warning Text 36 2 2" xfId="21886" xr:uid="{EA3EB712-D473-4FCD-93E5-98528DB5B34B}"/>
    <cellStyle name="Warning Text 36 2 2 2" xfId="21887" xr:uid="{CF7F8028-A492-44F0-96EF-98FA8BF949AA}"/>
    <cellStyle name="Warning Text 36 2 3" xfId="21888" xr:uid="{0E09B8DD-5B60-4492-B0B3-C62467090B29}"/>
    <cellStyle name="Warning Text 36 2 3 2" xfId="21889" xr:uid="{27E0BD7E-DDE9-4299-8608-ECEAA18B2966}"/>
    <cellStyle name="Warning Text 36 2 4" xfId="21890" xr:uid="{063F2BAE-2C4C-4AD4-95AE-B26361F75B9B}"/>
    <cellStyle name="Warning Text 36 2 5" xfId="21891" xr:uid="{E8729A6F-E0B3-404E-A8F9-19391DBB6328}"/>
    <cellStyle name="Warning Text 36 3" xfId="21892" xr:uid="{7A3868AB-5E04-4224-95B6-B196293D44E1}"/>
    <cellStyle name="Warning Text 36 3 2" xfId="21893" xr:uid="{5385A6B5-4A2D-48D7-831D-93DF0F4F06F9}"/>
    <cellStyle name="Warning Text 36 3 2 2" xfId="21894" xr:uid="{85634E04-2CB0-4D0F-9C87-120F0962F4D0}"/>
    <cellStyle name="Warning Text 36 3 3" xfId="21895" xr:uid="{2AC47D84-5138-4E80-967E-A60637F2FB1E}"/>
    <cellStyle name="Warning Text 36 3 3 2" xfId="21896" xr:uid="{D7CA1599-8E1A-4710-A540-F063843CD760}"/>
    <cellStyle name="Warning Text 36 3 4" xfId="21897" xr:uid="{269B25C7-EB24-4B38-A67C-0B6F5E023124}"/>
    <cellStyle name="Warning Text 36 4" xfId="21898" xr:uid="{26390ACC-57CE-4682-8FE8-F018C88AE3FB}"/>
    <cellStyle name="Warning Text 36 4 2" xfId="21899" xr:uid="{8CF4333C-FB88-4E13-9806-DBB35C0B1781}"/>
    <cellStyle name="Warning Text 36 4 2 2" xfId="21900" xr:uid="{F05BBB66-597D-43EC-AAB5-9CC2984536CA}"/>
    <cellStyle name="Warning Text 36 4 3" xfId="21901" xr:uid="{578CE424-C14D-442B-8633-5C4453A86B2E}"/>
    <cellStyle name="Warning Text 36 4 3 2" xfId="21902" xr:uid="{B4844125-2C98-4D72-97DC-310606AC0B0D}"/>
    <cellStyle name="Warning Text 36 4 4" xfId="21903" xr:uid="{553F96FB-5D1E-4482-BB23-F2D02EB716A6}"/>
    <cellStyle name="Warning Text 36 5" xfId="21904" xr:uid="{4E6D58C2-EB80-4D44-A237-F2218AE52FDC}"/>
    <cellStyle name="Warning Text 36 5 2" xfId="21905" xr:uid="{92DE8A65-506E-460B-B729-DC50DB69B6E0}"/>
    <cellStyle name="Warning Text 36 5 2 2" xfId="21906" xr:uid="{A77EF40D-9BE2-4E09-AB10-6C4EC63B39CC}"/>
    <cellStyle name="Warning Text 36 5 3" xfId="21907" xr:uid="{D359E310-8FF1-4CD6-9470-93A777F4585B}"/>
    <cellStyle name="Warning Text 36 5 3 2" xfId="21908" xr:uid="{D36CAF34-B6F5-45B7-A667-6E95B714F275}"/>
    <cellStyle name="Warning Text 36 5 4" xfId="21909" xr:uid="{6088FB7A-A64A-4973-A9E9-370462EE56C4}"/>
    <cellStyle name="Warning Text 36 5 4 2" xfId="21910" xr:uid="{CDE363FF-C8A0-4C08-81F4-DA425658A917}"/>
    <cellStyle name="Warning Text 36 5 5" xfId="21911" xr:uid="{8927EE4B-CCA7-4C48-BE66-9FE03F3C23D8}"/>
    <cellStyle name="Warning Text 36 6" xfId="21912" xr:uid="{2F18E42E-D606-48C7-9506-5C865ACCC908}"/>
    <cellStyle name="Warning Text 36 6 2" xfId="21913" xr:uid="{A3F3C737-AFC5-429D-B3AD-0D2A7722CBD1}"/>
    <cellStyle name="Warning Text 36 6 2 2" xfId="21914" xr:uid="{28C42C7D-1DD1-42AA-88EE-2178CF8416E1}"/>
    <cellStyle name="Warning Text 36 6 3" xfId="21915" xr:uid="{6C45E24D-C5AE-4355-9D68-4B5738CF7048}"/>
    <cellStyle name="Warning Text 36 6 3 2" xfId="21916" xr:uid="{2DCDEAF9-E5D1-45BB-9FB7-DF19D833460B}"/>
    <cellStyle name="Warning Text 36 6 4" xfId="21917" xr:uid="{22D7A7BB-52CB-46C3-9E93-42CE95D6B7C0}"/>
    <cellStyle name="Warning Text 36 7" xfId="21918" xr:uid="{4057396B-392E-4C98-A3F1-E283174A6393}"/>
    <cellStyle name="Warning Text 36 7 2" xfId="21919" xr:uid="{D77B5BC5-3F53-459E-878F-C2CCAE79526C}"/>
    <cellStyle name="Warning Text 36 8" xfId="21920" xr:uid="{7F199217-9B17-4454-B9D7-1406AB867BAF}"/>
    <cellStyle name="Warning Text 36 8 2" xfId="21921" xr:uid="{67164B0D-AE12-436E-BE1F-4CC558238F06}"/>
    <cellStyle name="Warning Text 36 9" xfId="21922" xr:uid="{4F3857C1-AE31-4A6E-8B57-ADC2BB58F3DF}"/>
    <cellStyle name="Warning Text 36 9 2" xfId="21923" xr:uid="{1AA81288-F47C-4A1B-A87C-C7D9BC73EFD1}"/>
    <cellStyle name="Warning Text 37" xfId="3505" xr:uid="{6E30314A-5075-4144-9DBE-41A345C6BD30}"/>
    <cellStyle name="Warning Text 37 10" xfId="21925" xr:uid="{A5EA022A-F417-4F40-9FCB-96D71AE0428E}"/>
    <cellStyle name="Warning Text 37 11" xfId="21926" xr:uid="{71E50FC7-1E45-440C-8DE9-8DD4FFAAC411}"/>
    <cellStyle name="Warning Text 37 12" xfId="21924" xr:uid="{B843C813-3A53-4294-B699-67B7A26B5D7E}"/>
    <cellStyle name="Warning Text 37 2" xfId="21927" xr:uid="{EB8ED97A-D842-4A44-BB05-D5BA07536752}"/>
    <cellStyle name="Warning Text 37 2 2" xfId="21928" xr:uid="{91E02378-42FA-4C37-9E78-30ACD53FFACD}"/>
    <cellStyle name="Warning Text 37 2 2 2" xfId="21929" xr:uid="{368557A6-AE8E-4493-8759-074493BEE93F}"/>
    <cellStyle name="Warning Text 37 2 3" xfId="21930" xr:uid="{FDA58302-89DD-48D5-936C-4B216B8BE574}"/>
    <cellStyle name="Warning Text 37 2 3 2" xfId="21931" xr:uid="{19DB5F01-8F95-48B7-A894-A82D4CF08149}"/>
    <cellStyle name="Warning Text 37 2 4" xfId="21932" xr:uid="{F8DF27EC-F1C0-48C6-862E-42B28319101F}"/>
    <cellStyle name="Warning Text 37 2 5" xfId="21933" xr:uid="{9F4964A1-5B6B-4CC1-A10D-C586241E7721}"/>
    <cellStyle name="Warning Text 37 3" xfId="21934" xr:uid="{16450BDC-9F8F-46D9-B62F-B06C0687E882}"/>
    <cellStyle name="Warning Text 37 3 2" xfId="21935" xr:uid="{5D47D37F-8E4C-4149-9322-C01730B9B728}"/>
    <cellStyle name="Warning Text 37 3 2 2" xfId="21936" xr:uid="{3523A0FD-D770-4638-8904-114F8EBCD830}"/>
    <cellStyle name="Warning Text 37 3 3" xfId="21937" xr:uid="{E63FDF47-6D4A-429C-96BF-E9FDB539839E}"/>
    <cellStyle name="Warning Text 37 3 3 2" xfId="21938" xr:uid="{BC315530-359A-4400-B784-9AAD513126D6}"/>
    <cellStyle name="Warning Text 37 3 4" xfId="21939" xr:uid="{C6CD15FD-E3A1-4CE0-8266-3FD81BCEB626}"/>
    <cellStyle name="Warning Text 37 4" xfId="21940" xr:uid="{A46C0B36-95BD-4D0E-9A43-2E00D54BB9EB}"/>
    <cellStyle name="Warning Text 37 4 2" xfId="21941" xr:uid="{6711FAB4-7F84-477B-8066-8AFFDB3000FC}"/>
    <cellStyle name="Warning Text 37 4 2 2" xfId="21942" xr:uid="{75D8C718-CDAC-4AAB-9479-57E0D2785BEE}"/>
    <cellStyle name="Warning Text 37 4 3" xfId="21943" xr:uid="{9AE95F8C-3449-4110-B345-1829845BF881}"/>
    <cellStyle name="Warning Text 37 4 3 2" xfId="21944" xr:uid="{84D84750-DB40-4B14-9F6F-8DEE2AEAAA6F}"/>
    <cellStyle name="Warning Text 37 4 4" xfId="21945" xr:uid="{F318B973-46A8-4714-8702-9EDC4D2A6889}"/>
    <cellStyle name="Warning Text 37 5" xfId="21946" xr:uid="{4F6F7766-5C24-49C0-8F2F-EB1B7B330540}"/>
    <cellStyle name="Warning Text 37 5 2" xfId="21947" xr:uid="{5FADA8AD-F70C-4E65-B166-FACE6D73FE7A}"/>
    <cellStyle name="Warning Text 37 5 2 2" xfId="21948" xr:uid="{F2503F3B-A51D-4C1F-86F1-4ACB7416A930}"/>
    <cellStyle name="Warning Text 37 5 3" xfId="21949" xr:uid="{E8A3D3F7-745F-4BC5-BAB0-8BCBCD193D2B}"/>
    <cellStyle name="Warning Text 37 5 3 2" xfId="21950" xr:uid="{DE2D5B20-164E-42B7-AF0F-4B7BA573EF48}"/>
    <cellStyle name="Warning Text 37 5 4" xfId="21951" xr:uid="{A8E9D39E-B696-42FA-A02C-76D47E89ECA7}"/>
    <cellStyle name="Warning Text 37 5 4 2" xfId="21952" xr:uid="{214B920B-8301-4AF5-9A9B-4174F8E2AA57}"/>
    <cellStyle name="Warning Text 37 5 5" xfId="21953" xr:uid="{18CF8A4D-CDA0-4E6F-934F-B45BDABD47E8}"/>
    <cellStyle name="Warning Text 37 6" xfId="21954" xr:uid="{23420539-CB70-4F09-AEF5-61537446CC12}"/>
    <cellStyle name="Warning Text 37 6 2" xfId="21955" xr:uid="{060CF02D-8B71-4F9A-9C54-60B86F63BE2F}"/>
    <cellStyle name="Warning Text 37 6 2 2" xfId="21956" xr:uid="{FFD5698C-2B7D-44AC-BF10-5B76A65C3B37}"/>
    <cellStyle name="Warning Text 37 6 3" xfId="21957" xr:uid="{965202CF-CCA8-4856-804C-A51270BB922D}"/>
    <cellStyle name="Warning Text 37 6 3 2" xfId="21958" xr:uid="{150A97C5-E08F-43BD-8BE1-E60A4EBE38C8}"/>
    <cellStyle name="Warning Text 37 6 4" xfId="21959" xr:uid="{6982A7F2-9553-4FAB-9661-F175EBD511C0}"/>
    <cellStyle name="Warning Text 37 7" xfId="21960" xr:uid="{6A4D6C9C-7041-482E-972E-C447D3A23DC5}"/>
    <cellStyle name="Warning Text 37 7 2" xfId="21961" xr:uid="{AA99B177-B517-49C4-A946-C3E3B85C4CCD}"/>
    <cellStyle name="Warning Text 37 8" xfId="21962" xr:uid="{8D48245E-1120-4888-823C-975F08118574}"/>
    <cellStyle name="Warning Text 37 8 2" xfId="21963" xr:uid="{A907E7F3-5D69-4548-9AAE-997B3DCCB60D}"/>
    <cellStyle name="Warning Text 37 9" xfId="21964" xr:uid="{81F7DAB9-95AF-4DCF-88A5-C41DE4474B8E}"/>
    <cellStyle name="Warning Text 37 9 2" xfId="21965" xr:uid="{BED45A0C-9173-460C-9FB0-482E8DF2195A}"/>
    <cellStyle name="Warning Text 38" xfId="3506" xr:uid="{FF467B56-0E1B-433E-B044-D474D4D954F9}"/>
    <cellStyle name="Warning Text 38 10" xfId="21967" xr:uid="{C4660ADF-8C6A-40E1-8E74-A70AB07119C3}"/>
    <cellStyle name="Warning Text 38 11" xfId="21968" xr:uid="{25A70F60-BDDD-4E1E-B5F3-4DBD8948D79B}"/>
    <cellStyle name="Warning Text 38 12" xfId="21966" xr:uid="{61E68F32-FB98-4F35-A99E-2B281B22D975}"/>
    <cellStyle name="Warning Text 38 2" xfId="21969" xr:uid="{C7E93337-0EDC-49CC-92BA-2AA8EE1B4BEE}"/>
    <cellStyle name="Warning Text 38 2 2" xfId="21970" xr:uid="{748C6DD5-9487-4182-9A58-3E0DDDD1FEA6}"/>
    <cellStyle name="Warning Text 38 2 2 2" xfId="21971" xr:uid="{E44A49FA-A0DA-4AD9-B08A-F2A72E4E2CAD}"/>
    <cellStyle name="Warning Text 38 2 3" xfId="21972" xr:uid="{ADED6974-4F8E-4532-95D1-6293D98DA4D3}"/>
    <cellStyle name="Warning Text 38 2 3 2" xfId="21973" xr:uid="{182EFED2-42F5-43D8-803F-B16403802039}"/>
    <cellStyle name="Warning Text 38 2 4" xfId="21974" xr:uid="{BBA42F30-12A5-421A-BB6B-4F994A3ED662}"/>
    <cellStyle name="Warning Text 38 2 5" xfId="21975" xr:uid="{2505E06A-E0BE-45F4-9049-8592A861EFCE}"/>
    <cellStyle name="Warning Text 38 3" xfId="21976" xr:uid="{BA23CCB5-75B8-4020-A283-EFA4D3F63C9E}"/>
    <cellStyle name="Warning Text 38 3 2" xfId="21977" xr:uid="{E0C3A80F-D172-4734-B926-F19F29B29C5D}"/>
    <cellStyle name="Warning Text 38 3 2 2" xfId="21978" xr:uid="{013103F9-95E0-4176-8929-42BF8FAB11F5}"/>
    <cellStyle name="Warning Text 38 3 3" xfId="21979" xr:uid="{05FA5797-3B1B-4B8D-9DCD-95CEF7F5F59E}"/>
    <cellStyle name="Warning Text 38 3 3 2" xfId="21980" xr:uid="{E222DEA1-FF1B-4002-BB17-431FFFE76177}"/>
    <cellStyle name="Warning Text 38 3 4" xfId="21981" xr:uid="{F10B2117-2017-49B7-873D-B2F33C9AAC11}"/>
    <cellStyle name="Warning Text 38 4" xfId="21982" xr:uid="{71A6BA08-0574-4082-B352-BEB747611AF6}"/>
    <cellStyle name="Warning Text 38 4 2" xfId="21983" xr:uid="{F57A2546-A1E6-48BC-ACFB-23DC5F56B471}"/>
    <cellStyle name="Warning Text 38 4 2 2" xfId="21984" xr:uid="{B2951218-5BBF-401E-A35D-C46105886288}"/>
    <cellStyle name="Warning Text 38 4 3" xfId="21985" xr:uid="{DB626EA1-BC7A-4623-831C-D1F50E8B277E}"/>
    <cellStyle name="Warning Text 38 4 3 2" xfId="21986" xr:uid="{56AB6243-6A5B-4AE4-93E1-EAD426ECE3A4}"/>
    <cellStyle name="Warning Text 38 4 4" xfId="21987" xr:uid="{1D971946-5189-4B1D-AC25-C4DCB05D7DA5}"/>
    <cellStyle name="Warning Text 38 5" xfId="21988" xr:uid="{3C8DC940-40DC-4FD8-B339-E8E05212535A}"/>
    <cellStyle name="Warning Text 38 5 2" xfId="21989" xr:uid="{8BB04365-2F61-4E0C-AEAE-9C66977839FC}"/>
    <cellStyle name="Warning Text 38 5 2 2" xfId="21990" xr:uid="{3AA199E2-BBA3-4B99-A7E2-4E1FAA739E0E}"/>
    <cellStyle name="Warning Text 38 5 3" xfId="21991" xr:uid="{968496BA-B034-4737-9E05-09E1BBFAEEED}"/>
    <cellStyle name="Warning Text 38 5 3 2" xfId="21992" xr:uid="{C2A4D45F-7CB7-470B-9D8D-B07E01722D88}"/>
    <cellStyle name="Warning Text 38 5 4" xfId="21993" xr:uid="{23075C98-81AF-4FAD-9A20-606AF29A2504}"/>
    <cellStyle name="Warning Text 38 5 4 2" xfId="21994" xr:uid="{3B435923-F99B-456D-905D-6A1E71D247E5}"/>
    <cellStyle name="Warning Text 38 5 5" xfId="21995" xr:uid="{45AE0645-8CCD-4996-BF47-74CD0CFC4A95}"/>
    <cellStyle name="Warning Text 38 6" xfId="21996" xr:uid="{F72EC2CB-406C-42B5-BBDD-1470C5CC6B00}"/>
    <cellStyle name="Warning Text 38 6 2" xfId="21997" xr:uid="{07DB708C-6AA7-4D6F-BED6-9953CD1F4D11}"/>
    <cellStyle name="Warning Text 38 6 2 2" xfId="21998" xr:uid="{508818D6-D425-44B8-8260-A1DB0E964A1B}"/>
    <cellStyle name="Warning Text 38 6 3" xfId="21999" xr:uid="{0FB63268-B987-4412-B417-9D7A895C29B9}"/>
    <cellStyle name="Warning Text 38 6 3 2" xfId="22000" xr:uid="{E073482B-3E1E-4202-B1F1-67D7F254D02F}"/>
    <cellStyle name="Warning Text 38 6 4" xfId="22001" xr:uid="{52576304-1C00-48E8-BE05-7602EE48713F}"/>
    <cellStyle name="Warning Text 38 7" xfId="22002" xr:uid="{ADE3C5C7-7A02-42EF-AC5E-774A808444C7}"/>
    <cellStyle name="Warning Text 38 7 2" xfId="22003" xr:uid="{619D35A2-8950-4B1F-9BAF-06CAF47B1B31}"/>
    <cellStyle name="Warning Text 38 8" xfId="22004" xr:uid="{64C98BCA-CF8C-4103-BFCB-12E64A7F40A6}"/>
    <cellStyle name="Warning Text 38 8 2" xfId="22005" xr:uid="{DAB47785-0DAE-4F7A-B6AB-036ECB0398A3}"/>
    <cellStyle name="Warning Text 38 9" xfId="22006" xr:uid="{722A2ADE-0280-42D6-BBED-88F86A038AD5}"/>
    <cellStyle name="Warning Text 38 9 2" xfId="22007" xr:uid="{F3DCA1CD-51B8-4316-857C-1BAAAD88D3A0}"/>
    <cellStyle name="Warning Text 39" xfId="3507" xr:uid="{4BF92FBE-2E06-4C06-954D-B5F77C8683C8}"/>
    <cellStyle name="Warning Text 39 10" xfId="22009" xr:uid="{64BF435F-6B46-4773-90E5-D30450A96E2E}"/>
    <cellStyle name="Warning Text 39 11" xfId="22010" xr:uid="{1E5DD66B-6098-4AD2-9D18-929E8B178814}"/>
    <cellStyle name="Warning Text 39 12" xfId="22008" xr:uid="{06F4A951-0EAB-4D53-8AEF-E534EA057170}"/>
    <cellStyle name="Warning Text 39 2" xfId="22011" xr:uid="{A11EF07B-6978-424B-AB58-17706AAB0459}"/>
    <cellStyle name="Warning Text 39 2 2" xfId="22012" xr:uid="{21E59136-92A6-43C7-9E7A-16914BFC4FD7}"/>
    <cellStyle name="Warning Text 39 2 2 2" xfId="22013" xr:uid="{F8240D35-9B38-4049-A6F4-CAFA59500023}"/>
    <cellStyle name="Warning Text 39 2 3" xfId="22014" xr:uid="{0C33A391-A6B8-43EA-B2A1-928B934E5E35}"/>
    <cellStyle name="Warning Text 39 2 3 2" xfId="22015" xr:uid="{15B2D896-758F-460C-AD87-BC008FDD7821}"/>
    <cellStyle name="Warning Text 39 2 4" xfId="22016" xr:uid="{A1D4A198-5101-4E29-8081-848EDFEFF7E5}"/>
    <cellStyle name="Warning Text 39 2 5" xfId="22017" xr:uid="{40C77D7E-1CC3-43DE-8B13-076C83C8A740}"/>
    <cellStyle name="Warning Text 39 3" xfId="22018" xr:uid="{D9DB041F-7705-49AA-9AE3-4781F8C02FBE}"/>
    <cellStyle name="Warning Text 39 3 2" xfId="22019" xr:uid="{74EE17DE-73C8-48C9-A8BB-F71BC269F04B}"/>
    <cellStyle name="Warning Text 39 3 2 2" xfId="22020" xr:uid="{B024EE49-9E70-4A41-A92A-F2C594ECE270}"/>
    <cellStyle name="Warning Text 39 3 3" xfId="22021" xr:uid="{DC2A63C9-C768-4798-9535-357271E88E00}"/>
    <cellStyle name="Warning Text 39 3 3 2" xfId="22022" xr:uid="{4D1F6510-B25B-41AC-A6C1-BBEE61370E42}"/>
    <cellStyle name="Warning Text 39 3 4" xfId="22023" xr:uid="{9400047A-DCB7-4BC1-A677-F45EE45C2DD7}"/>
    <cellStyle name="Warning Text 39 4" xfId="22024" xr:uid="{5F951648-FB4C-4345-84A9-B5B9FCA3C6F3}"/>
    <cellStyle name="Warning Text 39 4 2" xfId="22025" xr:uid="{1D3FC6CF-401F-4AE6-B5F8-F10F7C0AB607}"/>
    <cellStyle name="Warning Text 39 4 2 2" xfId="22026" xr:uid="{8A4B5B59-FA4D-4B53-8997-5B6E9CE6958E}"/>
    <cellStyle name="Warning Text 39 4 3" xfId="22027" xr:uid="{ADBE2786-6980-4EAD-9894-1619232C7F66}"/>
    <cellStyle name="Warning Text 39 4 3 2" xfId="22028" xr:uid="{95C28015-8E63-4950-9D5F-8D0ABDD7CB7F}"/>
    <cellStyle name="Warning Text 39 4 4" xfId="22029" xr:uid="{883DF7FF-14E8-4C5D-9FCC-A39B65D53BA3}"/>
    <cellStyle name="Warning Text 39 5" xfId="22030" xr:uid="{FCC8AF3F-DFA0-4D86-B056-BD2DE07E5817}"/>
    <cellStyle name="Warning Text 39 5 2" xfId="22031" xr:uid="{63DF337E-E21D-4993-AA19-F3335302F0FD}"/>
    <cellStyle name="Warning Text 39 5 2 2" xfId="22032" xr:uid="{CCA2671E-97D3-4C77-B6FC-12CFC2125441}"/>
    <cellStyle name="Warning Text 39 5 3" xfId="22033" xr:uid="{66248B66-4CE4-4858-BA11-7EB159DE174E}"/>
    <cellStyle name="Warning Text 39 5 3 2" xfId="22034" xr:uid="{052D4D37-9F7D-45D6-B58E-3F25A694E9BC}"/>
    <cellStyle name="Warning Text 39 5 4" xfId="22035" xr:uid="{44D2EEA4-5C1E-4455-8291-CD754C27E447}"/>
    <cellStyle name="Warning Text 39 5 4 2" xfId="22036" xr:uid="{120937FE-DB6C-497C-B8D1-2AE6921F6BDE}"/>
    <cellStyle name="Warning Text 39 5 5" xfId="22037" xr:uid="{9FC2D961-4FA7-4B6B-9127-4DF1FC06A829}"/>
    <cellStyle name="Warning Text 39 6" xfId="22038" xr:uid="{7FFCFDB9-8865-45F4-A327-273D8CC80BBA}"/>
    <cellStyle name="Warning Text 39 6 2" xfId="22039" xr:uid="{204083DA-5CE3-4FA6-AE21-310DE807BCE0}"/>
    <cellStyle name="Warning Text 39 6 2 2" xfId="22040" xr:uid="{DE9173B8-3D97-43CA-80C8-2B1310F7C722}"/>
    <cellStyle name="Warning Text 39 6 3" xfId="22041" xr:uid="{23B31D29-6147-4376-B95D-43BB33FB4111}"/>
    <cellStyle name="Warning Text 39 6 3 2" xfId="22042" xr:uid="{7BFA2924-CE12-4993-8647-943CA3333A74}"/>
    <cellStyle name="Warning Text 39 6 4" xfId="22043" xr:uid="{7B9AF8A1-3061-415A-8F9E-6F8BE2F6414D}"/>
    <cellStyle name="Warning Text 39 7" xfId="22044" xr:uid="{2D6116BE-FDAC-4235-A313-DD2F9EAD3E94}"/>
    <cellStyle name="Warning Text 39 7 2" xfId="22045" xr:uid="{22443489-B6A4-4893-9A83-0CAC315F168C}"/>
    <cellStyle name="Warning Text 39 8" xfId="22046" xr:uid="{F0DBD47F-4520-42EB-8AC6-3675EF079018}"/>
    <cellStyle name="Warning Text 39 8 2" xfId="22047" xr:uid="{FFA686FA-EAD6-4FF9-8699-B38906BB3E2D}"/>
    <cellStyle name="Warning Text 39 9" xfId="22048" xr:uid="{18A86380-FC93-4C21-BE50-A1DEA9885539}"/>
    <cellStyle name="Warning Text 39 9 2" xfId="22049" xr:uid="{2B32A251-6D0C-4E9A-8BD2-36BBD8ED7D95}"/>
    <cellStyle name="Warning Text 4" xfId="349" xr:uid="{C018ABE7-1979-415A-859F-3593CD89B55E}"/>
    <cellStyle name="Warning Text 4 10" xfId="22051" xr:uid="{2BEF2C94-958D-41C8-9CD9-3191C637D260}"/>
    <cellStyle name="Warning Text 4 10 2" xfId="22052" xr:uid="{9DD97FF9-57A2-4810-A53D-E7494EC1BD41}"/>
    <cellStyle name="Warning Text 4 11" xfId="22053" xr:uid="{5A85884D-52EC-401E-8A6F-9B31034E1999}"/>
    <cellStyle name="Warning Text 4 12" xfId="22054" xr:uid="{B6A085C4-8C81-4A46-8A58-49DAF0D63815}"/>
    <cellStyle name="Warning Text 4 13" xfId="22050" xr:uid="{9866F6B6-8F06-446F-B003-7F6D7B367AA3}"/>
    <cellStyle name="Warning Text 4 2" xfId="22055" xr:uid="{E1D6DE26-5E5E-4AB7-B076-B6DA22488E36}"/>
    <cellStyle name="Warning Text 4 2 10" xfId="22056" xr:uid="{8C0CDBED-33FD-44F1-BF8D-BE60E7FFB3DE}"/>
    <cellStyle name="Warning Text 4 2 2" xfId="22057" xr:uid="{CAC736FE-B6ED-4AEF-932C-C0E5DCB02159}"/>
    <cellStyle name="Warning Text 4 2 2 2" xfId="22058" xr:uid="{2FC72CD1-49DB-4182-8A5A-A742350526B7}"/>
    <cellStyle name="Warning Text 4 2 2 2 2" xfId="22059" xr:uid="{535AE451-D947-4626-9D20-A0C83BE72AD4}"/>
    <cellStyle name="Warning Text 4 2 2 3" xfId="22060" xr:uid="{A791B25F-4530-4298-9923-23F22EDA1B17}"/>
    <cellStyle name="Warning Text 4 2 2 3 2" xfId="22061" xr:uid="{441EA6D0-96DD-447B-9FE4-7315BF1B8A8E}"/>
    <cellStyle name="Warning Text 4 2 2 4" xfId="22062" xr:uid="{F908A109-F151-46B0-83C3-8DC194BFD476}"/>
    <cellStyle name="Warning Text 4 2 3" xfId="22063" xr:uid="{9ABAA484-A86A-4216-AEEE-82A68274EF32}"/>
    <cellStyle name="Warning Text 4 2 3 2" xfId="22064" xr:uid="{7328CA1B-DAC0-466A-9EE0-707C4781863C}"/>
    <cellStyle name="Warning Text 4 2 3 2 2" xfId="22065" xr:uid="{135C8400-C2AF-468A-BFD0-7DE5C38D3C4B}"/>
    <cellStyle name="Warning Text 4 2 3 3" xfId="22066" xr:uid="{9778CA03-0CCA-419F-8624-E324BA3A439D}"/>
    <cellStyle name="Warning Text 4 2 3 3 2" xfId="22067" xr:uid="{EB335A58-D9E1-4CC5-AF17-E9572BF9F3D0}"/>
    <cellStyle name="Warning Text 4 2 3 4" xfId="22068" xr:uid="{B675CD18-3A43-41D4-BA27-8021C94E40D8}"/>
    <cellStyle name="Warning Text 4 2 4" xfId="22069" xr:uid="{BAB044FB-9BA7-4041-BD67-BCAB956DB9FC}"/>
    <cellStyle name="Warning Text 4 2 4 2" xfId="22070" xr:uid="{CBF07032-FD86-4742-844F-D6F9B02B019C}"/>
    <cellStyle name="Warning Text 4 2 4 2 2" xfId="22071" xr:uid="{C9B65ABA-C532-4D4E-858D-0EB677F4B9AA}"/>
    <cellStyle name="Warning Text 4 2 4 3" xfId="22072" xr:uid="{0A06170D-C031-47F1-B044-9F95BB747890}"/>
    <cellStyle name="Warning Text 4 2 4 3 2" xfId="22073" xr:uid="{8DF60D02-3B5E-4D15-B103-EF68D016C5D4}"/>
    <cellStyle name="Warning Text 4 2 4 4" xfId="22074" xr:uid="{5F86837D-18E4-4E9F-BB8E-3388107FC726}"/>
    <cellStyle name="Warning Text 4 2 4 4 2" xfId="22075" xr:uid="{BEDFD7B5-70D8-4F0D-BDFF-EE5EB1D9B655}"/>
    <cellStyle name="Warning Text 4 2 4 5" xfId="22076" xr:uid="{4BBD1BBC-B0CA-4D80-9870-BC875D4C3002}"/>
    <cellStyle name="Warning Text 4 2 5" xfId="22077" xr:uid="{55A36AB9-28B2-4C66-98C6-B45A4DDE150B}"/>
    <cellStyle name="Warning Text 4 2 5 2" xfId="22078" xr:uid="{97BD2A31-CB74-4A0E-9929-2E1CA04B3433}"/>
    <cellStyle name="Warning Text 4 2 5 2 2" xfId="22079" xr:uid="{AF67B94F-6398-47CA-87CA-7F37D76F1B6A}"/>
    <cellStyle name="Warning Text 4 2 5 3" xfId="22080" xr:uid="{145E9384-C0F9-4A58-AC96-CC1C5D78C65D}"/>
    <cellStyle name="Warning Text 4 2 5 3 2" xfId="22081" xr:uid="{E7311871-B9E6-468E-A938-256987107C4B}"/>
    <cellStyle name="Warning Text 4 2 5 4" xfId="22082" xr:uid="{41D92386-2A52-4612-A7BB-B3124AE5AC54}"/>
    <cellStyle name="Warning Text 4 2 6" xfId="22083" xr:uid="{6F708629-D9C7-4160-A9BD-7A347A45EF7B}"/>
    <cellStyle name="Warning Text 4 2 6 2" xfId="22084" xr:uid="{5ABF5A71-1A5F-46E1-AD22-0BD903D91F79}"/>
    <cellStyle name="Warning Text 4 2 7" xfId="22085" xr:uid="{4A7FC423-7A31-41E8-8775-D048EE5CAB55}"/>
    <cellStyle name="Warning Text 4 2 7 2" xfId="22086" xr:uid="{D9E27128-7A7F-44CF-A934-538F639389A9}"/>
    <cellStyle name="Warning Text 4 2 8" xfId="22087" xr:uid="{EF73B52F-E745-4414-826E-63C78B7DAC4D}"/>
    <cellStyle name="Warning Text 4 2 8 2" xfId="22088" xr:uid="{04161DE1-82E6-4A28-9679-8F5B63E84217}"/>
    <cellStyle name="Warning Text 4 2 9" xfId="22089" xr:uid="{3C6E40D7-EBC6-4B50-81E7-1FB0F3E14579}"/>
    <cellStyle name="Warning Text 4 3" xfId="22090" xr:uid="{7DB1707A-5DA4-4EFF-B4EE-F32DEE6ED314}"/>
    <cellStyle name="Warning Text 4 3 2" xfId="22091" xr:uid="{65EC808F-344B-4FC5-9233-08B0B795D776}"/>
    <cellStyle name="Warning Text 4 3 2 2" xfId="22092" xr:uid="{7080F439-B1F0-4005-9C73-693BC4F99166}"/>
    <cellStyle name="Warning Text 4 3 3" xfId="22093" xr:uid="{ADB23673-E014-4C3C-BE71-310B8822224D}"/>
    <cellStyle name="Warning Text 4 3 3 2" xfId="22094" xr:uid="{85C93312-89F0-4522-BC3E-24277DF7A3E7}"/>
    <cellStyle name="Warning Text 4 3 4" xfId="22095" xr:uid="{1AD8E822-7789-4A2B-806B-93AB26F4ECA8}"/>
    <cellStyle name="Warning Text 4 3 5" xfId="22096" xr:uid="{3F55500B-20C3-4B45-9E59-5237EE026C0A}"/>
    <cellStyle name="Warning Text 4 4" xfId="22097" xr:uid="{5A12D326-3F00-4AA2-99EA-3BED4A741FD6}"/>
    <cellStyle name="Warning Text 4 4 2" xfId="22098" xr:uid="{B0C82EBA-0C26-446C-AB1F-28704CE85613}"/>
    <cellStyle name="Warning Text 4 4 2 2" xfId="22099" xr:uid="{0FB51007-2261-4266-87B9-CBD619A6A548}"/>
    <cellStyle name="Warning Text 4 4 3" xfId="22100" xr:uid="{7A1B112E-EDDD-49A7-BD4A-F126EFFAB3ED}"/>
    <cellStyle name="Warning Text 4 4 3 2" xfId="22101" xr:uid="{687483CB-A821-4546-81D3-E0F3D9657F41}"/>
    <cellStyle name="Warning Text 4 4 4" xfId="22102" xr:uid="{B717D8C6-8DFC-4C0F-871B-2EE7FFA1DF2F}"/>
    <cellStyle name="Warning Text 4 5" xfId="22103" xr:uid="{68DFA812-1D15-43AA-AE52-580C20D43617}"/>
    <cellStyle name="Warning Text 4 5 2" xfId="22104" xr:uid="{5B800096-45F0-4E73-86E7-6E6BA08ADEF9}"/>
    <cellStyle name="Warning Text 4 5 2 2" xfId="22105" xr:uid="{94A29E4F-17FD-4ECA-A2A7-E2C56230077B}"/>
    <cellStyle name="Warning Text 4 5 3" xfId="22106" xr:uid="{F427CB94-3476-4DAE-B736-358A5F59EB0D}"/>
    <cellStyle name="Warning Text 4 5 3 2" xfId="22107" xr:uid="{55487542-2DF0-42D3-8188-C932B130EF9A}"/>
    <cellStyle name="Warning Text 4 5 4" xfId="22108" xr:uid="{C3063643-5A65-4978-A0CA-D1EB4A0CC13C}"/>
    <cellStyle name="Warning Text 4 6" xfId="22109" xr:uid="{0A4BAF02-750D-49F4-B9D3-D382C849E2AA}"/>
    <cellStyle name="Warning Text 4 6 2" xfId="22110" xr:uid="{7AB7A1D3-5F3F-45AE-A032-9C48A337FEA9}"/>
    <cellStyle name="Warning Text 4 6 2 2" xfId="22111" xr:uid="{9FF45B7D-A675-4C81-B0D5-410C72CBF168}"/>
    <cellStyle name="Warning Text 4 6 3" xfId="22112" xr:uid="{2597E811-F106-4728-BFE1-7FF791494D83}"/>
    <cellStyle name="Warning Text 4 6 3 2" xfId="22113" xr:uid="{79272B9A-698D-4A63-A103-8CEC9B9387C3}"/>
    <cellStyle name="Warning Text 4 6 4" xfId="22114" xr:uid="{2E1581BE-C3A5-4E25-BD14-9F977513A026}"/>
    <cellStyle name="Warning Text 4 6 4 2" xfId="22115" xr:uid="{C6C558DB-88E0-4C2D-9E12-903F809592DD}"/>
    <cellStyle name="Warning Text 4 6 5" xfId="22116" xr:uid="{220AB595-DC8D-43DA-B0B2-F97698D0E048}"/>
    <cellStyle name="Warning Text 4 7" xfId="22117" xr:uid="{B52DDB29-4936-4A74-8B06-686EA1385D7C}"/>
    <cellStyle name="Warning Text 4 7 2" xfId="22118" xr:uid="{9ACF577C-B766-4FF9-8A2D-A1085A35F787}"/>
    <cellStyle name="Warning Text 4 7 2 2" xfId="22119" xr:uid="{42600F0B-A331-4BF6-85C8-4DFF2D90C065}"/>
    <cellStyle name="Warning Text 4 7 3" xfId="22120" xr:uid="{07655035-09FE-4948-835D-4919497B055C}"/>
    <cellStyle name="Warning Text 4 7 3 2" xfId="22121" xr:uid="{F8CE87F6-0067-4EF9-AC9E-79BA25627BCE}"/>
    <cellStyle name="Warning Text 4 7 4" xfId="22122" xr:uid="{44A6AD8C-9766-4B28-83B7-E28D31EBC081}"/>
    <cellStyle name="Warning Text 4 8" xfId="22123" xr:uid="{322F64FF-1ADF-4AE6-BE02-826428E275FA}"/>
    <cellStyle name="Warning Text 4 8 2" xfId="22124" xr:uid="{158D3EFB-28AF-478E-8282-69D221781170}"/>
    <cellStyle name="Warning Text 4 9" xfId="22125" xr:uid="{8A3DBD87-C3B3-476B-952A-96483DD9BA45}"/>
    <cellStyle name="Warning Text 4 9 2" xfId="22126" xr:uid="{6BD2461F-FBD5-419F-8F35-1860020F4F91}"/>
    <cellStyle name="Warning Text 40" xfId="3508" xr:uid="{4A6B6F3D-AF11-4669-9393-A8CE8F4BDD46}"/>
    <cellStyle name="Warning Text 40 10" xfId="22128" xr:uid="{2D50881B-677B-462A-A403-054C4AC24E72}"/>
    <cellStyle name="Warning Text 40 11" xfId="22129" xr:uid="{9A46C400-DC6B-49A0-9AEC-DD08664EA2AB}"/>
    <cellStyle name="Warning Text 40 12" xfId="22127" xr:uid="{55B9685C-5A04-4E77-AC97-B812BE171BD8}"/>
    <cellStyle name="Warning Text 40 2" xfId="22130" xr:uid="{6394C606-1936-4078-94F6-C3E3225D796A}"/>
    <cellStyle name="Warning Text 40 2 2" xfId="22131" xr:uid="{9FC4939C-813E-4A7E-908F-B73EB48FFBFF}"/>
    <cellStyle name="Warning Text 40 2 2 2" xfId="22132" xr:uid="{5DC8BB50-824B-41B3-A436-C2312EE5255F}"/>
    <cellStyle name="Warning Text 40 2 3" xfId="22133" xr:uid="{3C6BD286-8359-41E9-9460-FEC1EB578085}"/>
    <cellStyle name="Warning Text 40 2 3 2" xfId="22134" xr:uid="{FE71CACB-B12A-463D-B4B0-9135EC9F961E}"/>
    <cellStyle name="Warning Text 40 2 4" xfId="22135" xr:uid="{A5594DC5-7788-4808-9C1B-1A4AF11254DB}"/>
    <cellStyle name="Warning Text 40 2 5" xfId="22136" xr:uid="{517B9C79-55AC-4102-9382-685CDF7EA96D}"/>
    <cellStyle name="Warning Text 40 3" xfId="22137" xr:uid="{F0058856-E8A4-478D-85B7-D34231C22AF2}"/>
    <cellStyle name="Warning Text 40 3 2" xfId="22138" xr:uid="{7B694557-731B-4ABD-B81A-4C571B3DA2CA}"/>
    <cellStyle name="Warning Text 40 3 2 2" xfId="22139" xr:uid="{378A8AC2-F470-4E84-96FB-F97E17781C05}"/>
    <cellStyle name="Warning Text 40 3 3" xfId="22140" xr:uid="{DCA83040-3BE2-4248-B9CF-E41059DA4255}"/>
    <cellStyle name="Warning Text 40 3 3 2" xfId="22141" xr:uid="{9692B06D-1D3C-4673-B83C-13D67CC723DF}"/>
    <cellStyle name="Warning Text 40 3 4" xfId="22142" xr:uid="{39963D22-D66E-4C27-BCC5-2B809FD12E8F}"/>
    <cellStyle name="Warning Text 40 4" xfId="22143" xr:uid="{904B463F-0F43-4DC6-9D09-E8C9EB5C510B}"/>
    <cellStyle name="Warning Text 40 4 2" xfId="22144" xr:uid="{25A6EAB9-DDE0-4646-BC22-B3B811DEF284}"/>
    <cellStyle name="Warning Text 40 4 2 2" xfId="22145" xr:uid="{E91E2282-76AF-4116-8B27-0F5DE13773F3}"/>
    <cellStyle name="Warning Text 40 4 3" xfId="22146" xr:uid="{DF225637-5027-406A-AB92-3004B3EAD265}"/>
    <cellStyle name="Warning Text 40 4 3 2" xfId="22147" xr:uid="{57D2F821-48D0-437B-9325-A495DA782DB6}"/>
    <cellStyle name="Warning Text 40 4 4" xfId="22148" xr:uid="{260DFD29-DAEE-4335-9B61-2B613E630B96}"/>
    <cellStyle name="Warning Text 40 5" xfId="22149" xr:uid="{9D975307-091D-49D8-8ECA-4C4C27B2669F}"/>
    <cellStyle name="Warning Text 40 5 2" xfId="22150" xr:uid="{0DD58454-C7ED-4B7D-8EAF-497715135ACA}"/>
    <cellStyle name="Warning Text 40 5 2 2" xfId="22151" xr:uid="{E59D4712-DFE5-4A8F-89A7-AE49BABB9915}"/>
    <cellStyle name="Warning Text 40 5 3" xfId="22152" xr:uid="{88C46356-B597-47A9-9B00-ECD9A0FA78B9}"/>
    <cellStyle name="Warning Text 40 5 3 2" xfId="22153" xr:uid="{C07DCBD0-E2EB-4D78-A171-1D6FC520EC56}"/>
    <cellStyle name="Warning Text 40 5 4" xfId="22154" xr:uid="{0B142FD9-A0F8-466D-99CA-FE8BF59274B1}"/>
    <cellStyle name="Warning Text 40 5 4 2" xfId="22155" xr:uid="{B4BDDE35-358E-4A7C-A8E2-8FB8B8843C06}"/>
    <cellStyle name="Warning Text 40 5 5" xfId="22156" xr:uid="{467D4482-F932-4C08-B008-AF187566D852}"/>
    <cellStyle name="Warning Text 40 6" xfId="22157" xr:uid="{24A3FD79-5E45-4A8A-8CDC-40E417216152}"/>
    <cellStyle name="Warning Text 40 6 2" xfId="22158" xr:uid="{6BF87A95-C19E-4D74-9174-1EFFF4FE0A30}"/>
    <cellStyle name="Warning Text 40 6 2 2" xfId="22159" xr:uid="{3899EAEB-92EC-44D3-96F8-385A3DD940C4}"/>
    <cellStyle name="Warning Text 40 6 3" xfId="22160" xr:uid="{7589BC8B-79DD-4463-8CBD-A940132C6967}"/>
    <cellStyle name="Warning Text 40 6 3 2" xfId="22161" xr:uid="{E7761A27-F7B9-4AD1-8F9E-D764717C1352}"/>
    <cellStyle name="Warning Text 40 6 4" xfId="22162" xr:uid="{4F32294C-EA4E-45EE-8848-58EAD8224DCE}"/>
    <cellStyle name="Warning Text 40 7" xfId="22163" xr:uid="{366C7FA5-A0DF-466A-8456-2B2D02BE2C58}"/>
    <cellStyle name="Warning Text 40 7 2" xfId="22164" xr:uid="{2372C80C-E82A-4A00-A426-32B4EB1E4D0A}"/>
    <cellStyle name="Warning Text 40 8" xfId="22165" xr:uid="{3E4247E8-EA3E-44A2-88AF-60CBD28699E7}"/>
    <cellStyle name="Warning Text 40 8 2" xfId="22166" xr:uid="{921FD00E-A671-4C0F-9C0D-51E8364B95AA}"/>
    <cellStyle name="Warning Text 40 9" xfId="22167" xr:uid="{EBB9EBB1-E859-4363-85DC-BCE6CEBD0B65}"/>
    <cellStyle name="Warning Text 40 9 2" xfId="22168" xr:uid="{DBA5D9F4-4EBC-49EE-946B-1CEC043B1827}"/>
    <cellStyle name="Warning Text 41" xfId="3509" xr:uid="{7E27D893-45D2-4540-B750-292FA23B16C3}"/>
    <cellStyle name="Warning Text 41 10" xfId="22170" xr:uid="{C510F93B-2608-487C-B767-40953B5FD114}"/>
    <cellStyle name="Warning Text 41 11" xfId="22171" xr:uid="{ACBC6300-BCBD-468D-A2DD-53F12FA37013}"/>
    <cellStyle name="Warning Text 41 12" xfId="22169" xr:uid="{EBB6C2E4-150B-46AF-AEC5-73FA44DF0FA9}"/>
    <cellStyle name="Warning Text 41 2" xfId="22172" xr:uid="{092FE75D-AFBF-42EC-90B2-4ADC7E67205F}"/>
    <cellStyle name="Warning Text 41 2 2" xfId="22173" xr:uid="{1B6F3B2A-925E-46AC-86BC-3FC3821C68A1}"/>
    <cellStyle name="Warning Text 41 2 2 2" xfId="22174" xr:uid="{1A0B1BB6-A75F-4CC0-ACE2-C0B9EBEFDDFA}"/>
    <cellStyle name="Warning Text 41 2 3" xfId="22175" xr:uid="{18FBF883-F45E-43E9-8C64-FA50F96CBCDB}"/>
    <cellStyle name="Warning Text 41 2 3 2" xfId="22176" xr:uid="{D074DFE4-4AE9-48FF-AD37-810280828733}"/>
    <cellStyle name="Warning Text 41 2 4" xfId="22177" xr:uid="{35A6DCCC-FE6B-4301-996B-CF7F22314902}"/>
    <cellStyle name="Warning Text 41 2 5" xfId="22178" xr:uid="{7278BA8A-EDA1-4E76-9317-A35287A5038C}"/>
    <cellStyle name="Warning Text 41 3" xfId="22179" xr:uid="{B025CD38-AFC8-4E33-A0F5-FA3EDB9AA6BD}"/>
    <cellStyle name="Warning Text 41 3 2" xfId="22180" xr:uid="{9921E867-4880-4FC3-BB6F-E39FE3CDB60F}"/>
    <cellStyle name="Warning Text 41 3 2 2" xfId="22181" xr:uid="{270378BA-4EB9-4CF4-BFCB-EA50C45A5D1C}"/>
    <cellStyle name="Warning Text 41 3 3" xfId="22182" xr:uid="{5B053CDC-04D6-4548-8D66-D7C415AA6585}"/>
    <cellStyle name="Warning Text 41 3 3 2" xfId="22183" xr:uid="{5B22D4E1-0D1A-45E2-8453-1DD67D81F27D}"/>
    <cellStyle name="Warning Text 41 3 4" xfId="22184" xr:uid="{043CF8B0-3D45-4A75-B2F0-C388044F7B89}"/>
    <cellStyle name="Warning Text 41 4" xfId="22185" xr:uid="{FED94BA7-329D-4421-8C76-385E080AFFF7}"/>
    <cellStyle name="Warning Text 41 4 2" xfId="22186" xr:uid="{B9F333EB-4A99-4A85-9331-23901AAC153F}"/>
    <cellStyle name="Warning Text 41 4 2 2" xfId="22187" xr:uid="{82B9184A-7CA9-4582-A428-4B64DBA4DB58}"/>
    <cellStyle name="Warning Text 41 4 3" xfId="22188" xr:uid="{4B671799-0DE3-44DE-BB29-36F1410684E4}"/>
    <cellStyle name="Warning Text 41 4 3 2" xfId="22189" xr:uid="{3F5619C1-2687-4A27-BD48-242217A0B45E}"/>
    <cellStyle name="Warning Text 41 4 4" xfId="22190" xr:uid="{7689EF00-7A2D-4AA7-90BE-FCE47CC0ABA2}"/>
    <cellStyle name="Warning Text 41 5" xfId="22191" xr:uid="{E8464FA6-131B-4BAE-9EA9-B14781CD1126}"/>
    <cellStyle name="Warning Text 41 5 2" xfId="22192" xr:uid="{733CA401-B970-40F2-BFCB-83658B58C58A}"/>
    <cellStyle name="Warning Text 41 5 2 2" xfId="22193" xr:uid="{61F9CCC4-64AE-408B-ABE3-D13AFB70C7C3}"/>
    <cellStyle name="Warning Text 41 5 3" xfId="22194" xr:uid="{F11F3991-8BEF-4415-94FB-25336BA6F474}"/>
    <cellStyle name="Warning Text 41 5 3 2" xfId="22195" xr:uid="{B45AED1A-7016-4A2F-86B4-2E20A2D98B53}"/>
    <cellStyle name="Warning Text 41 5 4" xfId="22196" xr:uid="{2E496323-7FD5-4F4A-B95C-4A909FFB9AE4}"/>
    <cellStyle name="Warning Text 41 5 4 2" xfId="22197" xr:uid="{F40E4BB1-7B53-403C-9A4B-90A07178F800}"/>
    <cellStyle name="Warning Text 41 5 5" xfId="22198" xr:uid="{8F2D2169-F3C9-4BC7-8384-1C23528D27F1}"/>
    <cellStyle name="Warning Text 41 6" xfId="22199" xr:uid="{3863CD40-59C9-4B2B-985D-A04C18E1CA4C}"/>
    <cellStyle name="Warning Text 41 6 2" xfId="22200" xr:uid="{33E446AC-8157-449B-99FB-5E9E45CDCC41}"/>
    <cellStyle name="Warning Text 41 6 2 2" xfId="22201" xr:uid="{198CEA33-3EA1-47F6-BBA5-11DB180BB162}"/>
    <cellStyle name="Warning Text 41 6 3" xfId="22202" xr:uid="{B15D4377-08F2-4E41-8A60-AD0C79C571E2}"/>
    <cellStyle name="Warning Text 41 6 3 2" xfId="22203" xr:uid="{A16A29D7-9B3A-4820-80AE-AEB333ADD55C}"/>
    <cellStyle name="Warning Text 41 6 4" xfId="22204" xr:uid="{029D61D7-C663-475C-A6DC-3377D701B85D}"/>
    <cellStyle name="Warning Text 41 7" xfId="22205" xr:uid="{A0963C44-0124-48B2-A83A-D5369E9F5239}"/>
    <cellStyle name="Warning Text 41 7 2" xfId="22206" xr:uid="{6B1C6D97-8CF6-474F-A001-B43F96F475E8}"/>
    <cellStyle name="Warning Text 41 8" xfId="22207" xr:uid="{2FA124B4-C689-49E1-9486-24DA50317891}"/>
    <cellStyle name="Warning Text 41 8 2" xfId="22208" xr:uid="{149A94DC-6718-4764-BFFE-DC5252F92E3D}"/>
    <cellStyle name="Warning Text 41 9" xfId="22209" xr:uid="{701808D9-E527-43BC-9C95-4864A036F202}"/>
    <cellStyle name="Warning Text 41 9 2" xfId="22210" xr:uid="{C9981025-8DDC-4EAD-94C0-2E4AC0B32A1F}"/>
    <cellStyle name="Warning Text 5" xfId="350" xr:uid="{06613022-E05D-4CF3-99A8-B5A4DC43E5AC}"/>
    <cellStyle name="Warning Text 5 10" xfId="22212" xr:uid="{14B2CBD9-51BC-4E0C-A7E3-4AEB480F0AF8}"/>
    <cellStyle name="Warning Text 5 10 2" xfId="22213" xr:uid="{D5DA7F4E-A6D4-4A4F-95AD-AC056A73608B}"/>
    <cellStyle name="Warning Text 5 11" xfId="22214" xr:uid="{3E3FC34F-1018-498D-A2DA-E04F7187F00E}"/>
    <cellStyle name="Warning Text 5 12" xfId="22215" xr:uid="{5A6B9775-69E3-4AAA-88EE-CFA4AF3E2BF4}"/>
    <cellStyle name="Warning Text 5 13" xfId="22211" xr:uid="{A0EAC31F-4804-4606-88A4-65DFFD33F94A}"/>
    <cellStyle name="Warning Text 5 2" xfId="22216" xr:uid="{DEE3C4D6-FF59-436D-9DD3-9C208D23078F}"/>
    <cellStyle name="Warning Text 5 2 10" xfId="22217" xr:uid="{87869F72-DBD5-4830-9819-F9514C08C1BC}"/>
    <cellStyle name="Warning Text 5 2 2" xfId="22218" xr:uid="{CD6421DF-3443-48AB-B67C-D27B1A9B0077}"/>
    <cellStyle name="Warning Text 5 2 2 2" xfId="22219" xr:uid="{FB2D3114-020B-475C-83C0-8A8F4763C89C}"/>
    <cellStyle name="Warning Text 5 2 2 2 2" xfId="22220" xr:uid="{73D7A662-9693-488D-8C9B-10D8468BF0E9}"/>
    <cellStyle name="Warning Text 5 2 2 3" xfId="22221" xr:uid="{30AE0868-2D3B-41A4-A8E8-4813EE03E97E}"/>
    <cellStyle name="Warning Text 5 2 2 3 2" xfId="22222" xr:uid="{5CC54EEF-C906-4389-8E60-0E4C421DD9F4}"/>
    <cellStyle name="Warning Text 5 2 2 4" xfId="22223" xr:uid="{3E1A39C7-294B-4AD7-8082-94BADB1F86C6}"/>
    <cellStyle name="Warning Text 5 2 3" xfId="22224" xr:uid="{928641E8-1CDC-4D64-B737-AB035493AE01}"/>
    <cellStyle name="Warning Text 5 2 3 2" xfId="22225" xr:uid="{EEA6B7B8-95F2-4882-B5A3-497C8CDAD603}"/>
    <cellStyle name="Warning Text 5 2 3 2 2" xfId="22226" xr:uid="{9CCE6AC6-2583-4FEF-8859-A0705744F13F}"/>
    <cellStyle name="Warning Text 5 2 3 3" xfId="22227" xr:uid="{43773D2F-848D-4B5E-89E4-4C4362DF3E23}"/>
    <cellStyle name="Warning Text 5 2 3 3 2" xfId="22228" xr:uid="{9B99A17E-87F2-4884-BF81-233856B6DCA3}"/>
    <cellStyle name="Warning Text 5 2 3 4" xfId="22229" xr:uid="{CD0C40DE-4369-49D2-8C92-E7E485D68AE8}"/>
    <cellStyle name="Warning Text 5 2 4" xfId="22230" xr:uid="{C3E59930-BB27-4FBD-B961-7F95CB7895AC}"/>
    <cellStyle name="Warning Text 5 2 4 2" xfId="22231" xr:uid="{CDA770EB-4BE7-4803-ABEA-38BF9C7A4F30}"/>
    <cellStyle name="Warning Text 5 2 4 2 2" xfId="22232" xr:uid="{77C2103C-7E03-48D2-99C9-F8A7FEF830B8}"/>
    <cellStyle name="Warning Text 5 2 4 3" xfId="22233" xr:uid="{156F66E2-0DDF-4ABE-BCB3-6ABEA480946D}"/>
    <cellStyle name="Warning Text 5 2 4 3 2" xfId="22234" xr:uid="{11370D42-2CE2-40C6-9914-DF775D2BDEC2}"/>
    <cellStyle name="Warning Text 5 2 4 4" xfId="22235" xr:uid="{19D858A2-5216-4EC9-934B-EEEDF4F5CCC1}"/>
    <cellStyle name="Warning Text 5 2 4 4 2" xfId="22236" xr:uid="{7DC76D9F-77C0-4428-9CA9-851EFBE3336D}"/>
    <cellStyle name="Warning Text 5 2 4 5" xfId="22237" xr:uid="{A4B2F541-E712-4ABD-8BEA-D204A577A9B6}"/>
    <cellStyle name="Warning Text 5 2 5" xfId="22238" xr:uid="{92464FA5-A6A4-485C-B1CA-83294B499B76}"/>
    <cellStyle name="Warning Text 5 2 5 2" xfId="22239" xr:uid="{B2303D35-A08E-4A74-B152-D723B4E9F838}"/>
    <cellStyle name="Warning Text 5 2 5 2 2" xfId="22240" xr:uid="{2DF639EB-2AA5-4401-BA12-C0377F7F5CB7}"/>
    <cellStyle name="Warning Text 5 2 5 3" xfId="22241" xr:uid="{D49EADAD-492B-4A25-95E5-900F4C2DFAD7}"/>
    <cellStyle name="Warning Text 5 2 5 3 2" xfId="22242" xr:uid="{96C8A365-0BEA-4448-881D-8D16C5F76F28}"/>
    <cellStyle name="Warning Text 5 2 5 4" xfId="22243" xr:uid="{BD2341EE-8784-4EC0-AD80-2C1C0CCA9BA3}"/>
    <cellStyle name="Warning Text 5 2 6" xfId="22244" xr:uid="{162477DF-0744-43C8-A042-1A7A366C5B51}"/>
    <cellStyle name="Warning Text 5 2 6 2" xfId="22245" xr:uid="{F2693755-4B51-4185-AD2E-09EFC714AD69}"/>
    <cellStyle name="Warning Text 5 2 7" xfId="22246" xr:uid="{2B031BB0-4216-4C84-863C-3D110F909086}"/>
    <cellStyle name="Warning Text 5 2 7 2" xfId="22247" xr:uid="{C3265512-9236-4405-954E-FDC6549C5EB3}"/>
    <cellStyle name="Warning Text 5 2 8" xfId="22248" xr:uid="{2DB2CFC1-1BD0-4D98-8D8A-9AC45A7CE82A}"/>
    <cellStyle name="Warning Text 5 2 8 2" xfId="22249" xr:uid="{022EE2F9-BB84-40D1-9FCE-89B4B12642EC}"/>
    <cellStyle name="Warning Text 5 2 9" xfId="22250" xr:uid="{D2903E0B-9F60-490F-B910-2D6748ED56C7}"/>
    <cellStyle name="Warning Text 5 3" xfId="22251" xr:uid="{F784A21D-0EC1-4688-BD1E-EAB8300A2EAC}"/>
    <cellStyle name="Warning Text 5 3 2" xfId="22252" xr:uid="{85414031-8976-4FAE-BB76-DFBB0959C23F}"/>
    <cellStyle name="Warning Text 5 3 2 2" xfId="22253" xr:uid="{A451136E-E992-4088-AB7B-1495ACF788F5}"/>
    <cellStyle name="Warning Text 5 3 3" xfId="22254" xr:uid="{AF89F87B-BFA3-41B8-9ABC-D1453C0105AC}"/>
    <cellStyle name="Warning Text 5 3 3 2" xfId="22255" xr:uid="{13D48883-2FDE-4C27-A050-C0A3CD8C6B69}"/>
    <cellStyle name="Warning Text 5 3 4" xfId="22256" xr:uid="{17E21D09-8C84-451C-A3BF-CFF7AE36A345}"/>
    <cellStyle name="Warning Text 5 3 5" xfId="22257" xr:uid="{BC86A14A-9316-4A86-89BF-6164A06E7986}"/>
    <cellStyle name="Warning Text 5 4" xfId="22258" xr:uid="{B2891C4C-2614-4D53-BCA3-8AAFAAE391F8}"/>
    <cellStyle name="Warning Text 5 4 2" xfId="22259" xr:uid="{D9900890-BC17-42A7-BDE2-5B43A7AA617B}"/>
    <cellStyle name="Warning Text 5 4 2 2" xfId="22260" xr:uid="{4CB6FE9C-6B8E-4503-AB01-2725CA9573EB}"/>
    <cellStyle name="Warning Text 5 4 3" xfId="22261" xr:uid="{30F93551-06F5-48B2-AE91-48DAD56F0C8D}"/>
    <cellStyle name="Warning Text 5 4 3 2" xfId="22262" xr:uid="{D002162A-5DE2-4A84-80CF-C47365579676}"/>
    <cellStyle name="Warning Text 5 4 4" xfId="22263" xr:uid="{35494E3C-44E1-4323-BF2B-6E5640BE8951}"/>
    <cellStyle name="Warning Text 5 5" xfId="22264" xr:uid="{4B39EB71-EF25-4C4F-B015-6443EEDBA475}"/>
    <cellStyle name="Warning Text 5 5 2" xfId="22265" xr:uid="{24F3CA50-0583-40DC-90B0-9A681BBD37B7}"/>
    <cellStyle name="Warning Text 5 5 2 2" xfId="22266" xr:uid="{73EDE3EB-6FE7-465E-87AD-4B53BC084EA5}"/>
    <cellStyle name="Warning Text 5 5 3" xfId="22267" xr:uid="{E1BB8DF9-9BC3-4332-9ADE-11CD71E8C522}"/>
    <cellStyle name="Warning Text 5 5 3 2" xfId="22268" xr:uid="{5BF03EB7-33C7-4872-AFF3-C3BA88A0F7D0}"/>
    <cellStyle name="Warning Text 5 5 4" xfId="22269" xr:uid="{DB4E101C-30D0-4F25-A70C-AD3D9980FFD2}"/>
    <cellStyle name="Warning Text 5 6" xfId="22270" xr:uid="{1B41E660-F876-471F-96B7-021BA97E746D}"/>
    <cellStyle name="Warning Text 5 6 2" xfId="22271" xr:uid="{0BECCEE7-294E-4273-93E2-E4A17C0CAE34}"/>
    <cellStyle name="Warning Text 5 6 2 2" xfId="22272" xr:uid="{2D1426F5-2057-431A-A8F9-2028F4623056}"/>
    <cellStyle name="Warning Text 5 6 3" xfId="22273" xr:uid="{FDE30CAB-DF98-46FC-BF55-508A057D591C}"/>
    <cellStyle name="Warning Text 5 6 3 2" xfId="22274" xr:uid="{13E6001B-CC5F-4750-A289-7604EDF65311}"/>
    <cellStyle name="Warning Text 5 6 4" xfId="22275" xr:uid="{93188274-C036-4255-9C99-4B94DA7D95A0}"/>
    <cellStyle name="Warning Text 5 6 4 2" xfId="22276" xr:uid="{CB086484-1C57-41F4-B0CA-93D5E38D8B9A}"/>
    <cellStyle name="Warning Text 5 6 5" xfId="22277" xr:uid="{EA82EF6B-144F-4A16-BB68-08DBBD1762A3}"/>
    <cellStyle name="Warning Text 5 7" xfId="22278" xr:uid="{9D6359C4-2270-44AD-A540-AE5D49B351E5}"/>
    <cellStyle name="Warning Text 5 7 2" xfId="22279" xr:uid="{5CCEE3EE-DA1C-4441-86F8-4052FB46A16D}"/>
    <cellStyle name="Warning Text 5 7 2 2" xfId="22280" xr:uid="{04E3C18A-9090-40DF-8DC6-FEB4725D78D1}"/>
    <cellStyle name="Warning Text 5 7 3" xfId="22281" xr:uid="{1E39E5EC-53BD-48FD-AEF5-3512D155C0D7}"/>
    <cellStyle name="Warning Text 5 7 3 2" xfId="22282" xr:uid="{397CCAA6-1335-449C-82EF-018249B1EFFA}"/>
    <cellStyle name="Warning Text 5 7 4" xfId="22283" xr:uid="{58634483-FD97-414D-8D4A-6C71A9651A25}"/>
    <cellStyle name="Warning Text 5 8" xfId="22284" xr:uid="{6535BBB1-7CE9-4601-8EB4-0B4E87986223}"/>
    <cellStyle name="Warning Text 5 8 2" xfId="22285" xr:uid="{3DC626C4-065E-46C5-ABF9-E7C30B55B281}"/>
    <cellStyle name="Warning Text 5 9" xfId="22286" xr:uid="{70914CF7-695D-475C-845C-09D5EF974C00}"/>
    <cellStyle name="Warning Text 5 9 2" xfId="22287" xr:uid="{A2D8D55D-8B4A-4AAE-8404-6E7FC4D03CB6}"/>
    <cellStyle name="Warning Text 6" xfId="3510" xr:uid="{1DF00608-D91E-4BFC-97B5-22B3F813ABFF}"/>
    <cellStyle name="Warning Text 6 10" xfId="22289" xr:uid="{D72F5D24-FBE5-4C6E-890E-03EA0A8B9619}"/>
    <cellStyle name="Warning Text 6 10 2" xfId="22290" xr:uid="{058157AA-AD8B-41EA-9102-5F8706F4D678}"/>
    <cellStyle name="Warning Text 6 11" xfId="22291" xr:uid="{0034CE5A-06BD-4408-AA2F-92BD839C9139}"/>
    <cellStyle name="Warning Text 6 12" xfId="22292" xr:uid="{8D2E8B70-B287-4763-B44B-D5646DA4D2A4}"/>
    <cellStyle name="Warning Text 6 13" xfId="22288" xr:uid="{190549D3-C396-43A9-9E1D-7C38E3AE8368}"/>
    <cellStyle name="Warning Text 6 2" xfId="22293" xr:uid="{CD1A659C-1ED9-4841-80F8-349B07899CFD}"/>
    <cellStyle name="Warning Text 6 2 10" xfId="22294" xr:uid="{EACF12FA-9269-40AB-93C5-FC04632FCC05}"/>
    <cellStyle name="Warning Text 6 2 2" xfId="22295" xr:uid="{F87DDD71-B975-419B-83B6-E4903CAECE40}"/>
    <cellStyle name="Warning Text 6 2 2 2" xfId="22296" xr:uid="{F827DD60-3ABB-41C4-A87B-5608E0452A34}"/>
    <cellStyle name="Warning Text 6 2 2 2 2" xfId="22297" xr:uid="{423B5577-41A6-43FD-A4BC-722D4EFD9323}"/>
    <cellStyle name="Warning Text 6 2 2 3" xfId="22298" xr:uid="{F970E083-186C-4B2E-B5B6-9F073FA55E70}"/>
    <cellStyle name="Warning Text 6 2 2 3 2" xfId="22299" xr:uid="{B6C6C018-1ABC-4780-B92F-31099E9274AD}"/>
    <cellStyle name="Warning Text 6 2 2 4" xfId="22300" xr:uid="{435F35EC-98F6-4A2F-96ED-3C3825223517}"/>
    <cellStyle name="Warning Text 6 2 3" xfId="22301" xr:uid="{8DF1735B-2318-4698-B22F-4B469644DE0B}"/>
    <cellStyle name="Warning Text 6 2 3 2" xfId="22302" xr:uid="{13507230-B7B3-4348-A876-EB6C4C9697AC}"/>
    <cellStyle name="Warning Text 6 2 3 2 2" xfId="22303" xr:uid="{FE123C49-8D87-47D4-B320-A97742DE767D}"/>
    <cellStyle name="Warning Text 6 2 3 3" xfId="22304" xr:uid="{3D51E673-B7FA-43DA-A2FF-6F8AD77608F6}"/>
    <cellStyle name="Warning Text 6 2 3 3 2" xfId="22305" xr:uid="{B242F20A-1228-4980-A17C-592B23A61506}"/>
    <cellStyle name="Warning Text 6 2 3 4" xfId="22306" xr:uid="{FB1AF3EB-57DA-479E-BD1B-0046CEF275BD}"/>
    <cellStyle name="Warning Text 6 2 4" xfId="22307" xr:uid="{0A49A088-F277-4A0C-90FA-F7449D31A612}"/>
    <cellStyle name="Warning Text 6 2 4 2" xfId="22308" xr:uid="{F91BEDC9-FEBD-4AAF-A887-96107A50DB7F}"/>
    <cellStyle name="Warning Text 6 2 4 2 2" xfId="22309" xr:uid="{1DBDB62B-C35C-4D85-906E-E9075B86B448}"/>
    <cellStyle name="Warning Text 6 2 4 3" xfId="22310" xr:uid="{BD9E05CF-3B79-4ACF-8C8A-D78469BD78A3}"/>
    <cellStyle name="Warning Text 6 2 4 3 2" xfId="22311" xr:uid="{595A15C6-6E60-432F-A338-4A485AB2DC67}"/>
    <cellStyle name="Warning Text 6 2 4 4" xfId="22312" xr:uid="{22A64E98-9EC9-4F30-8D20-E5D3204DD61C}"/>
    <cellStyle name="Warning Text 6 2 4 4 2" xfId="22313" xr:uid="{3D1B0A2E-20E3-4B1A-86FE-495E96D5E318}"/>
    <cellStyle name="Warning Text 6 2 4 5" xfId="22314" xr:uid="{B7D3744F-8EC9-4C84-8488-2BFFCCB73FE3}"/>
    <cellStyle name="Warning Text 6 2 5" xfId="22315" xr:uid="{0E55062D-AA14-418E-9FA5-CD4229A2BBB8}"/>
    <cellStyle name="Warning Text 6 2 5 2" xfId="22316" xr:uid="{5F6DE1EF-77E3-442E-9889-B6FDFC0CEB5A}"/>
    <cellStyle name="Warning Text 6 2 5 2 2" xfId="22317" xr:uid="{73E53A30-A966-4D6D-B5E7-E4E347603467}"/>
    <cellStyle name="Warning Text 6 2 5 3" xfId="22318" xr:uid="{70BEC476-1462-499F-AB5B-ACE89966251A}"/>
    <cellStyle name="Warning Text 6 2 5 3 2" xfId="22319" xr:uid="{2073ED8A-B577-489A-B3FF-30A11AF14F3A}"/>
    <cellStyle name="Warning Text 6 2 5 4" xfId="22320" xr:uid="{7D07D731-FAA7-4DE1-AE9D-365B764B1C4D}"/>
    <cellStyle name="Warning Text 6 2 6" xfId="22321" xr:uid="{AC07AF62-9179-472C-AC39-C77551C376AF}"/>
    <cellStyle name="Warning Text 6 2 6 2" xfId="22322" xr:uid="{1B26330A-9408-48F9-80C4-C1CB7FE51F17}"/>
    <cellStyle name="Warning Text 6 2 7" xfId="22323" xr:uid="{912F084D-D86C-4456-8372-5FECF0B01D94}"/>
    <cellStyle name="Warning Text 6 2 7 2" xfId="22324" xr:uid="{E80D0BD3-BBED-469E-8767-46CBEB81BA38}"/>
    <cellStyle name="Warning Text 6 2 8" xfId="22325" xr:uid="{84B50615-086B-469A-8215-E6F0E583CF82}"/>
    <cellStyle name="Warning Text 6 2 8 2" xfId="22326" xr:uid="{A88D241D-4766-4D39-8877-0A403DEA539E}"/>
    <cellStyle name="Warning Text 6 2 9" xfId="22327" xr:uid="{E10E7155-EFD9-4E4A-B377-F3650A38BB19}"/>
    <cellStyle name="Warning Text 6 3" xfId="22328" xr:uid="{D422B85C-CAFF-412B-93F2-D2C25C0F8D00}"/>
    <cellStyle name="Warning Text 6 3 2" xfId="22329" xr:uid="{ECDDF0B3-2BE8-4A39-924D-43CD7E5F0825}"/>
    <cellStyle name="Warning Text 6 3 2 2" xfId="22330" xr:uid="{25B8D228-0B34-4D6A-9C92-42E77F5C9331}"/>
    <cellStyle name="Warning Text 6 3 3" xfId="22331" xr:uid="{C808C30A-922E-48FD-8988-5996D71A1640}"/>
    <cellStyle name="Warning Text 6 3 3 2" xfId="22332" xr:uid="{B95129F3-CB15-4EB4-98AF-7C438A10F559}"/>
    <cellStyle name="Warning Text 6 3 4" xfId="22333" xr:uid="{C3DB1E08-CF7B-47E8-A588-C70D6F43B05A}"/>
    <cellStyle name="Warning Text 6 3 5" xfId="22334" xr:uid="{D933A29F-C9F0-4A2E-88A2-6CEF68C90022}"/>
    <cellStyle name="Warning Text 6 4" xfId="22335" xr:uid="{AA9B9C58-0BC0-4871-8A9D-B0E73EB6DE77}"/>
    <cellStyle name="Warning Text 6 4 2" xfId="22336" xr:uid="{E2348C37-AE13-4C7F-B710-A0AE47308C7B}"/>
    <cellStyle name="Warning Text 6 4 2 2" xfId="22337" xr:uid="{CDD157B2-CA1C-48CA-B366-A277D8021C8D}"/>
    <cellStyle name="Warning Text 6 4 3" xfId="22338" xr:uid="{C9D24D46-34FD-4020-83CC-7260B33E1146}"/>
    <cellStyle name="Warning Text 6 4 3 2" xfId="22339" xr:uid="{EA45609A-1FE5-4E1F-ABB6-EEFCD753DDD3}"/>
    <cellStyle name="Warning Text 6 4 4" xfId="22340" xr:uid="{A2A0E3F4-A45C-4C3F-8175-1AF32C3358BC}"/>
    <cellStyle name="Warning Text 6 5" xfId="22341" xr:uid="{C59B350E-C440-4DE3-ABDA-6E7F80E91570}"/>
    <cellStyle name="Warning Text 6 5 2" xfId="22342" xr:uid="{25AF6A35-2568-4225-8774-F2B50BE7D362}"/>
    <cellStyle name="Warning Text 6 5 2 2" xfId="22343" xr:uid="{760C8600-CD43-4012-BA13-91DA8C17F245}"/>
    <cellStyle name="Warning Text 6 5 3" xfId="22344" xr:uid="{89E3BE95-DF5B-434D-A863-518063DB061B}"/>
    <cellStyle name="Warning Text 6 5 3 2" xfId="22345" xr:uid="{14DFE2DD-3B8A-4E6F-94E0-009FE7536DDB}"/>
    <cellStyle name="Warning Text 6 5 4" xfId="22346" xr:uid="{3CE7C84E-4301-4207-A3E3-24746176105D}"/>
    <cellStyle name="Warning Text 6 6" xfId="22347" xr:uid="{DEC2A7B9-96A1-4523-85A8-75868C983EFF}"/>
    <cellStyle name="Warning Text 6 6 2" xfId="22348" xr:uid="{C51D1A7B-7964-433C-A217-47FCED02BD1F}"/>
    <cellStyle name="Warning Text 6 6 2 2" xfId="22349" xr:uid="{39BA4106-08B0-4760-8034-E2DD635FDCF0}"/>
    <cellStyle name="Warning Text 6 6 3" xfId="22350" xr:uid="{124C6A52-877F-4820-9DC3-6A1983391087}"/>
    <cellStyle name="Warning Text 6 6 3 2" xfId="22351" xr:uid="{E8AFAA50-C6E3-40F6-B4C4-90439C38994F}"/>
    <cellStyle name="Warning Text 6 6 4" xfId="22352" xr:uid="{B7727D66-52EF-4ED1-8A8A-D36131B3AC21}"/>
    <cellStyle name="Warning Text 6 6 4 2" xfId="22353" xr:uid="{0B070B36-2B97-45FA-9A94-FED2FB4AAEFC}"/>
    <cellStyle name="Warning Text 6 6 5" xfId="22354" xr:uid="{6B4C44BE-3599-4226-B331-FBF68325D033}"/>
    <cellStyle name="Warning Text 6 7" xfId="22355" xr:uid="{7CE3B2B2-124F-4801-ACD2-94A2441CC66B}"/>
    <cellStyle name="Warning Text 6 7 2" xfId="22356" xr:uid="{04563FE4-30FF-4BE6-9C33-58CAEE87DDAF}"/>
    <cellStyle name="Warning Text 6 7 2 2" xfId="22357" xr:uid="{40985D3E-F892-4822-822B-EB9902C5FB66}"/>
    <cellStyle name="Warning Text 6 7 3" xfId="22358" xr:uid="{B594A2B3-F4A7-4100-902F-97359100F06E}"/>
    <cellStyle name="Warning Text 6 7 3 2" xfId="22359" xr:uid="{9AC71D60-58A4-42F8-8566-32846319D39A}"/>
    <cellStyle name="Warning Text 6 7 4" xfId="22360" xr:uid="{753C2927-B28D-4DF7-89CB-828D4EF4DDC1}"/>
    <cellStyle name="Warning Text 6 8" xfId="22361" xr:uid="{9643D12C-BAF3-4FB4-BA0E-2693921C5893}"/>
    <cellStyle name="Warning Text 6 8 2" xfId="22362" xr:uid="{6F0D740C-5842-4222-89D6-D095BBB1C175}"/>
    <cellStyle name="Warning Text 6 9" xfId="22363" xr:uid="{5F55EB89-F35F-4FA9-B310-E1DF3F9DC1DC}"/>
    <cellStyle name="Warning Text 6 9 2" xfId="22364" xr:uid="{5A3D3741-C45C-412E-8523-0552EF39BAC3}"/>
    <cellStyle name="Warning Text 7" xfId="3511" xr:uid="{B5952494-C54A-446F-98DE-26C7811CF2A0}"/>
    <cellStyle name="Warning Text 7 10" xfId="22366" xr:uid="{C3403A48-C704-4205-B61C-6E11896C7A7E}"/>
    <cellStyle name="Warning Text 7 11" xfId="22367" xr:uid="{41EF1DD5-BD1C-47F3-8923-885D4A6C1BA1}"/>
    <cellStyle name="Warning Text 7 12" xfId="22365" xr:uid="{EFEB8CF2-EA66-40E0-9242-35175ED97BC6}"/>
    <cellStyle name="Warning Text 7 2" xfId="22368" xr:uid="{8DD4EDEF-1886-4D39-B657-A9ECB539D3B0}"/>
    <cellStyle name="Warning Text 7 2 2" xfId="22369" xr:uid="{60C1B3F4-39A0-4080-A8CE-E24BD32DD557}"/>
    <cellStyle name="Warning Text 7 2 2 2" xfId="22370" xr:uid="{97CFC076-7FD8-432E-AE11-BD2CD20EDE75}"/>
    <cellStyle name="Warning Text 7 2 3" xfId="22371" xr:uid="{067C5426-6730-49C0-8086-8E7EF3649471}"/>
    <cellStyle name="Warning Text 7 2 3 2" xfId="22372" xr:uid="{A7F7913E-25E2-4C0E-865E-271F6285E27A}"/>
    <cellStyle name="Warning Text 7 2 4" xfId="22373" xr:uid="{8A918C10-F30C-45CE-B346-08371D8B781A}"/>
    <cellStyle name="Warning Text 7 2 5" xfId="22374" xr:uid="{32B48180-9422-41EC-9558-DC24D32CD85D}"/>
    <cellStyle name="Warning Text 7 3" xfId="22375" xr:uid="{95028EF9-330C-4285-B3F8-9BDD08840757}"/>
    <cellStyle name="Warning Text 7 3 2" xfId="22376" xr:uid="{F7D32A46-FB84-49C9-8341-3F265552AA77}"/>
    <cellStyle name="Warning Text 7 3 2 2" xfId="22377" xr:uid="{5701A3CB-B249-4A31-8D70-1FB15E8C1F7A}"/>
    <cellStyle name="Warning Text 7 3 3" xfId="22378" xr:uid="{0662EE67-D92E-47ED-A535-19755645444A}"/>
    <cellStyle name="Warning Text 7 3 3 2" xfId="22379" xr:uid="{DD53C74F-C5A0-4D6B-8603-EF0CBA12B5AC}"/>
    <cellStyle name="Warning Text 7 3 4" xfId="22380" xr:uid="{8059C13F-34A8-4914-A233-1F50E953E534}"/>
    <cellStyle name="Warning Text 7 4" xfId="22381" xr:uid="{3A015512-8A10-49DE-8743-AFB06DC93A1E}"/>
    <cellStyle name="Warning Text 7 4 2" xfId="22382" xr:uid="{0E0CD60A-A363-4D79-A3F6-0396575C4323}"/>
    <cellStyle name="Warning Text 7 4 2 2" xfId="22383" xr:uid="{9FBF1A41-A023-4DDD-9A77-7152BAF2C2FD}"/>
    <cellStyle name="Warning Text 7 4 3" xfId="22384" xr:uid="{37884592-370B-4CE5-BED1-327EFC9413CF}"/>
    <cellStyle name="Warning Text 7 4 3 2" xfId="22385" xr:uid="{3C79FA4A-9AD2-48B7-B326-A6B69B122468}"/>
    <cellStyle name="Warning Text 7 4 4" xfId="22386" xr:uid="{CC882C36-5F7C-4CFA-9FB0-0AA336BCCFF1}"/>
    <cellStyle name="Warning Text 7 5" xfId="22387" xr:uid="{7D3D24C9-26D5-4B64-B01A-2573376F22AC}"/>
    <cellStyle name="Warning Text 7 5 2" xfId="22388" xr:uid="{4E35FF9A-AE2E-4F11-BA45-C832D7C42A4D}"/>
    <cellStyle name="Warning Text 7 5 2 2" xfId="22389" xr:uid="{C7B50AFB-E472-4681-B257-D0C16E055491}"/>
    <cellStyle name="Warning Text 7 5 3" xfId="22390" xr:uid="{8D234241-C90D-4C32-BF09-81BD6C165DE4}"/>
    <cellStyle name="Warning Text 7 5 3 2" xfId="22391" xr:uid="{9FC4EF59-1F47-4B60-B62D-32BF4652141B}"/>
    <cellStyle name="Warning Text 7 5 4" xfId="22392" xr:uid="{7E403CBF-9063-496D-8D9C-C5C3DF15C073}"/>
    <cellStyle name="Warning Text 7 5 4 2" xfId="22393" xr:uid="{41BCC5E7-7457-46D1-9261-7D4D594628EF}"/>
    <cellStyle name="Warning Text 7 5 5" xfId="22394" xr:uid="{540BC4A7-F115-445F-A2F6-54DED6A2D605}"/>
    <cellStyle name="Warning Text 7 6" xfId="22395" xr:uid="{BD6EBB5D-AE4B-43F2-B61C-F9375CE5F985}"/>
    <cellStyle name="Warning Text 7 6 2" xfId="22396" xr:uid="{0DE8D619-7E3E-4E20-A3F7-DBFE39B9A945}"/>
    <cellStyle name="Warning Text 7 6 2 2" xfId="22397" xr:uid="{33DC3425-01FC-45F8-B952-4FFB3BA14667}"/>
    <cellStyle name="Warning Text 7 6 3" xfId="22398" xr:uid="{769F916E-2559-4FEC-9284-D3FEDD8E273D}"/>
    <cellStyle name="Warning Text 7 6 3 2" xfId="22399" xr:uid="{040C89AE-7B0A-483B-B466-76952ABE41C1}"/>
    <cellStyle name="Warning Text 7 6 4" xfId="22400" xr:uid="{9736875D-DB05-4502-AD45-6D41D48E4714}"/>
    <cellStyle name="Warning Text 7 7" xfId="22401" xr:uid="{EB0618ED-900E-4DE8-BCD5-45090DB43D01}"/>
    <cellStyle name="Warning Text 7 7 2" xfId="22402" xr:uid="{0836929C-25F5-4C38-BCD3-A05834032B42}"/>
    <cellStyle name="Warning Text 7 8" xfId="22403" xr:uid="{75F86ADC-CDC9-4D2F-9689-162DC76B35E8}"/>
    <cellStyle name="Warning Text 7 8 2" xfId="22404" xr:uid="{F1ED9570-3757-4E79-B794-2EEBB70E65E3}"/>
    <cellStyle name="Warning Text 7 9" xfId="22405" xr:uid="{E62A4AA8-9EC9-40A4-9BB4-BB329FA2BE57}"/>
    <cellStyle name="Warning Text 7 9 2" xfId="22406" xr:uid="{601C5F58-8A3C-4955-8595-AE02F2AE06A0}"/>
    <cellStyle name="Warning Text 8" xfId="3512" xr:uid="{FF14DA41-6D36-4008-B48F-6935AE1F7781}"/>
    <cellStyle name="Warning Text 8 10" xfId="22408" xr:uid="{513B402C-CEFA-430A-ADA5-E177EECA60E9}"/>
    <cellStyle name="Warning Text 8 11" xfId="22409" xr:uid="{8588F1B7-5BD4-458C-A6C0-BFBB46D11074}"/>
    <cellStyle name="Warning Text 8 12" xfId="22407" xr:uid="{B969E7DB-9FAF-4D1D-88B6-3F65560FDAA6}"/>
    <cellStyle name="Warning Text 8 2" xfId="22410" xr:uid="{9862F2EF-048D-42E4-BA98-22B6C658EF5B}"/>
    <cellStyle name="Warning Text 8 2 2" xfId="22411" xr:uid="{FCD9AA51-13A8-4EF1-B528-DE0E5D419C50}"/>
    <cellStyle name="Warning Text 8 2 2 2" xfId="22412" xr:uid="{B0094879-F772-485D-A7D9-9DDB7D3D2C97}"/>
    <cellStyle name="Warning Text 8 2 3" xfId="22413" xr:uid="{CA107C0F-F649-4B13-A586-90091A5C3CB8}"/>
    <cellStyle name="Warning Text 8 2 3 2" xfId="22414" xr:uid="{44FCA25F-71C7-4632-9851-A201EA96E1FF}"/>
    <cellStyle name="Warning Text 8 2 4" xfId="22415" xr:uid="{6818D888-517C-4E24-B8F4-BDA2B13F2A94}"/>
    <cellStyle name="Warning Text 8 2 5" xfId="22416" xr:uid="{7F926E31-9E6C-4ADD-ABC5-57EB369CA37B}"/>
    <cellStyle name="Warning Text 8 3" xfId="22417" xr:uid="{1C8C0E00-7262-41EE-AFE4-1CECDCFABF39}"/>
    <cellStyle name="Warning Text 8 3 2" xfId="22418" xr:uid="{F2BC1386-6C0A-4D00-92E3-753E1F6F80C9}"/>
    <cellStyle name="Warning Text 8 3 2 2" xfId="22419" xr:uid="{A05E7B9E-DC49-44EA-B4C7-24D313015ABC}"/>
    <cellStyle name="Warning Text 8 3 3" xfId="22420" xr:uid="{46A282FD-5036-4A2A-9302-F63E8450A85B}"/>
    <cellStyle name="Warning Text 8 3 3 2" xfId="22421" xr:uid="{24D14334-1319-4E1F-8DF3-FF4C8B0D5687}"/>
    <cellStyle name="Warning Text 8 3 4" xfId="22422" xr:uid="{5D9742F6-6275-4F2D-B5AA-12F23E9B81B0}"/>
    <cellStyle name="Warning Text 8 4" xfId="22423" xr:uid="{1A322156-BEAC-4919-9C59-3A8CEDC90EE2}"/>
    <cellStyle name="Warning Text 8 4 2" xfId="22424" xr:uid="{1F1D179E-F971-4D63-B92A-B4721DF2A137}"/>
    <cellStyle name="Warning Text 8 4 2 2" xfId="22425" xr:uid="{EBF66824-6C3F-493E-BC71-E7DE1103F8AD}"/>
    <cellStyle name="Warning Text 8 4 3" xfId="22426" xr:uid="{D49398D4-20B0-48D9-819A-146D9B122BA2}"/>
    <cellStyle name="Warning Text 8 4 3 2" xfId="22427" xr:uid="{33B12059-9A19-45F7-9B8C-FE6C21415D6D}"/>
    <cellStyle name="Warning Text 8 4 4" xfId="22428" xr:uid="{BC0B84DB-03EB-46E3-A1A2-BEC5F4095BC2}"/>
    <cellStyle name="Warning Text 8 5" xfId="22429" xr:uid="{BF555DEB-7325-40CB-A1D1-C17CF99E5BC9}"/>
    <cellStyle name="Warning Text 8 5 2" xfId="22430" xr:uid="{4EA48B50-1CEB-4BDB-A2FD-12FA89C963AA}"/>
    <cellStyle name="Warning Text 8 5 2 2" xfId="22431" xr:uid="{728C43C6-4EB4-4469-8553-03631A2F3508}"/>
    <cellStyle name="Warning Text 8 5 3" xfId="22432" xr:uid="{077F7E99-BF39-4F73-941B-B2AF44DA62FE}"/>
    <cellStyle name="Warning Text 8 5 3 2" xfId="22433" xr:uid="{D2FBC6C0-B630-4B4B-A3B6-4C4AFD30820B}"/>
    <cellStyle name="Warning Text 8 5 4" xfId="22434" xr:uid="{F6A83ECE-A1A4-4A89-BC77-C68F75B0D723}"/>
    <cellStyle name="Warning Text 8 5 4 2" xfId="22435" xr:uid="{ABB35E26-59B0-42A9-9F1F-B03B71821644}"/>
    <cellStyle name="Warning Text 8 5 5" xfId="22436" xr:uid="{53B43390-3A38-4B4F-8177-EBC619EC0B50}"/>
    <cellStyle name="Warning Text 8 6" xfId="22437" xr:uid="{4DD75ADA-FCE4-4EEA-B8F4-26F28F745960}"/>
    <cellStyle name="Warning Text 8 6 2" xfId="22438" xr:uid="{EB11BFBC-4EF1-49D0-81F3-8D42D0D6A895}"/>
    <cellStyle name="Warning Text 8 6 2 2" xfId="22439" xr:uid="{0E291541-ADB4-4E8A-B656-1155BD2D299F}"/>
    <cellStyle name="Warning Text 8 6 3" xfId="22440" xr:uid="{B57874B9-CB1A-49A8-8408-A88B5FC136C2}"/>
    <cellStyle name="Warning Text 8 6 3 2" xfId="22441" xr:uid="{CDB00EF6-F73E-46F3-A5EC-69E0E5C7C1D4}"/>
    <cellStyle name="Warning Text 8 6 4" xfId="22442" xr:uid="{20CECE08-700B-4621-8CFB-C67252A247B5}"/>
    <cellStyle name="Warning Text 8 7" xfId="22443" xr:uid="{A9DC0BF3-E366-48A7-A5A1-2712EA874C84}"/>
    <cellStyle name="Warning Text 8 7 2" xfId="22444" xr:uid="{EF003E73-96B8-4749-B64F-049A93887337}"/>
    <cellStyle name="Warning Text 8 8" xfId="22445" xr:uid="{385013AF-9F0D-4B63-8961-D1014B618193}"/>
    <cellStyle name="Warning Text 8 8 2" xfId="22446" xr:uid="{C429208F-5E93-4651-B003-7647D5DA339E}"/>
    <cellStyle name="Warning Text 8 9" xfId="22447" xr:uid="{CE672C09-9F44-441D-BA0A-DD7488EDACCF}"/>
    <cellStyle name="Warning Text 8 9 2" xfId="22448" xr:uid="{2177FEF4-50E2-46EB-BE8F-0AB5889F5A69}"/>
    <cellStyle name="Warning Text 9" xfId="3513" xr:uid="{420AF69B-2EE7-4275-B103-4D43FFEBBFC9}"/>
    <cellStyle name="Warning Text 9 10" xfId="22450" xr:uid="{5EA6ACD3-DD40-48FA-9AA8-92E8B94CEF02}"/>
    <cellStyle name="Warning Text 9 11" xfId="22451" xr:uid="{5A6DCAAE-E682-4768-AD97-7ECBAC213F47}"/>
    <cellStyle name="Warning Text 9 12" xfId="22449" xr:uid="{04F5B85E-71BC-4147-9051-F1C589C5904F}"/>
    <cellStyle name="Warning Text 9 2" xfId="22452" xr:uid="{7EA34048-D371-4826-8DCF-C80073DB7C7F}"/>
    <cellStyle name="Warning Text 9 2 2" xfId="22453" xr:uid="{A67B8C51-2D46-4C0C-870B-DD1790F280F1}"/>
    <cellStyle name="Warning Text 9 2 2 2" xfId="22454" xr:uid="{4AA419A4-EE90-4A52-8D86-C9ECD6693D0C}"/>
    <cellStyle name="Warning Text 9 2 3" xfId="22455" xr:uid="{7988A1E4-DEAD-466F-9E27-8608B0AC02E8}"/>
    <cellStyle name="Warning Text 9 2 3 2" xfId="22456" xr:uid="{DDDA1F71-39BE-4650-9944-BBFB8ABC2A01}"/>
    <cellStyle name="Warning Text 9 2 4" xfId="22457" xr:uid="{DA663C2A-7AFF-4275-85E4-64505576F554}"/>
    <cellStyle name="Warning Text 9 2 5" xfId="22458" xr:uid="{2C94D36B-3F0A-496C-9918-478D70246E93}"/>
    <cellStyle name="Warning Text 9 3" xfId="22459" xr:uid="{AD82DF8E-58F5-4A36-AEE5-CF566987820F}"/>
    <cellStyle name="Warning Text 9 3 2" xfId="22460" xr:uid="{A2088F31-397C-44DE-A4FA-77E993B829CD}"/>
    <cellStyle name="Warning Text 9 3 2 2" xfId="22461" xr:uid="{36E2850A-7215-4A3F-AADD-AADEEF802135}"/>
    <cellStyle name="Warning Text 9 3 3" xfId="22462" xr:uid="{D497F771-B429-4E35-BEA7-F0DF3331188E}"/>
    <cellStyle name="Warning Text 9 3 3 2" xfId="22463" xr:uid="{6A57B7F1-7899-46F1-99BD-6A5CF283E3E1}"/>
    <cellStyle name="Warning Text 9 3 4" xfId="22464" xr:uid="{04E7593A-8EFD-4740-B9F5-40E9D3E94C4C}"/>
    <cellStyle name="Warning Text 9 4" xfId="22465" xr:uid="{EBD39FF7-EA38-49A0-BACF-0768B079CBD4}"/>
    <cellStyle name="Warning Text 9 4 2" xfId="22466" xr:uid="{865EA8CF-B9DC-4834-AF6E-2E4DA53916B6}"/>
    <cellStyle name="Warning Text 9 4 2 2" xfId="22467" xr:uid="{81AED349-EBFF-42B7-9CEA-4BCB559ABBDC}"/>
    <cellStyle name="Warning Text 9 4 3" xfId="22468" xr:uid="{4CA0A57B-643A-4167-B7B2-3DF44A13F198}"/>
    <cellStyle name="Warning Text 9 4 3 2" xfId="22469" xr:uid="{5B1531F3-CD07-473C-8CF1-B411F96BACA5}"/>
    <cellStyle name="Warning Text 9 4 4" xfId="22470" xr:uid="{A7A69B72-C7EF-49F9-AD95-F7B4FBBC24B5}"/>
    <cellStyle name="Warning Text 9 5" xfId="22471" xr:uid="{138C2606-4770-4666-BF98-9082ACC95AC8}"/>
    <cellStyle name="Warning Text 9 5 2" xfId="22472" xr:uid="{58979DD5-C41B-4EE9-85D8-29B4F9AE9BC9}"/>
    <cellStyle name="Warning Text 9 5 2 2" xfId="22473" xr:uid="{115DC0F4-FEBC-46C3-AF85-59B3CDAC46FB}"/>
    <cellStyle name="Warning Text 9 5 3" xfId="22474" xr:uid="{01C29238-46D7-4B0B-A299-79AC3D0BB825}"/>
    <cellStyle name="Warning Text 9 5 3 2" xfId="22475" xr:uid="{7DCA8E86-F3B1-4C68-802B-69387A3B6001}"/>
    <cellStyle name="Warning Text 9 5 4" xfId="22476" xr:uid="{05442207-5DB2-4258-B18D-BD9D5997E0F5}"/>
    <cellStyle name="Warning Text 9 5 4 2" xfId="22477" xr:uid="{D645A9FF-1583-40E9-957F-B46C36CE1E76}"/>
    <cellStyle name="Warning Text 9 5 5" xfId="22478" xr:uid="{72D40474-D1F7-4671-B43B-20FE038EF479}"/>
    <cellStyle name="Warning Text 9 6" xfId="22479" xr:uid="{A699CFF4-44ED-4ABC-A545-B0B157582E09}"/>
    <cellStyle name="Warning Text 9 6 2" xfId="22480" xr:uid="{C1698661-ABFB-4B95-BD82-60DD40A67D29}"/>
    <cellStyle name="Warning Text 9 6 2 2" xfId="22481" xr:uid="{EB6AB725-72FB-44A4-9567-CD0BC9D9A19F}"/>
    <cellStyle name="Warning Text 9 6 3" xfId="22482" xr:uid="{3B505F4A-763B-477D-8A5E-D0967D8170CE}"/>
    <cellStyle name="Warning Text 9 6 3 2" xfId="22483" xr:uid="{AADB85B4-2816-4B6C-8E9A-B1A0B9AABE14}"/>
    <cellStyle name="Warning Text 9 6 4" xfId="22484" xr:uid="{BE5B83F3-04FF-4133-BC0A-9ADB4B1CF100}"/>
    <cellStyle name="Warning Text 9 7" xfId="22485" xr:uid="{31846924-4F43-4E7E-ADC7-0FC41FDE5595}"/>
    <cellStyle name="Warning Text 9 7 2" xfId="22486" xr:uid="{CE5745FF-8702-428F-8885-1A48F29CA1ED}"/>
    <cellStyle name="Warning Text 9 8" xfId="22487" xr:uid="{1B165ED7-5E9C-4B8C-BE2B-B3EAE57640B5}"/>
    <cellStyle name="Warning Text 9 8 2" xfId="22488" xr:uid="{061B9802-6B78-4DF4-8B47-60A532ACE3EA}"/>
    <cellStyle name="Warning Text 9 9" xfId="22489" xr:uid="{B13DE141-B112-4BFD-9134-D07187DCBD21}"/>
    <cellStyle name="Warning Text 9 9 2" xfId="22490" xr:uid="{B402E37C-CCB9-4BC0-9BC2-4BFC73D66EF3}"/>
    <cellStyle name="Zelle überprüfen" xfId="3514" xr:uid="{BC05A854-B6DB-47D6-A2F5-A8BE4ABDCA42}"/>
    <cellStyle name="Zelle überprüfen 10" xfId="22492" xr:uid="{39FC21BC-A1C1-4A28-9F58-BC7C288A22C3}"/>
    <cellStyle name="Zelle überprüfen 11" xfId="22493" xr:uid="{A421FA49-C488-41A7-9853-D77787827532}"/>
    <cellStyle name="Zelle überprüfen 12" xfId="22491" xr:uid="{AFC48FD1-DCA2-41F7-8B17-CE2743AB0E20}"/>
    <cellStyle name="Zelle überprüfen 2" xfId="22494" xr:uid="{9ABEB643-239B-4F50-B187-E6156C857E10}"/>
    <cellStyle name="Zelle überprüfen 2 2" xfId="22495" xr:uid="{38A6D07A-98B4-4534-800E-74F8A3562F31}"/>
    <cellStyle name="Zelle überprüfen 2 2 2" xfId="22496" xr:uid="{151CEC1F-9DB5-46A5-A5CD-35CC24AD2062}"/>
    <cellStyle name="Zelle überprüfen 2 3" xfId="22497" xr:uid="{2F52E556-B527-49D7-8BBF-CFCB875DC54A}"/>
    <cellStyle name="Zelle überprüfen 2 3 2" xfId="22498" xr:uid="{4F358C57-8A03-4682-AE0F-2BC0A9D4DF69}"/>
    <cellStyle name="Zelle überprüfen 2 4" xfId="22499" xr:uid="{CD291091-05B6-4FB6-AED2-437F9628084E}"/>
    <cellStyle name="Zelle überprüfen 2 5" xfId="22500" xr:uid="{87350E2A-2AF8-4928-AE2D-CCF7EF0D8FD1}"/>
    <cellStyle name="Zelle überprüfen 3" xfId="22501" xr:uid="{AEEFE682-BB99-41BB-BB56-80D6B9A0D909}"/>
    <cellStyle name="Zelle überprüfen 3 2" xfId="22502" xr:uid="{A4564E24-E30A-413A-9EC1-EDCDF777C6BE}"/>
    <cellStyle name="Zelle überprüfen 3 2 2" xfId="22503" xr:uid="{EA11BFC7-4494-47C1-9D6E-2148E6C540D2}"/>
    <cellStyle name="Zelle überprüfen 3 3" xfId="22504" xr:uid="{41E7E80B-61FB-48B5-B434-FBB509C98690}"/>
    <cellStyle name="Zelle überprüfen 3 3 2" xfId="22505" xr:uid="{2946F214-D20D-4F87-ACB6-D783DCFFB62D}"/>
    <cellStyle name="Zelle überprüfen 3 4" xfId="22506" xr:uid="{9F506344-4771-4265-A9CB-F5C0790D8807}"/>
    <cellStyle name="Zelle überprüfen 4" xfId="22507" xr:uid="{5F1D89D7-086F-4662-9CA5-BCB54D1544C9}"/>
    <cellStyle name="Zelle überprüfen 4 2" xfId="22508" xr:uid="{743B1CD0-410E-457A-AFD5-D705CB431C00}"/>
    <cellStyle name="Zelle überprüfen 4 2 2" xfId="22509" xr:uid="{B230C8FB-ECFC-4450-AA52-E797E0FC9AF0}"/>
    <cellStyle name="Zelle überprüfen 4 3" xfId="22510" xr:uid="{ABBCA3FA-641A-41F6-81EC-A2D1B7354CFA}"/>
    <cellStyle name="Zelle überprüfen 4 3 2" xfId="22511" xr:uid="{8A785229-ECA1-4B82-BD8B-63A53AFCAA7B}"/>
    <cellStyle name="Zelle überprüfen 4 4" xfId="22512" xr:uid="{325181E8-2533-4E97-BA76-4174036A613E}"/>
    <cellStyle name="Zelle überprüfen 5" xfId="22513" xr:uid="{175A1CFC-A787-4E13-A10A-FD59626072F5}"/>
    <cellStyle name="Zelle überprüfen 5 2" xfId="22514" xr:uid="{5DA67245-B6FB-4438-A181-A0252E7CE726}"/>
    <cellStyle name="Zelle überprüfen 5 2 2" xfId="22515" xr:uid="{706B06B3-C6AC-41A0-828F-04F2FB7AD8AF}"/>
    <cellStyle name="Zelle überprüfen 5 3" xfId="22516" xr:uid="{5641C978-4384-4D38-8F1F-56A81AF3FA72}"/>
    <cellStyle name="Zelle überprüfen 5 3 2" xfId="22517" xr:uid="{46AA742E-B2BA-413F-88BC-CED00E61EF4D}"/>
    <cellStyle name="Zelle überprüfen 5 4" xfId="22518" xr:uid="{93CC1600-D01C-4BBE-B36D-29E9D17E72EA}"/>
    <cellStyle name="Zelle überprüfen 5 4 2" xfId="22519" xr:uid="{DC49B7C4-AEC9-48C5-81B3-8C8698E9AAAF}"/>
    <cellStyle name="Zelle überprüfen 5 5" xfId="22520" xr:uid="{2C8D2E4D-8254-4972-9CAD-CA46061E2AD1}"/>
    <cellStyle name="Zelle überprüfen 6" xfId="22521" xr:uid="{DBC3E56A-0FB0-464A-8FAF-2349EEB61FD2}"/>
    <cellStyle name="Zelle überprüfen 6 2" xfId="22522" xr:uid="{396EE689-F625-44D7-B441-0A8C75A5B688}"/>
    <cellStyle name="Zelle überprüfen 6 2 2" xfId="22523" xr:uid="{0270F066-5A6F-4BC8-A05E-08E9FBD9B43A}"/>
    <cellStyle name="Zelle überprüfen 6 3" xfId="22524" xr:uid="{0F1D54F9-2254-4E3C-8834-D7E2EDA8B8BE}"/>
    <cellStyle name="Zelle überprüfen 6 3 2" xfId="22525" xr:uid="{356FC333-E90A-47A4-B5A1-660A7DBBCCE0}"/>
    <cellStyle name="Zelle überprüfen 6 4" xfId="22526" xr:uid="{CC04C8D3-C6F8-4173-A6D6-2766C95D187B}"/>
    <cellStyle name="Zelle überprüfen 7" xfId="22527" xr:uid="{E685D37F-29C2-4D33-909D-4EE0C2357128}"/>
    <cellStyle name="Zelle überprüfen 7 2" xfId="22528" xr:uid="{86F8E2E7-23A6-4AD5-81A7-090BB9C579C1}"/>
    <cellStyle name="Zelle überprüfen 8" xfId="22529" xr:uid="{42CCCE7A-0232-4755-A46E-D3B64A3D725C}"/>
    <cellStyle name="Zelle überprüfen 8 2" xfId="22530" xr:uid="{0F282E25-84D9-40CC-98BE-E8CF4FD4EF8A}"/>
    <cellStyle name="Zelle überprüfen 9" xfId="22531" xr:uid="{CF059FDA-79F1-4B78-90FE-CBCB2B1269D7}"/>
    <cellStyle name="Zelle überprüfen 9 2" xfId="22532" xr:uid="{E2CC9CC8-89F9-469E-8080-0D9EC34AECD0}"/>
    <cellStyle name="Гиперссылка" xfId="3515" xr:uid="{D6632E86-D97C-4044-B02A-0C988EC93C64}"/>
    <cellStyle name="Гиперссылка 10" xfId="22534" xr:uid="{10375782-E253-411D-B8ED-096EC6E62491}"/>
    <cellStyle name="Гиперссылка 11" xfId="22535" xr:uid="{EA795549-4732-485D-A428-A44CC96B0080}"/>
    <cellStyle name="Гиперссылка 12" xfId="22533" xr:uid="{8D01992A-02F5-4D17-AA79-3A33FC32CAE8}"/>
    <cellStyle name="Гиперссылка 2" xfId="22536" xr:uid="{FC3CBB1D-4705-4FF1-BD48-927BA7169680}"/>
    <cellStyle name="Гиперссылка 2 2" xfId="22537" xr:uid="{8A6FC37C-E09A-403D-A4BA-D2DD3546FCCD}"/>
    <cellStyle name="Гиперссылка 2 2 2" xfId="22538" xr:uid="{88A91EB6-D941-458F-B2C9-FFFD43D334EC}"/>
    <cellStyle name="Гиперссылка 2 3" xfId="22539" xr:uid="{6603A6A0-587E-41BD-9DAF-F057C23F7C99}"/>
    <cellStyle name="Гиперссылка 2 3 2" xfId="22540" xr:uid="{32014652-E709-4A74-96C9-DAADF4D45335}"/>
    <cellStyle name="Гиперссылка 2 4" xfId="22541" xr:uid="{F56E8010-420A-42A1-B022-2BAA3B393464}"/>
    <cellStyle name="Гиперссылка 2 5" xfId="22542" xr:uid="{7D38EDA4-1FAE-4C52-B8B7-B804AED5BD55}"/>
    <cellStyle name="Гиперссылка 3" xfId="22543" xr:uid="{F130C556-537C-44D7-8405-44C48C2DC76B}"/>
    <cellStyle name="Гиперссылка 3 2" xfId="22544" xr:uid="{FAB138D3-D01A-48D1-AE72-9F319D3645E6}"/>
    <cellStyle name="Гиперссылка 3 2 2" xfId="22545" xr:uid="{C7247E8F-779B-4808-8974-B56B8633C42C}"/>
    <cellStyle name="Гиперссылка 3 3" xfId="22546" xr:uid="{BAFAF04E-C79F-443A-9129-E64D4126BF5C}"/>
    <cellStyle name="Гиперссылка 3 3 2" xfId="22547" xr:uid="{E1C0842A-DE84-4ADC-A7BA-D197769DD2D5}"/>
    <cellStyle name="Гиперссылка 3 4" xfId="22548" xr:uid="{9ADA673C-A3C0-4445-9086-49D8221FDDF7}"/>
    <cellStyle name="Гиперссылка 4" xfId="22549" xr:uid="{5EDD4E0E-44DD-4FF9-BBF3-A9B026927774}"/>
    <cellStyle name="Гиперссылка 4 2" xfId="22550" xr:uid="{A59A8C29-EC2C-4F59-8C37-1326E9B89D73}"/>
    <cellStyle name="Гиперссылка 4 2 2" xfId="22551" xr:uid="{EBE633B3-5654-4DE2-B44E-4B07D6E4B136}"/>
    <cellStyle name="Гиперссылка 4 3" xfId="22552" xr:uid="{41C7DE11-1663-4909-82AC-AB5B584DB3B2}"/>
    <cellStyle name="Гиперссылка 4 3 2" xfId="22553" xr:uid="{F35AB7A4-25E6-4B2D-931B-BF90EB742827}"/>
    <cellStyle name="Гиперссылка 4 4" xfId="22554" xr:uid="{E147616A-0FBA-4B1D-9E26-50E1FB899B0A}"/>
    <cellStyle name="Гиперссылка 5" xfId="22555" xr:uid="{C8458511-9523-46B2-9C52-43121168E4C8}"/>
    <cellStyle name="Гиперссылка 5 2" xfId="22556" xr:uid="{E8F15E6F-3BDB-4EB0-96E4-FCF9162EC9B2}"/>
    <cellStyle name="Гиперссылка 5 2 2" xfId="22557" xr:uid="{A8888A5F-7AA6-4F7A-BD05-96EF59FC8CBF}"/>
    <cellStyle name="Гиперссылка 5 3" xfId="22558" xr:uid="{A06516AE-C0FE-4BF6-84F2-D2370F1F791F}"/>
    <cellStyle name="Гиперссылка 5 3 2" xfId="22559" xr:uid="{8BA3711D-8F70-4700-B89D-43726BE8D156}"/>
    <cellStyle name="Гиперссылка 5 4" xfId="22560" xr:uid="{00C0CF69-94A4-4BA2-9E1A-C35697839110}"/>
    <cellStyle name="Гиперссылка 5 4 2" xfId="22561" xr:uid="{0C103F6A-A817-4C19-8CC2-DD16017E3A24}"/>
    <cellStyle name="Гиперссылка 5 5" xfId="22562" xr:uid="{0D21D1FD-709E-4301-B51A-EBF15565993F}"/>
    <cellStyle name="Гиперссылка 6" xfId="22563" xr:uid="{F14A9D8D-4DD0-411A-AC62-F06D8CB9A0C4}"/>
    <cellStyle name="Гиперссылка 6 2" xfId="22564" xr:uid="{479010E9-2F86-472C-B424-405248E16367}"/>
    <cellStyle name="Гиперссылка 6 2 2" xfId="22565" xr:uid="{871A27CC-BA11-4BC2-859A-E9005D109133}"/>
    <cellStyle name="Гиперссылка 6 3" xfId="22566" xr:uid="{127F5F78-95F7-44AC-A85B-60DE43936C3B}"/>
    <cellStyle name="Гиперссылка 6 3 2" xfId="22567" xr:uid="{6128401A-2569-4D47-9279-DF3BE1A3B466}"/>
    <cellStyle name="Гиперссылка 6 4" xfId="22568" xr:uid="{C6E7FEB3-A05A-47A9-B269-5049BD219F20}"/>
    <cellStyle name="Гиперссылка 7" xfId="22569" xr:uid="{33724735-A66B-463A-8538-D8EA4EDA8C1B}"/>
    <cellStyle name="Гиперссылка 7 2" xfId="22570" xr:uid="{51824FEA-5B5F-439F-92CA-9C142F129B14}"/>
    <cellStyle name="Гиперссылка 8" xfId="22571" xr:uid="{8968BE83-F4E0-48BB-B269-5E882D5BEF63}"/>
    <cellStyle name="Гиперссылка 8 2" xfId="22572" xr:uid="{9CE88FBE-6D14-4F17-B63B-8382D832EAB1}"/>
    <cellStyle name="Гиперссылка 9" xfId="22573" xr:uid="{3CE691B4-F87D-4C41-9436-862E84992D0E}"/>
    <cellStyle name="Гиперссылка 9 2" xfId="22574" xr:uid="{0E7A8531-91EF-4318-A7FA-F18982DC2B18}"/>
    <cellStyle name="Обычный_2++" xfId="3516" xr:uid="{586F4AAC-EFA5-45A4-BF24-175B5A76F5E9}"/>
    <cellStyle name="已访问的超链接" xfId="351" xr:uid="{37240A96-FAF3-49E9-83E0-664A78DED059}"/>
    <cellStyle name="已访问的超链接 10" xfId="22576" xr:uid="{1B161AF7-A3A6-4603-8CC3-30387A7073DF}"/>
    <cellStyle name="已访问的超链接 11" xfId="22577" xr:uid="{24624184-8A95-40F5-8A35-75FE8477ACBA}"/>
    <cellStyle name="已访问的超链接 12" xfId="22575" xr:uid="{E61751BE-0440-4C4A-9EEA-81E1402E51F9}"/>
    <cellStyle name="已访问的超链接 2" xfId="22578" xr:uid="{2464F39C-672D-4B1D-8943-25ED4A3918C5}"/>
    <cellStyle name="已访问的超链接 2 2" xfId="22579" xr:uid="{C7C8EF58-62CA-4EFB-B82C-FFC347F67580}"/>
    <cellStyle name="已访问的超链接 2 2 2" xfId="22580" xr:uid="{8BF77160-E865-46EE-9AE4-ADEABB5334F7}"/>
    <cellStyle name="已访问的超链接 2 3" xfId="22581" xr:uid="{A57120C1-0956-4246-AE75-0F964A28D6FD}"/>
    <cellStyle name="已访问的超链接 2 3 2" xfId="22582" xr:uid="{D8A98AAF-FD7D-4F69-B709-A72CA90C3118}"/>
    <cellStyle name="已访问的超链接 2 4" xfId="22583" xr:uid="{71CC8F9E-07B7-4B07-9855-334D506259DF}"/>
    <cellStyle name="已访问的超链接 2 5" xfId="22584" xr:uid="{CE44D42A-7D2A-4D73-A31A-CEE297C9518D}"/>
    <cellStyle name="已访问的超链接 3" xfId="22585" xr:uid="{3014E1AC-8369-4466-8761-83269E80DF6B}"/>
    <cellStyle name="已访问的超链接 3 2" xfId="22586" xr:uid="{079A5458-231A-4DCD-800D-2EAD498766FE}"/>
    <cellStyle name="已访问的超链接 3 2 2" xfId="22587" xr:uid="{2E4EB88A-E922-44E8-AD0A-F85BC70A08A3}"/>
    <cellStyle name="已访问的超链接 3 3" xfId="22588" xr:uid="{06C4BF0A-B530-445D-B77C-BAB83FA89C20}"/>
    <cellStyle name="已访问的超链接 3 3 2" xfId="22589" xr:uid="{DF20D736-1CA8-4AA6-A781-3B0A786A85AB}"/>
    <cellStyle name="已访问的超链接 3 4" xfId="22590" xr:uid="{D6FE0076-2FB2-4AF4-8FA7-9F2B405F89AF}"/>
    <cellStyle name="已访问的超链接 4" xfId="22591" xr:uid="{EA2A67F3-9332-4B16-B90D-85773C4BCD9B}"/>
    <cellStyle name="已访问的超链接 4 2" xfId="22592" xr:uid="{BAB00C24-59A5-41CF-AC7D-00E0B6E5EB96}"/>
    <cellStyle name="已访问的超链接 4 2 2" xfId="22593" xr:uid="{8912D429-D83E-4973-A61B-1B0ECF2C27A6}"/>
    <cellStyle name="已访问的超链接 4 3" xfId="22594" xr:uid="{7F1BB975-5F82-402B-A453-D7257DBF72CD}"/>
    <cellStyle name="已访问的超链接 4 3 2" xfId="22595" xr:uid="{C7DC6F68-8C87-49AE-8B8D-F7A3576145B7}"/>
    <cellStyle name="已访问的超链接 4 4" xfId="22596" xr:uid="{E7FB7A0A-98F7-4062-9BDB-8EA06FE27701}"/>
    <cellStyle name="已访问的超链接 5" xfId="22597" xr:uid="{0F62ECD8-C300-4808-A63D-EB1CF09422D1}"/>
    <cellStyle name="已访问的超链接 5 2" xfId="22598" xr:uid="{CE34C4E5-3B0A-4E67-869C-C23FA17384E7}"/>
    <cellStyle name="已访问的超链接 5 2 2" xfId="22599" xr:uid="{67BEAA2E-8E66-4C63-818B-445D8C8075AB}"/>
    <cellStyle name="已访问的超链接 5 3" xfId="22600" xr:uid="{F157EA1A-850B-4F60-8511-1C6E6209BDB9}"/>
    <cellStyle name="已访问的超链接 5 3 2" xfId="22601" xr:uid="{DD2881CE-1BC2-473D-89EE-CC739E4B93DB}"/>
    <cellStyle name="已访问的超链接 5 4" xfId="22602" xr:uid="{3AA85799-71DD-4028-89D0-74EBF4BADC4C}"/>
    <cellStyle name="已访问的超链接 5 4 2" xfId="22603" xr:uid="{925E9588-7CFC-4A48-82F5-7D8A2893A865}"/>
    <cellStyle name="已访问的超链接 5 5" xfId="22604" xr:uid="{4CAED7CC-38B4-44A9-9612-CC49E6EDC325}"/>
    <cellStyle name="已访问的超链接 6" xfId="22605" xr:uid="{596E6614-C797-4F08-888C-749BE029A823}"/>
    <cellStyle name="已访问的超链接 6 2" xfId="22606" xr:uid="{82DC01D0-16CC-41AC-9FF1-144F39009405}"/>
    <cellStyle name="已访问的超链接 6 2 2" xfId="22607" xr:uid="{6ABA41BE-33BF-4BBB-ADD0-116D5E63095F}"/>
    <cellStyle name="已访问的超链接 6 3" xfId="22608" xr:uid="{1728685C-D2E5-49A6-808D-D90E0A1C2608}"/>
    <cellStyle name="已访问的超链接 6 3 2" xfId="22609" xr:uid="{6ED108A4-3880-4DCE-B2DD-259225613F04}"/>
    <cellStyle name="已访问的超链接 6 4" xfId="22610" xr:uid="{F20A9AB2-8321-4A77-B778-C6143C092F74}"/>
    <cellStyle name="已访问的超链接 7" xfId="22611" xr:uid="{0A906EFD-FB20-41D8-8280-7D01482C607C}"/>
    <cellStyle name="已访问的超链接 7 2" xfId="22612" xr:uid="{EF086EE2-16CD-4B63-AB75-C23204951834}"/>
    <cellStyle name="已访问的超链接 8" xfId="22613" xr:uid="{EAAC2ED9-255D-469D-AF25-25D7838D4CC0}"/>
    <cellStyle name="已访问的超链接 8 2" xfId="22614" xr:uid="{EE2956FB-3976-4EDE-9A1A-B365AE4D9001}"/>
    <cellStyle name="已访问的超链接 9" xfId="22615" xr:uid="{C4AAC9B6-3625-4107-9EE7-9BF01C5BF89D}"/>
    <cellStyle name="已访问的超链接 9 2" xfId="22616" xr:uid="{811FDC1F-0F45-479C-93FD-57207B8C4C2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AGE/saic_technology/ResCOM/New%20Microsoft%20Excel%20Workshee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MARYSE~1/LOCALS~1/Temp/Temporary%20Directory%202%20for%20EFDA_TMPL_nov5.zip/SubRes_Tmpl/TMPL_RE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w Microsoft Excel Worksheet"/>
      <sheetName val="AGR_Fuels"/>
      <sheetName val="TechRep-Doc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EA"/>
      <sheetName val="ROT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LA"/>
      <sheetName val="CCK"/>
      <sheetName val="CRF"/>
      <sheetName val="COE"/>
      <sheetName val="COT"/>
      <sheetName val="ElastPar"/>
      <sheetName val="Conversion Factors"/>
      <sheetName val="ANS_ITEMS"/>
      <sheetName val="ANS_TIDDATA"/>
      <sheetName val="ANS_TSDATA"/>
      <sheetName val="AGR_Emi"/>
      <sheetName val="RES_Emi"/>
      <sheetName val="COM_Emi"/>
    </sheetNames>
    <sheetDataSet>
      <sheetData sheetId="0"/>
      <sheetData sheetId="1"/>
      <sheetData sheetId="2">
        <row r="2">
          <cell r="A2" t="str">
            <v>^FI_ST: TCH, PRC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_Emi"/>
      <sheetName val="AGR"/>
      <sheetName val="RES_Fuels"/>
      <sheetName val="RES_Emi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EA"/>
      <sheetName val="ROT"/>
      <sheetName val="RL1"/>
      <sheetName val="RL2"/>
      <sheetName val="RL3"/>
      <sheetName val="RL4"/>
      <sheetName val="COM_Fuels"/>
      <sheetName val="COM_Emi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LA"/>
      <sheetName val="CCK"/>
      <sheetName val="CRF"/>
      <sheetName val="COE"/>
      <sheetName val="COT"/>
      <sheetName val="ElastPar"/>
      <sheetName val="Conversion Factors"/>
      <sheetName val="ANS_ITEMS"/>
      <sheetName val="ANS_TIDDATA"/>
      <sheetName val="ANS_TSDATA"/>
    </sheetNames>
    <sheetDataSet>
      <sheetData sheetId="0" refreshError="1"/>
      <sheetData sheetId="1" refreshError="1"/>
      <sheetData sheetId="2">
        <row r="2">
          <cell r="A2" t="str">
            <v>^FI_ST: TCH, PRC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CF87"/>
  <sheetViews>
    <sheetView zoomScaleNormal="100" workbookViewId="0"/>
  </sheetViews>
  <sheetFormatPr defaultColWidth="9.1328125" defaultRowHeight="12.75"/>
  <cols>
    <col min="1" max="1" width="9.1328125" style="5" customWidth="1"/>
    <col min="2" max="2" width="13.796875" style="5" customWidth="1"/>
    <col min="3" max="3" width="58.19921875" style="5" bestFit="1" customWidth="1"/>
    <col min="4" max="4" width="18" style="5" bestFit="1" customWidth="1"/>
    <col min="5" max="5" width="10.796875" style="5" customWidth="1"/>
    <col min="6" max="6" width="32" style="5" bestFit="1" customWidth="1"/>
    <col min="7" max="7" width="10" style="5" customWidth="1"/>
    <col min="8" max="9" width="8.86328125" style="5" customWidth="1"/>
    <col min="10" max="10" width="11.796875" style="5" customWidth="1"/>
    <col min="11" max="11" width="10" style="5" bestFit="1" customWidth="1"/>
    <col min="12" max="12" width="8.86328125" style="5" customWidth="1"/>
    <col min="13" max="13" width="8.1328125" style="5" bestFit="1" customWidth="1"/>
    <col min="14" max="14" width="11.1328125" style="5" customWidth="1"/>
    <col min="15" max="15" width="10.796875" style="5" bestFit="1" customWidth="1"/>
    <col min="16" max="19" width="9.1328125" style="5" customWidth="1"/>
    <col min="20" max="20" width="9.796875" style="5" bestFit="1" customWidth="1"/>
    <col min="21" max="24" width="10.796875" style="5" customWidth="1"/>
    <col min="25" max="25" width="14.1328125" style="5" customWidth="1"/>
    <col min="26" max="26" width="10.796875" style="5" customWidth="1"/>
    <col min="27" max="27" width="11.86328125" style="5" customWidth="1"/>
    <col min="28" max="39" width="9.1328125" style="5" customWidth="1"/>
    <col min="40" max="82" width="15.796875" style="5" customWidth="1"/>
    <col min="83" max="255" width="11.46484375" style="5" customWidth="1"/>
    <col min="256" max="16384" width="9.1328125" style="5"/>
  </cols>
  <sheetData>
    <row r="1" spans="1:84" ht="13.15">
      <c r="A1" s="2"/>
      <c r="AB1" s="2"/>
    </row>
    <row r="2" spans="1:84" ht="13.15">
      <c r="A2" s="23"/>
      <c r="B2" s="23"/>
      <c r="C2" s="22"/>
      <c r="D2" s="22"/>
      <c r="E2" s="22"/>
      <c r="F2" s="22" t="s">
        <v>32</v>
      </c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N2" s="2" t="s">
        <v>92</v>
      </c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</row>
    <row r="3" spans="1:84" ht="31.25" customHeight="1" thickBot="1">
      <c r="A3" s="21" t="s">
        <v>93</v>
      </c>
      <c r="B3" s="21" t="s">
        <v>36</v>
      </c>
      <c r="C3" s="21" t="s">
        <v>37</v>
      </c>
      <c r="D3" s="21" t="s">
        <v>42</v>
      </c>
      <c r="E3" s="21" t="s">
        <v>81</v>
      </c>
      <c r="F3" s="21" t="s">
        <v>94</v>
      </c>
      <c r="G3" s="34" t="s">
        <v>128</v>
      </c>
      <c r="H3" s="36" t="s">
        <v>129</v>
      </c>
      <c r="I3" s="21" t="s">
        <v>43</v>
      </c>
      <c r="J3" s="21" t="s">
        <v>95</v>
      </c>
      <c r="K3" s="21" t="s">
        <v>96</v>
      </c>
      <c r="L3" s="21" t="s">
        <v>97</v>
      </c>
      <c r="M3" s="21" t="s">
        <v>87</v>
      </c>
      <c r="N3" s="21" t="s">
        <v>98</v>
      </c>
      <c r="O3" s="21" t="s">
        <v>99</v>
      </c>
      <c r="P3" s="21" t="s">
        <v>100</v>
      </c>
      <c r="Q3" s="21" t="s">
        <v>101</v>
      </c>
      <c r="R3" s="21" t="s">
        <v>102</v>
      </c>
      <c r="S3" s="21" t="s">
        <v>103</v>
      </c>
      <c r="T3" s="21" t="s">
        <v>104</v>
      </c>
      <c r="U3" s="21" t="s">
        <v>82</v>
      </c>
      <c r="V3" s="21" t="s">
        <v>83</v>
      </c>
      <c r="W3" s="21" t="s">
        <v>84</v>
      </c>
      <c r="X3" s="21" t="s">
        <v>85</v>
      </c>
      <c r="Y3" s="21" t="s">
        <v>61</v>
      </c>
      <c r="Z3" s="21" t="s">
        <v>86</v>
      </c>
      <c r="AA3" s="21" t="s">
        <v>15</v>
      </c>
      <c r="AB3" s="21" t="s">
        <v>62</v>
      </c>
      <c r="AC3" s="21" t="s">
        <v>63</v>
      </c>
      <c r="AD3" s="21" t="s">
        <v>64</v>
      </c>
      <c r="AE3" s="21" t="s">
        <v>65</v>
      </c>
      <c r="AF3" s="21" t="s">
        <v>9</v>
      </c>
      <c r="AG3" s="21" t="s">
        <v>10</v>
      </c>
      <c r="AH3" s="21" t="s">
        <v>11</v>
      </c>
      <c r="AI3" s="21" t="s">
        <v>12</v>
      </c>
      <c r="AJ3" s="21" t="s">
        <v>13</v>
      </c>
      <c r="AK3" s="21" t="s">
        <v>14</v>
      </c>
      <c r="AL3" s="20"/>
      <c r="AM3" s="20"/>
      <c r="AN3" s="19"/>
      <c r="AO3" s="7"/>
      <c r="AP3" s="8"/>
      <c r="AQ3" s="9"/>
      <c r="AR3" s="10"/>
      <c r="AS3" s="9"/>
      <c r="AT3" s="11" t="s">
        <v>105</v>
      </c>
      <c r="AU3" s="12"/>
      <c r="AV3" s="13"/>
      <c r="AW3" s="6" t="s">
        <v>106</v>
      </c>
      <c r="AX3" s="7"/>
      <c r="AY3" s="8"/>
      <c r="AZ3" s="9" t="s">
        <v>106</v>
      </c>
      <c r="BA3" s="10"/>
      <c r="BB3" s="9"/>
      <c r="BC3" s="11" t="s">
        <v>107</v>
      </c>
      <c r="BD3" s="12"/>
      <c r="BE3" s="13"/>
      <c r="BF3" s="6"/>
      <c r="BG3" s="7"/>
      <c r="BH3" s="8"/>
      <c r="BI3" s="9"/>
      <c r="BJ3" s="10"/>
      <c r="BK3" s="9"/>
      <c r="BL3" s="11" t="s">
        <v>108</v>
      </c>
      <c r="BM3" s="12"/>
      <c r="BN3" s="13"/>
      <c r="BO3" s="6"/>
      <c r="BP3" s="7"/>
      <c r="BQ3" s="8"/>
      <c r="BR3" s="9"/>
      <c r="BS3" s="10"/>
      <c r="BT3" s="9"/>
      <c r="BU3" s="11"/>
      <c r="BV3" s="12"/>
      <c r="BW3" s="13"/>
      <c r="BX3" s="6"/>
      <c r="BY3" s="7"/>
      <c r="BZ3" s="8"/>
      <c r="CA3" s="9" t="s">
        <v>109</v>
      </c>
      <c r="CB3" s="10"/>
      <c r="CC3" s="9"/>
      <c r="CD3" s="11"/>
      <c r="CE3" s="12"/>
      <c r="CF3" s="13"/>
    </row>
    <row r="4" spans="1:84" ht="15">
      <c r="A4" s="2" t="s">
        <v>21</v>
      </c>
      <c r="B4" s="1"/>
      <c r="C4" s="3"/>
      <c r="D4" s="3"/>
      <c r="E4" s="3"/>
      <c r="F4" s="3"/>
      <c r="G4" s="3"/>
      <c r="H4" s="3"/>
      <c r="I4" s="3"/>
      <c r="J4" s="3"/>
      <c r="K4" s="3"/>
      <c r="L4"/>
      <c r="M4" s="3"/>
      <c r="N4" s="3"/>
      <c r="O4"/>
      <c r="P4"/>
      <c r="Q4"/>
      <c r="R4"/>
      <c r="S4"/>
      <c r="U4"/>
      <c r="V4"/>
      <c r="W4"/>
      <c r="X4"/>
      <c r="Y4"/>
      <c r="Z4"/>
      <c r="AA4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</row>
    <row r="5" spans="1:84" ht="13.15">
      <c r="B5" s="5" t="s">
        <v>120</v>
      </c>
      <c r="C5" s="15" t="s">
        <v>50</v>
      </c>
      <c r="D5" s="5" t="s">
        <v>45</v>
      </c>
      <c r="E5" s="5" t="s">
        <v>7</v>
      </c>
      <c r="F5" s="5">
        <f t="shared" ref="F5:F12" si="0">H5</f>
        <v>2006</v>
      </c>
      <c r="G5" s="5">
        <v>1</v>
      </c>
      <c r="H5" s="5">
        <v>2006</v>
      </c>
      <c r="I5" s="5">
        <v>17</v>
      </c>
      <c r="J5" s="14">
        <v>183.97194097015421</v>
      </c>
      <c r="K5" s="14">
        <v>4.5992985242538555</v>
      </c>
      <c r="L5" s="14"/>
      <c r="N5" s="14">
        <v>0.5</v>
      </c>
      <c r="AB5" s="16"/>
      <c r="AN5" s="17">
        <v>0.95</v>
      </c>
      <c r="AO5" s="17">
        <v>0.85</v>
      </c>
      <c r="AP5" s="17">
        <v>0.75</v>
      </c>
      <c r="AQ5" s="17">
        <v>0.75</v>
      </c>
      <c r="AR5" s="17">
        <v>0.70750000000000002</v>
      </c>
      <c r="AS5" s="17">
        <v>0.48</v>
      </c>
      <c r="AT5" s="17">
        <v>0.875</v>
      </c>
      <c r="AU5" s="17">
        <v>0.70750000000000002</v>
      </c>
      <c r="AV5" s="17">
        <v>0.48</v>
      </c>
      <c r="AW5" s="17">
        <v>1.1000000000000001</v>
      </c>
      <c r="AX5" s="17">
        <v>0.9</v>
      </c>
      <c r="AY5" s="17">
        <v>0.8</v>
      </c>
      <c r="AZ5" s="17">
        <v>0.875</v>
      </c>
      <c r="BA5" s="17">
        <v>0.70750000000000002</v>
      </c>
      <c r="BB5" s="17">
        <v>0.48</v>
      </c>
      <c r="BC5" s="17">
        <v>0.875</v>
      </c>
      <c r="BD5" s="17">
        <v>0.70750000000000002</v>
      </c>
      <c r="BE5" s="17">
        <v>0.48</v>
      </c>
      <c r="BF5" s="17">
        <v>0.875</v>
      </c>
      <c r="BG5" s="17">
        <v>0.70750000000000002</v>
      </c>
      <c r="BH5" s="17">
        <v>0.48</v>
      </c>
      <c r="BI5" s="17">
        <v>0.875</v>
      </c>
      <c r="BJ5" s="17">
        <v>0.70750000000000002</v>
      </c>
      <c r="BK5" s="17">
        <v>0.48</v>
      </c>
      <c r="BL5" s="17">
        <v>0.875</v>
      </c>
      <c r="BM5" s="17">
        <v>0.70750000000000002</v>
      </c>
      <c r="BN5" s="17">
        <v>0.48</v>
      </c>
      <c r="BO5" s="17">
        <v>0.875</v>
      </c>
      <c r="BP5" s="17">
        <v>0.70750000000000002</v>
      </c>
      <c r="BQ5" s="17">
        <v>0.48</v>
      </c>
      <c r="BR5" s="17">
        <v>1.1000000000000001</v>
      </c>
      <c r="BS5" s="17">
        <v>0.9</v>
      </c>
      <c r="BT5" s="17">
        <v>0.8</v>
      </c>
      <c r="BU5" s="17">
        <v>0.875</v>
      </c>
      <c r="BV5" s="17">
        <v>0.70750000000000002</v>
      </c>
      <c r="BW5" s="17">
        <v>0.48</v>
      </c>
      <c r="BX5" s="17">
        <v>0.875</v>
      </c>
      <c r="BY5" s="17">
        <v>0.70750000000000002</v>
      </c>
      <c r="BZ5" s="17">
        <v>0.48</v>
      </c>
      <c r="CA5" s="17">
        <v>0.95</v>
      </c>
      <c r="CB5" s="17">
        <v>0.85</v>
      </c>
      <c r="CC5" s="17">
        <v>0.75</v>
      </c>
    </row>
    <row r="6" spans="1:84" ht="13.15">
      <c r="B6" s="5" t="s">
        <v>121</v>
      </c>
      <c r="C6" s="15" t="s">
        <v>51</v>
      </c>
      <c r="D6" s="5" t="s">
        <v>52</v>
      </c>
      <c r="E6" s="5" t="s">
        <v>53</v>
      </c>
      <c r="F6" s="5">
        <f t="shared" si="0"/>
        <v>2006</v>
      </c>
      <c r="G6" s="5">
        <v>1</v>
      </c>
      <c r="H6" s="5">
        <v>2006</v>
      </c>
      <c r="I6" s="5">
        <v>17</v>
      </c>
      <c r="J6" s="14">
        <v>148.8981536628946</v>
      </c>
      <c r="K6" s="14">
        <v>3.7224538415723654</v>
      </c>
      <c r="L6" s="14"/>
      <c r="N6" s="14">
        <v>0.5</v>
      </c>
      <c r="AB6" s="16"/>
      <c r="AN6" s="17">
        <v>0.95</v>
      </c>
      <c r="AO6" s="17">
        <v>0.85</v>
      </c>
      <c r="AP6" s="17">
        <v>0.75</v>
      </c>
      <c r="AQ6" s="17">
        <v>0.75</v>
      </c>
      <c r="AR6" s="17">
        <v>0.70750000000000002</v>
      </c>
      <c r="AS6" s="17">
        <v>0.48</v>
      </c>
      <c r="AT6" s="17">
        <v>0.875</v>
      </c>
      <c r="AU6" s="17">
        <v>0.70750000000000002</v>
      </c>
      <c r="AV6" s="17">
        <v>0.48</v>
      </c>
      <c r="AW6" s="17">
        <v>1.1000000000000001</v>
      </c>
      <c r="AX6" s="17">
        <v>0.9</v>
      </c>
      <c r="AY6" s="17">
        <v>0.8</v>
      </c>
      <c r="AZ6" s="17">
        <v>0.875</v>
      </c>
      <c r="BA6" s="17">
        <v>0.70750000000000002</v>
      </c>
      <c r="BB6" s="17">
        <v>0.48</v>
      </c>
      <c r="BC6" s="17">
        <v>0.875</v>
      </c>
      <c r="BD6" s="17">
        <v>0.70750000000000002</v>
      </c>
      <c r="BE6" s="17">
        <v>0.48</v>
      </c>
      <c r="BF6" s="17">
        <v>0.875</v>
      </c>
      <c r="BG6" s="17">
        <v>0.70750000000000002</v>
      </c>
      <c r="BH6" s="17">
        <v>0.48</v>
      </c>
      <c r="BI6" s="17">
        <v>0.875</v>
      </c>
      <c r="BJ6" s="17">
        <v>0.70750000000000002</v>
      </c>
      <c r="BK6" s="17">
        <v>0.48</v>
      </c>
      <c r="BL6" s="17">
        <v>0.875</v>
      </c>
      <c r="BM6" s="17">
        <v>0.70750000000000002</v>
      </c>
      <c r="BN6" s="17">
        <v>0.48</v>
      </c>
      <c r="BO6" s="17">
        <v>0.875</v>
      </c>
      <c r="BP6" s="17">
        <v>0.70750000000000002</v>
      </c>
      <c r="BQ6" s="17">
        <v>0.48</v>
      </c>
      <c r="BR6" s="17">
        <v>1.1000000000000001</v>
      </c>
      <c r="BS6" s="17">
        <v>0.9</v>
      </c>
      <c r="BT6" s="17">
        <v>0.8</v>
      </c>
      <c r="BU6" s="17">
        <v>0.875</v>
      </c>
      <c r="BV6" s="17">
        <v>0.70750000000000002</v>
      </c>
      <c r="BW6" s="17">
        <v>0.48</v>
      </c>
      <c r="BX6" s="17">
        <v>0.875</v>
      </c>
      <c r="BY6" s="17">
        <v>0.70750000000000002</v>
      </c>
      <c r="BZ6" s="17">
        <v>0.48</v>
      </c>
      <c r="CA6" s="17">
        <v>0.95</v>
      </c>
      <c r="CB6" s="17">
        <v>0.85</v>
      </c>
      <c r="CC6" s="17">
        <v>0.75</v>
      </c>
    </row>
    <row r="7" spans="1:84" ht="13.15">
      <c r="B7" s="15" t="s">
        <v>122</v>
      </c>
      <c r="C7" s="15" t="s">
        <v>118</v>
      </c>
      <c r="D7" s="5" t="s">
        <v>123</v>
      </c>
      <c r="E7" s="15" t="s">
        <v>133</v>
      </c>
      <c r="F7" s="5">
        <f t="shared" si="0"/>
        <v>2006</v>
      </c>
      <c r="G7" s="5">
        <v>1</v>
      </c>
      <c r="H7" s="5">
        <v>2006</v>
      </c>
      <c r="I7" s="5">
        <v>17</v>
      </c>
      <c r="J7" s="14">
        <v>148.8981536628946</v>
      </c>
      <c r="K7" s="14">
        <v>3.7224538415723654</v>
      </c>
      <c r="L7" s="14"/>
      <c r="N7" s="14">
        <v>0.5</v>
      </c>
      <c r="AB7" s="16"/>
      <c r="AN7" s="17">
        <v>0.95</v>
      </c>
      <c r="AO7" s="17">
        <v>0.85</v>
      </c>
      <c r="AP7" s="17">
        <v>0.75</v>
      </c>
      <c r="AQ7" s="17">
        <v>0.75</v>
      </c>
      <c r="AR7" s="17">
        <v>0.70750000000000002</v>
      </c>
      <c r="AS7" s="17">
        <v>0.48</v>
      </c>
      <c r="AT7" s="17">
        <v>0.875</v>
      </c>
      <c r="AU7" s="17">
        <v>0.70750000000000002</v>
      </c>
      <c r="AV7" s="17">
        <v>0.48</v>
      </c>
      <c r="AW7" s="17">
        <v>1.1000000000000001</v>
      </c>
      <c r="AX7" s="17">
        <v>0.9</v>
      </c>
      <c r="AY7" s="17">
        <v>0.8</v>
      </c>
      <c r="AZ7" s="17">
        <v>0.875</v>
      </c>
      <c r="BA7" s="17">
        <v>0.70750000000000002</v>
      </c>
      <c r="BB7" s="17">
        <v>0.48</v>
      </c>
      <c r="BC7" s="17">
        <v>0.875</v>
      </c>
      <c r="BD7" s="17">
        <v>0.70750000000000002</v>
      </c>
      <c r="BE7" s="17">
        <v>0.48</v>
      </c>
      <c r="BF7" s="17">
        <v>0.875</v>
      </c>
      <c r="BG7" s="17">
        <v>0.70750000000000002</v>
      </c>
      <c r="BH7" s="17">
        <v>0.48</v>
      </c>
      <c r="BI7" s="17">
        <v>0.875</v>
      </c>
      <c r="BJ7" s="17">
        <v>0.70750000000000002</v>
      </c>
      <c r="BK7" s="17">
        <v>0.48</v>
      </c>
      <c r="BL7" s="17">
        <v>0.875</v>
      </c>
      <c r="BM7" s="17">
        <v>0.70750000000000002</v>
      </c>
      <c r="BN7" s="17">
        <v>0.48</v>
      </c>
      <c r="BO7" s="17">
        <v>0.875</v>
      </c>
      <c r="BP7" s="17">
        <v>0.70750000000000002</v>
      </c>
      <c r="BQ7" s="17">
        <v>0.48</v>
      </c>
      <c r="BR7" s="17">
        <v>1.1000000000000001</v>
      </c>
      <c r="BS7" s="17">
        <v>0.9</v>
      </c>
      <c r="BT7" s="17">
        <v>0.8</v>
      </c>
      <c r="BU7" s="17">
        <v>0.875</v>
      </c>
      <c r="BV7" s="17">
        <v>0.70750000000000002</v>
      </c>
      <c r="BW7" s="17">
        <v>0.48</v>
      </c>
      <c r="BX7" s="17">
        <v>0.875</v>
      </c>
      <c r="BY7" s="17">
        <v>0.70750000000000002</v>
      </c>
      <c r="BZ7" s="17">
        <v>0.48</v>
      </c>
      <c r="CA7" s="17">
        <v>0.95</v>
      </c>
      <c r="CB7" s="17">
        <v>0.85</v>
      </c>
      <c r="CC7" s="17">
        <v>0.75</v>
      </c>
    </row>
    <row r="8" spans="1:84" ht="13.15">
      <c r="B8" s="5" t="s">
        <v>124</v>
      </c>
      <c r="C8" s="15" t="s">
        <v>54</v>
      </c>
      <c r="D8" s="5" t="s">
        <v>55</v>
      </c>
      <c r="E8" s="5" t="s">
        <v>56</v>
      </c>
      <c r="F8" s="5">
        <f t="shared" si="0"/>
        <v>2006</v>
      </c>
      <c r="G8" s="5">
        <v>1</v>
      </c>
      <c r="H8" s="5">
        <v>2006</v>
      </c>
      <c r="I8" s="5">
        <v>17</v>
      </c>
      <c r="J8" s="14">
        <v>66.176957183508705</v>
      </c>
      <c r="K8" s="14">
        <v>9.9265435775263047</v>
      </c>
      <c r="L8" s="14"/>
      <c r="N8" s="14">
        <v>0.3</v>
      </c>
      <c r="AB8" s="16"/>
      <c r="AN8" s="17">
        <v>0.95</v>
      </c>
      <c r="AO8" s="17">
        <v>0.85</v>
      </c>
      <c r="AP8" s="17">
        <v>0.75</v>
      </c>
      <c r="AQ8" s="17">
        <v>0.75</v>
      </c>
      <c r="AR8" s="17">
        <v>0.70750000000000002</v>
      </c>
      <c r="AS8" s="17">
        <v>0.48</v>
      </c>
      <c r="AT8" s="17">
        <v>0.875</v>
      </c>
      <c r="AU8" s="17">
        <v>0.70750000000000002</v>
      </c>
      <c r="AV8" s="17">
        <v>0.48</v>
      </c>
      <c r="AW8" s="17">
        <v>1.1000000000000001</v>
      </c>
      <c r="AX8" s="17">
        <v>0.9</v>
      </c>
      <c r="AY8" s="17">
        <v>0.8</v>
      </c>
      <c r="AZ8" s="17">
        <v>0.875</v>
      </c>
      <c r="BA8" s="17">
        <v>0.70750000000000002</v>
      </c>
      <c r="BB8" s="17">
        <v>0.48</v>
      </c>
      <c r="BC8" s="17">
        <v>0.875</v>
      </c>
      <c r="BD8" s="17">
        <v>0.70750000000000002</v>
      </c>
      <c r="BE8" s="17">
        <v>0.48</v>
      </c>
      <c r="BF8" s="17">
        <v>0.875</v>
      </c>
      <c r="BG8" s="17">
        <v>0.70750000000000002</v>
      </c>
      <c r="BH8" s="17">
        <v>0.48</v>
      </c>
      <c r="BI8" s="17">
        <v>0.875</v>
      </c>
      <c r="BJ8" s="17">
        <v>0.70750000000000002</v>
      </c>
      <c r="BK8" s="17">
        <v>0.48</v>
      </c>
      <c r="BL8" s="17">
        <v>0.875</v>
      </c>
      <c r="BM8" s="17">
        <v>0.70750000000000002</v>
      </c>
      <c r="BN8" s="17">
        <v>0.48</v>
      </c>
      <c r="BO8" s="17">
        <v>0.875</v>
      </c>
      <c r="BP8" s="17">
        <v>0.70750000000000002</v>
      </c>
      <c r="BQ8" s="17">
        <v>0.48</v>
      </c>
      <c r="BR8" s="17">
        <v>1.1000000000000001</v>
      </c>
      <c r="BS8" s="17">
        <v>0.9</v>
      </c>
      <c r="BT8" s="17">
        <v>0.8</v>
      </c>
      <c r="BU8" s="17">
        <v>0.875</v>
      </c>
      <c r="BV8" s="17">
        <v>0.70750000000000002</v>
      </c>
      <c r="BW8" s="17">
        <v>0.48</v>
      </c>
      <c r="BX8" s="17">
        <v>0.875</v>
      </c>
      <c r="BY8" s="17">
        <v>0.70750000000000002</v>
      </c>
      <c r="BZ8" s="17">
        <v>0.48</v>
      </c>
      <c r="CA8" s="17">
        <v>0.95</v>
      </c>
      <c r="CB8" s="17">
        <v>0.85</v>
      </c>
      <c r="CC8" s="17">
        <v>0.75</v>
      </c>
    </row>
    <row r="9" spans="1:84" ht="13.15">
      <c r="B9" s="5" t="s">
        <v>125</v>
      </c>
      <c r="C9" s="15" t="s">
        <v>57</v>
      </c>
      <c r="D9" s="5" t="s">
        <v>45</v>
      </c>
      <c r="E9" s="5" t="s">
        <v>6</v>
      </c>
      <c r="F9" s="5">
        <f t="shared" si="0"/>
        <v>2006</v>
      </c>
      <c r="G9" s="5">
        <v>1</v>
      </c>
      <c r="H9" s="5">
        <v>2006</v>
      </c>
      <c r="I9" s="5">
        <v>17</v>
      </c>
      <c r="J9" s="14">
        <v>183.97194097015421</v>
      </c>
      <c r="K9" s="14">
        <v>4.5992985242538555</v>
      </c>
      <c r="L9" s="14"/>
      <c r="N9" s="14">
        <v>0.5</v>
      </c>
      <c r="AB9" s="16"/>
      <c r="AN9" s="17">
        <v>0.95</v>
      </c>
      <c r="AO9" s="17">
        <v>0.85</v>
      </c>
      <c r="AP9" s="17">
        <v>0.75</v>
      </c>
      <c r="AQ9" s="17">
        <v>0.75</v>
      </c>
      <c r="AR9" s="17">
        <v>0.70750000000000002</v>
      </c>
      <c r="AS9" s="17">
        <v>0.48</v>
      </c>
      <c r="AT9" s="17">
        <v>0.875</v>
      </c>
      <c r="AU9" s="17">
        <v>0.70750000000000002</v>
      </c>
      <c r="AV9" s="17">
        <v>0.48</v>
      </c>
      <c r="AW9" s="17">
        <v>1.1000000000000001</v>
      </c>
      <c r="AX9" s="17">
        <v>0.9</v>
      </c>
      <c r="AY9" s="17">
        <v>0.8</v>
      </c>
      <c r="AZ9" s="17">
        <v>0.875</v>
      </c>
      <c r="BA9" s="17">
        <v>0.70750000000000002</v>
      </c>
      <c r="BB9" s="17">
        <v>0.48</v>
      </c>
      <c r="BC9" s="17">
        <v>0.875</v>
      </c>
      <c r="BD9" s="17">
        <v>0.70750000000000002</v>
      </c>
      <c r="BE9" s="17">
        <v>0.48</v>
      </c>
      <c r="BF9" s="17">
        <v>0.875</v>
      </c>
      <c r="BG9" s="17">
        <v>0.70750000000000002</v>
      </c>
      <c r="BH9" s="17">
        <v>0.48</v>
      </c>
      <c r="BI9" s="17">
        <v>0.875</v>
      </c>
      <c r="BJ9" s="17">
        <v>0.70750000000000002</v>
      </c>
      <c r="BK9" s="17">
        <v>0.48</v>
      </c>
      <c r="BL9" s="17">
        <v>0.875</v>
      </c>
      <c r="BM9" s="17">
        <v>0.70750000000000002</v>
      </c>
      <c r="BN9" s="17">
        <v>0.48</v>
      </c>
      <c r="BO9" s="17">
        <v>0.875</v>
      </c>
      <c r="BP9" s="17">
        <v>0.70750000000000002</v>
      </c>
      <c r="BQ9" s="17">
        <v>0.48</v>
      </c>
      <c r="BR9" s="17">
        <v>1.1000000000000001</v>
      </c>
      <c r="BS9" s="17">
        <v>0.9</v>
      </c>
      <c r="BT9" s="17">
        <v>0.8</v>
      </c>
      <c r="BU9" s="17">
        <v>0.875</v>
      </c>
      <c r="BV9" s="17">
        <v>0.70750000000000002</v>
      </c>
      <c r="BW9" s="17">
        <v>0.48</v>
      </c>
      <c r="BX9" s="17">
        <v>0.875</v>
      </c>
      <c r="BY9" s="17">
        <v>0.70750000000000002</v>
      </c>
      <c r="BZ9" s="17">
        <v>0.48</v>
      </c>
      <c r="CA9" s="17">
        <v>0.95</v>
      </c>
      <c r="CB9" s="17">
        <v>0.85</v>
      </c>
      <c r="CC9" s="17">
        <v>0.75</v>
      </c>
    </row>
    <row r="10" spans="1:84" ht="13.15">
      <c r="B10" s="5" t="s">
        <v>126</v>
      </c>
      <c r="C10" s="15" t="s">
        <v>58</v>
      </c>
      <c r="D10" s="5" t="s">
        <v>45</v>
      </c>
      <c r="E10" s="5" t="s">
        <v>44</v>
      </c>
      <c r="F10" s="5">
        <f t="shared" si="0"/>
        <v>2006</v>
      </c>
      <c r="G10" s="5">
        <v>1</v>
      </c>
      <c r="H10" s="5">
        <v>2006</v>
      </c>
      <c r="I10" s="5">
        <v>17</v>
      </c>
      <c r="J10" s="14">
        <v>183.97194097015421</v>
      </c>
      <c r="K10" s="14">
        <v>4.5992985242538555</v>
      </c>
      <c r="L10" s="14"/>
      <c r="N10" s="14">
        <v>0.7</v>
      </c>
      <c r="AB10" s="16"/>
      <c r="AN10" s="17">
        <v>0.95</v>
      </c>
      <c r="AO10" s="17">
        <v>0.85</v>
      </c>
      <c r="AP10" s="17">
        <v>0.75</v>
      </c>
      <c r="AQ10" s="17">
        <v>0.75</v>
      </c>
      <c r="AR10" s="17">
        <v>0.70750000000000002</v>
      </c>
      <c r="AS10" s="17">
        <v>0.48</v>
      </c>
      <c r="AT10" s="17">
        <v>0.875</v>
      </c>
      <c r="AU10" s="17">
        <v>0.70750000000000002</v>
      </c>
      <c r="AV10" s="17">
        <v>0.48</v>
      </c>
      <c r="AW10" s="17">
        <v>1.1000000000000001</v>
      </c>
      <c r="AX10" s="17">
        <v>0.9</v>
      </c>
      <c r="AY10" s="17">
        <v>0.8</v>
      </c>
      <c r="AZ10" s="17">
        <v>0.875</v>
      </c>
      <c r="BA10" s="17">
        <v>0.70750000000000002</v>
      </c>
      <c r="BB10" s="17">
        <v>0.48</v>
      </c>
      <c r="BC10" s="17">
        <v>0.875</v>
      </c>
      <c r="BD10" s="17">
        <v>0.70750000000000002</v>
      </c>
      <c r="BE10" s="17">
        <v>0.48</v>
      </c>
      <c r="BF10" s="17">
        <v>0.875</v>
      </c>
      <c r="BG10" s="17">
        <v>0.70750000000000002</v>
      </c>
      <c r="BH10" s="17">
        <v>0.48</v>
      </c>
      <c r="BI10" s="17">
        <v>0.875</v>
      </c>
      <c r="BJ10" s="17">
        <v>0.70750000000000002</v>
      </c>
      <c r="BK10" s="17">
        <v>0.48</v>
      </c>
      <c r="BL10" s="17">
        <v>0.875</v>
      </c>
      <c r="BM10" s="17">
        <v>0.70750000000000002</v>
      </c>
      <c r="BN10" s="17">
        <v>0.48</v>
      </c>
      <c r="BO10" s="17">
        <v>0.875</v>
      </c>
      <c r="BP10" s="17">
        <v>0.70750000000000002</v>
      </c>
      <c r="BQ10" s="17">
        <v>0.48</v>
      </c>
      <c r="BR10" s="17">
        <v>1.1000000000000001</v>
      </c>
      <c r="BS10" s="17">
        <v>0.9</v>
      </c>
      <c r="BT10" s="17">
        <v>0.8</v>
      </c>
      <c r="BU10" s="17">
        <v>0.875</v>
      </c>
      <c r="BV10" s="17">
        <v>0.70750000000000002</v>
      </c>
      <c r="BW10" s="17">
        <v>0.48</v>
      </c>
      <c r="BX10" s="17">
        <v>0.875</v>
      </c>
      <c r="BY10" s="17">
        <v>0.70750000000000002</v>
      </c>
      <c r="BZ10" s="17">
        <v>0.48</v>
      </c>
      <c r="CA10" s="17">
        <v>0.95</v>
      </c>
      <c r="CB10" s="17">
        <v>0.85</v>
      </c>
      <c r="CC10" s="17">
        <v>0.75</v>
      </c>
    </row>
    <row r="11" spans="1:84" ht="13.15">
      <c r="B11" s="5" t="s">
        <v>127</v>
      </c>
      <c r="C11" s="15" t="s">
        <v>59</v>
      </c>
      <c r="D11" s="5" t="s">
        <v>55</v>
      </c>
      <c r="E11" s="5" t="s">
        <v>8</v>
      </c>
      <c r="F11" s="5">
        <f t="shared" si="0"/>
        <v>2006</v>
      </c>
      <c r="G11" s="5">
        <v>1</v>
      </c>
      <c r="H11" s="5">
        <v>2006</v>
      </c>
      <c r="I11" s="5">
        <v>17</v>
      </c>
      <c r="J11" s="14">
        <v>66.176957183508705</v>
      </c>
      <c r="K11" s="14">
        <v>4.9632717887631523</v>
      </c>
      <c r="L11" s="14"/>
      <c r="N11" s="14">
        <v>0.25</v>
      </c>
      <c r="AB11" s="16"/>
      <c r="AN11" s="17">
        <v>0.95</v>
      </c>
      <c r="AO11" s="17">
        <v>0.85</v>
      </c>
      <c r="AP11" s="17">
        <v>0.75</v>
      </c>
      <c r="AQ11" s="17">
        <v>0.75</v>
      </c>
      <c r="AR11" s="17">
        <v>0.70750000000000002</v>
      </c>
      <c r="AS11" s="17">
        <v>0.48</v>
      </c>
      <c r="AT11" s="17">
        <v>0.875</v>
      </c>
      <c r="AU11" s="17">
        <v>0.70750000000000002</v>
      </c>
      <c r="AV11" s="17">
        <v>0.48</v>
      </c>
      <c r="AW11" s="17">
        <v>1.1000000000000001</v>
      </c>
      <c r="AX11" s="17">
        <v>0.9</v>
      </c>
      <c r="AY11" s="17">
        <v>0.8</v>
      </c>
      <c r="AZ11" s="17">
        <v>0.875</v>
      </c>
      <c r="BA11" s="17">
        <v>0.70750000000000002</v>
      </c>
      <c r="BB11" s="17">
        <v>0.48</v>
      </c>
      <c r="BC11" s="17">
        <v>0.875</v>
      </c>
      <c r="BD11" s="17">
        <v>0.70750000000000002</v>
      </c>
      <c r="BE11" s="17">
        <v>0.48</v>
      </c>
      <c r="BF11" s="17">
        <v>0.875</v>
      </c>
      <c r="BG11" s="17">
        <v>0.70750000000000002</v>
      </c>
      <c r="BH11" s="17">
        <v>0.48</v>
      </c>
      <c r="BI11" s="17">
        <v>0.875</v>
      </c>
      <c r="BJ11" s="17">
        <v>0.70750000000000002</v>
      </c>
      <c r="BK11" s="17">
        <v>0.48</v>
      </c>
      <c r="BL11" s="17">
        <v>0.875</v>
      </c>
      <c r="BM11" s="17">
        <v>0.70750000000000002</v>
      </c>
      <c r="BN11" s="17">
        <v>0.48</v>
      </c>
      <c r="BO11" s="17">
        <v>0.875</v>
      </c>
      <c r="BP11" s="17">
        <v>0.70750000000000002</v>
      </c>
      <c r="BQ11" s="17">
        <v>0.48</v>
      </c>
      <c r="BR11" s="17">
        <v>1.1000000000000001</v>
      </c>
      <c r="BS11" s="17">
        <v>0.9</v>
      </c>
      <c r="BT11" s="17">
        <v>0.8</v>
      </c>
      <c r="BU11" s="17">
        <v>0.875</v>
      </c>
      <c r="BV11" s="17">
        <v>0.70750000000000002</v>
      </c>
      <c r="BW11" s="17">
        <v>0.48</v>
      </c>
      <c r="BX11" s="17">
        <v>0.875</v>
      </c>
      <c r="BY11" s="17">
        <v>0.70750000000000002</v>
      </c>
      <c r="BZ11" s="17">
        <v>0.48</v>
      </c>
      <c r="CA11" s="17">
        <v>0.95</v>
      </c>
      <c r="CB11" s="17">
        <v>0.85</v>
      </c>
      <c r="CC11" s="17">
        <v>0.75</v>
      </c>
    </row>
    <row r="12" spans="1:84" ht="13.15">
      <c r="B12" s="5" t="s">
        <v>631</v>
      </c>
      <c r="C12" s="15" t="s">
        <v>632</v>
      </c>
      <c r="D12" s="5" t="s">
        <v>60</v>
      </c>
      <c r="E12" s="5" t="s">
        <v>630</v>
      </c>
      <c r="F12" s="5">
        <f t="shared" si="0"/>
        <v>2006</v>
      </c>
      <c r="G12" s="5">
        <v>1</v>
      </c>
      <c r="H12" s="5">
        <v>2006</v>
      </c>
      <c r="I12" s="5">
        <v>17</v>
      </c>
      <c r="J12" s="14">
        <v>164.1188538151016</v>
      </c>
      <c r="K12" s="14">
        <v>2.7353142302516935</v>
      </c>
      <c r="L12" s="14"/>
      <c r="N12" s="14">
        <v>0.5</v>
      </c>
      <c r="AB12" s="16"/>
      <c r="AN12" s="17">
        <v>0.95</v>
      </c>
      <c r="AO12" s="17">
        <v>0.85</v>
      </c>
      <c r="AP12" s="17">
        <v>0.75</v>
      </c>
      <c r="AQ12" s="17">
        <v>0.75</v>
      </c>
      <c r="AR12" s="17">
        <v>0.70750000000000002</v>
      </c>
      <c r="AS12" s="17">
        <v>0.48</v>
      </c>
      <c r="AT12" s="17">
        <v>0.875</v>
      </c>
      <c r="AU12" s="17">
        <v>0.70750000000000002</v>
      </c>
      <c r="AV12" s="17">
        <v>0.48</v>
      </c>
      <c r="AW12" s="17">
        <v>1.1000000000000001</v>
      </c>
      <c r="AX12" s="17">
        <v>0.9</v>
      </c>
      <c r="AY12" s="17">
        <v>0.8</v>
      </c>
      <c r="AZ12" s="17">
        <v>0.875</v>
      </c>
      <c r="BA12" s="17">
        <v>0.70750000000000002</v>
      </c>
      <c r="BB12" s="17">
        <v>0.48</v>
      </c>
      <c r="BC12" s="17">
        <v>0.875</v>
      </c>
      <c r="BD12" s="17">
        <v>0.70750000000000002</v>
      </c>
      <c r="BE12" s="17">
        <v>0.48</v>
      </c>
      <c r="BF12" s="17">
        <v>0.875</v>
      </c>
      <c r="BG12" s="17">
        <v>0.70750000000000002</v>
      </c>
      <c r="BH12" s="17">
        <v>0.48</v>
      </c>
      <c r="BI12" s="17">
        <v>0.875</v>
      </c>
      <c r="BJ12" s="17">
        <v>0.70750000000000002</v>
      </c>
      <c r="BK12" s="17">
        <v>0.48</v>
      </c>
      <c r="BL12" s="17">
        <v>0.875</v>
      </c>
      <c r="BM12" s="17">
        <v>0.70750000000000002</v>
      </c>
      <c r="BN12" s="17">
        <v>0.48</v>
      </c>
      <c r="BO12" s="17">
        <v>0.875</v>
      </c>
      <c r="BP12" s="17">
        <v>0.70750000000000002</v>
      </c>
      <c r="BQ12" s="17">
        <v>0.48</v>
      </c>
      <c r="BR12" s="17">
        <v>1.1000000000000001</v>
      </c>
      <c r="BS12" s="17">
        <v>0.9</v>
      </c>
      <c r="BT12" s="17">
        <v>0.8</v>
      </c>
      <c r="BU12" s="17">
        <v>0.875</v>
      </c>
      <c r="BV12" s="17">
        <v>0.70750000000000002</v>
      </c>
      <c r="BW12" s="17">
        <v>0.48</v>
      </c>
      <c r="BX12" s="17">
        <v>0.875</v>
      </c>
      <c r="BY12" s="17">
        <v>0.70750000000000002</v>
      </c>
      <c r="BZ12" s="17">
        <v>0.48</v>
      </c>
      <c r="CA12" s="17">
        <v>0.95</v>
      </c>
      <c r="CB12" s="17">
        <v>0.85</v>
      </c>
      <c r="CC12" s="17">
        <v>0.75</v>
      </c>
    </row>
    <row r="13" spans="1:84" ht="13.15">
      <c r="F13" s="18"/>
      <c r="H13" s="18"/>
      <c r="I13" s="18"/>
      <c r="J13" s="14"/>
      <c r="K13" s="14"/>
      <c r="L13" s="14"/>
      <c r="N13" s="14"/>
      <c r="AB13" s="16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</row>
    <row r="14" spans="1:84" ht="13.15">
      <c r="A14" s="5" t="s">
        <v>26</v>
      </c>
      <c r="F14" s="18"/>
      <c r="H14" s="18"/>
      <c r="I14" s="18"/>
      <c r="J14" s="14"/>
      <c r="K14" s="14"/>
      <c r="L14" s="14"/>
      <c r="N14" s="14"/>
      <c r="AB14" s="16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</row>
    <row r="15" spans="1:84" ht="13.15">
      <c r="A15" s="23"/>
      <c r="B15" s="23"/>
      <c r="C15" s="22"/>
      <c r="D15" s="22"/>
      <c r="E15" s="22"/>
      <c r="F15" s="22" t="s">
        <v>32</v>
      </c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N15" s="2" t="s">
        <v>92</v>
      </c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</row>
    <row r="16" spans="1:84" ht="31.25" customHeight="1" thickBot="1">
      <c r="A16" s="21" t="s">
        <v>93</v>
      </c>
      <c r="B16" s="21" t="s">
        <v>36</v>
      </c>
      <c r="C16" s="21" t="s">
        <v>37</v>
      </c>
      <c r="D16" s="21" t="s">
        <v>42</v>
      </c>
      <c r="E16" s="21" t="s">
        <v>81</v>
      </c>
      <c r="F16" s="21" t="s">
        <v>94</v>
      </c>
      <c r="G16" s="34" t="s">
        <v>128</v>
      </c>
      <c r="H16" s="36" t="s">
        <v>129</v>
      </c>
      <c r="I16" s="21" t="s">
        <v>43</v>
      </c>
      <c r="J16" s="21" t="s">
        <v>95</v>
      </c>
      <c r="K16" s="21" t="s">
        <v>96</v>
      </c>
      <c r="L16" s="21" t="s">
        <v>97</v>
      </c>
      <c r="M16" s="21" t="s">
        <v>87</v>
      </c>
      <c r="N16" s="21" t="s">
        <v>98</v>
      </c>
      <c r="O16" s="21" t="s">
        <v>99</v>
      </c>
      <c r="P16" s="21" t="s">
        <v>100</v>
      </c>
      <c r="Q16" s="21" t="s">
        <v>101</v>
      </c>
      <c r="R16" s="21" t="s">
        <v>102</v>
      </c>
      <c r="S16" s="21" t="s">
        <v>103</v>
      </c>
      <c r="T16" s="21" t="s">
        <v>104</v>
      </c>
      <c r="U16" s="21" t="s">
        <v>82</v>
      </c>
      <c r="V16" s="21" t="s">
        <v>83</v>
      </c>
      <c r="W16" s="21" t="s">
        <v>84</v>
      </c>
      <c r="X16" s="21" t="s">
        <v>85</v>
      </c>
      <c r="Y16" s="21" t="s">
        <v>61</v>
      </c>
      <c r="Z16" s="21" t="s">
        <v>86</v>
      </c>
      <c r="AA16" s="21" t="s">
        <v>15</v>
      </c>
      <c r="AB16" s="21" t="s">
        <v>62</v>
      </c>
      <c r="AC16" s="21" t="s">
        <v>63</v>
      </c>
      <c r="AD16" s="21" t="s">
        <v>64</v>
      </c>
      <c r="AE16" s="21" t="s">
        <v>65</v>
      </c>
      <c r="AF16" s="21" t="s">
        <v>9</v>
      </c>
      <c r="AG16" s="21" t="s">
        <v>10</v>
      </c>
      <c r="AH16" s="21" t="s">
        <v>11</v>
      </c>
      <c r="AI16" s="21" t="s">
        <v>12</v>
      </c>
      <c r="AJ16" s="21" t="s">
        <v>13</v>
      </c>
      <c r="AK16" s="21" t="s">
        <v>14</v>
      </c>
      <c r="AL16" s="20"/>
      <c r="AM16" s="20"/>
      <c r="AN16" s="19"/>
      <c r="AO16" s="7"/>
      <c r="AP16" s="8"/>
      <c r="AQ16" s="9"/>
      <c r="AR16" s="10"/>
      <c r="AS16" s="9"/>
      <c r="AT16" s="11" t="s">
        <v>105</v>
      </c>
      <c r="AU16" s="12"/>
      <c r="AV16" s="13"/>
      <c r="AW16" s="6" t="s">
        <v>106</v>
      </c>
      <c r="AX16" s="7"/>
      <c r="AY16" s="8"/>
      <c r="AZ16" s="9" t="s">
        <v>106</v>
      </c>
      <c r="BA16" s="10"/>
      <c r="BB16" s="9"/>
      <c r="BC16" s="11" t="s">
        <v>107</v>
      </c>
      <c r="BD16" s="12"/>
      <c r="BE16" s="13"/>
      <c r="BF16" s="6"/>
      <c r="BG16" s="7"/>
      <c r="BH16" s="8"/>
      <c r="BI16" s="9"/>
      <c r="BJ16" s="10"/>
      <c r="BK16" s="9"/>
      <c r="BL16" s="11" t="s">
        <v>108</v>
      </c>
      <c r="BM16" s="12"/>
      <c r="BN16" s="13"/>
      <c r="BO16" s="6"/>
      <c r="BP16" s="7"/>
      <c r="BQ16" s="8"/>
      <c r="BR16" s="9"/>
      <c r="BS16" s="10"/>
      <c r="BT16" s="9"/>
      <c r="BU16" s="11"/>
      <c r="BV16" s="12"/>
      <c r="BW16" s="13"/>
      <c r="BX16" s="6"/>
      <c r="BY16" s="7"/>
      <c r="BZ16" s="8"/>
      <c r="CA16" s="9" t="s">
        <v>109</v>
      </c>
      <c r="CB16" s="10"/>
      <c r="CC16" s="9"/>
      <c r="CD16" s="11"/>
      <c r="CE16" s="12"/>
      <c r="CF16" s="13"/>
    </row>
    <row r="17" spans="1:81" ht="13.15">
      <c r="A17" s="2" t="s">
        <v>22</v>
      </c>
      <c r="B17" s="4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4"/>
      <c r="Q17" s="4"/>
      <c r="R17" s="4"/>
      <c r="S17" s="4"/>
      <c r="U17" s="2"/>
      <c r="V17" s="2"/>
      <c r="W17" s="2"/>
      <c r="X17" s="2"/>
      <c r="Y17" s="2"/>
      <c r="Z17" s="2"/>
      <c r="AA17" s="2"/>
      <c r="AB17" s="16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</row>
    <row r="18" spans="1:81" ht="13.15">
      <c r="B18" s="25" t="s">
        <v>46</v>
      </c>
      <c r="C18" s="5" t="s">
        <v>116</v>
      </c>
      <c r="D18" s="5" t="s">
        <v>111</v>
      </c>
      <c r="E18" s="5" t="s">
        <v>44</v>
      </c>
      <c r="F18" s="24">
        <f>H18</f>
        <v>2006</v>
      </c>
      <c r="G18" s="5">
        <v>1</v>
      </c>
      <c r="H18" s="5">
        <v>2006</v>
      </c>
      <c r="I18" s="5">
        <v>10</v>
      </c>
      <c r="J18" s="14">
        <v>0.1</v>
      </c>
      <c r="K18" s="14">
        <v>1.9444444444444446</v>
      </c>
      <c r="L18" s="14"/>
      <c r="N18" s="14">
        <v>1</v>
      </c>
      <c r="AB18" s="16"/>
      <c r="AN18" s="17">
        <v>0.95</v>
      </c>
      <c r="AO18" s="17">
        <v>0.85</v>
      </c>
      <c r="AP18" s="17">
        <v>0.75</v>
      </c>
      <c r="AQ18" s="17">
        <v>0.75</v>
      </c>
      <c r="AR18" s="17">
        <v>0.70750000000000002</v>
      </c>
      <c r="AS18" s="17">
        <v>0.48</v>
      </c>
      <c r="AT18" s="17">
        <v>0.875</v>
      </c>
      <c r="AU18" s="17">
        <v>0.70750000000000002</v>
      </c>
      <c r="AV18" s="17">
        <v>0.48</v>
      </c>
      <c r="AW18" s="17">
        <v>1.1000000000000001</v>
      </c>
      <c r="AX18" s="17">
        <v>0.9</v>
      </c>
      <c r="AY18" s="17">
        <v>0.8</v>
      </c>
      <c r="AZ18" s="17">
        <v>0.875</v>
      </c>
      <c r="BA18" s="17">
        <v>0.70750000000000002</v>
      </c>
      <c r="BB18" s="17">
        <v>0.48</v>
      </c>
      <c r="BC18" s="17">
        <v>0.875</v>
      </c>
      <c r="BD18" s="17">
        <v>0.70750000000000002</v>
      </c>
      <c r="BE18" s="17">
        <v>0.48</v>
      </c>
      <c r="BF18" s="17">
        <v>0.875</v>
      </c>
      <c r="BG18" s="17">
        <v>0.70750000000000002</v>
      </c>
      <c r="BH18" s="17">
        <v>0.48</v>
      </c>
      <c r="BI18" s="17">
        <v>0.875</v>
      </c>
      <c r="BJ18" s="17">
        <v>0.70750000000000002</v>
      </c>
      <c r="BK18" s="17">
        <v>0.48</v>
      </c>
      <c r="BL18" s="17">
        <v>0.875</v>
      </c>
      <c r="BM18" s="17">
        <v>0.70750000000000002</v>
      </c>
      <c r="BN18" s="17">
        <v>0.48</v>
      </c>
      <c r="BO18" s="17">
        <v>0.875</v>
      </c>
      <c r="BP18" s="17">
        <v>0.70750000000000002</v>
      </c>
      <c r="BQ18" s="17">
        <v>0.48</v>
      </c>
      <c r="BR18" s="17">
        <v>1.1000000000000001</v>
      </c>
      <c r="BS18" s="17">
        <v>0.9</v>
      </c>
      <c r="BT18" s="17">
        <v>0.8</v>
      </c>
      <c r="BU18" s="17">
        <v>0.875</v>
      </c>
      <c r="BV18" s="17">
        <v>0.70750000000000002</v>
      </c>
      <c r="BW18" s="17">
        <v>0.48</v>
      </c>
      <c r="BX18" s="17">
        <v>0.875</v>
      </c>
      <c r="BY18" s="17">
        <v>0.70750000000000002</v>
      </c>
      <c r="BZ18" s="17">
        <v>0.48</v>
      </c>
      <c r="CA18" s="17">
        <v>0.95</v>
      </c>
      <c r="CB18" s="17">
        <v>0.85</v>
      </c>
      <c r="CC18" s="17">
        <v>0.75</v>
      </c>
    </row>
    <row r="19" spans="1:81" ht="13.15">
      <c r="F19" s="5">
        <v>2008</v>
      </c>
      <c r="J19" s="14"/>
      <c r="K19" s="14"/>
      <c r="L19" s="14"/>
      <c r="N19" s="14"/>
      <c r="AB19" s="16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</row>
    <row r="20" spans="1:81" ht="13.15">
      <c r="F20" s="5">
        <v>2018</v>
      </c>
      <c r="J20" s="14"/>
      <c r="K20" s="14"/>
      <c r="L20" s="14"/>
      <c r="N20" s="14"/>
      <c r="AB20" s="16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</row>
    <row r="21" spans="1:81" ht="13.15">
      <c r="F21" s="5">
        <v>2028</v>
      </c>
      <c r="J21" s="14"/>
      <c r="K21" s="14"/>
      <c r="L21" s="14"/>
      <c r="N21" s="14"/>
      <c r="AB21" s="16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</row>
    <row r="22" spans="1:81" ht="13.15">
      <c r="F22" s="5">
        <v>2038</v>
      </c>
      <c r="J22" s="14"/>
      <c r="K22" s="14"/>
      <c r="L22" s="14"/>
      <c r="N22" s="14"/>
      <c r="AB22" s="16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</row>
    <row r="23" spans="1:81" ht="13.15">
      <c r="F23" s="5">
        <v>2048</v>
      </c>
      <c r="J23" s="14"/>
      <c r="K23" s="14"/>
      <c r="L23" s="14"/>
      <c r="N23" s="14"/>
      <c r="AB23" s="16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</row>
    <row r="24" spans="1:81" ht="13.15">
      <c r="A24" s="2" t="s">
        <v>23</v>
      </c>
      <c r="B24" s="4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4"/>
      <c r="Q24" s="4"/>
      <c r="R24" s="4"/>
      <c r="S24" s="4"/>
      <c r="U24" s="2"/>
      <c r="V24" s="2"/>
      <c r="W24" s="2"/>
      <c r="X24" s="2"/>
      <c r="Y24" s="2"/>
      <c r="Z24" s="2"/>
      <c r="AA24" s="2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</row>
    <row r="25" spans="1:81" ht="13.15">
      <c r="B25" s="25" t="s">
        <v>633</v>
      </c>
      <c r="C25" s="25" t="s">
        <v>634</v>
      </c>
      <c r="D25" s="5" t="s">
        <v>111</v>
      </c>
      <c r="E25" s="25" t="s">
        <v>44</v>
      </c>
      <c r="F25" s="24">
        <f>H25</f>
        <v>2006</v>
      </c>
      <c r="G25" s="5">
        <v>1</v>
      </c>
      <c r="H25" s="5">
        <v>2006</v>
      </c>
      <c r="I25" s="5">
        <v>10</v>
      </c>
      <c r="J25" s="14">
        <v>0.2</v>
      </c>
      <c r="K25" s="14">
        <v>2</v>
      </c>
      <c r="L25" s="14"/>
      <c r="N25" s="14">
        <v>1</v>
      </c>
      <c r="AB25" s="16"/>
      <c r="AN25" s="17">
        <v>0.95</v>
      </c>
      <c r="AO25" s="17">
        <v>0.85</v>
      </c>
      <c r="AP25" s="17">
        <v>0.75</v>
      </c>
      <c r="AQ25" s="17">
        <v>0.75</v>
      </c>
      <c r="AR25" s="17">
        <v>0.70750000000000002</v>
      </c>
      <c r="AS25" s="17">
        <v>0.48</v>
      </c>
      <c r="AT25" s="17">
        <v>0.875</v>
      </c>
      <c r="AU25" s="17">
        <v>0.70750000000000002</v>
      </c>
      <c r="AV25" s="17">
        <v>0.48</v>
      </c>
      <c r="AW25" s="17">
        <v>1.1000000000000001</v>
      </c>
      <c r="AX25" s="17">
        <v>0.9</v>
      </c>
      <c r="AY25" s="17">
        <v>0.8</v>
      </c>
      <c r="AZ25" s="17">
        <v>0.875</v>
      </c>
      <c r="BA25" s="17">
        <v>0.70750000000000002</v>
      </c>
      <c r="BB25" s="17">
        <v>0.48</v>
      </c>
      <c r="BC25" s="17">
        <v>0.875</v>
      </c>
      <c r="BD25" s="17">
        <v>0.70750000000000002</v>
      </c>
      <c r="BE25" s="17">
        <v>0.48</v>
      </c>
      <c r="BF25" s="17">
        <v>0.875</v>
      </c>
      <c r="BG25" s="17">
        <v>0.70750000000000002</v>
      </c>
      <c r="BH25" s="17">
        <v>0.48</v>
      </c>
      <c r="BI25" s="17">
        <v>0.875</v>
      </c>
      <c r="BJ25" s="17">
        <v>0.70750000000000002</v>
      </c>
      <c r="BK25" s="17">
        <v>0.48</v>
      </c>
      <c r="BL25" s="17">
        <v>0.875</v>
      </c>
      <c r="BM25" s="17">
        <v>0.70750000000000002</v>
      </c>
      <c r="BN25" s="17">
        <v>0.48</v>
      </c>
      <c r="BO25" s="17">
        <v>0.875</v>
      </c>
      <c r="BP25" s="17">
        <v>0.70750000000000002</v>
      </c>
      <c r="BQ25" s="17">
        <v>0.48</v>
      </c>
      <c r="BR25" s="17">
        <v>1.1000000000000001</v>
      </c>
      <c r="BS25" s="17">
        <v>0.9</v>
      </c>
      <c r="BT25" s="17">
        <v>0.8</v>
      </c>
      <c r="BU25" s="17">
        <v>0.875</v>
      </c>
      <c r="BV25" s="17">
        <v>0.70750000000000002</v>
      </c>
      <c r="BW25" s="17">
        <v>0.48</v>
      </c>
      <c r="BX25" s="17">
        <v>0.875</v>
      </c>
      <c r="BY25" s="17">
        <v>0.70750000000000002</v>
      </c>
      <c r="BZ25" s="17">
        <v>0.48</v>
      </c>
      <c r="CA25" s="17">
        <v>0.95</v>
      </c>
      <c r="CB25" s="17">
        <v>0.85</v>
      </c>
      <c r="CC25" s="17">
        <v>0.75</v>
      </c>
    </row>
    <row r="26" spans="1:81" ht="13.15">
      <c r="F26" s="5">
        <v>2008</v>
      </c>
      <c r="J26" s="14"/>
      <c r="K26" s="14"/>
      <c r="L26" s="14"/>
      <c r="N26" s="14"/>
      <c r="AB26" s="16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</row>
    <row r="27" spans="1:81" ht="13.15">
      <c r="F27" s="5">
        <v>2018</v>
      </c>
      <c r="J27" s="14"/>
      <c r="K27" s="14"/>
      <c r="L27" s="14"/>
      <c r="N27" s="14"/>
      <c r="AB27" s="16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</row>
    <row r="28" spans="1:81" ht="13.15">
      <c r="F28" s="5">
        <v>2028</v>
      </c>
      <c r="J28" s="14"/>
      <c r="K28" s="14"/>
      <c r="L28" s="14"/>
      <c r="N28" s="14"/>
      <c r="AB28" s="16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</row>
    <row r="29" spans="1:81" ht="13.15">
      <c r="F29" s="5">
        <v>2038</v>
      </c>
      <c r="J29" s="14"/>
      <c r="K29" s="14"/>
      <c r="L29" s="14"/>
      <c r="N29" s="14"/>
      <c r="AB29" s="16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</row>
    <row r="30" spans="1:81" ht="13.15">
      <c r="F30" s="5">
        <v>2048</v>
      </c>
      <c r="J30" s="14"/>
      <c r="K30" s="14"/>
      <c r="L30" s="14"/>
      <c r="N30" s="14"/>
      <c r="AB30" s="16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</row>
    <row r="31" spans="1:81" ht="13.15">
      <c r="B31" s="5" t="s">
        <v>48</v>
      </c>
      <c r="C31" s="5" t="s">
        <v>49</v>
      </c>
      <c r="D31" s="5" t="s">
        <v>111</v>
      </c>
      <c r="E31" s="5" t="s">
        <v>7</v>
      </c>
      <c r="F31" s="24">
        <f>H31</f>
        <v>2006</v>
      </c>
      <c r="G31" s="5">
        <v>1</v>
      </c>
      <c r="H31" s="5">
        <v>2006</v>
      </c>
      <c r="I31" s="5">
        <v>10</v>
      </c>
      <c r="J31" s="14">
        <v>0.2</v>
      </c>
      <c r="K31" s="14">
        <v>2</v>
      </c>
      <c r="L31" s="14"/>
      <c r="N31" s="14">
        <v>1</v>
      </c>
      <c r="AB31" s="16"/>
      <c r="AN31" s="17">
        <v>0.95</v>
      </c>
      <c r="AO31" s="17">
        <v>0.85</v>
      </c>
      <c r="AP31" s="17">
        <v>0.75</v>
      </c>
      <c r="AQ31" s="17">
        <v>0.75</v>
      </c>
      <c r="AR31" s="17">
        <v>0.70750000000000002</v>
      </c>
      <c r="AS31" s="17">
        <v>0.48</v>
      </c>
      <c r="AT31" s="17">
        <v>0.875</v>
      </c>
      <c r="AU31" s="17">
        <v>0.70750000000000002</v>
      </c>
      <c r="AV31" s="17">
        <v>0.48</v>
      </c>
      <c r="AW31" s="17">
        <v>1.1000000000000001</v>
      </c>
      <c r="AX31" s="17">
        <v>0.9</v>
      </c>
      <c r="AY31" s="17">
        <v>0.8</v>
      </c>
      <c r="AZ31" s="17">
        <v>0.875</v>
      </c>
      <c r="BA31" s="17">
        <v>0.70750000000000002</v>
      </c>
      <c r="BB31" s="17">
        <v>0.48</v>
      </c>
      <c r="BC31" s="17">
        <v>0.875</v>
      </c>
      <c r="BD31" s="17">
        <v>0.70750000000000002</v>
      </c>
      <c r="BE31" s="17">
        <v>0.48</v>
      </c>
      <c r="BF31" s="17">
        <v>0.875</v>
      </c>
      <c r="BG31" s="17">
        <v>0.70750000000000002</v>
      </c>
      <c r="BH31" s="17">
        <v>0.48</v>
      </c>
      <c r="BI31" s="17">
        <v>0.875</v>
      </c>
      <c r="BJ31" s="17">
        <v>0.70750000000000002</v>
      </c>
      <c r="BK31" s="17">
        <v>0.48</v>
      </c>
      <c r="BL31" s="17">
        <v>0.875</v>
      </c>
      <c r="BM31" s="17">
        <v>0.70750000000000002</v>
      </c>
      <c r="BN31" s="17">
        <v>0.48</v>
      </c>
      <c r="BO31" s="17">
        <v>0.875</v>
      </c>
      <c r="BP31" s="17">
        <v>0.70750000000000002</v>
      </c>
      <c r="BQ31" s="17">
        <v>0.48</v>
      </c>
      <c r="BR31" s="17">
        <v>1.1000000000000001</v>
      </c>
      <c r="BS31" s="17">
        <v>0.9</v>
      </c>
      <c r="BT31" s="17">
        <v>0.8</v>
      </c>
      <c r="BU31" s="17">
        <v>0.875</v>
      </c>
      <c r="BV31" s="17">
        <v>0.70750000000000002</v>
      </c>
      <c r="BW31" s="17">
        <v>0.48</v>
      </c>
      <c r="BX31" s="17">
        <v>0.875</v>
      </c>
      <c r="BY31" s="17">
        <v>0.70750000000000002</v>
      </c>
      <c r="BZ31" s="17">
        <v>0.48</v>
      </c>
      <c r="CA31" s="17">
        <v>0.95</v>
      </c>
      <c r="CB31" s="17">
        <v>0.85</v>
      </c>
      <c r="CC31" s="17">
        <v>0.75</v>
      </c>
    </row>
    <row r="32" spans="1:81" ht="13.15">
      <c r="F32" s="5">
        <v>2008</v>
      </c>
      <c r="J32" s="14"/>
      <c r="K32" s="14"/>
      <c r="L32" s="14"/>
      <c r="N32" s="14"/>
      <c r="AB32" s="16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</row>
    <row r="33" spans="1:81" ht="13.15">
      <c r="F33" s="5">
        <v>2018</v>
      </c>
      <c r="J33" s="14"/>
      <c r="K33" s="14"/>
      <c r="L33" s="14"/>
      <c r="N33" s="14"/>
      <c r="AB33" s="16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</row>
    <row r="34" spans="1:81" ht="13.15">
      <c r="F34" s="5">
        <v>2028</v>
      </c>
      <c r="J34" s="14"/>
      <c r="K34" s="14"/>
      <c r="L34" s="14"/>
      <c r="N34" s="14"/>
      <c r="AB34" s="16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</row>
    <row r="35" spans="1:81" ht="13.15">
      <c r="F35" s="5">
        <v>2038</v>
      </c>
      <c r="J35" s="14"/>
      <c r="K35" s="14"/>
      <c r="L35" s="14"/>
      <c r="N35" s="14"/>
      <c r="AB35" s="16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</row>
    <row r="36" spans="1:81" ht="13.15">
      <c r="F36" s="5">
        <v>2048</v>
      </c>
      <c r="J36" s="14"/>
      <c r="K36" s="14"/>
      <c r="L36" s="14"/>
      <c r="N36" s="14"/>
      <c r="AB36" s="16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</row>
    <row r="37" spans="1:81" ht="13.15">
      <c r="A37" s="2" t="s">
        <v>24</v>
      </c>
      <c r="B37" s="4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4"/>
      <c r="Q37" s="4"/>
      <c r="R37" s="4"/>
      <c r="S37" s="4"/>
      <c r="U37" s="2"/>
      <c r="V37" s="2"/>
      <c r="W37" s="2"/>
      <c r="X37" s="2"/>
      <c r="Y37" s="2"/>
      <c r="Z37" s="2"/>
      <c r="AA37" s="2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</row>
    <row r="38" spans="1:81" ht="13.15">
      <c r="B38" s="5" t="s">
        <v>16</v>
      </c>
      <c r="C38" s="5" t="s">
        <v>112</v>
      </c>
      <c r="D38" s="5" t="s">
        <v>111</v>
      </c>
      <c r="E38" s="5" t="s">
        <v>0</v>
      </c>
      <c r="F38" s="24">
        <f>H38</f>
        <v>2006</v>
      </c>
      <c r="G38" s="5">
        <v>1</v>
      </c>
      <c r="H38" s="5">
        <v>2006</v>
      </c>
      <c r="I38" s="5">
        <v>10</v>
      </c>
      <c r="J38" s="14">
        <v>0.4</v>
      </c>
      <c r="K38" s="14">
        <v>4.1111111111111116</v>
      </c>
      <c r="L38" s="14"/>
      <c r="N38" s="14">
        <v>1</v>
      </c>
      <c r="AB38" s="16"/>
      <c r="AN38" s="17">
        <v>0.95</v>
      </c>
      <c r="AO38" s="17">
        <v>0.85</v>
      </c>
      <c r="AP38" s="17">
        <v>0.75</v>
      </c>
      <c r="AQ38" s="17">
        <v>0.75</v>
      </c>
      <c r="AR38" s="17">
        <v>0.70750000000000002</v>
      </c>
      <c r="AS38" s="17">
        <v>0.48</v>
      </c>
      <c r="AT38" s="17">
        <v>0.875</v>
      </c>
      <c r="AU38" s="17">
        <v>0.70750000000000002</v>
      </c>
      <c r="AV38" s="17">
        <v>0.48</v>
      </c>
      <c r="AW38" s="17">
        <v>1.1000000000000001</v>
      </c>
      <c r="AX38" s="17">
        <v>0.9</v>
      </c>
      <c r="AY38" s="17">
        <v>0.8</v>
      </c>
      <c r="AZ38" s="17">
        <v>0.875</v>
      </c>
      <c r="BA38" s="17">
        <v>0.70750000000000002</v>
      </c>
      <c r="BB38" s="17">
        <v>0.48</v>
      </c>
      <c r="BC38" s="17">
        <v>0.875</v>
      </c>
      <c r="BD38" s="17">
        <v>0.70750000000000002</v>
      </c>
      <c r="BE38" s="17">
        <v>0.48</v>
      </c>
      <c r="BF38" s="17">
        <v>0.875</v>
      </c>
      <c r="BG38" s="17">
        <v>0.70750000000000002</v>
      </c>
      <c r="BH38" s="17">
        <v>0.48</v>
      </c>
      <c r="BI38" s="17">
        <v>0.875</v>
      </c>
      <c r="BJ38" s="17">
        <v>0.70750000000000002</v>
      </c>
      <c r="BK38" s="17">
        <v>0.48</v>
      </c>
      <c r="BL38" s="17">
        <v>0.875</v>
      </c>
      <c r="BM38" s="17">
        <v>0.70750000000000002</v>
      </c>
      <c r="BN38" s="17">
        <v>0.48</v>
      </c>
      <c r="BO38" s="17">
        <v>0.875</v>
      </c>
      <c r="BP38" s="17">
        <v>0.70750000000000002</v>
      </c>
      <c r="BQ38" s="17">
        <v>0.48</v>
      </c>
      <c r="BR38" s="17">
        <v>1.1000000000000001</v>
      </c>
      <c r="BS38" s="17">
        <v>0.9</v>
      </c>
      <c r="BT38" s="17">
        <v>0.8</v>
      </c>
      <c r="BU38" s="17">
        <v>0.875</v>
      </c>
      <c r="BV38" s="17">
        <v>0.70750000000000002</v>
      </c>
      <c r="BW38" s="17">
        <v>0.48</v>
      </c>
      <c r="BX38" s="17">
        <v>0.875</v>
      </c>
      <c r="BY38" s="17">
        <v>0.70750000000000002</v>
      </c>
      <c r="BZ38" s="17">
        <v>0.48</v>
      </c>
      <c r="CA38" s="17">
        <v>0.95</v>
      </c>
      <c r="CB38" s="17">
        <v>0.85</v>
      </c>
      <c r="CC38" s="17">
        <v>0.75</v>
      </c>
    </row>
    <row r="39" spans="1:81" ht="13.15">
      <c r="F39" s="5">
        <v>2008</v>
      </c>
      <c r="J39" s="14"/>
      <c r="K39" s="14"/>
      <c r="L39" s="14"/>
      <c r="N39" s="14"/>
      <c r="AB39" s="16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</row>
    <row r="40" spans="1:81" ht="13.15">
      <c r="F40" s="5">
        <v>2018</v>
      </c>
      <c r="J40" s="14"/>
      <c r="K40" s="14"/>
      <c r="L40" s="14"/>
      <c r="N40" s="14"/>
      <c r="AB40" s="16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</row>
    <row r="41" spans="1:81" ht="13.15">
      <c r="F41" s="5">
        <v>2028</v>
      </c>
      <c r="J41" s="14"/>
      <c r="K41" s="14"/>
      <c r="L41" s="14"/>
      <c r="N41" s="14"/>
      <c r="AB41" s="16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</row>
    <row r="42" spans="1:81" ht="13.15">
      <c r="F42" s="5">
        <v>2038</v>
      </c>
      <c r="J42" s="14"/>
      <c r="K42" s="14"/>
      <c r="L42" s="14"/>
      <c r="N42" s="14"/>
      <c r="AB42" s="16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</row>
    <row r="43" spans="1:81" ht="13.15">
      <c r="F43" s="5">
        <v>2048</v>
      </c>
      <c r="J43" s="14"/>
      <c r="K43" s="14"/>
      <c r="L43" s="14"/>
      <c r="N43" s="14"/>
      <c r="AB43" s="16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</row>
    <row r="44" spans="1:81" ht="13.15">
      <c r="A44" s="2" t="s">
        <v>25</v>
      </c>
      <c r="B44" s="4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4"/>
      <c r="Q44" s="4"/>
      <c r="R44" s="4"/>
      <c r="S44" s="4"/>
      <c r="U44" s="2"/>
      <c r="V44" s="2"/>
      <c r="W44" s="2"/>
      <c r="X44" s="2"/>
      <c r="Y44" s="2"/>
      <c r="Z44" s="2"/>
      <c r="AA44" s="2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</row>
    <row r="45" spans="1:81" ht="13.15">
      <c r="B45" s="5" t="s">
        <v>17</v>
      </c>
      <c r="C45" s="5" t="s">
        <v>113</v>
      </c>
      <c r="D45" s="5" t="s">
        <v>111</v>
      </c>
      <c r="E45" s="5" t="s">
        <v>0</v>
      </c>
      <c r="F45" s="24">
        <f>H45</f>
        <v>2006</v>
      </c>
      <c r="G45" s="5">
        <v>1</v>
      </c>
      <c r="H45" s="5">
        <v>2006</v>
      </c>
      <c r="I45" s="5">
        <v>10</v>
      </c>
      <c r="J45" s="14">
        <v>0.5</v>
      </c>
      <c r="K45" s="14">
        <v>4.166666666666667</v>
      </c>
      <c r="L45" s="14"/>
      <c r="N45" s="14">
        <v>1</v>
      </c>
      <c r="AB45" s="16"/>
      <c r="AN45" s="17">
        <v>0.95</v>
      </c>
      <c r="AO45" s="17">
        <v>0.85</v>
      </c>
      <c r="AP45" s="17">
        <v>0.75</v>
      </c>
      <c r="AQ45" s="17">
        <v>0.75</v>
      </c>
      <c r="AR45" s="17">
        <v>0.70750000000000002</v>
      </c>
      <c r="AS45" s="17">
        <v>0.48</v>
      </c>
      <c r="AT45" s="17">
        <v>0.875</v>
      </c>
      <c r="AU45" s="17">
        <v>0.70750000000000002</v>
      </c>
      <c r="AV45" s="17">
        <v>0.48</v>
      </c>
      <c r="AW45" s="17">
        <v>1.1000000000000001</v>
      </c>
      <c r="AX45" s="17">
        <v>0.9</v>
      </c>
      <c r="AY45" s="17">
        <v>0.8</v>
      </c>
      <c r="AZ45" s="17">
        <v>0.875</v>
      </c>
      <c r="BA45" s="17">
        <v>0.70750000000000002</v>
      </c>
      <c r="BB45" s="17">
        <v>0.48</v>
      </c>
      <c r="BC45" s="17">
        <v>0.875</v>
      </c>
      <c r="BD45" s="17">
        <v>0.70750000000000002</v>
      </c>
      <c r="BE45" s="17">
        <v>0.48</v>
      </c>
      <c r="BF45" s="17">
        <v>0.875</v>
      </c>
      <c r="BG45" s="17">
        <v>0.70750000000000002</v>
      </c>
      <c r="BH45" s="17">
        <v>0.48</v>
      </c>
      <c r="BI45" s="17">
        <v>0.875</v>
      </c>
      <c r="BJ45" s="17">
        <v>0.70750000000000002</v>
      </c>
      <c r="BK45" s="17">
        <v>0.48</v>
      </c>
      <c r="BL45" s="17">
        <v>0.875</v>
      </c>
      <c r="BM45" s="17">
        <v>0.70750000000000002</v>
      </c>
      <c r="BN45" s="17">
        <v>0.48</v>
      </c>
      <c r="BO45" s="17">
        <v>0.875</v>
      </c>
      <c r="BP45" s="17">
        <v>0.70750000000000002</v>
      </c>
      <c r="BQ45" s="17">
        <v>0.48</v>
      </c>
      <c r="BR45" s="17">
        <v>1.1000000000000001</v>
      </c>
      <c r="BS45" s="17">
        <v>0.9</v>
      </c>
      <c r="BT45" s="17">
        <v>0.8</v>
      </c>
      <c r="BU45" s="17">
        <v>0.875</v>
      </c>
      <c r="BV45" s="17">
        <v>0.70750000000000002</v>
      </c>
      <c r="BW45" s="17">
        <v>0.48</v>
      </c>
      <c r="BX45" s="17">
        <v>0.875</v>
      </c>
      <c r="BY45" s="17">
        <v>0.70750000000000002</v>
      </c>
      <c r="BZ45" s="17">
        <v>0.48</v>
      </c>
      <c r="CA45" s="17">
        <v>0.95</v>
      </c>
      <c r="CB45" s="17">
        <v>0.85</v>
      </c>
      <c r="CC45" s="17">
        <v>0.75</v>
      </c>
    </row>
    <row r="46" spans="1:81" ht="13.15">
      <c r="F46" s="5">
        <v>2008</v>
      </c>
      <c r="J46" s="14"/>
      <c r="K46" s="14"/>
      <c r="L46" s="14"/>
      <c r="N46" s="14"/>
      <c r="AB46" s="16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</row>
    <row r="47" spans="1:81" ht="13.15">
      <c r="F47" s="5">
        <v>2018</v>
      </c>
      <c r="J47" s="14"/>
      <c r="K47" s="14"/>
      <c r="L47" s="14"/>
      <c r="N47" s="14"/>
      <c r="AB47" s="16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</row>
    <row r="48" spans="1:81" ht="13.15">
      <c r="F48" s="5">
        <v>2028</v>
      </c>
      <c r="J48" s="14"/>
      <c r="K48" s="14"/>
      <c r="L48" s="14"/>
      <c r="N48" s="14"/>
      <c r="AB48" s="16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</row>
    <row r="49" spans="2:81" ht="13.15">
      <c r="F49" s="5">
        <v>2038</v>
      </c>
      <c r="J49" s="14"/>
      <c r="K49" s="14"/>
      <c r="L49" s="14"/>
      <c r="N49" s="14"/>
      <c r="AB49" s="16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</row>
    <row r="50" spans="2:81" ht="13.15">
      <c r="F50" s="5">
        <v>2048</v>
      </c>
      <c r="J50" s="14"/>
      <c r="K50" s="14"/>
      <c r="L50" s="14"/>
      <c r="N50" s="14"/>
      <c r="AB50" s="16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</row>
    <row r="51" spans="2:81" ht="13.15">
      <c r="B51" s="5" t="s">
        <v>18</v>
      </c>
      <c r="C51" s="5" t="s">
        <v>114</v>
      </c>
      <c r="D51" s="5" t="s">
        <v>111</v>
      </c>
      <c r="E51" s="5" t="s">
        <v>134</v>
      </c>
      <c r="F51" s="24">
        <f>H51</f>
        <v>2006</v>
      </c>
      <c r="G51" s="5">
        <v>1</v>
      </c>
      <c r="H51" s="5">
        <v>2006</v>
      </c>
      <c r="I51" s="5">
        <v>10</v>
      </c>
      <c r="J51" s="14">
        <v>0.5</v>
      </c>
      <c r="K51" s="14">
        <v>4.166666666666667</v>
      </c>
      <c r="L51" s="14"/>
      <c r="N51" s="14">
        <v>1</v>
      </c>
      <c r="AB51" s="16"/>
      <c r="AN51" s="17">
        <v>0.95</v>
      </c>
      <c r="AO51" s="17">
        <v>0.85</v>
      </c>
      <c r="AP51" s="17">
        <v>0.75</v>
      </c>
      <c r="AQ51" s="17">
        <v>0.75</v>
      </c>
      <c r="AR51" s="17">
        <v>0.70750000000000002</v>
      </c>
      <c r="AS51" s="17">
        <v>0.48</v>
      </c>
      <c r="AT51" s="17">
        <v>0.875</v>
      </c>
      <c r="AU51" s="17">
        <v>0.70750000000000002</v>
      </c>
      <c r="AV51" s="17">
        <v>0.48</v>
      </c>
      <c r="AW51" s="17">
        <v>1.1000000000000001</v>
      </c>
      <c r="AX51" s="17">
        <v>0.9</v>
      </c>
      <c r="AY51" s="17">
        <v>0.8</v>
      </c>
      <c r="AZ51" s="17">
        <v>0.875</v>
      </c>
      <c r="BA51" s="17">
        <v>0.70750000000000002</v>
      </c>
      <c r="BB51" s="17">
        <v>0.48</v>
      </c>
      <c r="BC51" s="17">
        <v>0.875</v>
      </c>
      <c r="BD51" s="17">
        <v>0.70750000000000002</v>
      </c>
      <c r="BE51" s="17">
        <v>0.48</v>
      </c>
      <c r="BF51" s="17">
        <v>0.875</v>
      </c>
      <c r="BG51" s="17">
        <v>0.70750000000000002</v>
      </c>
      <c r="BH51" s="17">
        <v>0.48</v>
      </c>
      <c r="BI51" s="17">
        <v>0.875</v>
      </c>
      <c r="BJ51" s="17">
        <v>0.70750000000000002</v>
      </c>
      <c r="BK51" s="17">
        <v>0.48</v>
      </c>
      <c r="BL51" s="17">
        <v>0.875</v>
      </c>
      <c r="BM51" s="17">
        <v>0.70750000000000002</v>
      </c>
      <c r="BN51" s="17">
        <v>0.48</v>
      </c>
      <c r="BO51" s="17">
        <v>0.875</v>
      </c>
      <c r="BP51" s="17">
        <v>0.70750000000000002</v>
      </c>
      <c r="BQ51" s="17">
        <v>0.48</v>
      </c>
      <c r="BR51" s="17">
        <v>1.1000000000000001</v>
      </c>
      <c r="BS51" s="17">
        <v>0.9</v>
      </c>
      <c r="BT51" s="17">
        <v>0.8</v>
      </c>
      <c r="BU51" s="17">
        <v>0.875</v>
      </c>
      <c r="BV51" s="17">
        <v>0.70750000000000002</v>
      </c>
      <c r="BW51" s="17">
        <v>0.48</v>
      </c>
      <c r="BX51" s="17">
        <v>0.875</v>
      </c>
      <c r="BY51" s="17">
        <v>0.70750000000000002</v>
      </c>
      <c r="BZ51" s="17">
        <v>0.48</v>
      </c>
      <c r="CA51" s="17">
        <v>0.95</v>
      </c>
      <c r="CB51" s="17">
        <v>0.85</v>
      </c>
      <c r="CC51" s="17">
        <v>0.75</v>
      </c>
    </row>
    <row r="52" spans="2:81" ht="13.15">
      <c r="F52" s="5">
        <v>2008</v>
      </c>
      <c r="J52" s="14"/>
      <c r="K52" s="14"/>
      <c r="L52" s="14"/>
      <c r="N52" s="14"/>
      <c r="AB52" s="16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</row>
    <row r="53" spans="2:81" ht="13.15">
      <c r="F53" s="5">
        <v>2018</v>
      </c>
      <c r="J53" s="14"/>
      <c r="K53" s="14"/>
      <c r="L53" s="14"/>
      <c r="N53" s="14"/>
      <c r="AB53" s="16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</row>
    <row r="54" spans="2:81" ht="13.15">
      <c r="F54" s="5">
        <v>2028</v>
      </c>
      <c r="J54" s="14"/>
      <c r="K54" s="14"/>
      <c r="L54" s="14"/>
      <c r="N54" s="14"/>
      <c r="AB54" s="16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</row>
    <row r="55" spans="2:81" ht="13.15">
      <c r="F55" s="5">
        <v>2038</v>
      </c>
      <c r="J55" s="14"/>
      <c r="K55" s="14"/>
      <c r="L55" s="14"/>
      <c r="N55" s="14"/>
      <c r="AB55" s="16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</row>
    <row r="56" spans="2:81" ht="13.15">
      <c r="F56" s="5">
        <v>2048</v>
      </c>
      <c r="J56" s="14"/>
      <c r="K56" s="14"/>
      <c r="L56" s="14"/>
      <c r="N56" s="14"/>
      <c r="AB56" s="16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</row>
    <row r="57" spans="2:81" ht="13.15">
      <c r="B57" s="5" t="s">
        <v>19</v>
      </c>
      <c r="C57" s="5" t="s">
        <v>115</v>
      </c>
      <c r="D57" s="5" t="s">
        <v>111</v>
      </c>
      <c r="E57" s="5" t="s">
        <v>3</v>
      </c>
      <c r="F57" s="24">
        <f>H57</f>
        <v>2006</v>
      </c>
      <c r="G57" s="5">
        <v>1</v>
      </c>
      <c r="H57" s="5">
        <v>2006</v>
      </c>
      <c r="I57" s="5">
        <v>10</v>
      </c>
      <c r="J57" s="14">
        <v>0.5</v>
      </c>
      <c r="K57" s="14">
        <v>4.166666666666667</v>
      </c>
      <c r="L57" s="14"/>
      <c r="N57" s="14">
        <v>1</v>
      </c>
      <c r="AB57" s="16"/>
      <c r="AN57" s="17">
        <v>0.95</v>
      </c>
      <c r="AO57" s="17">
        <v>0.85</v>
      </c>
      <c r="AP57" s="17">
        <v>0.75</v>
      </c>
      <c r="AQ57" s="17">
        <v>0.75</v>
      </c>
      <c r="AR57" s="17">
        <v>0.70750000000000002</v>
      </c>
      <c r="AS57" s="17">
        <v>0.48</v>
      </c>
      <c r="AT57" s="17">
        <v>0.875</v>
      </c>
      <c r="AU57" s="17">
        <v>0.70750000000000002</v>
      </c>
      <c r="AV57" s="17">
        <v>0.48</v>
      </c>
      <c r="AW57" s="17">
        <v>1.1000000000000001</v>
      </c>
      <c r="AX57" s="17">
        <v>0.9</v>
      </c>
      <c r="AY57" s="17">
        <v>0.8</v>
      </c>
      <c r="AZ57" s="17">
        <v>0.875</v>
      </c>
      <c r="BA57" s="17">
        <v>0.70750000000000002</v>
      </c>
      <c r="BB57" s="17">
        <v>0.48</v>
      </c>
      <c r="BC57" s="17">
        <v>0.875</v>
      </c>
      <c r="BD57" s="17">
        <v>0.70750000000000002</v>
      </c>
      <c r="BE57" s="17">
        <v>0.48</v>
      </c>
      <c r="BF57" s="17">
        <v>0.875</v>
      </c>
      <c r="BG57" s="17">
        <v>0.70750000000000002</v>
      </c>
      <c r="BH57" s="17">
        <v>0.48</v>
      </c>
      <c r="BI57" s="17">
        <v>0.875</v>
      </c>
      <c r="BJ57" s="17">
        <v>0.70750000000000002</v>
      </c>
      <c r="BK57" s="17">
        <v>0.48</v>
      </c>
      <c r="BL57" s="17">
        <v>0.875</v>
      </c>
      <c r="BM57" s="17">
        <v>0.70750000000000002</v>
      </c>
      <c r="BN57" s="17">
        <v>0.48</v>
      </c>
      <c r="BO57" s="17">
        <v>0.875</v>
      </c>
      <c r="BP57" s="17">
        <v>0.70750000000000002</v>
      </c>
      <c r="BQ57" s="17">
        <v>0.48</v>
      </c>
      <c r="BR57" s="17">
        <v>1.1000000000000001</v>
      </c>
      <c r="BS57" s="17">
        <v>0.9</v>
      </c>
      <c r="BT57" s="17">
        <v>0.8</v>
      </c>
      <c r="BU57" s="17">
        <v>0.875</v>
      </c>
      <c r="BV57" s="17">
        <v>0.70750000000000002</v>
      </c>
      <c r="BW57" s="17">
        <v>0.48</v>
      </c>
      <c r="BX57" s="17">
        <v>0.875</v>
      </c>
      <c r="BY57" s="17">
        <v>0.70750000000000002</v>
      </c>
      <c r="BZ57" s="17">
        <v>0.48</v>
      </c>
      <c r="CA57" s="17">
        <v>0.95</v>
      </c>
      <c r="CB57" s="17">
        <v>0.85</v>
      </c>
      <c r="CC57" s="17">
        <v>0.75</v>
      </c>
    </row>
    <row r="58" spans="2:81" ht="13.15">
      <c r="F58" s="5">
        <v>2008</v>
      </c>
      <c r="J58" s="14"/>
      <c r="K58" s="14"/>
      <c r="L58" s="14"/>
      <c r="N58" s="14"/>
      <c r="AB58" s="16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</row>
    <row r="59" spans="2:81" ht="13.15">
      <c r="F59" s="5">
        <v>2018</v>
      </c>
      <c r="J59" s="14"/>
      <c r="K59" s="14"/>
      <c r="L59" s="14"/>
      <c r="N59" s="14"/>
      <c r="AB59" s="16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</row>
    <row r="60" spans="2:81" ht="13.15">
      <c r="F60" s="5">
        <v>2028</v>
      </c>
      <c r="J60" s="14"/>
      <c r="K60" s="14"/>
      <c r="L60" s="14"/>
      <c r="N60" s="14"/>
      <c r="AB60" s="16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</row>
    <row r="61" spans="2:81" ht="13.15">
      <c r="F61" s="5">
        <v>2038</v>
      </c>
      <c r="J61" s="14"/>
      <c r="K61" s="14"/>
      <c r="L61" s="14"/>
      <c r="N61" s="14"/>
      <c r="AB61" s="16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</row>
    <row r="62" spans="2:81" ht="13.15">
      <c r="F62" s="5">
        <v>2048</v>
      </c>
      <c r="J62" s="14"/>
      <c r="K62" s="14"/>
      <c r="L62" s="14"/>
      <c r="N62" s="14"/>
      <c r="AB62" s="16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</row>
    <row r="64" spans="2:81">
      <c r="D64" s="35" t="s">
        <v>75</v>
      </c>
      <c r="E64" s="26"/>
      <c r="F64" s="26"/>
      <c r="G64" s="26"/>
      <c r="H64" s="26"/>
      <c r="I64" s="26"/>
      <c r="J64" s="26"/>
      <c r="K64" s="26"/>
    </row>
    <row r="65" spans="2:16" ht="14.25">
      <c r="D65" s="27" t="s">
        <v>76</v>
      </c>
      <c r="E65" s="27" t="s">
        <v>77</v>
      </c>
      <c r="F65" s="27" t="s">
        <v>78</v>
      </c>
      <c r="G65" s="27" t="s">
        <v>79</v>
      </c>
      <c r="H65" s="27" t="s">
        <v>88</v>
      </c>
      <c r="I65" s="27" t="s">
        <v>89</v>
      </c>
      <c r="J65" s="27" t="s">
        <v>90</v>
      </c>
      <c r="K65" s="27" t="s">
        <v>91</v>
      </c>
      <c r="O65" s="38" t="s">
        <v>130</v>
      </c>
      <c r="P65" s="37" t="s">
        <v>110</v>
      </c>
    </row>
    <row r="66" spans="2:16" ht="14.25">
      <c r="D66" s="26" t="s">
        <v>33</v>
      </c>
      <c r="E66" s="26" t="s">
        <v>1</v>
      </c>
      <c r="F66" s="26" t="s">
        <v>41</v>
      </c>
      <c r="G66" s="26" t="s">
        <v>80</v>
      </c>
      <c r="H66" s="26"/>
      <c r="I66" s="26"/>
      <c r="J66" s="26"/>
      <c r="K66" s="26"/>
      <c r="O66" s="38" t="s">
        <v>131</v>
      </c>
      <c r="P66" s="37" t="s">
        <v>110</v>
      </c>
    </row>
    <row r="67" spans="2:16" ht="14.25">
      <c r="D67" s="26" t="s">
        <v>33</v>
      </c>
      <c r="E67" s="26" t="s">
        <v>47</v>
      </c>
      <c r="F67" s="26" t="s">
        <v>74</v>
      </c>
      <c r="G67" s="26" t="s">
        <v>80</v>
      </c>
      <c r="H67" s="26"/>
      <c r="I67" s="26"/>
      <c r="J67" s="26"/>
      <c r="K67" s="26"/>
      <c r="O67" s="38" t="s">
        <v>132</v>
      </c>
      <c r="P67" s="37" t="s">
        <v>110</v>
      </c>
    </row>
    <row r="70" spans="2:16" ht="13.15">
      <c r="B70" s="28" t="s">
        <v>66</v>
      </c>
      <c r="C70" s="26"/>
      <c r="D70" s="26"/>
      <c r="E70" s="26"/>
      <c r="F70" s="26"/>
      <c r="G70" s="26"/>
      <c r="H70" s="26"/>
      <c r="I70" s="26"/>
    </row>
    <row r="71" spans="2:16" ht="13.15">
      <c r="B71" s="29" t="s">
        <v>93</v>
      </c>
      <c r="C71" s="30" t="s">
        <v>36</v>
      </c>
      <c r="D71" s="30" t="s">
        <v>37</v>
      </c>
      <c r="E71" s="30" t="s">
        <v>67</v>
      </c>
      <c r="F71" s="30" t="s">
        <v>68</v>
      </c>
      <c r="G71" s="30" t="s">
        <v>69</v>
      </c>
      <c r="H71" s="30" t="s">
        <v>70</v>
      </c>
      <c r="I71" s="31" t="s">
        <v>71</v>
      </c>
    </row>
    <row r="72" spans="2:16">
      <c r="B72" s="33" t="str">
        <f t="shared" ref="B72:B87" si="1">IFERROR(VLOOKUP(MID(C72,3,1),$O$65:$P$67,2,FALSE),"DMD")</f>
        <v>DMD</v>
      </c>
      <c r="C72" s="32" t="s">
        <v>16</v>
      </c>
      <c r="D72" s="32" t="s">
        <v>112</v>
      </c>
      <c r="E72" s="32" t="s">
        <v>80</v>
      </c>
      <c r="F72" s="32" t="s">
        <v>73</v>
      </c>
      <c r="G72" s="32"/>
      <c r="H72" s="32"/>
      <c r="I72" s="33"/>
    </row>
    <row r="73" spans="2:16">
      <c r="B73" s="33" t="str">
        <f t="shared" si="1"/>
        <v>DMD</v>
      </c>
      <c r="C73" s="32" t="s">
        <v>18</v>
      </c>
      <c r="D73" s="32" t="s">
        <v>114</v>
      </c>
      <c r="E73" s="32" t="s">
        <v>80</v>
      </c>
      <c r="F73" s="32" t="s">
        <v>73</v>
      </c>
      <c r="G73" s="32"/>
      <c r="H73" s="32"/>
      <c r="I73" s="33"/>
    </row>
    <row r="74" spans="2:16">
      <c r="B74" s="33" t="str">
        <f t="shared" si="1"/>
        <v>DMD</v>
      </c>
      <c r="C74" s="32" t="s">
        <v>17</v>
      </c>
      <c r="D74" s="32" t="s">
        <v>113</v>
      </c>
      <c r="E74" s="32" t="s">
        <v>80</v>
      </c>
      <c r="F74" s="32" t="s">
        <v>73</v>
      </c>
      <c r="G74" s="32"/>
      <c r="H74" s="32"/>
      <c r="I74" s="33"/>
    </row>
    <row r="75" spans="2:16">
      <c r="B75" s="33" t="str">
        <f t="shared" si="1"/>
        <v>DMD</v>
      </c>
      <c r="C75" s="32" t="s">
        <v>19</v>
      </c>
      <c r="D75" s="32" t="s">
        <v>115</v>
      </c>
      <c r="E75" s="32" t="s">
        <v>80</v>
      </c>
      <c r="F75" s="32" t="s">
        <v>73</v>
      </c>
      <c r="G75" s="32"/>
      <c r="H75" s="32"/>
      <c r="I75" s="33"/>
    </row>
    <row r="76" spans="2:16">
      <c r="B76" s="33" t="str">
        <f t="shared" si="1"/>
        <v>DMD</v>
      </c>
      <c r="C76" s="32" t="s">
        <v>20</v>
      </c>
      <c r="D76" s="32" t="s">
        <v>117</v>
      </c>
      <c r="E76" s="32" t="s">
        <v>80</v>
      </c>
      <c r="F76" s="32" t="s">
        <v>73</v>
      </c>
      <c r="G76" s="32"/>
      <c r="H76" s="32"/>
      <c r="I76" s="33"/>
    </row>
    <row r="77" spans="2:16">
      <c r="B77" s="33" t="str">
        <f t="shared" si="1"/>
        <v>DMD</v>
      </c>
      <c r="C77" s="32" t="s">
        <v>46</v>
      </c>
      <c r="D77" s="32" t="s">
        <v>116</v>
      </c>
      <c r="E77" s="32" t="s">
        <v>80</v>
      </c>
      <c r="F77" s="32" t="s">
        <v>73</v>
      </c>
      <c r="G77" s="32"/>
      <c r="H77" s="32"/>
      <c r="I77" s="33"/>
    </row>
    <row r="78" spans="2:16">
      <c r="B78" s="33" t="str">
        <f t="shared" si="1"/>
        <v>DMD</v>
      </c>
      <c r="C78" s="32" t="s">
        <v>127</v>
      </c>
      <c r="D78" s="32" t="s">
        <v>59</v>
      </c>
      <c r="E78" s="32" t="s">
        <v>80</v>
      </c>
      <c r="F78" s="32" t="s">
        <v>73</v>
      </c>
      <c r="G78" s="32"/>
      <c r="H78" s="32"/>
      <c r="I78" s="33"/>
    </row>
    <row r="79" spans="2:16">
      <c r="B79" s="33" t="str">
        <f t="shared" si="1"/>
        <v>DMD</v>
      </c>
      <c r="C79" s="32" t="s">
        <v>124</v>
      </c>
      <c r="D79" s="32" t="s">
        <v>54</v>
      </c>
      <c r="E79" s="32" t="s">
        <v>80</v>
      </c>
      <c r="F79" s="32" t="s">
        <v>73</v>
      </c>
      <c r="G79" s="32"/>
      <c r="H79" s="32"/>
      <c r="I79" s="33"/>
    </row>
    <row r="80" spans="2:16">
      <c r="B80" s="33" t="str">
        <f t="shared" si="1"/>
        <v>DMD</v>
      </c>
      <c r="C80" s="32" t="s">
        <v>122</v>
      </c>
      <c r="D80" s="32" t="s">
        <v>118</v>
      </c>
      <c r="E80" s="32" t="s">
        <v>80</v>
      </c>
      <c r="F80" s="32" t="s">
        <v>73</v>
      </c>
      <c r="G80" s="32"/>
      <c r="H80" s="32"/>
      <c r="I80" s="33"/>
    </row>
    <row r="81" spans="2:9">
      <c r="B81" s="33" t="str">
        <f t="shared" si="1"/>
        <v>DMD</v>
      </c>
      <c r="C81" s="32" t="s">
        <v>126</v>
      </c>
      <c r="D81" s="32" t="s">
        <v>58</v>
      </c>
      <c r="E81" s="32" t="s">
        <v>80</v>
      </c>
      <c r="F81" s="32" t="s">
        <v>73</v>
      </c>
      <c r="G81" s="32"/>
      <c r="H81" s="32"/>
      <c r="I81" s="33"/>
    </row>
    <row r="82" spans="2:9">
      <c r="B82" s="33" t="str">
        <f t="shared" si="1"/>
        <v>DMD</v>
      </c>
      <c r="C82" s="32" t="s">
        <v>121</v>
      </c>
      <c r="D82" s="32" t="s">
        <v>51</v>
      </c>
      <c r="E82" s="32" t="s">
        <v>80</v>
      </c>
      <c r="F82" s="32" t="s">
        <v>73</v>
      </c>
      <c r="G82" s="32"/>
      <c r="H82" s="32"/>
      <c r="I82" s="33"/>
    </row>
    <row r="83" spans="2:9">
      <c r="B83" s="33" t="str">
        <f t="shared" si="1"/>
        <v>DMD</v>
      </c>
      <c r="C83" s="32" t="s">
        <v>125</v>
      </c>
      <c r="D83" s="32" t="s">
        <v>57</v>
      </c>
      <c r="E83" s="32" t="s">
        <v>80</v>
      </c>
      <c r="F83" s="32" t="s">
        <v>73</v>
      </c>
      <c r="G83" s="32"/>
      <c r="H83" s="32"/>
      <c r="I83" s="33"/>
    </row>
    <row r="84" spans="2:9">
      <c r="B84" s="33" t="str">
        <f t="shared" si="1"/>
        <v>DMD</v>
      </c>
      <c r="C84" s="32" t="s">
        <v>120</v>
      </c>
      <c r="D84" s="32" t="s">
        <v>50</v>
      </c>
      <c r="E84" s="32" t="s">
        <v>80</v>
      </c>
      <c r="F84" s="32" t="s">
        <v>73</v>
      </c>
      <c r="G84" s="32"/>
      <c r="H84" s="32"/>
      <c r="I84" s="33"/>
    </row>
    <row r="85" spans="2:9">
      <c r="B85" s="33" t="str">
        <f t="shared" si="1"/>
        <v>DMD</v>
      </c>
      <c r="C85" s="32" t="s">
        <v>631</v>
      </c>
      <c r="D85" s="32" t="s">
        <v>632</v>
      </c>
      <c r="E85" s="32" t="s">
        <v>80</v>
      </c>
      <c r="F85" s="32" t="s">
        <v>73</v>
      </c>
      <c r="G85" s="32"/>
      <c r="H85" s="32"/>
      <c r="I85" s="33"/>
    </row>
    <row r="86" spans="2:9">
      <c r="B86" s="33" t="str">
        <f t="shared" si="1"/>
        <v>DMD</v>
      </c>
      <c r="C86" s="25" t="s">
        <v>633</v>
      </c>
      <c r="D86" s="33" t="s">
        <v>635</v>
      </c>
      <c r="E86" s="32" t="s">
        <v>80</v>
      </c>
      <c r="F86" s="32" t="s">
        <v>73</v>
      </c>
      <c r="G86" s="32"/>
      <c r="H86" s="32"/>
      <c r="I86" s="33"/>
    </row>
    <row r="87" spans="2:9">
      <c r="B87" s="33" t="str">
        <f t="shared" si="1"/>
        <v>DMD</v>
      </c>
      <c r="C87" s="32" t="s">
        <v>48</v>
      </c>
      <c r="D87" s="32" t="s">
        <v>49</v>
      </c>
      <c r="E87" s="32" t="s">
        <v>80</v>
      </c>
      <c r="F87" s="32" t="s">
        <v>73</v>
      </c>
      <c r="G87" s="32"/>
      <c r="H87" s="32"/>
      <c r="I87" s="33"/>
    </row>
  </sheetData>
  <phoneticPr fontId="0" type="noConversion"/>
  <pageMargins left="0.75" right="0.75" top="1" bottom="1" header="0.5" footer="0.5"/>
  <pageSetup scale="75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07923-4E02-4E47-948B-3B4DD53EAD06}">
  <dimension ref="B2:S5"/>
  <sheetViews>
    <sheetView workbookViewId="0"/>
  </sheetViews>
  <sheetFormatPr defaultColWidth="8.86328125" defaultRowHeight="12.75"/>
  <cols>
    <col min="2" max="2" width="15.796875" bestFit="1" customWidth="1"/>
    <col min="3" max="3" width="8.86328125" bestFit="1" customWidth="1"/>
    <col min="4" max="4" width="14.86328125" bestFit="1" customWidth="1"/>
    <col min="5" max="5" width="9" bestFit="1" customWidth="1"/>
    <col min="6" max="6" width="10.19921875" bestFit="1" customWidth="1"/>
    <col min="7" max="7" width="4.53125" bestFit="1" customWidth="1"/>
    <col min="8" max="8" width="11.53125" bestFit="1" customWidth="1"/>
    <col min="9" max="9" width="11.19921875" bestFit="1" customWidth="1"/>
    <col min="10" max="10" width="11.46484375" bestFit="1" customWidth="1"/>
    <col min="11" max="11" width="7" bestFit="1" customWidth="1"/>
    <col min="12" max="12" width="4" customWidth="1"/>
    <col min="14" max="14" width="11.19921875" bestFit="1" customWidth="1"/>
    <col min="15" max="15" width="15.796875" bestFit="1" customWidth="1"/>
    <col min="16" max="16" width="12.53125" bestFit="1" customWidth="1"/>
    <col min="17" max="17" width="4.53125" bestFit="1" customWidth="1"/>
    <col min="18" max="18" width="5" bestFit="1" customWidth="1"/>
  </cols>
  <sheetData>
    <row r="2" spans="2:19" ht="17.25" thickBot="1">
      <c r="D2" s="42" t="s">
        <v>619</v>
      </c>
      <c r="N2" s="39" t="s">
        <v>66</v>
      </c>
      <c r="O2" s="39"/>
      <c r="P2" s="39"/>
      <c r="Q2" s="39"/>
      <c r="R2" s="39"/>
    </row>
    <row r="3" spans="2:19" ht="15" thickTop="1" thickBot="1">
      <c r="B3" s="43" t="s">
        <v>138</v>
      </c>
      <c r="C3" s="43" t="s">
        <v>136</v>
      </c>
      <c r="D3" s="43" t="s">
        <v>137</v>
      </c>
      <c r="E3" s="43" t="s">
        <v>145</v>
      </c>
      <c r="F3" s="43" t="s">
        <v>620</v>
      </c>
      <c r="G3" s="43" t="s">
        <v>143</v>
      </c>
      <c r="H3" s="43" t="s">
        <v>141</v>
      </c>
      <c r="I3" s="43" t="s">
        <v>142</v>
      </c>
      <c r="J3" s="43" t="s">
        <v>119</v>
      </c>
      <c r="K3" s="43" t="s">
        <v>98</v>
      </c>
      <c r="L3" s="43" t="s">
        <v>621</v>
      </c>
      <c r="N3" s="43" t="s">
        <v>93</v>
      </c>
      <c r="O3" s="43" t="s">
        <v>36</v>
      </c>
      <c r="P3" s="43" t="s">
        <v>37</v>
      </c>
      <c r="Q3" s="43" t="s">
        <v>67</v>
      </c>
      <c r="R3" s="43" t="s">
        <v>68</v>
      </c>
      <c r="S3" s="43" t="s">
        <v>628</v>
      </c>
    </row>
    <row r="4" spans="2:19">
      <c r="B4" t="str">
        <f>O4</f>
        <v>LNG_New-Export</v>
      </c>
      <c r="C4" t="s">
        <v>622</v>
      </c>
      <c r="D4" t="s">
        <v>623</v>
      </c>
      <c r="E4">
        <v>54</v>
      </c>
      <c r="H4">
        <v>1000</v>
      </c>
      <c r="I4">
        <f>H4*0.025</f>
        <v>25</v>
      </c>
      <c r="K4">
        <v>0.9</v>
      </c>
      <c r="L4">
        <v>-2</v>
      </c>
      <c r="N4" t="s">
        <v>150</v>
      </c>
      <c r="O4" t="s">
        <v>624</v>
      </c>
      <c r="P4" t="s">
        <v>625</v>
      </c>
      <c r="Q4" t="s">
        <v>80</v>
      </c>
      <c r="R4" t="s">
        <v>626</v>
      </c>
    </row>
    <row r="5" spans="2:19">
      <c r="B5" t="str">
        <f>O5</f>
        <v>LNG_New-Import</v>
      </c>
      <c r="C5" t="s">
        <v>623</v>
      </c>
      <c r="D5" t="s">
        <v>622</v>
      </c>
      <c r="E5">
        <v>54</v>
      </c>
      <c r="H5">
        <v>300</v>
      </c>
      <c r="I5">
        <f>H5*0.025</f>
        <v>7.5</v>
      </c>
      <c r="K5">
        <v>0.97550000000000003</v>
      </c>
      <c r="L5">
        <v>-2</v>
      </c>
      <c r="O5" t="s">
        <v>629</v>
      </c>
      <c r="P5" t="s">
        <v>627</v>
      </c>
      <c r="Q5" t="s">
        <v>80</v>
      </c>
      <c r="R5" t="s">
        <v>626</v>
      </c>
      <c r="S5" s="25" t="s">
        <v>623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A704F-B6E5-470B-8A49-1BB4A9ACE195}">
  <dimension ref="B3:S14"/>
  <sheetViews>
    <sheetView workbookViewId="0"/>
  </sheetViews>
  <sheetFormatPr defaultColWidth="8.86328125" defaultRowHeight="12.75"/>
  <cols>
    <col min="2" max="2" width="12.86328125" bestFit="1" customWidth="1"/>
    <col min="3" max="3" width="8.86328125" bestFit="1" customWidth="1"/>
    <col min="4" max="4" width="14.86328125" bestFit="1" customWidth="1"/>
    <col min="5" max="5" width="9" bestFit="1" customWidth="1"/>
    <col min="6" max="6" width="7.1328125" bestFit="1" customWidth="1"/>
    <col min="7" max="7" width="10.19921875" bestFit="1" customWidth="1"/>
    <col min="8" max="8" width="4.53125" bestFit="1" customWidth="1"/>
    <col min="9" max="9" width="11.53125" bestFit="1" customWidth="1"/>
    <col min="10" max="10" width="11.19921875" bestFit="1" customWidth="1"/>
    <col min="11" max="11" width="11.46484375" bestFit="1" customWidth="1"/>
    <col min="12" max="12" width="5.53125" bestFit="1" customWidth="1"/>
    <col min="14" max="14" width="11.19921875" bestFit="1" customWidth="1"/>
    <col min="15" max="15" width="12.86328125" bestFit="1" customWidth="1"/>
    <col min="16" max="16" width="15.19921875" bestFit="1" customWidth="1"/>
    <col min="17" max="17" width="4.53125" bestFit="1" customWidth="1"/>
    <col min="18" max="18" width="5" bestFit="1" customWidth="1"/>
    <col min="19" max="19" width="5.796875" bestFit="1" customWidth="1"/>
  </cols>
  <sheetData>
    <row r="3" spans="2:19" ht="17.25" thickBot="1">
      <c r="D3" s="42" t="s">
        <v>144</v>
      </c>
      <c r="N3" s="39" t="s">
        <v>66</v>
      </c>
      <c r="O3" s="39"/>
      <c r="P3" s="39"/>
      <c r="Q3" s="39"/>
      <c r="R3" s="39"/>
    </row>
    <row r="4" spans="2:19" ht="15" thickTop="1" thickBot="1">
      <c r="B4" s="43" t="s">
        <v>138</v>
      </c>
      <c r="C4" s="43" t="s">
        <v>136</v>
      </c>
      <c r="D4" s="43" t="s">
        <v>137</v>
      </c>
      <c r="E4" s="43" t="s">
        <v>145</v>
      </c>
      <c r="F4" s="43" t="s">
        <v>97</v>
      </c>
      <c r="G4" s="43" t="s">
        <v>140</v>
      </c>
      <c r="H4" s="43" t="s">
        <v>143</v>
      </c>
      <c r="I4" s="43" t="s">
        <v>141</v>
      </c>
      <c r="J4" s="43" t="s">
        <v>142</v>
      </c>
      <c r="K4" s="43" t="s">
        <v>119</v>
      </c>
      <c r="L4" s="43" t="s">
        <v>98</v>
      </c>
      <c r="N4" s="43" t="s">
        <v>93</v>
      </c>
      <c r="O4" s="43" t="s">
        <v>36</v>
      </c>
      <c r="P4" s="43" t="s">
        <v>37</v>
      </c>
      <c r="Q4" s="43" t="s">
        <v>67</v>
      </c>
      <c r="R4" s="43" t="s">
        <v>68</v>
      </c>
      <c r="S4" s="48" t="s">
        <v>628</v>
      </c>
    </row>
    <row r="5" spans="2:19">
      <c r="B5" t="s">
        <v>30</v>
      </c>
      <c r="C5" t="s">
        <v>139</v>
      </c>
      <c r="D5" t="s">
        <v>28</v>
      </c>
      <c r="E5">
        <v>31.536000000000001</v>
      </c>
      <c r="G5" s="41">
        <v>0.6</v>
      </c>
      <c r="H5" s="41">
        <v>0.6</v>
      </c>
      <c r="I5" s="41">
        <v>189.21600000000001</v>
      </c>
      <c r="J5" s="41">
        <v>88.300799999999995</v>
      </c>
      <c r="K5">
        <v>60</v>
      </c>
      <c r="L5" s="40">
        <v>0.8</v>
      </c>
      <c r="N5" t="s">
        <v>34</v>
      </c>
      <c r="O5" t="str">
        <f>B5</f>
        <v>HETBIOP105</v>
      </c>
      <c r="P5" t="str">
        <f>"Heat plant - "&amp;RIGHT(C5,3)</f>
        <v>Heat plant - BSL</v>
      </c>
      <c r="Q5" t="s">
        <v>80</v>
      </c>
      <c r="R5" t="s">
        <v>72</v>
      </c>
    </row>
    <row r="6" spans="2:19">
      <c r="B6" t="s">
        <v>31</v>
      </c>
      <c r="C6" t="s">
        <v>38</v>
      </c>
      <c r="D6" t="s">
        <v>28</v>
      </c>
      <c r="E6">
        <v>31.536000000000001</v>
      </c>
      <c r="G6" s="41">
        <v>0.6</v>
      </c>
      <c r="H6" s="41">
        <v>0.6</v>
      </c>
      <c r="I6" s="41">
        <v>189.21600000000001</v>
      </c>
      <c r="J6" s="41">
        <v>88.300799999999995</v>
      </c>
      <c r="K6">
        <v>60</v>
      </c>
      <c r="L6" s="40">
        <v>0.8</v>
      </c>
      <c r="O6" t="str">
        <f t="shared" ref="O6:O14" si="0">B6</f>
        <v>HETCOAP105</v>
      </c>
      <c r="P6" t="str">
        <f t="shared" ref="P6:P9" si="1">"Heat plant - "&amp;RIGHT(C6,3)</f>
        <v>Heat plant - COA</v>
      </c>
      <c r="Q6" t="s">
        <v>80</v>
      </c>
      <c r="R6" t="s">
        <v>72</v>
      </c>
    </row>
    <row r="7" spans="2:19">
      <c r="B7" t="s">
        <v>27</v>
      </c>
      <c r="C7" t="s">
        <v>40</v>
      </c>
      <c r="D7" t="s">
        <v>28</v>
      </c>
      <c r="E7">
        <v>31.536000000000001</v>
      </c>
      <c r="G7" s="41">
        <v>0.1</v>
      </c>
      <c r="H7" s="41">
        <v>0.6</v>
      </c>
      <c r="I7" s="41">
        <v>141.91200000000001</v>
      </c>
      <c r="J7" s="41">
        <v>75.686400000000006</v>
      </c>
      <c r="K7">
        <v>60</v>
      </c>
      <c r="L7" s="40">
        <v>0.86956521739130443</v>
      </c>
      <c r="O7" t="str">
        <f t="shared" si="0"/>
        <v>HETGASP105</v>
      </c>
      <c r="P7" t="str">
        <f t="shared" si="1"/>
        <v>Heat plant - NGA</v>
      </c>
      <c r="Q7" t="s">
        <v>80</v>
      </c>
      <c r="R7" t="s">
        <v>72</v>
      </c>
    </row>
    <row r="8" spans="2:19">
      <c r="B8" t="s">
        <v>29</v>
      </c>
      <c r="C8" t="s">
        <v>39</v>
      </c>
      <c r="D8" t="s">
        <v>28</v>
      </c>
      <c r="E8">
        <v>31.536000000000001</v>
      </c>
      <c r="G8" s="41">
        <v>0.3</v>
      </c>
      <c r="H8" s="41">
        <v>0.6</v>
      </c>
      <c r="I8" s="41">
        <v>157.68</v>
      </c>
      <c r="J8" s="41">
        <v>78.84</v>
      </c>
      <c r="K8">
        <v>60</v>
      </c>
      <c r="L8" s="40">
        <v>0.8</v>
      </c>
      <c r="O8" t="str">
        <f t="shared" si="0"/>
        <v>HETOILP105</v>
      </c>
      <c r="P8" t="str">
        <f t="shared" si="1"/>
        <v>Heat plant - OIL</v>
      </c>
      <c r="Q8" t="s">
        <v>80</v>
      </c>
      <c r="R8" t="s">
        <v>72</v>
      </c>
    </row>
    <row r="9" spans="2:19" ht="13.15">
      <c r="B9" s="47" t="s">
        <v>640</v>
      </c>
      <c r="C9" t="s">
        <v>146</v>
      </c>
      <c r="D9" t="s">
        <v>28</v>
      </c>
      <c r="E9">
        <f>E7</f>
        <v>31.536000000000001</v>
      </c>
      <c r="G9" s="41">
        <f t="shared" ref="G9:L9" si="2">G7</f>
        <v>0.1</v>
      </c>
      <c r="H9" s="41">
        <f t="shared" si="2"/>
        <v>0.6</v>
      </c>
      <c r="I9" s="41">
        <f t="shared" si="2"/>
        <v>141.91200000000001</v>
      </c>
      <c r="J9" s="41">
        <f t="shared" si="2"/>
        <v>75.686400000000006</v>
      </c>
      <c r="K9">
        <f t="shared" si="2"/>
        <v>60</v>
      </c>
      <c r="L9" s="40">
        <f t="shared" si="2"/>
        <v>0.86956521739130443</v>
      </c>
      <c r="O9" t="str">
        <f t="shared" si="0"/>
        <v>\I: HETHH2P105</v>
      </c>
      <c r="P9" t="str">
        <f t="shared" si="1"/>
        <v>Heat plant - HH2</v>
      </c>
      <c r="Q9" t="s">
        <v>80</v>
      </c>
      <c r="R9" t="s">
        <v>72</v>
      </c>
    </row>
    <row r="10" spans="2:19">
      <c r="B10" t="s">
        <v>636</v>
      </c>
      <c r="C10" t="s">
        <v>637</v>
      </c>
      <c r="D10" t="s">
        <v>639</v>
      </c>
      <c r="E10">
        <f>E8</f>
        <v>31.536000000000001</v>
      </c>
      <c r="G10" s="41"/>
      <c r="H10" s="41"/>
      <c r="I10" s="41">
        <v>800</v>
      </c>
      <c r="J10" s="41">
        <f>I10/10</f>
        <v>80</v>
      </c>
      <c r="K10">
        <v>20</v>
      </c>
      <c r="L10" s="40">
        <v>2.5</v>
      </c>
      <c r="O10" t="str">
        <f t="shared" si="0"/>
        <v>HETHPU</v>
      </c>
      <c r="P10" t="s">
        <v>638</v>
      </c>
      <c r="Q10" t="s">
        <v>80</v>
      </c>
      <c r="R10" t="s">
        <v>72</v>
      </c>
    </row>
    <row r="11" spans="2:19">
      <c r="B11" t="s">
        <v>110</v>
      </c>
      <c r="O11" t="str">
        <f t="shared" si="0"/>
        <v>\I:</v>
      </c>
    </row>
    <row r="12" spans="2:19">
      <c r="B12" t="s">
        <v>147</v>
      </c>
      <c r="C12" t="s">
        <v>148</v>
      </c>
      <c r="D12" t="s">
        <v>149</v>
      </c>
      <c r="L12" s="40">
        <v>1</v>
      </c>
      <c r="N12" t="s">
        <v>150</v>
      </c>
      <c r="O12" t="str">
        <f t="shared" si="0"/>
        <v>FT_INDNUC</v>
      </c>
      <c r="Q12" t="s">
        <v>80</v>
      </c>
      <c r="R12" t="s">
        <v>72</v>
      </c>
    </row>
    <row r="13" spans="2:19">
      <c r="B13" t="s">
        <v>648</v>
      </c>
      <c r="D13" t="s">
        <v>641</v>
      </c>
      <c r="F13">
        <f>0.1/1000</f>
        <v>1E-4</v>
      </c>
      <c r="O13" t="str">
        <f t="shared" si="0"/>
        <v>\I: dummy_source</v>
      </c>
      <c r="P13" t="s">
        <v>642</v>
      </c>
      <c r="Q13" t="s">
        <v>644</v>
      </c>
      <c r="R13" t="s">
        <v>645</v>
      </c>
      <c r="S13" t="s">
        <v>646</v>
      </c>
    </row>
    <row r="14" spans="2:19">
      <c r="B14" t="s">
        <v>649</v>
      </c>
      <c r="C14" t="s">
        <v>641</v>
      </c>
      <c r="F14">
        <f>0.1/1000</f>
        <v>1E-4</v>
      </c>
      <c r="O14" t="str">
        <f t="shared" si="0"/>
        <v>\I: dummy_sink</v>
      </c>
      <c r="P14" t="s">
        <v>643</v>
      </c>
      <c r="Q14" t="s">
        <v>644</v>
      </c>
      <c r="R14" t="s">
        <v>645</v>
      </c>
      <c r="S14" t="s">
        <v>647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A6E32-31D3-4DC6-AB7A-55025B5B6145}">
  <dimension ref="A2:AL82"/>
  <sheetViews>
    <sheetView topLeftCell="A50" workbookViewId="0">
      <selection activeCell="A50" sqref="A50"/>
    </sheetView>
  </sheetViews>
  <sheetFormatPr defaultColWidth="8.86328125" defaultRowHeight="12.75"/>
  <cols>
    <col min="2" max="2" width="12.1328125" bestFit="1" customWidth="1"/>
    <col min="3" max="3" width="9.46484375" bestFit="1" customWidth="1"/>
    <col min="4" max="4" width="11.19921875" bestFit="1" customWidth="1"/>
    <col min="5" max="5" width="5" bestFit="1" customWidth="1"/>
    <col min="6" max="6" width="5.53125" bestFit="1" customWidth="1"/>
    <col min="7" max="7" width="5" bestFit="1" customWidth="1"/>
    <col min="8" max="10" width="5.53125" bestFit="1" customWidth="1"/>
    <col min="11" max="11" width="2" bestFit="1" customWidth="1"/>
    <col min="12" max="12" width="15" bestFit="1" customWidth="1"/>
    <col min="13" max="14" width="7.53125" bestFit="1" customWidth="1"/>
    <col min="15" max="17" width="5.53125" bestFit="1" customWidth="1"/>
    <col min="18" max="18" width="2" bestFit="1" customWidth="1"/>
    <col min="19" max="19" width="12.1328125" bestFit="1" customWidth="1"/>
    <col min="20" max="25" width="5.53125" bestFit="1" customWidth="1"/>
    <col min="27" max="27" width="13.1328125" bestFit="1" customWidth="1"/>
    <col min="28" max="28" width="12.1328125" bestFit="1" customWidth="1"/>
    <col min="29" max="29" width="27" bestFit="1" customWidth="1"/>
    <col min="30" max="30" width="8.796875" bestFit="1" customWidth="1"/>
    <col min="31" max="31" width="6.53125" bestFit="1" customWidth="1"/>
    <col min="34" max="35" width="5.19921875" bestFit="1" customWidth="1"/>
    <col min="37" max="37" width="8" bestFit="1" customWidth="1"/>
    <col min="38" max="38" width="7" bestFit="1" customWidth="1"/>
  </cols>
  <sheetData>
    <row r="2" spans="1:38">
      <c r="B2" t="s">
        <v>151</v>
      </c>
    </row>
    <row r="3" spans="1:38" ht="17.25" thickBot="1">
      <c r="B3" s="42" t="s">
        <v>135</v>
      </c>
      <c r="L3" s="42" t="s">
        <v>261</v>
      </c>
      <c r="S3" s="42" t="s">
        <v>260</v>
      </c>
      <c r="AA3" s="42" t="s">
        <v>66</v>
      </c>
    </row>
    <row r="4" spans="1:38" ht="15" thickTop="1" thickBot="1">
      <c r="A4" t="s">
        <v>618</v>
      </c>
      <c r="B4" s="43" t="s">
        <v>138</v>
      </c>
      <c r="C4" s="43" t="s">
        <v>81</v>
      </c>
      <c r="D4" s="43" t="s">
        <v>490</v>
      </c>
      <c r="E4" s="43">
        <v>2010</v>
      </c>
      <c r="F4" s="43">
        <v>2011</v>
      </c>
      <c r="G4" s="43">
        <v>2015</v>
      </c>
      <c r="H4" s="43">
        <v>2020</v>
      </c>
      <c r="I4" s="43">
        <v>2030</v>
      </c>
      <c r="J4" s="43">
        <v>2040</v>
      </c>
      <c r="L4" s="43" t="s">
        <v>138</v>
      </c>
      <c r="M4" s="43">
        <v>2011</v>
      </c>
      <c r="N4" s="43">
        <v>2015</v>
      </c>
      <c r="O4" s="43">
        <v>2020</v>
      </c>
      <c r="P4" s="43">
        <v>2030</v>
      </c>
      <c r="Q4" s="43">
        <v>2040</v>
      </c>
      <c r="S4" s="43" t="s">
        <v>138</v>
      </c>
      <c r="T4" s="43">
        <v>2010</v>
      </c>
      <c r="U4" s="43">
        <v>2011</v>
      </c>
      <c r="V4" s="43">
        <v>2015</v>
      </c>
      <c r="W4" s="43">
        <v>2020</v>
      </c>
      <c r="X4" s="43">
        <v>2030</v>
      </c>
      <c r="Y4" s="43">
        <v>2040</v>
      </c>
      <c r="AA4" s="43" t="s">
        <v>93</v>
      </c>
      <c r="AB4" s="43" t="s">
        <v>36</v>
      </c>
      <c r="AC4" s="43" t="s">
        <v>37</v>
      </c>
      <c r="AD4" s="43" t="s">
        <v>67</v>
      </c>
      <c r="AE4" s="43" t="s">
        <v>68</v>
      </c>
      <c r="AK4" s="45" t="s">
        <v>602</v>
      </c>
      <c r="AL4" s="45" t="s">
        <v>603</v>
      </c>
    </row>
    <row r="5" spans="1:38" ht="14.25">
      <c r="B5" t="s">
        <v>152</v>
      </c>
      <c r="C5" t="str">
        <f>VLOOKUP(B5,'US9R topology'!$A$2:$C$261,3,FALSE)</f>
        <v>RESELC</v>
      </c>
      <c r="D5" t="str">
        <f>VLOOKUP(LEFT(B5,3),$AH$5:$AI$9,2,FALSE)</f>
        <v>RLI</v>
      </c>
      <c r="E5" s="40"/>
      <c r="F5" s="40">
        <v>1.87095512637685</v>
      </c>
      <c r="G5" s="40">
        <v>1.87095512637685</v>
      </c>
      <c r="H5" s="40">
        <v>1.9977995417244301</v>
      </c>
      <c r="I5" s="40">
        <v>2.0929328532351201</v>
      </c>
      <c r="J5" s="40">
        <v>2.1880661647458099</v>
      </c>
      <c r="K5" s="40"/>
      <c r="L5" s="40" t="str">
        <f>$B5</f>
        <v>RLTECFL</v>
      </c>
      <c r="M5" s="40">
        <v>4.8444539625139598</v>
      </c>
      <c r="N5" s="40">
        <v>4.77174170791712</v>
      </c>
      <c r="O5" s="40">
        <v>4.5172488168282099</v>
      </c>
      <c r="P5" s="40">
        <v>4.2991120530377103</v>
      </c>
      <c r="Q5" s="40">
        <v>4.0809752892472204</v>
      </c>
      <c r="R5" s="40"/>
      <c r="S5" s="40" t="str">
        <f>$B5</f>
        <v>RLTECFL</v>
      </c>
      <c r="T5" s="40"/>
      <c r="U5" s="40">
        <v>10</v>
      </c>
      <c r="V5" s="40"/>
      <c r="W5" s="40"/>
      <c r="X5" s="40"/>
      <c r="Y5" s="40"/>
      <c r="Z5" s="40"/>
      <c r="AA5" t="str">
        <f>IF(LEFT(A5,3)="\I:",A5,"DMD")</f>
        <v>DMD</v>
      </c>
      <c r="AB5" t="s">
        <v>152</v>
      </c>
      <c r="AC5" t="s">
        <v>568</v>
      </c>
      <c r="AD5" t="s">
        <v>397</v>
      </c>
      <c r="AE5" t="s">
        <v>398</v>
      </c>
      <c r="AH5" s="37" t="s">
        <v>595</v>
      </c>
      <c r="AI5" s="37" t="s">
        <v>600</v>
      </c>
      <c r="AK5" s="40">
        <f>_xlfn.MINIFS($F$5:$F$80,$D$5:$D$80,AI5)</f>
        <v>0.31711103836895799</v>
      </c>
      <c r="AL5" s="40">
        <f>AVERAGEIFS($F$5:$F$79,$D$5:$D$79,AI5)</f>
        <v>1.4238285622766207</v>
      </c>
    </row>
    <row r="6" spans="1:38" ht="14.25">
      <c r="B6" t="s">
        <v>154</v>
      </c>
      <c r="C6" t="str">
        <f>VLOOKUP(B6,'US9R topology'!$A$2:$C$261,3,FALSE)</f>
        <v>RESELC</v>
      </c>
      <c r="D6" t="str">
        <f t="shared" ref="D6:D47" si="0">VLOOKUP(LEFT(B6,3),$AH$5:$AI$9,2,FALSE)</f>
        <v>RLI</v>
      </c>
      <c r="E6" s="40"/>
      <c r="F6" s="40">
        <v>2.9491326568313099</v>
      </c>
      <c r="G6" s="40">
        <v>2.9491326568313099</v>
      </c>
      <c r="H6" s="40">
        <v>2.9491326568313099</v>
      </c>
      <c r="I6" s="40"/>
      <c r="J6" s="40"/>
      <c r="K6" s="40"/>
      <c r="L6" s="40" t="str">
        <f t="shared" ref="L6:L47" si="1">$B6</f>
        <v>RLTEHPS</v>
      </c>
      <c r="M6" s="40">
        <v>13.633547736906101</v>
      </c>
      <c r="N6" s="40">
        <v>13.633547736906101</v>
      </c>
      <c r="O6" s="40">
        <v>9.0890318246040405</v>
      </c>
      <c r="P6" s="40"/>
      <c r="Q6" s="40"/>
      <c r="R6" s="40"/>
      <c r="S6" s="40" t="str">
        <f t="shared" ref="S6:S47" si="2">$B6</f>
        <v>RLTEHPS</v>
      </c>
      <c r="T6" s="40"/>
      <c r="U6" s="40">
        <v>20</v>
      </c>
      <c r="V6" s="40"/>
      <c r="W6" s="40"/>
      <c r="X6" s="40"/>
      <c r="Y6" s="40"/>
      <c r="Z6" s="40"/>
      <c r="AA6" t="str">
        <f t="shared" ref="AA6:AA69" si="3">IF(LEFT(A6,3)="\I:",A6,"DMD")</f>
        <v>DMD</v>
      </c>
      <c r="AB6" t="s">
        <v>154</v>
      </c>
      <c r="AC6" t="s">
        <v>569</v>
      </c>
      <c r="AD6" t="s">
        <v>397</v>
      </c>
      <c r="AE6" t="s">
        <v>398</v>
      </c>
      <c r="AH6" s="37" t="s">
        <v>596</v>
      </c>
      <c r="AI6" s="37" t="str">
        <f>AH6</f>
        <v>RRF</v>
      </c>
      <c r="AK6" s="40">
        <f t="shared" ref="AK6:AK9" si="4">_xlfn.MINIFS($F$5:$F$80,$D$5:$D$80,AI6)</f>
        <v>0.63504611330698302</v>
      </c>
      <c r="AL6" s="40">
        <f t="shared" ref="AL6:AL9" si="5">AVERAGEIFS($F$5:$F$79,$D$5:$D$79,AI6)</f>
        <v>0.94513897740269892</v>
      </c>
    </row>
    <row r="7" spans="1:38" ht="14.25">
      <c r="B7" t="s">
        <v>156</v>
      </c>
      <c r="C7" t="str">
        <f>VLOOKUP(B7,'US9R topology'!$A$2:$C$261,3,FALSE)</f>
        <v>RESELC</v>
      </c>
      <c r="D7" t="str">
        <f t="shared" si="0"/>
        <v>RLI</v>
      </c>
      <c r="E7" s="40"/>
      <c r="F7" s="40">
        <v>0.50737766139033202</v>
      </c>
      <c r="G7" s="40">
        <v>0.53908876522722804</v>
      </c>
      <c r="H7" s="40">
        <v>0.53908876522722804</v>
      </c>
      <c r="I7" s="40">
        <v>0.57079986906412405</v>
      </c>
      <c r="J7" s="40">
        <v>0.57079986906412405</v>
      </c>
      <c r="K7" s="40"/>
      <c r="L7" s="40" t="str">
        <f t="shared" si="1"/>
        <v>RLTEINC</v>
      </c>
      <c r="M7" s="40">
        <v>3.9809959391765699</v>
      </c>
      <c r="N7" s="40">
        <v>4.5808720396004396</v>
      </c>
      <c r="O7" s="40">
        <v>5.36252877651639</v>
      </c>
      <c r="P7" s="40">
        <v>5.0989468536028699</v>
      </c>
      <c r="Q7" s="40">
        <v>4.8444539625139598</v>
      </c>
      <c r="R7" s="40"/>
      <c r="S7" s="40" t="str">
        <f t="shared" si="2"/>
        <v>RLTEINC</v>
      </c>
      <c r="T7" s="40"/>
      <c r="U7" s="40">
        <v>2.6082191780821899</v>
      </c>
      <c r="V7" s="40">
        <v>3.3561643835616399</v>
      </c>
      <c r="W7" s="40">
        <v>4.1191780821917803</v>
      </c>
      <c r="X7" s="40">
        <v>4.3301369863013699</v>
      </c>
      <c r="Y7" s="40">
        <v>4.5520547945205498</v>
      </c>
      <c r="Z7" s="40"/>
      <c r="AA7" t="str">
        <f t="shared" si="3"/>
        <v>DMD</v>
      </c>
      <c r="AB7" t="s">
        <v>156</v>
      </c>
      <c r="AC7" t="s">
        <v>567</v>
      </c>
      <c r="AD7" t="s">
        <v>397</v>
      </c>
      <c r="AE7" t="s">
        <v>398</v>
      </c>
      <c r="AH7" s="37" t="s">
        <v>597</v>
      </c>
      <c r="AI7" s="37" t="str">
        <f t="shared" ref="AI7:AI8" si="6">AH7</f>
        <v>RSC</v>
      </c>
      <c r="AK7" s="40">
        <f t="shared" si="4"/>
        <v>0.6</v>
      </c>
      <c r="AL7" s="40">
        <f t="shared" si="5"/>
        <v>6.7808333333333337</v>
      </c>
    </row>
    <row r="8" spans="1:38" ht="14.25">
      <c r="A8" t="s">
        <v>110</v>
      </c>
      <c r="B8" t="s">
        <v>158</v>
      </c>
      <c r="C8" t="str">
        <f>VLOOKUP(B8,'US9R topology'!$A$2:$C$261,3,FALSE)</f>
        <v>RESELC</v>
      </c>
      <c r="D8" t="str">
        <f t="shared" si="0"/>
        <v>RLI</v>
      </c>
      <c r="E8" s="40"/>
      <c r="F8" s="40"/>
      <c r="G8" s="40">
        <v>2.69544382613614</v>
      </c>
      <c r="H8" s="40">
        <v>3.20282148752647</v>
      </c>
      <c r="I8" s="40">
        <v>3.9321768757750801</v>
      </c>
      <c r="J8" s="40"/>
      <c r="K8" s="40"/>
      <c r="L8" s="40" t="str">
        <f t="shared" si="1"/>
        <v>RLTELED</v>
      </c>
      <c r="M8" s="40"/>
      <c r="N8" s="40">
        <v>29.9938050211933</v>
      </c>
      <c r="O8" s="40">
        <v>10.906838189524899</v>
      </c>
      <c r="P8" s="40">
        <v>6.01693906788788</v>
      </c>
      <c r="Q8" s="40"/>
      <c r="R8" s="40"/>
      <c r="S8" s="40" t="str">
        <f t="shared" si="2"/>
        <v>RLTELED</v>
      </c>
      <c r="T8" s="40"/>
      <c r="U8" s="40"/>
      <c r="V8" s="40">
        <v>34.817808219178097</v>
      </c>
      <c r="W8" s="40">
        <v>52.375342465753398</v>
      </c>
      <c r="X8" s="40">
        <v>68.493150684931507</v>
      </c>
      <c r="Y8" s="40"/>
      <c r="Z8" s="40"/>
      <c r="AA8" t="str">
        <f t="shared" si="3"/>
        <v>\I:</v>
      </c>
      <c r="AB8" t="s">
        <v>158</v>
      </c>
      <c r="AC8" t="s">
        <v>570</v>
      </c>
      <c r="AD8" t="s">
        <v>397</v>
      </c>
      <c r="AE8" t="s">
        <v>398</v>
      </c>
      <c r="AH8" s="37" t="s">
        <v>598</v>
      </c>
      <c r="AI8" s="37" t="str">
        <f t="shared" si="6"/>
        <v>RSH</v>
      </c>
      <c r="AK8" s="40">
        <f t="shared" si="4"/>
        <v>0.78</v>
      </c>
      <c r="AL8" s="40">
        <f t="shared" si="5"/>
        <v>1.2973076923076925</v>
      </c>
    </row>
    <row r="9" spans="1:38" ht="14.25">
      <c r="A9" t="s">
        <v>110</v>
      </c>
      <c r="B9" t="s">
        <v>159</v>
      </c>
      <c r="C9" t="str">
        <f>VLOOKUP(B9,'US9R topology'!$A$2:$C$261,3,FALSE)</f>
        <v>RESELC</v>
      </c>
      <c r="D9" t="str">
        <f t="shared" si="0"/>
        <v>RLI</v>
      </c>
      <c r="E9" s="40"/>
      <c r="F9" s="40">
        <v>2.0295106455613299</v>
      </c>
      <c r="G9" s="40">
        <v>2.1880661647458099</v>
      </c>
      <c r="H9" s="40">
        <v>2.2514883724196002</v>
      </c>
      <c r="I9" s="40">
        <v>2.34662168393029</v>
      </c>
      <c r="J9" s="40">
        <v>2.4734660992778701</v>
      </c>
      <c r="K9" s="40"/>
      <c r="L9" s="40" t="str">
        <f t="shared" si="1"/>
        <v>RLTGCFL</v>
      </c>
      <c r="M9" s="40">
        <v>1.95414184228987</v>
      </c>
      <c r="N9" s="40">
        <v>1.8450734603946199</v>
      </c>
      <c r="O9" s="40">
        <v>1.7996283012715999</v>
      </c>
      <c r="P9" s="40">
        <v>1.71782701485016</v>
      </c>
      <c r="Q9" s="40">
        <v>1.6269366966041201</v>
      </c>
      <c r="R9" s="40"/>
      <c r="S9" s="40" t="str">
        <f t="shared" si="2"/>
        <v>RLTGCFL</v>
      </c>
      <c r="T9" s="40"/>
      <c r="U9" s="40">
        <v>13.698630136986299</v>
      </c>
      <c r="V9" s="40">
        <v>13.698630136986299</v>
      </c>
      <c r="W9" s="40">
        <v>14.0452054794521</v>
      </c>
      <c r="X9" s="40">
        <v>14.7630136986301</v>
      </c>
      <c r="Y9" s="40">
        <v>15.5178082191781</v>
      </c>
      <c r="Z9" s="40"/>
      <c r="AA9" t="str">
        <f t="shared" si="3"/>
        <v>\I:</v>
      </c>
      <c r="AB9" t="s">
        <v>159</v>
      </c>
      <c r="AC9" t="s">
        <v>559</v>
      </c>
      <c r="AD9" t="s">
        <v>397</v>
      </c>
      <c r="AE9" t="s">
        <v>398</v>
      </c>
      <c r="AH9" s="37" t="s">
        <v>599</v>
      </c>
      <c r="AI9" s="37" t="s">
        <v>601</v>
      </c>
      <c r="AK9" s="40">
        <f t="shared" si="4"/>
        <v>0.53</v>
      </c>
      <c r="AL9" s="40">
        <f t="shared" si="5"/>
        <v>0.92875000000000019</v>
      </c>
    </row>
    <row r="10" spans="1:38">
      <c r="B10" t="s">
        <v>607</v>
      </c>
      <c r="C10" t="s">
        <v>44</v>
      </c>
      <c r="D10" t="str">
        <f t="shared" si="0"/>
        <v>RLI</v>
      </c>
      <c r="E10" s="40"/>
      <c r="F10" s="40">
        <v>0.44395545371654099</v>
      </c>
      <c r="G10" s="40">
        <v>0.53908876522722804</v>
      </c>
      <c r="H10" s="40"/>
      <c r="I10" s="40"/>
      <c r="J10" s="40"/>
      <c r="K10" s="40"/>
      <c r="L10" s="40" t="str">
        <f t="shared" si="1"/>
        <v>RLTGICE</v>
      </c>
      <c r="M10" s="40">
        <v>1.8632515240438301</v>
      </c>
      <c r="N10" s="40">
        <v>1.8087173330962001</v>
      </c>
      <c r="O10" s="40"/>
      <c r="P10" s="40"/>
      <c r="Q10" s="40"/>
      <c r="R10" s="40"/>
      <c r="S10" s="40" t="str">
        <f t="shared" si="2"/>
        <v>RLTGICE</v>
      </c>
      <c r="T10" s="40">
        <v>1.3698630136986301</v>
      </c>
      <c r="U10" s="40"/>
      <c r="V10" s="40"/>
      <c r="W10" s="40"/>
      <c r="X10" s="40"/>
      <c r="Y10" s="40"/>
      <c r="Z10" s="40"/>
      <c r="AA10" t="str">
        <f t="shared" si="3"/>
        <v>DMD</v>
      </c>
      <c r="AB10" s="40" t="str">
        <f>S10</f>
        <v>RLTGICE</v>
      </c>
      <c r="AC10" t="s">
        <v>558</v>
      </c>
      <c r="AD10" t="s">
        <v>397</v>
      </c>
      <c r="AE10" t="s">
        <v>398</v>
      </c>
    </row>
    <row r="11" spans="1:38">
      <c r="A11" t="s">
        <v>110</v>
      </c>
      <c r="B11" t="s">
        <v>163</v>
      </c>
      <c r="C11" t="str">
        <f>VLOOKUP(B11,'US9R topology'!$A$2:$C$261,3,FALSE)</f>
        <v>RESELC</v>
      </c>
      <c r="D11" t="str">
        <f t="shared" si="0"/>
        <v>RLI</v>
      </c>
      <c r="E11" s="40"/>
      <c r="F11" s="40">
        <v>1.7123996071923699</v>
      </c>
      <c r="G11" s="40">
        <v>2.9808437606682001</v>
      </c>
      <c r="H11" s="40">
        <v>3.9955990834488699</v>
      </c>
      <c r="I11" s="40">
        <v>4.1541546026333398</v>
      </c>
      <c r="J11" s="40"/>
      <c r="K11" s="40"/>
      <c r="L11" s="40" t="str">
        <f t="shared" si="1"/>
        <v>RLTGLED</v>
      </c>
      <c r="M11" s="40">
        <v>23.631482743970501</v>
      </c>
      <c r="N11" s="40">
        <v>13.633547736906101</v>
      </c>
      <c r="O11" s="40">
        <v>2.7267095473812102</v>
      </c>
      <c r="P11" s="40">
        <v>2.7267095473812102</v>
      </c>
      <c r="Q11" s="40"/>
      <c r="R11" s="40"/>
      <c r="S11" s="40" t="str">
        <f t="shared" si="2"/>
        <v>RLTGLED</v>
      </c>
      <c r="T11" s="40"/>
      <c r="U11" s="40">
        <v>28.5383561643836</v>
      </c>
      <c r="V11" s="40">
        <v>33.105479452054801</v>
      </c>
      <c r="W11" s="40">
        <v>61.643835616438402</v>
      </c>
      <c r="X11" s="40">
        <v>68.493150684931507</v>
      </c>
      <c r="Y11" s="40"/>
      <c r="Z11" s="40"/>
      <c r="AA11" t="str">
        <f t="shared" si="3"/>
        <v>\I:</v>
      </c>
      <c r="AB11" t="s">
        <v>163</v>
      </c>
      <c r="AC11" t="s">
        <v>560</v>
      </c>
      <c r="AD11" t="s">
        <v>397</v>
      </c>
      <c r="AE11" t="s">
        <v>398</v>
      </c>
    </row>
    <row r="12" spans="1:38">
      <c r="A12" t="s">
        <v>110</v>
      </c>
      <c r="B12" t="s">
        <v>165</v>
      </c>
      <c r="C12" t="str">
        <f>VLOOKUP(B12,'US9R topology'!$A$2:$C$261,3,FALSE)</f>
        <v>RESELC</v>
      </c>
      <c r="D12" t="str">
        <f t="shared" si="0"/>
        <v>RLI</v>
      </c>
      <c r="E12" s="40"/>
      <c r="F12" s="40"/>
      <c r="G12" s="40">
        <v>3.6784880450799098</v>
      </c>
      <c r="H12" s="40">
        <v>4.3127101218178199</v>
      </c>
      <c r="I12" s="40">
        <v>5.2006210292509003</v>
      </c>
      <c r="J12" s="40"/>
      <c r="K12" s="40"/>
      <c r="L12" s="40" t="str">
        <f t="shared" si="1"/>
        <v>RLTLLED</v>
      </c>
      <c r="M12" s="40"/>
      <c r="N12" s="40">
        <v>31.284447540287101</v>
      </c>
      <c r="O12" s="40">
        <v>20.686636432798799</v>
      </c>
      <c r="P12" s="40">
        <v>9.4889492248866194</v>
      </c>
      <c r="Q12" s="40"/>
      <c r="R12" s="40"/>
      <c r="S12" s="40" t="str">
        <f t="shared" si="2"/>
        <v>RLTLLED</v>
      </c>
      <c r="T12" s="40"/>
      <c r="U12" s="40"/>
      <c r="V12" s="40">
        <v>61.643835616438402</v>
      </c>
      <c r="W12" s="40">
        <v>67.123287671232902</v>
      </c>
      <c r="X12" s="40">
        <v>68.493150684931507</v>
      </c>
      <c r="Y12" s="40"/>
      <c r="Z12" s="40"/>
      <c r="AA12" t="str">
        <f t="shared" si="3"/>
        <v>\I:</v>
      </c>
      <c r="AB12" t="s">
        <v>165</v>
      </c>
      <c r="AC12" t="s">
        <v>566</v>
      </c>
      <c r="AD12" t="s">
        <v>397</v>
      </c>
      <c r="AE12" t="s">
        <v>398</v>
      </c>
    </row>
    <row r="13" spans="1:38">
      <c r="B13" t="s">
        <v>167</v>
      </c>
      <c r="C13" t="str">
        <f>VLOOKUP(B13,'US9R topology'!$A$2:$C$261,3,FALSE)</f>
        <v>RESELC</v>
      </c>
      <c r="D13" t="str">
        <f t="shared" si="0"/>
        <v>RLI</v>
      </c>
      <c r="E13" s="40"/>
      <c r="F13" s="40">
        <v>2.5051772031147701</v>
      </c>
      <c r="G13" s="40">
        <v>2.5051772031147701</v>
      </c>
      <c r="H13" s="40">
        <v>2.9174215529944099</v>
      </c>
      <c r="I13" s="40">
        <v>2.9174215529944099</v>
      </c>
      <c r="J13" s="40">
        <v>2.9808437606682001</v>
      </c>
      <c r="K13" s="40"/>
      <c r="L13" s="40" t="str">
        <f t="shared" si="1"/>
        <v>RLTLT8</v>
      </c>
      <c r="M13" s="40">
        <v>0.77256770509134398</v>
      </c>
      <c r="N13" s="40">
        <v>0.77256770509134398</v>
      </c>
      <c r="O13" s="40">
        <v>4.8808100898123703</v>
      </c>
      <c r="P13" s="40">
        <v>4.6444952623726703</v>
      </c>
      <c r="Q13" s="40">
        <v>4.4172694667575696</v>
      </c>
      <c r="R13" s="40"/>
      <c r="S13" s="40" t="str">
        <f t="shared" si="2"/>
        <v>RLTLT8</v>
      </c>
      <c r="T13" s="40"/>
      <c r="U13" s="40">
        <v>20</v>
      </c>
      <c r="V13" s="40"/>
      <c r="W13" s="40"/>
      <c r="X13" s="40"/>
      <c r="Y13" s="40"/>
      <c r="Z13" s="40"/>
      <c r="AA13" t="str">
        <f t="shared" si="3"/>
        <v>DMD</v>
      </c>
      <c r="AB13" t="s">
        <v>167</v>
      </c>
      <c r="AC13" t="s">
        <v>565</v>
      </c>
      <c r="AD13" t="s">
        <v>397</v>
      </c>
      <c r="AE13" t="s">
        <v>398</v>
      </c>
    </row>
    <row r="14" spans="1:38">
      <c r="B14" t="s">
        <v>169</v>
      </c>
      <c r="C14" t="str">
        <f>VLOOKUP(B14,'US9R topology'!$A$2:$C$261,3,FALSE)</f>
        <v>RESELC</v>
      </c>
      <c r="D14" t="str">
        <f t="shared" si="0"/>
        <v>RLI</v>
      </c>
      <c r="E14" s="40"/>
      <c r="F14" s="40">
        <v>1.4904218803341001</v>
      </c>
      <c r="G14" s="40">
        <v>1.4904218803341001</v>
      </c>
      <c r="H14" s="40">
        <v>1.5538440880078901</v>
      </c>
      <c r="I14" s="40">
        <v>1.6172662956816799</v>
      </c>
      <c r="J14" s="40">
        <v>1.7123996071923699</v>
      </c>
      <c r="K14" s="40"/>
      <c r="L14" s="40" t="str">
        <f t="shared" si="1"/>
        <v>RLTRCFL</v>
      </c>
      <c r="M14" s="40">
        <v>2.6994424519073998</v>
      </c>
      <c r="N14" s="40">
        <v>5.3352616810425699</v>
      </c>
      <c r="O14" s="40">
        <v>4.8353649306893498</v>
      </c>
      <c r="P14" s="40">
        <v>4.5990501032496498</v>
      </c>
      <c r="Q14" s="40">
        <v>4.3809133394591502</v>
      </c>
      <c r="R14" s="40"/>
      <c r="S14" s="40" t="str">
        <f t="shared" si="2"/>
        <v>RLTRCFL</v>
      </c>
      <c r="T14" s="40"/>
      <c r="U14" s="40">
        <v>10</v>
      </c>
      <c r="V14" s="40"/>
      <c r="W14" s="40"/>
      <c r="X14" s="40"/>
      <c r="Y14" s="40"/>
      <c r="Z14" s="40"/>
      <c r="AA14" t="str">
        <f t="shared" si="3"/>
        <v>DMD</v>
      </c>
      <c r="AB14" t="s">
        <v>169</v>
      </c>
      <c r="AC14" t="s">
        <v>562</v>
      </c>
      <c r="AD14" t="s">
        <v>397</v>
      </c>
      <c r="AE14" t="s">
        <v>398</v>
      </c>
    </row>
    <row r="15" spans="1:38">
      <c r="B15" t="s">
        <v>171</v>
      </c>
      <c r="C15" t="str">
        <f>VLOOKUP(B15,'US9R topology'!$A$2:$C$261,3,FALSE)</f>
        <v>RESELC</v>
      </c>
      <c r="D15" t="str">
        <f t="shared" si="0"/>
        <v>RLI</v>
      </c>
      <c r="E15" s="40"/>
      <c r="F15" s="40">
        <v>0.41224434987964498</v>
      </c>
      <c r="G15" s="40">
        <v>0.41224434987964498</v>
      </c>
      <c r="H15" s="40">
        <v>0.44395545371654099</v>
      </c>
      <c r="I15" s="40">
        <v>0.47566655755343601</v>
      </c>
      <c r="J15" s="40">
        <v>0.50737766139033202</v>
      </c>
      <c r="K15" s="40"/>
      <c r="L15" s="40" t="str">
        <f t="shared" si="1"/>
        <v>RLTRHAL</v>
      </c>
      <c r="M15" s="40">
        <v>4.3809133394591502</v>
      </c>
      <c r="N15" s="40">
        <v>3.8083043345091001</v>
      </c>
      <c r="O15" s="40">
        <v>5.0625907263044496</v>
      </c>
      <c r="P15" s="40">
        <v>4.8171868670401397</v>
      </c>
      <c r="Q15" s="40">
        <v>4.5808720396004396</v>
      </c>
      <c r="R15" s="40"/>
      <c r="S15" s="40" t="str">
        <f t="shared" si="2"/>
        <v>RLTRHAL</v>
      </c>
      <c r="T15" s="40"/>
      <c r="U15" s="40">
        <v>1.9178082191780801</v>
      </c>
      <c r="V15" s="40">
        <v>1.9178082191780801</v>
      </c>
      <c r="W15" s="40">
        <v>2.1068493150684899</v>
      </c>
      <c r="X15" s="40">
        <v>2.2150684931506799</v>
      </c>
      <c r="Y15" s="40">
        <v>2.3273972602739699</v>
      </c>
      <c r="Z15" s="40"/>
      <c r="AA15" t="str">
        <f t="shared" si="3"/>
        <v>DMD</v>
      </c>
      <c r="AB15" t="s">
        <v>171</v>
      </c>
      <c r="AC15" t="s">
        <v>563</v>
      </c>
      <c r="AD15" t="s">
        <v>397</v>
      </c>
      <c r="AE15" t="s">
        <v>398</v>
      </c>
    </row>
    <row r="16" spans="1:38">
      <c r="B16" t="s">
        <v>173</v>
      </c>
      <c r="C16" t="str">
        <f>VLOOKUP(B16,'US9R topology'!$A$2:$C$261,3,FALSE)</f>
        <v>RESELC</v>
      </c>
      <c r="D16" t="str">
        <f t="shared" si="0"/>
        <v>RLI</v>
      </c>
      <c r="E16" s="40"/>
      <c r="F16" s="40">
        <v>0.31711103836895799</v>
      </c>
      <c r="G16" s="40">
        <v>0.31711103836895799</v>
      </c>
      <c r="H16" s="40">
        <v>0.31711103836895799</v>
      </c>
      <c r="I16" s="40">
        <v>0.31711103836895799</v>
      </c>
      <c r="J16" s="40">
        <v>0.31711103836895799</v>
      </c>
      <c r="K16" s="40"/>
      <c r="L16" s="40" t="str">
        <f t="shared" si="1"/>
        <v>RLTRINC</v>
      </c>
      <c r="M16" s="40">
        <v>1.81780636492081</v>
      </c>
      <c r="N16" s="40">
        <v>1.24519735997075</v>
      </c>
      <c r="O16" s="40">
        <v>2.9902914702947299</v>
      </c>
      <c r="P16" s="40">
        <v>2.84486696110107</v>
      </c>
      <c r="Q16" s="40">
        <v>2.6994424519073998</v>
      </c>
      <c r="R16" s="40"/>
      <c r="S16" s="40" t="str">
        <f t="shared" si="2"/>
        <v>RLTRINC</v>
      </c>
      <c r="T16" s="40"/>
      <c r="U16" s="40">
        <v>2.7397260273972601</v>
      </c>
      <c r="V16" s="40">
        <v>2.7397260273972601</v>
      </c>
      <c r="W16" s="40">
        <v>2.8095890410958901</v>
      </c>
      <c r="X16" s="40">
        <v>2.9520547945205502</v>
      </c>
      <c r="Y16" s="40">
        <v>3.1041095890411001</v>
      </c>
      <c r="Z16" s="40"/>
      <c r="AA16" t="str">
        <f t="shared" si="3"/>
        <v>DMD</v>
      </c>
      <c r="AB16" t="s">
        <v>173</v>
      </c>
      <c r="AC16" t="s">
        <v>561</v>
      </c>
      <c r="AD16" t="s">
        <v>397</v>
      </c>
      <c r="AE16" t="s">
        <v>398</v>
      </c>
    </row>
    <row r="17" spans="1:31">
      <c r="B17" t="s">
        <v>175</v>
      </c>
      <c r="C17" t="str">
        <f>VLOOKUP(B17,'US9R topology'!$A$2:$C$261,3,FALSE)</f>
        <v>RESELC</v>
      </c>
      <c r="D17" t="str">
        <f t="shared" si="0"/>
        <v>RLI</v>
      </c>
      <c r="E17" s="40"/>
      <c r="F17" s="40"/>
      <c r="G17" s="40">
        <v>2.2197772685827002</v>
      </c>
      <c r="H17" s="40">
        <v>2.7905771376468298</v>
      </c>
      <c r="I17" s="40">
        <v>3.7101991489168</v>
      </c>
      <c r="J17" s="40"/>
      <c r="K17" s="40"/>
      <c r="L17" s="40" t="str">
        <f t="shared" si="1"/>
        <v>RLTRLED</v>
      </c>
      <c r="M17" s="40"/>
      <c r="N17" s="40">
        <v>27.267095473812098</v>
      </c>
      <c r="O17" s="40">
        <v>9.0890318246040405</v>
      </c>
      <c r="P17" s="40">
        <v>4.4536255940559801</v>
      </c>
      <c r="Q17" s="40"/>
      <c r="R17" s="40"/>
      <c r="S17" s="40" t="str">
        <f t="shared" si="2"/>
        <v>RLTRLED</v>
      </c>
      <c r="T17" s="40"/>
      <c r="U17" s="40"/>
      <c r="V17" s="40">
        <v>20</v>
      </c>
      <c r="W17" s="40"/>
      <c r="X17" s="40"/>
      <c r="Y17" s="40"/>
      <c r="Z17" s="40"/>
      <c r="AA17" t="str">
        <f t="shared" si="3"/>
        <v>DMD</v>
      </c>
      <c r="AB17" t="s">
        <v>175</v>
      </c>
      <c r="AC17" t="s">
        <v>564</v>
      </c>
      <c r="AD17" t="s">
        <v>397</v>
      </c>
      <c r="AE17" t="s">
        <v>398</v>
      </c>
    </row>
    <row r="18" spans="1:31">
      <c r="B18" t="s">
        <v>176</v>
      </c>
      <c r="C18" t="str">
        <f>VLOOKUP(B18,'US9R topology'!$A$2:$C$261,3,FALSE)</f>
        <v>RESELC</v>
      </c>
      <c r="D18" t="str">
        <f t="shared" si="0"/>
        <v>RRF</v>
      </c>
      <c r="E18" s="40"/>
      <c r="F18" s="40">
        <v>0.73363774733637699</v>
      </c>
      <c r="G18" s="40">
        <v>0.91634980988593195</v>
      </c>
      <c r="H18" s="40"/>
      <c r="I18" s="40"/>
      <c r="J18" s="40"/>
      <c r="K18" s="40"/>
      <c r="L18" s="40" t="str">
        <f t="shared" si="1"/>
        <v>RRFBFV1</v>
      </c>
      <c r="M18" s="40">
        <v>843.22000130947595</v>
      </c>
      <c r="N18" s="40">
        <v>886.24142994771501</v>
      </c>
      <c r="O18" s="40"/>
      <c r="P18" s="40"/>
      <c r="Q18" s="40"/>
      <c r="R18" s="40"/>
      <c r="S18" s="40" t="str">
        <f t="shared" si="2"/>
        <v>RRFBFV1</v>
      </c>
      <c r="T18" s="40">
        <v>15</v>
      </c>
      <c r="U18" s="40"/>
      <c r="V18" s="40"/>
      <c r="W18" s="40"/>
      <c r="X18" s="40"/>
      <c r="Y18" s="40"/>
      <c r="Z18" s="40"/>
      <c r="AA18" t="str">
        <f t="shared" si="3"/>
        <v>DMD</v>
      </c>
      <c r="AB18" t="s">
        <v>176</v>
      </c>
      <c r="AC18" t="s">
        <v>552</v>
      </c>
      <c r="AD18" t="s">
        <v>80</v>
      </c>
      <c r="AE18" t="s">
        <v>394</v>
      </c>
    </row>
    <row r="19" spans="1:31">
      <c r="B19" t="s">
        <v>177</v>
      </c>
      <c r="C19" t="str">
        <f>VLOOKUP(B19,'US9R topology'!$A$2:$C$261,3,FALSE)</f>
        <v>RESELC</v>
      </c>
      <c r="D19" t="str">
        <f t="shared" si="0"/>
        <v>RRF</v>
      </c>
      <c r="E19" s="40"/>
      <c r="F19" s="40">
        <v>0.91634980988593195</v>
      </c>
      <c r="G19" s="40">
        <v>1.0478260869565199</v>
      </c>
      <c r="H19" s="40"/>
      <c r="I19" s="40"/>
      <c r="J19" s="40"/>
      <c r="K19" s="40"/>
      <c r="L19" s="40" t="str">
        <f t="shared" si="1"/>
        <v>RRFBFV2</v>
      </c>
      <c r="M19" s="40">
        <v>903.45000140300999</v>
      </c>
      <c r="N19" s="40">
        <v>903.45000140300999</v>
      </c>
      <c r="O19" s="40"/>
      <c r="P19" s="40"/>
      <c r="Q19" s="40"/>
      <c r="R19" s="40"/>
      <c r="S19" s="40" t="str">
        <f t="shared" si="2"/>
        <v>RRFBFV2</v>
      </c>
      <c r="T19" s="40">
        <v>15</v>
      </c>
      <c r="U19" s="40"/>
      <c r="V19" s="40"/>
      <c r="W19" s="40"/>
      <c r="X19" s="40"/>
      <c r="Y19" s="40"/>
      <c r="Z19" s="40"/>
      <c r="AA19" t="str">
        <f t="shared" si="3"/>
        <v>DMD</v>
      </c>
      <c r="AB19" t="s">
        <v>177</v>
      </c>
      <c r="AC19" t="s">
        <v>553</v>
      </c>
      <c r="AD19" t="s">
        <v>80</v>
      </c>
      <c r="AE19" t="s">
        <v>394</v>
      </c>
    </row>
    <row r="20" spans="1:31">
      <c r="B20" t="s">
        <v>179</v>
      </c>
      <c r="C20" t="str">
        <f>VLOOKUP(B20,'US9R topology'!$A$2:$C$261,3,FALSE)</f>
        <v>RESELC</v>
      </c>
      <c r="D20" t="str">
        <f t="shared" si="0"/>
        <v>RRF</v>
      </c>
      <c r="E20" s="40"/>
      <c r="F20" s="40">
        <v>0.63504611330698302</v>
      </c>
      <c r="G20" s="40">
        <v>0.762658227848101</v>
      </c>
      <c r="H20" s="40"/>
      <c r="I20" s="40"/>
      <c r="J20" s="40"/>
      <c r="K20" s="40"/>
      <c r="L20" s="40" t="str">
        <f t="shared" si="1"/>
        <v>RRFSFV1</v>
      </c>
      <c r="M20" s="40">
        <v>1015.30571586243</v>
      </c>
      <c r="N20" s="40">
        <v>1049.7228587730201</v>
      </c>
      <c r="O20" s="40"/>
      <c r="P20" s="40"/>
      <c r="Q20" s="40"/>
      <c r="R20" s="40"/>
      <c r="S20" s="40" t="str">
        <f t="shared" si="2"/>
        <v>RRFSFV1</v>
      </c>
      <c r="T20" s="40">
        <v>15</v>
      </c>
      <c r="U20" s="40"/>
      <c r="V20" s="40"/>
      <c r="W20" s="40"/>
      <c r="X20" s="40"/>
      <c r="Y20" s="40"/>
      <c r="Z20" s="40"/>
      <c r="AA20" t="str">
        <f t="shared" si="3"/>
        <v>DMD</v>
      </c>
      <c r="AB20" t="s">
        <v>179</v>
      </c>
      <c r="AC20" t="s">
        <v>550</v>
      </c>
      <c r="AD20" t="s">
        <v>80</v>
      </c>
      <c r="AE20" t="s">
        <v>394</v>
      </c>
    </row>
    <row r="21" spans="1:31">
      <c r="B21" t="s">
        <v>180</v>
      </c>
      <c r="C21" t="str">
        <f>VLOOKUP(B21,'US9R topology'!$A$2:$C$261,3,FALSE)</f>
        <v>RESELC</v>
      </c>
      <c r="D21" t="str">
        <f t="shared" si="0"/>
        <v>RRF</v>
      </c>
      <c r="E21" s="40"/>
      <c r="F21" s="40">
        <v>0.762658227848101</v>
      </c>
      <c r="G21" s="40">
        <v>0.90772128060263702</v>
      </c>
      <c r="H21" s="40"/>
      <c r="I21" s="40"/>
      <c r="J21" s="40"/>
      <c r="K21" s="40"/>
      <c r="L21" s="40" t="str">
        <f t="shared" si="1"/>
        <v>RRFSFV2</v>
      </c>
      <c r="M21" s="40">
        <v>1049.7228587730201</v>
      </c>
      <c r="N21" s="40">
        <v>1230.41285905362</v>
      </c>
      <c r="O21" s="40"/>
      <c r="P21" s="40"/>
      <c r="Q21" s="40"/>
      <c r="R21" s="40"/>
      <c r="S21" s="40" t="str">
        <f t="shared" si="2"/>
        <v>RRFSFV2</v>
      </c>
      <c r="T21" s="40">
        <v>15</v>
      </c>
      <c r="U21" s="40"/>
      <c r="V21" s="40"/>
      <c r="W21" s="40"/>
      <c r="X21" s="40"/>
      <c r="Y21" s="40"/>
      <c r="Z21" s="40"/>
      <c r="AA21" t="str">
        <f t="shared" si="3"/>
        <v>DMD</v>
      </c>
      <c r="AB21" t="s">
        <v>180</v>
      </c>
      <c r="AC21" t="s">
        <v>551</v>
      </c>
      <c r="AD21" t="s">
        <v>80</v>
      </c>
      <c r="AE21" t="s">
        <v>394</v>
      </c>
    </row>
    <row r="22" spans="1:31">
      <c r="B22" t="s">
        <v>181</v>
      </c>
      <c r="C22" t="str">
        <f>VLOOKUP(B22,'US9R topology'!$A$2:$C$261,3,FALSE)</f>
        <v>RESELC</v>
      </c>
      <c r="D22" t="str">
        <f t="shared" si="0"/>
        <v>RRF</v>
      </c>
      <c r="E22" s="40"/>
      <c r="F22" s="40">
        <v>1</v>
      </c>
      <c r="G22" s="40">
        <v>1.1871921182266001</v>
      </c>
      <c r="H22" s="40"/>
      <c r="I22" s="40"/>
      <c r="J22" s="40"/>
      <c r="K22" s="40"/>
      <c r="L22" s="40" t="str">
        <f t="shared" si="1"/>
        <v>RRFTFV1</v>
      </c>
      <c r="M22" s="40">
        <v>499.04857220356701</v>
      </c>
      <c r="N22" s="40">
        <v>593.69571520769205</v>
      </c>
      <c r="O22" s="40"/>
      <c r="P22" s="40"/>
      <c r="Q22" s="40"/>
      <c r="R22" s="40"/>
      <c r="S22" s="40" t="str">
        <f t="shared" si="2"/>
        <v>RRFTFV1</v>
      </c>
      <c r="T22" s="40">
        <v>15</v>
      </c>
      <c r="U22" s="40"/>
      <c r="V22" s="40"/>
      <c r="W22" s="40"/>
      <c r="X22" s="40"/>
      <c r="Y22" s="40"/>
      <c r="Z22" s="40"/>
      <c r="AA22" t="str">
        <f t="shared" si="3"/>
        <v>DMD</v>
      </c>
      <c r="AB22" t="s">
        <v>181</v>
      </c>
      <c r="AC22" t="s">
        <v>547</v>
      </c>
      <c r="AD22" t="s">
        <v>80</v>
      </c>
      <c r="AE22" t="s">
        <v>394</v>
      </c>
    </row>
    <row r="23" spans="1:31">
      <c r="B23" t="s">
        <v>182</v>
      </c>
      <c r="C23" t="str">
        <f>VLOOKUP(B23,'US9R topology'!$A$2:$C$261,3,FALSE)</f>
        <v>RESELC</v>
      </c>
      <c r="D23" t="str">
        <f t="shared" si="0"/>
        <v>RRF</v>
      </c>
      <c r="E23" s="40"/>
      <c r="F23" s="40">
        <v>1.1871921182266001</v>
      </c>
      <c r="G23" s="40">
        <v>1.2819148936170199</v>
      </c>
      <c r="H23" s="40"/>
      <c r="I23" s="40"/>
      <c r="J23" s="40"/>
      <c r="K23" s="40"/>
      <c r="L23" s="40" t="str">
        <f t="shared" si="1"/>
        <v>RRFTFV2</v>
      </c>
      <c r="M23" s="40">
        <v>593.69571520769205</v>
      </c>
      <c r="N23" s="40">
        <v>731.36428685005603</v>
      </c>
      <c r="O23" s="40"/>
      <c r="P23" s="40"/>
      <c r="Q23" s="40"/>
      <c r="R23" s="40"/>
      <c r="S23" s="40" t="str">
        <f t="shared" si="2"/>
        <v>RRFTFV2</v>
      </c>
      <c r="T23" s="40">
        <v>15</v>
      </c>
      <c r="U23" s="40"/>
      <c r="V23" s="40"/>
      <c r="W23" s="40"/>
      <c r="X23" s="40"/>
      <c r="Y23" s="40"/>
      <c r="Z23" s="40"/>
      <c r="AA23" t="str">
        <f t="shared" si="3"/>
        <v>DMD</v>
      </c>
      <c r="AB23" t="s">
        <v>182</v>
      </c>
      <c r="AC23" t="s">
        <v>548</v>
      </c>
      <c r="AD23" t="s">
        <v>80</v>
      </c>
      <c r="AE23" t="s">
        <v>394</v>
      </c>
    </row>
    <row r="24" spans="1:31">
      <c r="B24" t="s">
        <v>183</v>
      </c>
      <c r="C24" t="str">
        <f>VLOOKUP(B24,'US9R topology'!$A$2:$C$261,3,FALSE)</f>
        <v>RESELC</v>
      </c>
      <c r="D24" t="str">
        <f t="shared" si="0"/>
        <v>RRF</v>
      </c>
      <c r="E24" s="40"/>
      <c r="F24" s="40">
        <v>1.3810888252149001</v>
      </c>
      <c r="G24" s="40">
        <v>1.3810888252149001</v>
      </c>
      <c r="H24" s="40"/>
      <c r="I24" s="40"/>
      <c r="J24" s="40"/>
      <c r="K24" s="40"/>
      <c r="L24" s="40" t="str">
        <f t="shared" si="1"/>
        <v>RRFTFV3</v>
      </c>
      <c r="M24" s="40">
        <v>800.198572671237</v>
      </c>
      <c r="N24" s="40">
        <v>800.198572671237</v>
      </c>
      <c r="O24" s="40"/>
      <c r="P24" s="40"/>
      <c r="Q24" s="40"/>
      <c r="R24" s="40"/>
      <c r="S24" s="40" t="str">
        <f t="shared" si="2"/>
        <v>RRFTFV3</v>
      </c>
      <c r="T24" s="40">
        <v>15</v>
      </c>
      <c r="U24" s="40"/>
      <c r="V24" s="40"/>
      <c r="W24" s="40"/>
      <c r="X24" s="40"/>
      <c r="Y24" s="40"/>
      <c r="Z24" s="40"/>
      <c r="AA24" t="str">
        <f t="shared" si="3"/>
        <v>DMD</v>
      </c>
      <c r="AB24" t="s">
        <v>183</v>
      </c>
      <c r="AC24" t="s">
        <v>549</v>
      </c>
      <c r="AD24" t="s">
        <v>80</v>
      </c>
      <c r="AE24" t="s">
        <v>394</v>
      </c>
    </row>
    <row r="25" spans="1:31">
      <c r="B25" t="s">
        <v>185</v>
      </c>
      <c r="C25" t="str">
        <f>VLOOKUP(B25,'US9R topology'!$A$2:$C$261,3,FALSE)</f>
        <v>RESELC</v>
      </c>
      <c r="D25" t="str">
        <f t="shared" si="0"/>
        <v>RSC</v>
      </c>
      <c r="E25" s="40"/>
      <c r="F25" s="40">
        <v>3.81</v>
      </c>
      <c r="G25" s="40"/>
      <c r="H25" s="40"/>
      <c r="I25" s="40"/>
      <c r="J25" s="40"/>
      <c r="K25" s="40"/>
      <c r="L25" s="40" t="str">
        <f t="shared" si="1"/>
        <v>RSCCACV1</v>
      </c>
      <c r="M25" s="40">
        <v>5.4306523278804697</v>
      </c>
      <c r="N25" s="40"/>
      <c r="O25" s="40"/>
      <c r="P25" s="40"/>
      <c r="Q25" s="40"/>
      <c r="R25" s="40"/>
      <c r="S25" s="40" t="str">
        <f t="shared" si="2"/>
        <v>RSCCACV1</v>
      </c>
      <c r="T25" s="40">
        <v>15</v>
      </c>
      <c r="U25" s="40"/>
      <c r="V25" s="40"/>
      <c r="W25" s="40"/>
      <c r="X25" s="40"/>
      <c r="Y25" s="40"/>
      <c r="Z25" s="40"/>
      <c r="AA25" t="str">
        <f t="shared" si="3"/>
        <v>DMD</v>
      </c>
      <c r="AB25" t="s">
        <v>185</v>
      </c>
      <c r="AC25" t="s">
        <v>521</v>
      </c>
      <c r="AD25" t="s">
        <v>80</v>
      </c>
      <c r="AE25" t="s">
        <v>394</v>
      </c>
    </row>
    <row r="26" spans="1:31">
      <c r="B26" t="s">
        <v>186</v>
      </c>
      <c r="C26" t="str">
        <f>VLOOKUP(B26,'US9R topology'!$A$2:$C$261,3,FALSE)</f>
        <v>RESELC</v>
      </c>
      <c r="D26" t="str">
        <f t="shared" si="0"/>
        <v>RSC</v>
      </c>
      <c r="E26" s="40"/>
      <c r="F26" s="40">
        <v>3.96</v>
      </c>
      <c r="G26" s="40">
        <v>4.25</v>
      </c>
      <c r="H26" s="40"/>
      <c r="I26" s="40"/>
      <c r="J26" s="40"/>
      <c r="K26" s="40"/>
      <c r="L26" s="40" t="str">
        <f t="shared" si="1"/>
        <v>RSCCACV2</v>
      </c>
      <c r="M26" s="40">
        <v>5.55995357378238</v>
      </c>
      <c r="N26" s="40">
        <v>5.9478573114881303</v>
      </c>
      <c r="O26" s="40"/>
      <c r="P26" s="40"/>
      <c r="Q26" s="40"/>
      <c r="R26" s="40"/>
      <c r="S26" s="40" t="str">
        <f t="shared" si="2"/>
        <v>RSCCACV2</v>
      </c>
      <c r="T26" s="40">
        <v>15</v>
      </c>
      <c r="U26" s="40"/>
      <c r="V26" s="40"/>
      <c r="W26" s="40"/>
      <c r="X26" s="40"/>
      <c r="Y26" s="40"/>
      <c r="Z26" s="40"/>
      <c r="AA26" t="str">
        <f t="shared" si="3"/>
        <v>DMD</v>
      </c>
      <c r="AB26" t="s">
        <v>186</v>
      </c>
      <c r="AC26" t="s">
        <v>522</v>
      </c>
      <c r="AD26" t="s">
        <v>80</v>
      </c>
      <c r="AE26" t="s">
        <v>394</v>
      </c>
    </row>
    <row r="27" spans="1:31">
      <c r="B27" t="s">
        <v>187</v>
      </c>
      <c r="C27" t="str">
        <f>VLOOKUP(B27,'US9R topology'!$A$2:$C$261,3,FALSE)</f>
        <v>RESELC</v>
      </c>
      <c r="D27" t="str">
        <f t="shared" si="0"/>
        <v>RSC</v>
      </c>
      <c r="E27" s="40"/>
      <c r="F27" s="40">
        <v>7.03</v>
      </c>
      <c r="G27" s="40"/>
      <c r="H27" s="40"/>
      <c r="I27" s="40"/>
      <c r="J27" s="40"/>
      <c r="K27" s="40"/>
      <c r="L27" s="40" t="str">
        <f t="shared" si="1"/>
        <v>RSCCACV3</v>
      </c>
      <c r="M27" s="40">
        <v>13.188727081995401</v>
      </c>
      <c r="N27" s="40"/>
      <c r="O27" s="40"/>
      <c r="P27" s="40"/>
      <c r="Q27" s="40"/>
      <c r="R27" s="40"/>
      <c r="S27" s="40" t="str">
        <f t="shared" si="2"/>
        <v>RSCCACV3</v>
      </c>
      <c r="T27" s="40">
        <v>15</v>
      </c>
      <c r="U27" s="40"/>
      <c r="V27" s="40"/>
      <c r="W27" s="40"/>
      <c r="X27" s="40"/>
      <c r="Y27" s="40"/>
      <c r="Z27" s="40"/>
      <c r="AA27" t="str">
        <f t="shared" si="3"/>
        <v>DMD</v>
      </c>
      <c r="AB27" t="s">
        <v>187</v>
      </c>
      <c r="AC27" t="s">
        <v>523</v>
      </c>
      <c r="AD27" t="s">
        <v>80</v>
      </c>
      <c r="AE27" t="s">
        <v>394</v>
      </c>
    </row>
    <row r="28" spans="1:31">
      <c r="B28" t="s">
        <v>189</v>
      </c>
      <c r="C28" t="str">
        <f>VLOOKUP(B28,'US9R topology'!$A$2:$C$261,3,FALSE)</f>
        <v>RESELC</v>
      </c>
      <c r="D28" t="str">
        <f t="shared" si="0"/>
        <v>RSC</v>
      </c>
      <c r="E28" s="40"/>
      <c r="F28" s="40">
        <v>3.81</v>
      </c>
      <c r="G28" s="40"/>
      <c r="H28" s="40"/>
      <c r="I28" s="40"/>
      <c r="J28" s="40"/>
      <c r="K28" s="40"/>
      <c r="L28" s="40" t="str">
        <f t="shared" si="1"/>
        <v>RSCEHPV1</v>
      </c>
      <c r="M28" s="40">
        <v>4.0729892459103496</v>
      </c>
      <c r="N28" s="40"/>
      <c r="O28" s="40"/>
      <c r="P28" s="40"/>
      <c r="Q28" s="40"/>
      <c r="R28" s="40"/>
      <c r="S28" s="40" t="str">
        <f t="shared" si="2"/>
        <v>RSCEHPV1</v>
      </c>
      <c r="T28" s="40">
        <v>15</v>
      </c>
      <c r="U28" s="40"/>
      <c r="V28" s="40"/>
      <c r="W28" s="40"/>
      <c r="X28" s="40"/>
      <c r="Y28" s="40"/>
      <c r="Z28" s="40"/>
      <c r="AA28" t="str">
        <f t="shared" si="3"/>
        <v>DMD</v>
      </c>
      <c r="AB28" t="s">
        <v>189</v>
      </c>
      <c r="AC28" t="s">
        <v>524</v>
      </c>
      <c r="AD28" t="s">
        <v>80</v>
      </c>
      <c r="AE28" t="s">
        <v>394</v>
      </c>
    </row>
    <row r="29" spans="1:31">
      <c r="B29" t="s">
        <v>190</v>
      </c>
      <c r="C29" t="str">
        <f>VLOOKUP(B29,'US9R topology'!$A$2:$C$261,3,FALSE)</f>
        <v>RESELC</v>
      </c>
      <c r="D29" t="str">
        <f t="shared" si="0"/>
        <v>RSC</v>
      </c>
      <c r="E29" s="40"/>
      <c r="F29" s="40">
        <v>4.0999999999999996</v>
      </c>
      <c r="G29" s="40"/>
      <c r="H29" s="40">
        <v>4.25</v>
      </c>
      <c r="I29" s="40">
        <v>4.54</v>
      </c>
      <c r="J29" s="40">
        <v>4.6900000000000004</v>
      </c>
      <c r="K29" s="40"/>
      <c r="L29" s="40" t="str">
        <f t="shared" si="1"/>
        <v>RSCEHPV2</v>
      </c>
      <c r="M29" s="40">
        <v>4.2669411147632204</v>
      </c>
      <c r="N29" s="40"/>
      <c r="O29" s="40">
        <v>4.3962423606651404</v>
      </c>
      <c r="P29" s="40">
        <v>4.7194954754199303</v>
      </c>
      <c r="Q29" s="40">
        <v>4.8487967213218397</v>
      </c>
      <c r="R29" s="40"/>
      <c r="S29" s="40" t="str">
        <f t="shared" si="2"/>
        <v>RSCEHPV2</v>
      </c>
      <c r="T29" s="40">
        <v>15</v>
      </c>
      <c r="U29" s="40"/>
      <c r="V29" s="40"/>
      <c r="W29" s="40"/>
      <c r="X29" s="40"/>
      <c r="Y29" s="40"/>
      <c r="Z29" s="40"/>
      <c r="AA29" t="str">
        <f t="shared" si="3"/>
        <v>DMD</v>
      </c>
      <c r="AB29" t="s">
        <v>190</v>
      </c>
      <c r="AC29" t="s">
        <v>525</v>
      </c>
      <c r="AD29" t="s">
        <v>80</v>
      </c>
      <c r="AE29" t="s">
        <v>394</v>
      </c>
    </row>
    <row r="30" spans="1:31">
      <c r="A30" t="s">
        <v>110</v>
      </c>
      <c r="B30" t="s">
        <v>191</v>
      </c>
      <c r="C30" t="str">
        <f>VLOOKUP(B30,'US9R topology'!$A$2:$C$261,3,FALSE)</f>
        <v>RESELC</v>
      </c>
      <c r="D30" t="str">
        <f t="shared" si="0"/>
        <v>RSC</v>
      </c>
      <c r="E30" s="40"/>
      <c r="F30" s="40">
        <v>6.45</v>
      </c>
      <c r="G30" s="40"/>
      <c r="H30" s="40">
        <v>6.74</v>
      </c>
      <c r="I30" s="40">
        <v>7.03</v>
      </c>
      <c r="J30" s="40">
        <v>7.33</v>
      </c>
      <c r="K30" s="40"/>
      <c r="L30" s="40" t="str">
        <f t="shared" si="1"/>
        <v>RSCEHPV3</v>
      </c>
      <c r="M30" s="40">
        <v>5.8185560655862103</v>
      </c>
      <c r="N30" s="40"/>
      <c r="O30" s="40">
        <v>5.9478573114881303</v>
      </c>
      <c r="P30" s="40">
        <v>6.1418091803410002</v>
      </c>
      <c r="Q30" s="40">
        <v>6.3357610491938798</v>
      </c>
      <c r="R30" s="40"/>
      <c r="S30" s="40" t="str">
        <f t="shared" si="2"/>
        <v>RSCEHPV3</v>
      </c>
      <c r="T30" s="40">
        <v>15</v>
      </c>
      <c r="U30" s="40"/>
      <c r="V30" s="40"/>
      <c r="W30" s="40"/>
      <c r="X30" s="40"/>
      <c r="Y30" s="40"/>
      <c r="Z30" s="40"/>
      <c r="AA30" t="str">
        <f t="shared" si="3"/>
        <v>\I:</v>
      </c>
      <c r="AB30" t="s">
        <v>191</v>
      </c>
      <c r="AC30" t="s">
        <v>526</v>
      </c>
      <c r="AD30" t="s">
        <v>80</v>
      </c>
      <c r="AE30" t="s">
        <v>394</v>
      </c>
    </row>
    <row r="31" spans="1:31">
      <c r="A31" t="s">
        <v>110</v>
      </c>
      <c r="B31" t="s">
        <v>193</v>
      </c>
      <c r="C31" t="str">
        <f>VLOOKUP(B31,'US9R topology'!$A$2:$C$261,3,FALSE)</f>
        <v>RESELC</v>
      </c>
      <c r="D31" t="str">
        <f t="shared" si="0"/>
        <v>RSC</v>
      </c>
      <c r="E31" s="40"/>
      <c r="F31" s="40">
        <v>14.2</v>
      </c>
      <c r="G31" s="40"/>
      <c r="H31" s="40">
        <v>17.100000000000001</v>
      </c>
      <c r="I31" s="40">
        <v>21</v>
      </c>
      <c r="J31" s="40">
        <v>24</v>
      </c>
      <c r="K31" s="40"/>
      <c r="L31" s="40" t="str">
        <f t="shared" si="1"/>
        <v>RSCGHPV1</v>
      </c>
      <c r="M31" s="40">
        <v>16.162655737739499</v>
      </c>
      <c r="N31" s="40"/>
      <c r="O31" s="40">
        <v>22.6277180328353</v>
      </c>
      <c r="P31" s="40">
        <v>22.6277180328353</v>
      </c>
      <c r="Q31" s="40">
        <v>22.6277180328353</v>
      </c>
      <c r="R31" s="40"/>
      <c r="S31" s="40" t="str">
        <f t="shared" si="2"/>
        <v>RSCGHPV1</v>
      </c>
      <c r="T31" s="40">
        <v>15</v>
      </c>
      <c r="U31" s="40"/>
      <c r="V31" s="40"/>
      <c r="W31" s="40"/>
      <c r="X31" s="40"/>
      <c r="Y31" s="40"/>
      <c r="Z31" s="40"/>
      <c r="AA31" t="str">
        <f t="shared" si="3"/>
        <v>\I:</v>
      </c>
      <c r="AB31" t="s">
        <v>193</v>
      </c>
      <c r="AC31" t="s">
        <v>527</v>
      </c>
      <c r="AD31" t="s">
        <v>80</v>
      </c>
      <c r="AE31" t="s">
        <v>394</v>
      </c>
    </row>
    <row r="32" spans="1:31">
      <c r="A32" t="s">
        <v>110</v>
      </c>
      <c r="B32" t="s">
        <v>194</v>
      </c>
      <c r="C32" t="str">
        <f>VLOOKUP(B32,'US9R topology'!$A$2:$C$261,3,FALSE)</f>
        <v>RESELC</v>
      </c>
      <c r="D32" t="str">
        <f t="shared" si="0"/>
        <v>RSC</v>
      </c>
      <c r="E32" s="40"/>
      <c r="F32" s="40">
        <v>28</v>
      </c>
      <c r="G32" s="40"/>
      <c r="H32" s="40">
        <v>36</v>
      </c>
      <c r="I32" s="40">
        <v>42</v>
      </c>
      <c r="J32" s="40">
        <v>46</v>
      </c>
      <c r="K32" s="40"/>
      <c r="L32" s="40" t="str">
        <f t="shared" si="1"/>
        <v>RSCGHPV2</v>
      </c>
      <c r="M32" s="40">
        <v>30.385792786950201</v>
      </c>
      <c r="N32" s="40"/>
      <c r="O32" s="40">
        <v>30.385792786950201</v>
      </c>
      <c r="P32" s="40">
        <v>30.385792786950201</v>
      </c>
      <c r="Q32" s="40">
        <v>30.385792786950201</v>
      </c>
      <c r="R32" s="40"/>
      <c r="S32" s="40" t="str">
        <f t="shared" si="2"/>
        <v>RSCGHPV2</v>
      </c>
      <c r="T32" s="40">
        <v>15</v>
      </c>
      <c r="U32" s="40"/>
      <c r="V32" s="40"/>
      <c r="W32" s="40"/>
      <c r="X32" s="40"/>
      <c r="Y32" s="40"/>
      <c r="Z32" s="40"/>
      <c r="AA32" t="str">
        <f t="shared" si="3"/>
        <v>\I:</v>
      </c>
      <c r="AB32" t="s">
        <v>194</v>
      </c>
      <c r="AC32" t="s">
        <v>528</v>
      </c>
      <c r="AD32" t="s">
        <v>80</v>
      </c>
      <c r="AE32" t="s">
        <v>394</v>
      </c>
    </row>
    <row r="33" spans="2:31">
      <c r="B33" t="s">
        <v>196</v>
      </c>
      <c r="C33" t="str">
        <f>VLOOKUP(B33,'US9R topology'!$A$2:$C$261,3,FALSE)</f>
        <v>RESNGA</v>
      </c>
      <c r="D33" t="str">
        <f t="shared" si="0"/>
        <v>RSC</v>
      </c>
      <c r="E33" s="40"/>
      <c r="F33" s="40">
        <v>0.6</v>
      </c>
      <c r="G33" s="40"/>
      <c r="H33" s="40">
        <v>0.7</v>
      </c>
      <c r="I33" s="40"/>
      <c r="J33" s="40"/>
      <c r="K33" s="40"/>
      <c r="L33" s="40" t="str">
        <f t="shared" si="1"/>
        <v>RSCNHPV1</v>
      </c>
      <c r="M33" s="40">
        <v>16.938463213151</v>
      </c>
      <c r="N33" s="40"/>
      <c r="O33" s="40">
        <v>16.938463213151</v>
      </c>
      <c r="P33" s="40"/>
      <c r="Q33" s="40"/>
      <c r="R33" s="40"/>
      <c r="S33" s="40" t="str">
        <f t="shared" si="2"/>
        <v>RSCNHPV1</v>
      </c>
      <c r="T33" s="40">
        <v>15</v>
      </c>
      <c r="U33" s="40"/>
      <c r="V33" s="40"/>
      <c r="W33" s="40"/>
      <c r="X33" s="40"/>
      <c r="Y33" s="40"/>
      <c r="Z33" s="40"/>
      <c r="AA33" t="str">
        <f t="shared" si="3"/>
        <v>DMD</v>
      </c>
      <c r="AB33" t="s">
        <v>196</v>
      </c>
      <c r="AC33" t="s">
        <v>529</v>
      </c>
      <c r="AD33" t="s">
        <v>80</v>
      </c>
      <c r="AE33" t="s">
        <v>394</v>
      </c>
    </row>
    <row r="34" spans="2:31">
      <c r="B34" t="s">
        <v>198</v>
      </c>
      <c r="C34" t="str">
        <f>VLOOKUP(B34,'US9R topology'!$A$2:$C$261,3,FALSE)</f>
        <v>RESELC</v>
      </c>
      <c r="D34" t="str">
        <f t="shared" si="0"/>
        <v>RSC</v>
      </c>
      <c r="E34" s="40"/>
      <c r="F34" s="40">
        <v>2.87</v>
      </c>
      <c r="G34" s="40"/>
      <c r="H34" s="40"/>
      <c r="I34" s="40"/>
      <c r="J34" s="40"/>
      <c r="K34" s="40"/>
      <c r="L34" s="40" t="str">
        <f t="shared" si="1"/>
        <v>RSCRACV1</v>
      </c>
      <c r="M34" s="40">
        <v>3.58423053640111</v>
      </c>
      <c r="N34" s="40"/>
      <c r="O34" s="40"/>
      <c r="P34" s="40"/>
      <c r="Q34" s="40"/>
      <c r="R34" s="40"/>
      <c r="S34" s="40" t="str">
        <f t="shared" si="2"/>
        <v>RSCRACV1</v>
      </c>
      <c r="T34" s="40">
        <v>10</v>
      </c>
      <c r="U34" s="40"/>
      <c r="V34" s="40"/>
      <c r="W34" s="40"/>
      <c r="X34" s="40"/>
      <c r="Y34" s="40"/>
      <c r="Z34" s="40"/>
      <c r="AA34" t="str">
        <f t="shared" si="3"/>
        <v>DMD</v>
      </c>
      <c r="AB34" t="s">
        <v>198</v>
      </c>
      <c r="AC34" t="s">
        <v>518</v>
      </c>
      <c r="AD34" t="s">
        <v>80</v>
      </c>
      <c r="AE34" t="s">
        <v>394</v>
      </c>
    </row>
    <row r="35" spans="2:31">
      <c r="B35" t="s">
        <v>199</v>
      </c>
      <c r="C35" t="str">
        <f>VLOOKUP(B35,'US9R topology'!$A$2:$C$261,3,FALSE)</f>
        <v>RESELC</v>
      </c>
      <c r="D35" t="str">
        <f t="shared" si="0"/>
        <v>RSC</v>
      </c>
      <c r="E35" s="40"/>
      <c r="F35" s="40">
        <v>3.17</v>
      </c>
      <c r="G35" s="40"/>
      <c r="H35" s="40"/>
      <c r="I35" s="40">
        <v>3.19</v>
      </c>
      <c r="J35" s="40"/>
      <c r="K35" s="40"/>
      <c r="L35" s="40" t="str">
        <f t="shared" si="1"/>
        <v>RSCRACV2</v>
      </c>
      <c r="M35" s="40">
        <v>3.7704243304998699</v>
      </c>
      <c r="N35" s="40"/>
      <c r="O35" s="40"/>
      <c r="P35" s="40">
        <v>3.7704243304998699</v>
      </c>
      <c r="Q35" s="40"/>
      <c r="R35" s="40"/>
      <c r="S35" s="40" t="str">
        <f t="shared" si="2"/>
        <v>RSCRACV2</v>
      </c>
      <c r="T35" s="40">
        <v>10</v>
      </c>
      <c r="U35" s="40"/>
      <c r="V35" s="40"/>
      <c r="W35" s="40"/>
      <c r="X35" s="40"/>
      <c r="Y35" s="40"/>
      <c r="Z35" s="40"/>
      <c r="AA35" t="str">
        <f t="shared" si="3"/>
        <v>DMD</v>
      </c>
      <c r="AB35" t="s">
        <v>199</v>
      </c>
      <c r="AC35" t="s">
        <v>519</v>
      </c>
      <c r="AD35" t="s">
        <v>80</v>
      </c>
      <c r="AE35" t="s">
        <v>394</v>
      </c>
    </row>
    <row r="36" spans="2:31">
      <c r="B36" t="s">
        <v>200</v>
      </c>
      <c r="C36" t="str">
        <f>VLOOKUP(B36,'US9R topology'!$A$2:$C$261,3,FALSE)</f>
        <v>RESELC</v>
      </c>
      <c r="D36" t="str">
        <f t="shared" si="0"/>
        <v>RSC</v>
      </c>
      <c r="E36" s="40"/>
      <c r="F36" s="40">
        <v>3.37</v>
      </c>
      <c r="G36" s="40"/>
      <c r="H36" s="40">
        <v>3.49</v>
      </c>
      <c r="I36" s="40">
        <v>3.78</v>
      </c>
      <c r="J36" s="40"/>
      <c r="K36" s="40"/>
      <c r="L36" s="40" t="str">
        <f t="shared" si="1"/>
        <v>RSCRACV3</v>
      </c>
      <c r="M36" s="40">
        <v>5.2599746832899399</v>
      </c>
      <c r="N36" s="40"/>
      <c r="O36" s="40">
        <v>5.7254591685368297</v>
      </c>
      <c r="P36" s="40">
        <v>6.0512983082096596</v>
      </c>
      <c r="Q36" s="40"/>
      <c r="R36" s="40"/>
      <c r="S36" s="40" t="str">
        <f t="shared" si="2"/>
        <v>RSCRACV3</v>
      </c>
      <c r="T36" s="40">
        <v>10</v>
      </c>
      <c r="U36" s="40"/>
      <c r="V36" s="40"/>
      <c r="W36" s="40"/>
      <c r="X36" s="40"/>
      <c r="Y36" s="40"/>
      <c r="Z36" s="40"/>
      <c r="AA36" t="str">
        <f t="shared" si="3"/>
        <v>DMD</v>
      </c>
      <c r="AB36" t="s">
        <v>200</v>
      </c>
      <c r="AC36" t="s">
        <v>520</v>
      </c>
      <c r="AD36" t="s">
        <v>80</v>
      </c>
      <c r="AE36" t="s">
        <v>394</v>
      </c>
    </row>
    <row r="37" spans="2:31">
      <c r="B37" t="s">
        <v>202</v>
      </c>
      <c r="C37" t="str">
        <f>VLOOKUP(B37,'US9R topology'!$A$2:$C$261,3,FALSE)</f>
        <v>RESOIL</v>
      </c>
      <c r="D37" t="str">
        <f t="shared" si="0"/>
        <v>RSH</v>
      </c>
      <c r="E37" s="40"/>
      <c r="F37" s="40">
        <v>0.8</v>
      </c>
      <c r="G37" s="40">
        <v>0.83</v>
      </c>
      <c r="H37" s="40"/>
      <c r="I37" s="40"/>
      <c r="J37" s="40"/>
      <c r="K37" s="40"/>
      <c r="L37" s="40" t="str">
        <f t="shared" si="1"/>
        <v>RSHDFRV1</v>
      </c>
      <c r="M37" s="40">
        <v>5.4461684773887002</v>
      </c>
      <c r="N37" s="40">
        <v>6.1443952052590403</v>
      </c>
      <c r="O37" s="40"/>
      <c r="P37" s="40"/>
      <c r="Q37" s="40"/>
      <c r="R37" s="40"/>
      <c r="S37" s="40" t="str">
        <f t="shared" si="2"/>
        <v>RSHDFRV1</v>
      </c>
      <c r="T37" s="40">
        <v>20</v>
      </c>
      <c r="U37" s="40"/>
      <c r="V37" s="40"/>
      <c r="W37" s="40"/>
      <c r="X37" s="40"/>
      <c r="Y37" s="40"/>
      <c r="Z37" s="40"/>
      <c r="AA37" t="str">
        <f t="shared" si="3"/>
        <v>DMD</v>
      </c>
      <c r="AB37" t="s">
        <v>202</v>
      </c>
      <c r="AC37" t="s">
        <v>508</v>
      </c>
      <c r="AD37" t="s">
        <v>80</v>
      </c>
      <c r="AE37" t="s">
        <v>394</v>
      </c>
    </row>
    <row r="38" spans="2:31">
      <c r="B38" t="s">
        <v>203</v>
      </c>
      <c r="C38" t="str">
        <f>VLOOKUP(B38,'US9R topology'!$A$2:$C$261,3,FALSE)</f>
        <v>RESOIL</v>
      </c>
      <c r="D38" t="str">
        <f t="shared" si="0"/>
        <v>RSH</v>
      </c>
      <c r="E38" s="40"/>
      <c r="F38" s="40">
        <v>0.85</v>
      </c>
      <c r="G38" s="40"/>
      <c r="H38" s="40"/>
      <c r="I38" s="40"/>
      <c r="J38" s="40"/>
      <c r="K38" s="40"/>
      <c r="L38" s="40" t="str">
        <f t="shared" si="1"/>
        <v>RSHDFRV2</v>
      </c>
      <c r="M38" s="40">
        <v>7.2615579698515997</v>
      </c>
      <c r="N38" s="40"/>
      <c r="O38" s="40"/>
      <c r="P38" s="40"/>
      <c r="Q38" s="40"/>
      <c r="R38" s="40"/>
      <c r="S38" s="40" t="str">
        <f t="shared" si="2"/>
        <v>RSHDFRV2</v>
      </c>
      <c r="T38" s="40">
        <v>20</v>
      </c>
      <c r="U38" s="40"/>
      <c r="V38" s="40"/>
      <c r="W38" s="40"/>
      <c r="X38" s="40"/>
      <c r="Y38" s="40"/>
      <c r="Z38" s="40"/>
      <c r="AA38" t="str">
        <f t="shared" si="3"/>
        <v>DMD</v>
      </c>
      <c r="AB38" t="s">
        <v>203</v>
      </c>
      <c r="AC38" t="s">
        <v>509</v>
      </c>
      <c r="AD38" t="s">
        <v>80</v>
      </c>
      <c r="AE38" t="s">
        <v>394</v>
      </c>
    </row>
    <row r="39" spans="2:31">
      <c r="B39" t="s">
        <v>204</v>
      </c>
      <c r="C39" t="str">
        <f>VLOOKUP(B39,'US9R topology'!$A$2:$C$261,3,FALSE)</f>
        <v>RESOIL</v>
      </c>
      <c r="D39" t="str">
        <f t="shared" si="0"/>
        <v>RSH</v>
      </c>
      <c r="E39" s="40"/>
      <c r="F39" s="40">
        <v>0.97</v>
      </c>
      <c r="G39" s="40"/>
      <c r="H39" s="40"/>
      <c r="I39" s="40"/>
      <c r="J39" s="40"/>
      <c r="K39" s="40"/>
      <c r="L39" s="40" t="str">
        <f t="shared" si="1"/>
        <v>RSHDFRV3</v>
      </c>
      <c r="M39" s="40">
        <v>9.0769474623144895</v>
      </c>
      <c r="N39" s="40"/>
      <c r="O39" s="40"/>
      <c r="P39" s="40"/>
      <c r="Q39" s="40"/>
      <c r="R39" s="40"/>
      <c r="S39" s="40" t="str">
        <f t="shared" si="2"/>
        <v>RSHDFRV3</v>
      </c>
      <c r="T39" s="40">
        <v>20</v>
      </c>
      <c r="U39" s="40"/>
      <c r="V39" s="40"/>
      <c r="W39" s="40"/>
      <c r="X39" s="40"/>
      <c r="Y39" s="40"/>
      <c r="Z39" s="40"/>
      <c r="AA39" t="str">
        <f t="shared" si="3"/>
        <v>DMD</v>
      </c>
      <c r="AB39" t="s">
        <v>204</v>
      </c>
      <c r="AC39" t="s">
        <v>510</v>
      </c>
      <c r="AD39" t="s">
        <v>80</v>
      </c>
      <c r="AE39" t="s">
        <v>394</v>
      </c>
    </row>
    <row r="40" spans="2:31">
      <c r="B40" t="s">
        <v>206</v>
      </c>
      <c r="C40" t="str">
        <f>VLOOKUP(B40,'US9R topology'!$A$2:$C$261,3,FALSE)</f>
        <v>RESOIL</v>
      </c>
      <c r="D40" t="str">
        <f t="shared" si="0"/>
        <v>RSH</v>
      </c>
      <c r="E40" s="40"/>
      <c r="F40" s="40">
        <v>0.8</v>
      </c>
      <c r="G40" s="40">
        <v>0.84</v>
      </c>
      <c r="H40" s="40">
        <v>0.86</v>
      </c>
      <c r="I40" s="40"/>
      <c r="J40" s="40"/>
      <c r="K40" s="40"/>
      <c r="L40" s="40" t="str">
        <f t="shared" si="1"/>
        <v>RSHDRDV1</v>
      </c>
      <c r="M40" s="40">
        <v>11.5078108852705</v>
      </c>
      <c r="N40" s="40">
        <v>11.5078108852705</v>
      </c>
      <c r="O40" s="40">
        <v>13.705932065603101</v>
      </c>
      <c r="P40" s="40"/>
      <c r="Q40" s="40"/>
      <c r="R40" s="40"/>
      <c r="S40" s="40" t="str">
        <f t="shared" si="2"/>
        <v>RSHDRDV1</v>
      </c>
      <c r="T40" s="40">
        <v>20</v>
      </c>
      <c r="U40" s="40"/>
      <c r="V40" s="40"/>
      <c r="W40" s="40"/>
      <c r="X40" s="40"/>
      <c r="Y40" s="40"/>
      <c r="Z40" s="40"/>
      <c r="AA40" t="str">
        <f t="shared" si="3"/>
        <v>DMD</v>
      </c>
      <c r="AB40" t="s">
        <v>206</v>
      </c>
      <c r="AC40" t="s">
        <v>511</v>
      </c>
      <c r="AD40" t="s">
        <v>80</v>
      </c>
      <c r="AE40" t="s">
        <v>394</v>
      </c>
    </row>
    <row r="41" spans="2:31">
      <c r="B41" t="s">
        <v>207</v>
      </c>
      <c r="C41" t="str">
        <f>VLOOKUP(B41,'US9R topology'!$A$2:$C$261,3,FALSE)</f>
        <v>RESOIL</v>
      </c>
      <c r="D41" t="str">
        <f t="shared" si="0"/>
        <v>RSH</v>
      </c>
      <c r="E41" s="40"/>
      <c r="F41" s="40">
        <v>0.85</v>
      </c>
      <c r="G41" s="40"/>
      <c r="H41" s="40">
        <v>0.86</v>
      </c>
      <c r="I41" s="40"/>
      <c r="J41" s="40"/>
      <c r="K41" s="40"/>
      <c r="L41" s="40" t="str">
        <f t="shared" si="1"/>
        <v>RSHDRDV2</v>
      </c>
      <c r="M41" s="40">
        <v>13.705932065603101</v>
      </c>
      <c r="N41" s="40"/>
      <c r="O41" s="40">
        <v>13.705932065603101</v>
      </c>
      <c r="P41" s="40"/>
      <c r="Q41" s="40"/>
      <c r="R41" s="40"/>
      <c r="S41" s="40" t="str">
        <f t="shared" si="2"/>
        <v>RSHDRDV2</v>
      </c>
      <c r="T41" s="40">
        <v>20</v>
      </c>
      <c r="U41" s="40"/>
      <c r="V41" s="40"/>
      <c r="W41" s="40"/>
      <c r="X41" s="40"/>
      <c r="Y41" s="40"/>
      <c r="Z41" s="40"/>
      <c r="AA41" t="str">
        <f t="shared" si="3"/>
        <v>DMD</v>
      </c>
      <c r="AB41" t="s">
        <v>207</v>
      </c>
      <c r="AC41" t="s">
        <v>512</v>
      </c>
      <c r="AD41" t="s">
        <v>80</v>
      </c>
      <c r="AE41" t="s">
        <v>394</v>
      </c>
    </row>
    <row r="42" spans="2:31">
      <c r="B42" t="s">
        <v>208</v>
      </c>
      <c r="C42" t="str">
        <f>VLOOKUP(B42,'US9R topology'!$A$2:$C$261,3,FALSE)</f>
        <v>RESOIL</v>
      </c>
      <c r="D42" t="str">
        <f t="shared" si="0"/>
        <v>RSH</v>
      </c>
      <c r="E42" s="40"/>
      <c r="F42" s="40">
        <v>0.91</v>
      </c>
      <c r="G42" s="40"/>
      <c r="H42" s="40"/>
      <c r="I42" s="40"/>
      <c r="J42" s="40"/>
      <c r="K42" s="40"/>
      <c r="L42" s="40" t="str">
        <f t="shared" si="1"/>
        <v>RSHDRDV3</v>
      </c>
      <c r="M42" s="40">
        <v>17.391017573807702</v>
      </c>
      <c r="N42" s="40"/>
      <c r="O42" s="40"/>
      <c r="P42" s="40"/>
      <c r="Q42" s="40"/>
      <c r="R42" s="40"/>
      <c r="S42" s="40" t="str">
        <f t="shared" si="2"/>
        <v>RSHDRDV3</v>
      </c>
      <c r="T42" s="40">
        <v>20</v>
      </c>
      <c r="U42" s="40"/>
      <c r="V42" s="40"/>
      <c r="W42" s="40"/>
      <c r="X42" s="40"/>
      <c r="Y42" s="40"/>
      <c r="Z42" s="40"/>
      <c r="AA42" t="str">
        <f t="shared" si="3"/>
        <v>DMD</v>
      </c>
      <c r="AB42" t="s">
        <v>208</v>
      </c>
      <c r="AC42" t="s">
        <v>513</v>
      </c>
      <c r="AD42" t="s">
        <v>80</v>
      </c>
      <c r="AE42" t="s">
        <v>394</v>
      </c>
    </row>
    <row r="43" spans="2:31">
      <c r="B43" t="s">
        <v>210</v>
      </c>
      <c r="C43" t="str">
        <f>VLOOKUP(B43,'US9R topology'!$A$2:$C$261,3,FALSE)</f>
        <v>RESELC</v>
      </c>
      <c r="D43" t="str">
        <f t="shared" si="0"/>
        <v>RSH</v>
      </c>
      <c r="E43" s="40"/>
      <c r="F43" s="40">
        <v>2.2599999999999998</v>
      </c>
      <c r="G43" s="40"/>
      <c r="H43" s="40"/>
      <c r="I43" s="40"/>
      <c r="J43" s="40"/>
      <c r="K43" s="40"/>
      <c r="L43" s="40" t="str">
        <f t="shared" si="1"/>
        <v>RSHEHPV1</v>
      </c>
      <c r="M43" s="40">
        <v>4.0729892459103496</v>
      </c>
      <c r="N43" s="40"/>
      <c r="O43" s="40"/>
      <c r="P43" s="40"/>
      <c r="Q43" s="40"/>
      <c r="R43" s="40"/>
      <c r="S43" s="40" t="str">
        <f t="shared" si="2"/>
        <v>RSHEHPV1</v>
      </c>
      <c r="T43" s="40">
        <v>15</v>
      </c>
      <c r="U43" s="40"/>
      <c r="V43" s="40"/>
      <c r="W43" s="40"/>
      <c r="X43" s="40"/>
      <c r="Y43" s="40"/>
      <c r="Z43" s="40"/>
      <c r="AA43" t="str">
        <f t="shared" si="3"/>
        <v>DMD</v>
      </c>
      <c r="AB43" t="s">
        <v>210</v>
      </c>
      <c r="AC43" t="s">
        <v>493</v>
      </c>
      <c r="AD43" t="s">
        <v>80</v>
      </c>
      <c r="AE43" t="s">
        <v>394</v>
      </c>
    </row>
    <row r="44" spans="2:31">
      <c r="B44" t="s">
        <v>211</v>
      </c>
      <c r="C44" t="str">
        <f>VLOOKUP(B44,'US9R topology'!$A$2:$C$261,3,FALSE)</f>
        <v>RESELC</v>
      </c>
      <c r="D44" t="str">
        <f t="shared" si="0"/>
        <v>RSH</v>
      </c>
      <c r="E44" s="40"/>
      <c r="F44" s="40">
        <v>2.4300000000000002</v>
      </c>
      <c r="G44" s="40"/>
      <c r="H44" s="40">
        <v>2.46</v>
      </c>
      <c r="I44" s="40">
        <v>2.58</v>
      </c>
      <c r="J44" s="40">
        <v>2.58</v>
      </c>
      <c r="K44" s="40"/>
      <c r="L44" s="40" t="str">
        <f t="shared" si="1"/>
        <v>RSHEHPV2</v>
      </c>
      <c r="M44" s="40">
        <v>4.2669411147632204</v>
      </c>
      <c r="N44" s="40"/>
      <c r="O44" s="40">
        <v>4.3962423606651404</v>
      </c>
      <c r="P44" s="40">
        <v>4.7194954754199303</v>
      </c>
      <c r="Q44" s="40">
        <v>4.8487967213218397</v>
      </c>
      <c r="R44" s="40"/>
      <c r="S44" s="40" t="str">
        <f t="shared" si="2"/>
        <v>RSHEHPV2</v>
      </c>
      <c r="T44" s="40">
        <v>15</v>
      </c>
      <c r="U44" s="40"/>
      <c r="V44" s="40"/>
      <c r="W44" s="40"/>
      <c r="X44" s="40"/>
      <c r="Y44" s="40"/>
      <c r="Z44" s="40"/>
      <c r="AA44" t="str">
        <f t="shared" si="3"/>
        <v>DMD</v>
      </c>
      <c r="AB44" t="s">
        <v>211</v>
      </c>
      <c r="AC44" t="s">
        <v>494</v>
      </c>
      <c r="AD44" t="s">
        <v>80</v>
      </c>
      <c r="AE44" t="s">
        <v>394</v>
      </c>
    </row>
    <row r="45" spans="2:31">
      <c r="B45" t="s">
        <v>212</v>
      </c>
      <c r="C45" t="str">
        <f>VLOOKUP(B45,'US9R topology'!$A$2:$C$261,3,FALSE)</f>
        <v>RESELC</v>
      </c>
      <c r="D45" t="str">
        <f t="shared" si="0"/>
        <v>RSH</v>
      </c>
      <c r="E45" s="40"/>
      <c r="F45" s="40">
        <v>2.64</v>
      </c>
      <c r="G45" s="40"/>
      <c r="H45" s="40">
        <v>3.17</v>
      </c>
      <c r="I45" s="40">
        <v>3.19</v>
      </c>
      <c r="J45" s="40">
        <v>3.22</v>
      </c>
      <c r="K45" s="40"/>
      <c r="L45" s="40" t="str">
        <f t="shared" si="1"/>
        <v>RSHEHPV3</v>
      </c>
      <c r="M45" s="40">
        <v>5.8185560655862103</v>
      </c>
      <c r="N45" s="40"/>
      <c r="O45" s="40">
        <v>5.9478573114881303</v>
      </c>
      <c r="P45" s="40">
        <v>6.1418091803410002</v>
      </c>
      <c r="Q45" s="40">
        <v>6.3357610491938798</v>
      </c>
      <c r="R45" s="40"/>
      <c r="S45" s="40" t="str">
        <f t="shared" si="2"/>
        <v>RSHEHPV3</v>
      </c>
      <c r="T45" s="40">
        <v>15</v>
      </c>
      <c r="U45" s="40"/>
      <c r="V45" s="40"/>
      <c r="W45" s="40"/>
      <c r="X45" s="40"/>
      <c r="Y45" s="40"/>
      <c r="Z45" s="40"/>
      <c r="AA45" t="str">
        <f t="shared" si="3"/>
        <v>DMD</v>
      </c>
      <c r="AB45" t="s">
        <v>212</v>
      </c>
      <c r="AC45" t="s">
        <v>495</v>
      </c>
      <c r="AD45" t="s">
        <v>80</v>
      </c>
      <c r="AE45" t="s">
        <v>394</v>
      </c>
    </row>
    <row r="46" spans="2:31">
      <c r="B46" t="s">
        <v>214</v>
      </c>
      <c r="C46" t="str">
        <f>VLOOKUP(B46,'US9R topology'!$A$2:$C$261,3,FALSE)</f>
        <v>RESELC</v>
      </c>
      <c r="D46" t="str">
        <f t="shared" si="0"/>
        <v>RSH</v>
      </c>
      <c r="E46" s="40"/>
      <c r="F46" s="40">
        <v>0.99</v>
      </c>
      <c r="G46" s="40"/>
      <c r="H46" s="40"/>
      <c r="I46" s="40"/>
      <c r="J46" s="40"/>
      <c r="K46" s="40"/>
      <c r="L46" s="40" t="str">
        <f t="shared" si="1"/>
        <v>RSHERDV1</v>
      </c>
      <c r="M46" s="40">
        <v>2.0481317350863502</v>
      </c>
      <c r="N46" s="40"/>
      <c r="O46" s="40"/>
      <c r="P46" s="40"/>
      <c r="Q46" s="40"/>
      <c r="R46" s="40"/>
      <c r="S46" s="40" t="str">
        <f t="shared" si="2"/>
        <v>RSHERDV1</v>
      </c>
      <c r="T46" s="40">
        <v>15</v>
      </c>
      <c r="U46" s="40"/>
      <c r="V46" s="40"/>
      <c r="W46" s="40"/>
      <c r="X46" s="40"/>
      <c r="Y46" s="40"/>
      <c r="Z46" s="40"/>
      <c r="AA46" t="str">
        <f t="shared" si="3"/>
        <v>DMD</v>
      </c>
      <c r="AB46" t="s">
        <v>214</v>
      </c>
      <c r="AC46" t="s">
        <v>492</v>
      </c>
      <c r="AD46" t="s">
        <v>80</v>
      </c>
      <c r="AE46" t="s">
        <v>394</v>
      </c>
    </row>
    <row r="47" spans="2:31">
      <c r="B47" t="s">
        <v>216</v>
      </c>
      <c r="C47" t="str">
        <f>VLOOKUP(B47,'US9R topology'!$A$2:$C$261,3,FALSE)</f>
        <v>RESELC</v>
      </c>
      <c r="D47" t="str">
        <f t="shared" si="0"/>
        <v>RSH</v>
      </c>
      <c r="E47" s="40"/>
      <c r="F47" s="40">
        <v>3.1</v>
      </c>
      <c r="G47" s="40"/>
      <c r="H47" s="40">
        <v>3.6</v>
      </c>
      <c r="I47" s="40">
        <v>3.8</v>
      </c>
      <c r="J47" s="40">
        <v>4</v>
      </c>
      <c r="K47" s="40"/>
      <c r="L47" s="40" t="str">
        <f t="shared" si="1"/>
        <v>RSHGHPV1</v>
      </c>
      <c r="M47" s="40">
        <v>16.162655737739499</v>
      </c>
      <c r="N47" s="40"/>
      <c r="O47" s="40">
        <v>22.6277180328353</v>
      </c>
      <c r="P47" s="40">
        <v>22.6277180328353</v>
      </c>
      <c r="Q47" s="40">
        <v>22.6277180328353</v>
      </c>
      <c r="R47" s="40"/>
      <c r="S47" s="40" t="str">
        <f t="shared" si="2"/>
        <v>RSHGHPV1</v>
      </c>
      <c r="T47" s="40">
        <v>15</v>
      </c>
      <c r="U47" s="40"/>
      <c r="V47" s="40"/>
      <c r="W47" s="40"/>
      <c r="X47" s="40"/>
      <c r="Y47" s="40"/>
      <c r="Z47" s="40"/>
      <c r="AA47" t="str">
        <f t="shared" si="3"/>
        <v>DMD</v>
      </c>
      <c r="AB47" t="s">
        <v>216</v>
      </c>
      <c r="AC47" t="s">
        <v>515</v>
      </c>
      <c r="AD47" t="s">
        <v>80</v>
      </c>
      <c r="AE47" t="s">
        <v>394</v>
      </c>
    </row>
    <row r="48" spans="2:31">
      <c r="B48" t="s">
        <v>217</v>
      </c>
      <c r="C48" t="str">
        <f>VLOOKUP(B48,'US9R topology'!$A$2:$C$261,3,FALSE)</f>
        <v>RESELC</v>
      </c>
      <c r="D48" t="str">
        <f t="shared" ref="D48:D79" si="7">VLOOKUP(LEFT(B48,3),$AH$5:$AI$9,2,FALSE)</f>
        <v>RSH</v>
      </c>
      <c r="E48" s="40"/>
      <c r="F48" s="40">
        <v>4.5</v>
      </c>
      <c r="G48" s="40"/>
      <c r="H48" s="40">
        <v>4.9000000000000004</v>
      </c>
      <c r="I48" s="40">
        <v>5.2</v>
      </c>
      <c r="J48" s="40">
        <v>5.4</v>
      </c>
      <c r="K48" s="40"/>
      <c r="L48" s="40" t="str">
        <f t="shared" ref="L48:L82" si="8">$B48</f>
        <v>RSHGHPV2</v>
      </c>
      <c r="M48" s="40">
        <v>30.385792786950201</v>
      </c>
      <c r="N48" s="40"/>
      <c r="O48" s="40">
        <v>30.385792786950201</v>
      </c>
      <c r="P48" s="40">
        <v>30.385792786950201</v>
      </c>
      <c r="Q48" s="40">
        <v>30.385792786950201</v>
      </c>
      <c r="R48" s="40"/>
      <c r="S48" s="40" t="str">
        <f t="shared" ref="S48:S82" si="9">$B48</f>
        <v>RSHGHPV2</v>
      </c>
      <c r="T48" s="40">
        <v>15</v>
      </c>
      <c r="U48" s="40"/>
      <c r="V48" s="40"/>
      <c r="W48" s="40"/>
      <c r="X48" s="40"/>
      <c r="Y48" s="40"/>
      <c r="Z48" s="40"/>
      <c r="AA48" t="str">
        <f t="shared" si="3"/>
        <v>DMD</v>
      </c>
      <c r="AB48" t="s">
        <v>217</v>
      </c>
      <c r="AC48" t="s">
        <v>516</v>
      </c>
      <c r="AD48" t="s">
        <v>80</v>
      </c>
      <c r="AE48" t="s">
        <v>394</v>
      </c>
    </row>
    <row r="49" spans="2:31">
      <c r="B49" t="s">
        <v>219</v>
      </c>
      <c r="C49" t="str">
        <f>VLOOKUP(B49,'US9R topology'!$A$2:$C$261,3,FALSE)</f>
        <v>RESKER</v>
      </c>
      <c r="D49" t="str">
        <f t="shared" si="7"/>
        <v>RSH</v>
      </c>
      <c r="E49" s="40"/>
      <c r="F49" s="40">
        <v>0.8</v>
      </c>
      <c r="G49" s="40">
        <v>0.83</v>
      </c>
      <c r="H49" s="40"/>
      <c r="I49" s="40"/>
      <c r="J49" s="40"/>
      <c r="K49" s="40"/>
      <c r="L49" s="40" t="str">
        <f t="shared" si="8"/>
        <v>RSHKFRV1</v>
      </c>
      <c r="M49" s="40">
        <v>5.4461684773887002</v>
      </c>
      <c r="N49" s="40">
        <v>6.1443952052590403</v>
      </c>
      <c r="O49" s="40"/>
      <c r="P49" s="40"/>
      <c r="Q49" s="40"/>
      <c r="R49" s="40"/>
      <c r="S49" s="40" t="str">
        <f t="shared" si="9"/>
        <v>RSHKFRV1</v>
      </c>
      <c r="T49" s="40">
        <v>20</v>
      </c>
      <c r="U49" s="40"/>
      <c r="V49" s="40"/>
      <c r="W49" s="40"/>
      <c r="X49" s="40"/>
      <c r="Y49" s="40"/>
      <c r="Z49" s="40"/>
      <c r="AA49" t="str">
        <f t="shared" si="3"/>
        <v>DMD</v>
      </c>
      <c r="AB49" t="s">
        <v>219</v>
      </c>
      <c r="AC49" t="s">
        <v>502</v>
      </c>
      <c r="AD49" t="s">
        <v>80</v>
      </c>
      <c r="AE49" t="s">
        <v>394</v>
      </c>
    </row>
    <row r="50" spans="2:31">
      <c r="B50" t="s">
        <v>220</v>
      </c>
      <c r="C50" t="str">
        <f>VLOOKUP(B50,'US9R topology'!$A$2:$C$261,3,FALSE)</f>
        <v>RESKER</v>
      </c>
      <c r="D50" t="str">
        <f t="shared" si="7"/>
        <v>RSH</v>
      </c>
      <c r="E50" s="40"/>
      <c r="F50" s="40">
        <v>0.85</v>
      </c>
      <c r="G50" s="40"/>
      <c r="H50" s="40"/>
      <c r="I50" s="40"/>
      <c r="J50" s="40"/>
      <c r="K50" s="40"/>
      <c r="L50" s="40" t="str">
        <f t="shared" si="8"/>
        <v>RSHKFRV2</v>
      </c>
      <c r="M50" s="40">
        <v>7.2615579698515997</v>
      </c>
      <c r="N50" s="40"/>
      <c r="O50" s="40"/>
      <c r="P50" s="40"/>
      <c r="Q50" s="40"/>
      <c r="R50" s="40"/>
      <c r="S50" s="40" t="str">
        <f t="shared" si="9"/>
        <v>RSHKFRV2</v>
      </c>
      <c r="T50" s="40">
        <v>20</v>
      </c>
      <c r="U50" s="40"/>
      <c r="V50" s="40"/>
      <c r="W50" s="40"/>
      <c r="X50" s="40"/>
      <c r="Y50" s="40"/>
      <c r="Z50" s="40"/>
      <c r="AA50" t="str">
        <f t="shared" si="3"/>
        <v>DMD</v>
      </c>
      <c r="AB50" t="s">
        <v>220</v>
      </c>
      <c r="AC50" t="s">
        <v>503</v>
      </c>
      <c r="AD50" t="s">
        <v>80</v>
      </c>
      <c r="AE50" t="s">
        <v>394</v>
      </c>
    </row>
    <row r="51" spans="2:31">
      <c r="B51" t="s">
        <v>221</v>
      </c>
      <c r="C51" t="str">
        <f>VLOOKUP(B51,'US9R topology'!$A$2:$C$261,3,FALSE)</f>
        <v>RESKER</v>
      </c>
      <c r="D51" t="str">
        <f t="shared" si="7"/>
        <v>RSH</v>
      </c>
      <c r="E51" s="40"/>
      <c r="F51" s="40">
        <v>0.97</v>
      </c>
      <c r="G51" s="40"/>
      <c r="H51" s="40"/>
      <c r="I51" s="40"/>
      <c r="J51" s="40"/>
      <c r="K51" s="40"/>
      <c r="L51" s="40" t="str">
        <f t="shared" si="8"/>
        <v>RSHKFRV3</v>
      </c>
      <c r="M51" s="40">
        <v>9.0769474623144895</v>
      </c>
      <c r="N51" s="40"/>
      <c r="O51" s="40"/>
      <c r="P51" s="40"/>
      <c r="Q51" s="40"/>
      <c r="R51" s="40"/>
      <c r="S51" s="40" t="str">
        <f t="shared" si="9"/>
        <v>RSHKFRV3</v>
      </c>
      <c r="T51" s="40">
        <v>20</v>
      </c>
      <c r="U51" s="40"/>
      <c r="V51" s="40"/>
      <c r="W51" s="40"/>
      <c r="X51" s="40"/>
      <c r="Y51" s="40"/>
      <c r="Z51" s="40"/>
      <c r="AA51" t="str">
        <f t="shared" si="3"/>
        <v>DMD</v>
      </c>
      <c r="AB51" t="s">
        <v>221</v>
      </c>
      <c r="AC51" t="s">
        <v>504</v>
      </c>
      <c r="AD51" t="s">
        <v>80</v>
      </c>
      <c r="AE51" t="s">
        <v>394</v>
      </c>
    </row>
    <row r="52" spans="2:31">
      <c r="B52" t="s">
        <v>223</v>
      </c>
      <c r="C52" t="str">
        <f>VLOOKUP(B52,'US9R topology'!$A$2:$C$261,3,FALSE)</f>
        <v>RESLPG</v>
      </c>
      <c r="D52" t="str">
        <f t="shared" si="7"/>
        <v>RSH</v>
      </c>
      <c r="E52" s="40"/>
      <c r="F52" s="40">
        <v>0.78</v>
      </c>
      <c r="G52" s="40">
        <v>0.8</v>
      </c>
      <c r="H52" s="40"/>
      <c r="I52" s="40"/>
      <c r="J52" s="40"/>
      <c r="K52" s="40"/>
      <c r="L52" s="40" t="str">
        <f t="shared" si="8"/>
        <v>RSHLFRV1</v>
      </c>
      <c r="M52" s="40">
        <v>3.5376820878764201</v>
      </c>
      <c r="N52" s="40">
        <v>3.5376820878764201</v>
      </c>
      <c r="O52" s="40"/>
      <c r="P52" s="40"/>
      <c r="Q52" s="40"/>
      <c r="R52" s="40"/>
      <c r="S52" s="40" t="str">
        <f t="shared" si="9"/>
        <v>RSHLFRV1</v>
      </c>
      <c r="T52" s="40">
        <v>20</v>
      </c>
      <c r="U52" s="40"/>
      <c r="V52" s="40"/>
      <c r="W52" s="40"/>
      <c r="X52" s="40"/>
      <c r="Y52" s="40"/>
      <c r="Z52" s="40"/>
      <c r="AA52" t="str">
        <f t="shared" si="3"/>
        <v>DMD</v>
      </c>
      <c r="AB52" t="s">
        <v>223</v>
      </c>
      <c r="AC52" t="s">
        <v>505</v>
      </c>
      <c r="AD52" t="s">
        <v>80</v>
      </c>
      <c r="AE52" t="s">
        <v>394</v>
      </c>
    </row>
    <row r="53" spans="2:31">
      <c r="B53" t="s">
        <v>224</v>
      </c>
      <c r="C53" t="str">
        <f>VLOOKUP(B53,'US9R topology'!$A$2:$C$261,3,FALSE)</f>
        <v>RESLPG</v>
      </c>
      <c r="D53" t="str">
        <f t="shared" si="7"/>
        <v>RSH</v>
      </c>
      <c r="E53" s="40"/>
      <c r="F53" s="40">
        <v>0.9</v>
      </c>
      <c r="G53" s="40"/>
      <c r="H53" s="40"/>
      <c r="I53" s="40">
        <v>0.92</v>
      </c>
      <c r="J53" s="40"/>
      <c r="K53" s="40"/>
      <c r="L53" s="40" t="str">
        <f t="shared" si="8"/>
        <v>RSHLFRV3</v>
      </c>
      <c r="M53" s="40">
        <v>4.6548448524689698</v>
      </c>
      <c r="N53" s="40"/>
      <c r="O53" s="40"/>
      <c r="P53" s="40">
        <v>4.7479417495183496</v>
      </c>
      <c r="Q53" s="40"/>
      <c r="R53" s="40"/>
      <c r="S53" s="40" t="str">
        <f t="shared" si="9"/>
        <v>RSHLFRV3</v>
      </c>
      <c r="T53" s="40">
        <v>20</v>
      </c>
      <c r="U53" s="40"/>
      <c r="V53" s="40"/>
      <c r="W53" s="40"/>
      <c r="X53" s="40"/>
      <c r="Y53" s="40"/>
      <c r="Z53" s="40"/>
      <c r="AA53" t="str">
        <f t="shared" si="3"/>
        <v>DMD</v>
      </c>
      <c r="AB53" t="s">
        <v>224</v>
      </c>
      <c r="AC53" t="s">
        <v>506</v>
      </c>
      <c r="AD53" t="s">
        <v>80</v>
      </c>
      <c r="AE53" t="s">
        <v>394</v>
      </c>
    </row>
    <row r="54" spans="2:31">
      <c r="B54" t="s">
        <v>225</v>
      </c>
      <c r="C54" t="str">
        <f>VLOOKUP(B54,'US9R topology'!$A$2:$C$261,3,FALSE)</f>
        <v>RESLPG</v>
      </c>
      <c r="D54" t="str">
        <f t="shared" si="7"/>
        <v>RSH</v>
      </c>
      <c r="E54" s="40"/>
      <c r="F54" s="40">
        <v>0.98</v>
      </c>
      <c r="G54" s="40"/>
      <c r="H54" s="40"/>
      <c r="I54" s="40"/>
      <c r="J54" s="40"/>
      <c r="K54" s="40"/>
      <c r="L54" s="40" t="str">
        <f t="shared" si="8"/>
        <v>RSHLFRV4</v>
      </c>
      <c r="M54" s="40">
        <v>5.4927169259133901</v>
      </c>
      <c r="N54" s="40"/>
      <c r="O54" s="40"/>
      <c r="P54" s="40"/>
      <c r="Q54" s="40"/>
      <c r="R54" s="40"/>
      <c r="S54" s="40" t="str">
        <f t="shared" si="9"/>
        <v>RSHLFRV4</v>
      </c>
      <c r="T54" s="40">
        <v>20</v>
      </c>
      <c r="U54" s="40"/>
      <c r="V54" s="40"/>
      <c r="W54" s="40"/>
      <c r="X54" s="40"/>
      <c r="Y54" s="40"/>
      <c r="Z54" s="40"/>
      <c r="AA54" t="str">
        <f t="shared" si="3"/>
        <v>DMD</v>
      </c>
      <c r="AB54" t="s">
        <v>225</v>
      </c>
      <c r="AC54" t="s">
        <v>507</v>
      </c>
      <c r="AD54" t="s">
        <v>80</v>
      </c>
      <c r="AE54" t="s">
        <v>394</v>
      </c>
    </row>
    <row r="55" spans="2:31">
      <c r="B55" t="s">
        <v>227</v>
      </c>
      <c r="C55" t="str">
        <f>VLOOKUP(B55,'US9R topology'!$A$2:$C$261,3,FALSE)</f>
        <v>RESNGA</v>
      </c>
      <c r="D55" t="str">
        <f t="shared" si="7"/>
        <v>RSH</v>
      </c>
      <c r="E55" s="40"/>
      <c r="F55" s="40">
        <v>0.78</v>
      </c>
      <c r="G55" s="40">
        <v>0.8</v>
      </c>
      <c r="H55" s="40"/>
      <c r="I55" s="40"/>
      <c r="J55" s="40"/>
      <c r="K55" s="40"/>
      <c r="L55" s="40" t="str">
        <f t="shared" si="8"/>
        <v>RSHNFRV1</v>
      </c>
      <c r="M55" s="40">
        <v>3.5376820878764201</v>
      </c>
      <c r="N55" s="40">
        <v>3.5376820878764201</v>
      </c>
      <c r="O55" s="40"/>
      <c r="P55" s="40"/>
      <c r="Q55" s="40"/>
      <c r="R55" s="40"/>
      <c r="S55" s="40" t="str">
        <f t="shared" si="9"/>
        <v>RSHNFRV1</v>
      </c>
      <c r="T55" s="40">
        <v>20</v>
      </c>
      <c r="U55" s="40"/>
      <c r="V55" s="40"/>
      <c r="W55" s="40"/>
      <c r="X55" s="40"/>
      <c r="Y55" s="40"/>
      <c r="Z55" s="40"/>
      <c r="AA55" t="str">
        <f t="shared" si="3"/>
        <v>DMD</v>
      </c>
      <c r="AB55" t="s">
        <v>227</v>
      </c>
      <c r="AC55" t="s">
        <v>496</v>
      </c>
      <c r="AD55" t="s">
        <v>80</v>
      </c>
      <c r="AE55" t="s">
        <v>394</v>
      </c>
    </row>
    <row r="56" spans="2:31">
      <c r="B56" t="s">
        <v>228</v>
      </c>
      <c r="C56" t="str">
        <f>VLOOKUP(B56,'US9R topology'!$A$2:$C$261,3,FALSE)</f>
        <v>RESNGA</v>
      </c>
      <c r="D56" t="str">
        <f t="shared" si="7"/>
        <v>RSH</v>
      </c>
      <c r="E56" s="40"/>
      <c r="F56" s="40">
        <v>0.9</v>
      </c>
      <c r="G56" s="40"/>
      <c r="H56" s="40"/>
      <c r="I56" s="40">
        <v>0.92</v>
      </c>
      <c r="J56" s="40"/>
      <c r="K56" s="40"/>
      <c r="L56" s="40" t="str">
        <f t="shared" si="8"/>
        <v>RSHNFRV3</v>
      </c>
      <c r="M56" s="40">
        <v>4.6548448524689698</v>
      </c>
      <c r="N56" s="40"/>
      <c r="O56" s="40"/>
      <c r="P56" s="40">
        <v>4.7479417495183496</v>
      </c>
      <c r="Q56" s="40"/>
      <c r="R56" s="40"/>
      <c r="S56" s="40" t="str">
        <f t="shared" si="9"/>
        <v>RSHNFRV3</v>
      </c>
      <c r="T56" s="40">
        <v>20</v>
      </c>
      <c r="U56" s="40"/>
      <c r="V56" s="40"/>
      <c r="W56" s="40"/>
      <c r="X56" s="40"/>
      <c r="Y56" s="40"/>
      <c r="Z56" s="40"/>
      <c r="AA56" t="str">
        <f t="shared" si="3"/>
        <v>DMD</v>
      </c>
      <c r="AB56" t="s">
        <v>228</v>
      </c>
      <c r="AC56" t="s">
        <v>497</v>
      </c>
      <c r="AD56" t="s">
        <v>80</v>
      </c>
      <c r="AE56" t="s">
        <v>394</v>
      </c>
    </row>
    <row r="57" spans="2:31">
      <c r="B57" t="s">
        <v>229</v>
      </c>
      <c r="C57" t="str">
        <f>VLOOKUP(B57,'US9R topology'!$A$2:$C$261,3,FALSE)</f>
        <v>RESNGA</v>
      </c>
      <c r="D57" t="str">
        <f t="shared" si="7"/>
        <v>RSH</v>
      </c>
      <c r="E57" s="40"/>
      <c r="F57" s="40">
        <v>0.98</v>
      </c>
      <c r="G57" s="40"/>
      <c r="H57" s="40"/>
      <c r="I57" s="40"/>
      <c r="J57" s="40"/>
      <c r="K57" s="40"/>
      <c r="L57" s="40" t="str">
        <f t="shared" si="8"/>
        <v>RSHNFRV4</v>
      </c>
      <c r="M57" s="40">
        <v>5.4927169259133901</v>
      </c>
      <c r="N57" s="40"/>
      <c r="O57" s="40"/>
      <c r="P57" s="40"/>
      <c r="Q57" s="40"/>
      <c r="R57" s="40"/>
      <c r="S57" s="40" t="str">
        <f t="shared" si="9"/>
        <v>RSHNFRV4</v>
      </c>
      <c r="T57" s="40">
        <v>20</v>
      </c>
      <c r="U57" s="40"/>
      <c r="V57" s="40"/>
      <c r="W57" s="40"/>
      <c r="X57" s="40"/>
      <c r="Y57" s="40"/>
      <c r="Z57" s="40"/>
      <c r="AA57" t="str">
        <f t="shared" si="3"/>
        <v>DMD</v>
      </c>
      <c r="AB57" t="s">
        <v>229</v>
      </c>
      <c r="AC57" t="s">
        <v>498</v>
      </c>
      <c r="AD57" t="s">
        <v>80</v>
      </c>
      <c r="AE57" t="s">
        <v>394</v>
      </c>
    </row>
    <row r="58" spans="2:31">
      <c r="B58" t="s">
        <v>231</v>
      </c>
      <c r="C58" t="str">
        <f>VLOOKUP(B58,'US9R topology'!$A$2:$C$261,3,FALSE)</f>
        <v>RESNGA</v>
      </c>
      <c r="D58" t="str">
        <f t="shared" si="7"/>
        <v>RSH</v>
      </c>
      <c r="E58" s="40"/>
      <c r="F58" s="40">
        <v>1.3</v>
      </c>
      <c r="G58" s="40"/>
      <c r="H58" s="40">
        <v>1.3</v>
      </c>
      <c r="I58" s="40"/>
      <c r="J58" s="40"/>
      <c r="K58" s="40"/>
      <c r="L58" s="40" t="str">
        <f t="shared" si="8"/>
        <v>RSHNHPV1</v>
      </c>
      <c r="M58" s="40">
        <v>16.938463213151</v>
      </c>
      <c r="N58" s="40"/>
      <c r="O58" s="40">
        <v>16.938463213151</v>
      </c>
      <c r="P58" s="40"/>
      <c r="Q58" s="40"/>
      <c r="R58" s="40"/>
      <c r="S58" s="40" t="str">
        <f t="shared" si="9"/>
        <v>RSHNHPV1</v>
      </c>
      <c r="T58" s="40">
        <v>15</v>
      </c>
      <c r="U58" s="40"/>
      <c r="V58" s="40"/>
      <c r="W58" s="40"/>
      <c r="X58" s="40"/>
      <c r="Y58" s="40"/>
      <c r="Z58" s="40"/>
      <c r="AA58" t="str">
        <f t="shared" si="3"/>
        <v>DMD</v>
      </c>
      <c r="AB58" t="s">
        <v>231</v>
      </c>
      <c r="AC58" t="s">
        <v>517</v>
      </c>
      <c r="AD58" t="s">
        <v>80</v>
      </c>
      <c r="AE58" t="s">
        <v>394</v>
      </c>
    </row>
    <row r="59" spans="2:31">
      <c r="B59" t="s">
        <v>233</v>
      </c>
      <c r="C59" t="str">
        <f>VLOOKUP(B59,'US9R topology'!$A$2:$C$261,3,FALSE)</f>
        <v>RESNGA</v>
      </c>
      <c r="D59" t="str">
        <f t="shared" si="7"/>
        <v>RSH</v>
      </c>
      <c r="E59" s="40"/>
      <c r="F59" s="40">
        <v>0.8</v>
      </c>
      <c r="G59" s="40">
        <v>0.82</v>
      </c>
      <c r="H59" s="40">
        <v>0.84</v>
      </c>
      <c r="I59" s="40"/>
      <c r="J59" s="40"/>
      <c r="K59" s="40"/>
      <c r="L59" s="40" t="str">
        <f t="shared" si="8"/>
        <v>RSHNRDV1</v>
      </c>
      <c r="M59" s="40">
        <v>7.8201393521478701</v>
      </c>
      <c r="N59" s="40">
        <v>8.2856238373947697</v>
      </c>
      <c r="O59" s="40">
        <v>8.2856238373947697</v>
      </c>
      <c r="P59" s="40"/>
      <c r="Q59" s="40"/>
      <c r="R59" s="40"/>
      <c r="S59" s="40" t="str">
        <f t="shared" si="9"/>
        <v>RSHNRDV1</v>
      </c>
      <c r="T59" s="40">
        <v>20</v>
      </c>
      <c r="U59" s="40"/>
      <c r="V59" s="40"/>
      <c r="W59" s="40"/>
      <c r="X59" s="40"/>
      <c r="Y59" s="40"/>
      <c r="Z59" s="40"/>
      <c r="AA59" t="str">
        <f t="shared" si="3"/>
        <v>DMD</v>
      </c>
      <c r="AB59" t="s">
        <v>233</v>
      </c>
      <c r="AC59" t="s">
        <v>499</v>
      </c>
      <c r="AD59" t="s">
        <v>80</v>
      </c>
      <c r="AE59" t="s">
        <v>394</v>
      </c>
    </row>
    <row r="60" spans="2:31">
      <c r="B60" t="s">
        <v>234</v>
      </c>
      <c r="C60" t="str">
        <f>VLOOKUP(B60,'US9R topology'!$A$2:$C$261,3,FALSE)</f>
        <v>RESNGA</v>
      </c>
      <c r="D60" t="str">
        <f t="shared" si="7"/>
        <v>RSH</v>
      </c>
      <c r="E60" s="40"/>
      <c r="F60" s="40">
        <v>0.85</v>
      </c>
      <c r="G60" s="40"/>
      <c r="H60" s="40">
        <v>0.9</v>
      </c>
      <c r="I60" s="40"/>
      <c r="J60" s="40"/>
      <c r="K60" s="40"/>
      <c r="L60" s="40" t="str">
        <f t="shared" si="8"/>
        <v>RSHNRDV2</v>
      </c>
      <c r="M60" s="40">
        <v>9.4958834990366991</v>
      </c>
      <c r="N60" s="40"/>
      <c r="O60" s="40">
        <v>11.916402822320601</v>
      </c>
      <c r="P60" s="40"/>
      <c r="Q60" s="40"/>
      <c r="R60" s="40"/>
      <c r="S60" s="40" t="str">
        <f t="shared" si="9"/>
        <v>RSHNRDV2</v>
      </c>
      <c r="T60" s="40">
        <v>20</v>
      </c>
      <c r="U60" s="40"/>
      <c r="V60" s="40"/>
      <c r="W60" s="40"/>
      <c r="X60" s="40"/>
      <c r="Y60" s="40"/>
      <c r="Z60" s="40"/>
      <c r="AA60" t="str">
        <f t="shared" si="3"/>
        <v>DMD</v>
      </c>
      <c r="AB60" t="s">
        <v>234</v>
      </c>
      <c r="AC60" t="s">
        <v>500</v>
      </c>
      <c r="AD60" t="s">
        <v>80</v>
      </c>
      <c r="AE60" t="s">
        <v>394</v>
      </c>
    </row>
    <row r="61" spans="2:31">
      <c r="B61" t="s">
        <v>235</v>
      </c>
      <c r="C61" t="str">
        <f>VLOOKUP(B61,'US9R topology'!$A$2:$C$261,3,FALSE)</f>
        <v>RESNGA</v>
      </c>
      <c r="D61" t="str">
        <f t="shared" si="7"/>
        <v>RSH</v>
      </c>
      <c r="E61" s="40"/>
      <c r="F61" s="40">
        <v>0.96</v>
      </c>
      <c r="G61" s="40"/>
      <c r="H61" s="40"/>
      <c r="I61" s="40"/>
      <c r="J61" s="40"/>
      <c r="K61" s="40"/>
      <c r="L61" s="40" t="str">
        <f t="shared" si="8"/>
        <v>RSHNRDV3</v>
      </c>
      <c r="M61" s="40">
        <v>12.987017138388399</v>
      </c>
      <c r="N61" s="40"/>
      <c r="O61" s="40"/>
      <c r="P61" s="40"/>
      <c r="Q61" s="40"/>
      <c r="R61" s="40"/>
      <c r="S61" s="40" t="str">
        <f t="shared" si="9"/>
        <v>RSHNRDV3</v>
      </c>
      <c r="T61" s="40">
        <v>20</v>
      </c>
      <c r="U61" s="40"/>
      <c r="V61" s="40"/>
      <c r="W61" s="40"/>
      <c r="X61" s="40"/>
      <c r="Y61" s="40"/>
      <c r="Z61" s="40"/>
      <c r="AA61" t="str">
        <f t="shared" si="3"/>
        <v>DMD</v>
      </c>
      <c r="AB61" t="s">
        <v>235</v>
      </c>
      <c r="AC61" t="s">
        <v>501</v>
      </c>
      <c r="AD61" t="s">
        <v>80</v>
      </c>
      <c r="AE61" t="s">
        <v>394</v>
      </c>
    </row>
    <row r="62" spans="2:31">
      <c r="B62" t="s">
        <v>237</v>
      </c>
      <c r="C62" t="str">
        <f>VLOOKUP(B62,'US9R topology'!$A$2:$C$261,3,FALSE)</f>
        <v>RESBIO</v>
      </c>
      <c r="D62" t="str">
        <f t="shared" si="7"/>
        <v>RSH</v>
      </c>
      <c r="E62" s="40"/>
      <c r="F62" s="40">
        <v>0.78</v>
      </c>
      <c r="G62" s="40"/>
      <c r="H62" s="40">
        <v>0.81</v>
      </c>
      <c r="I62" s="40">
        <v>0.83</v>
      </c>
      <c r="J62" s="40">
        <v>0.84</v>
      </c>
      <c r="K62" s="40"/>
      <c r="L62" s="40" t="str">
        <f t="shared" si="8"/>
        <v>RSHWDHV1</v>
      </c>
      <c r="M62" s="40">
        <v>8.7511083226416702</v>
      </c>
      <c r="N62" s="40"/>
      <c r="O62" s="40">
        <v>9.1234959108391909</v>
      </c>
      <c r="P62" s="40">
        <v>9.4958834990366991</v>
      </c>
      <c r="Q62" s="40">
        <v>9.8682710872342199</v>
      </c>
      <c r="R62" s="40"/>
      <c r="S62" s="40" t="str">
        <f t="shared" si="9"/>
        <v>RSHWDHV1</v>
      </c>
      <c r="T62" s="40">
        <v>20</v>
      </c>
      <c r="U62" s="40"/>
      <c r="V62" s="40"/>
      <c r="W62" s="40"/>
      <c r="X62" s="40"/>
      <c r="Y62" s="40"/>
      <c r="Z62" s="40"/>
      <c r="AA62" t="str">
        <f t="shared" si="3"/>
        <v>DMD</v>
      </c>
      <c r="AB62" t="s">
        <v>237</v>
      </c>
      <c r="AC62" t="s">
        <v>514</v>
      </c>
      <c r="AD62" t="s">
        <v>80</v>
      </c>
      <c r="AE62" t="s">
        <v>394</v>
      </c>
    </row>
    <row r="63" spans="2:31">
      <c r="B63" t="s">
        <v>239</v>
      </c>
      <c r="C63" t="str">
        <f>VLOOKUP(B63,'US9R topology'!$A$2:$C$261,3,FALSE)</f>
        <v>RESOIL</v>
      </c>
      <c r="D63" t="str">
        <f t="shared" si="7"/>
        <v>RHW</v>
      </c>
      <c r="E63" s="40"/>
      <c r="F63" s="40">
        <v>0.53</v>
      </c>
      <c r="G63" s="40"/>
      <c r="H63" s="40"/>
      <c r="I63" s="40"/>
      <c r="J63" s="40"/>
      <c r="K63" s="40"/>
      <c r="L63" s="40" t="str">
        <f t="shared" si="8"/>
        <v>RWHDWHV1</v>
      </c>
      <c r="M63" s="40">
        <v>16.154031373672002</v>
      </c>
      <c r="N63" s="40"/>
      <c r="O63" s="40"/>
      <c r="P63" s="40"/>
      <c r="Q63" s="40"/>
      <c r="R63" s="40"/>
      <c r="S63" s="40" t="str">
        <f t="shared" si="9"/>
        <v>RWHDWHV1</v>
      </c>
      <c r="T63" s="40">
        <v>10</v>
      </c>
      <c r="U63" s="40"/>
      <c r="V63" s="40"/>
      <c r="W63" s="40"/>
      <c r="X63" s="40"/>
      <c r="Y63" s="40"/>
      <c r="Z63" s="40"/>
      <c r="AA63" t="str">
        <f t="shared" si="3"/>
        <v>DMD</v>
      </c>
      <c r="AB63" t="s">
        <v>239</v>
      </c>
      <c r="AC63" t="s">
        <v>539</v>
      </c>
      <c r="AD63" t="s">
        <v>80</v>
      </c>
      <c r="AE63" t="s">
        <v>394</v>
      </c>
    </row>
    <row r="64" spans="2:31">
      <c r="B64" t="s">
        <v>240</v>
      </c>
      <c r="C64" t="str">
        <f>VLOOKUP(B64,'US9R topology'!$A$2:$C$261,3,FALSE)</f>
        <v>RESOIL</v>
      </c>
      <c r="D64" t="str">
        <f t="shared" si="7"/>
        <v>RHW</v>
      </c>
      <c r="E64" s="40"/>
      <c r="F64" s="40">
        <v>0.62</v>
      </c>
      <c r="G64" s="40"/>
      <c r="H64" s="40"/>
      <c r="I64" s="40"/>
      <c r="J64" s="40"/>
      <c r="K64" s="40"/>
      <c r="L64" s="40" t="str">
        <f t="shared" si="8"/>
        <v>RWHDWHV2</v>
      </c>
      <c r="M64" s="40">
        <v>17.3996434314009</v>
      </c>
      <c r="N64" s="40"/>
      <c r="O64" s="40"/>
      <c r="P64" s="40"/>
      <c r="Q64" s="40"/>
      <c r="R64" s="40"/>
      <c r="S64" s="40" t="str">
        <f t="shared" si="9"/>
        <v>RWHDWHV2</v>
      </c>
      <c r="T64" s="40">
        <v>10</v>
      </c>
      <c r="U64" s="40"/>
      <c r="V64" s="40"/>
      <c r="W64" s="40"/>
      <c r="X64" s="40"/>
      <c r="Y64" s="40"/>
      <c r="Z64" s="40"/>
      <c r="AA64" t="str">
        <f t="shared" si="3"/>
        <v>DMD</v>
      </c>
      <c r="AB64" t="s">
        <v>240</v>
      </c>
      <c r="AC64" t="s">
        <v>540</v>
      </c>
      <c r="AD64" t="s">
        <v>80</v>
      </c>
      <c r="AE64" t="s">
        <v>394</v>
      </c>
    </row>
    <row r="65" spans="1:31">
      <c r="B65" t="s">
        <v>241</v>
      </c>
      <c r="C65" t="str">
        <f>VLOOKUP(B65,'US9R topology'!$A$2:$C$261,3,FALSE)</f>
        <v>RESOIL</v>
      </c>
      <c r="D65" t="str">
        <f t="shared" si="7"/>
        <v>RHW</v>
      </c>
      <c r="E65" s="40"/>
      <c r="F65" s="40">
        <v>0.68</v>
      </c>
      <c r="G65" s="40"/>
      <c r="H65" s="40"/>
      <c r="I65" s="40"/>
      <c r="J65" s="40"/>
      <c r="K65" s="40"/>
      <c r="L65" s="40" t="str">
        <f t="shared" si="8"/>
        <v>RWHDWHV3</v>
      </c>
      <c r="M65" s="40">
        <v>18.645255489129799</v>
      </c>
      <c r="N65" s="40"/>
      <c r="O65" s="40"/>
      <c r="P65" s="40"/>
      <c r="Q65" s="40"/>
      <c r="R65" s="40"/>
      <c r="S65" s="40" t="str">
        <f t="shared" si="9"/>
        <v>RWHDWHV3</v>
      </c>
      <c r="T65" s="40">
        <v>10</v>
      </c>
      <c r="U65" s="40"/>
      <c r="V65" s="40"/>
      <c r="W65" s="40"/>
      <c r="X65" s="40"/>
      <c r="Y65" s="40"/>
      <c r="Z65" s="40"/>
      <c r="AA65" t="str">
        <f t="shared" si="3"/>
        <v>DMD</v>
      </c>
      <c r="AB65" t="s">
        <v>241</v>
      </c>
      <c r="AC65" t="s">
        <v>541</v>
      </c>
      <c r="AD65" t="s">
        <v>80</v>
      </c>
      <c r="AE65" t="s">
        <v>394</v>
      </c>
    </row>
    <row r="66" spans="1:31">
      <c r="B66" t="s">
        <v>243</v>
      </c>
      <c r="C66" t="str">
        <f>VLOOKUP(B66,'US9R topology'!$A$2:$C$261,3,FALSE)</f>
        <v>RESELC</v>
      </c>
      <c r="D66" t="str">
        <f t="shared" si="7"/>
        <v>RHW</v>
      </c>
      <c r="E66" s="40"/>
      <c r="F66" s="40">
        <v>0.9</v>
      </c>
      <c r="G66" s="40"/>
      <c r="H66" s="40"/>
      <c r="I66" s="40"/>
      <c r="J66" s="40"/>
      <c r="K66" s="40"/>
      <c r="L66" s="40" t="str">
        <f t="shared" si="8"/>
        <v>RWHEWHV1</v>
      </c>
      <c r="M66" s="40">
        <v>4.7878213468955604</v>
      </c>
      <c r="N66" s="40"/>
      <c r="O66" s="40"/>
      <c r="P66" s="40"/>
      <c r="Q66" s="40"/>
      <c r="R66" s="40"/>
      <c r="S66" s="40" t="str">
        <f t="shared" si="9"/>
        <v>RWHEWHV1</v>
      </c>
      <c r="T66" s="40">
        <v>15</v>
      </c>
      <c r="U66" s="40"/>
      <c r="V66" s="40"/>
      <c r="W66" s="40"/>
      <c r="X66" s="40"/>
      <c r="Y66" s="40"/>
      <c r="Z66" s="40"/>
      <c r="AA66" t="str">
        <f t="shared" si="3"/>
        <v>DMD</v>
      </c>
      <c r="AB66" t="s">
        <v>243</v>
      </c>
      <c r="AC66" t="s">
        <v>534</v>
      </c>
      <c r="AD66" t="s">
        <v>80</v>
      </c>
      <c r="AE66" t="s">
        <v>394</v>
      </c>
    </row>
    <row r="67" spans="1:31">
      <c r="B67" t="s">
        <v>244</v>
      </c>
      <c r="C67" t="str">
        <f>VLOOKUP(B67,'US9R topology'!$A$2:$C$261,3,FALSE)</f>
        <v>RESELC</v>
      </c>
      <c r="D67" t="str">
        <f t="shared" si="7"/>
        <v>RHW</v>
      </c>
      <c r="E67" s="40"/>
      <c r="F67" s="40">
        <v>0.92</v>
      </c>
      <c r="G67" s="40"/>
      <c r="H67" s="40">
        <v>0.95</v>
      </c>
      <c r="I67" s="40"/>
      <c r="J67" s="40"/>
      <c r="K67" s="40"/>
      <c r="L67" s="40" t="str">
        <f t="shared" si="8"/>
        <v>RWHEWHV2</v>
      </c>
      <c r="M67" s="40">
        <v>4.9824482309156997</v>
      </c>
      <c r="N67" s="40"/>
      <c r="O67" s="40">
        <v>4.9824482309156997</v>
      </c>
      <c r="P67" s="40"/>
      <c r="Q67" s="40"/>
      <c r="R67" s="40"/>
      <c r="S67" s="40" t="str">
        <f t="shared" si="9"/>
        <v>RWHEWHV2</v>
      </c>
      <c r="T67" s="40">
        <v>15</v>
      </c>
      <c r="U67" s="40"/>
      <c r="V67" s="40"/>
      <c r="W67" s="40"/>
      <c r="X67" s="40"/>
      <c r="Y67" s="40"/>
      <c r="Z67" s="40"/>
      <c r="AA67" t="str">
        <f t="shared" si="3"/>
        <v>DMD</v>
      </c>
      <c r="AB67" t="s">
        <v>244</v>
      </c>
      <c r="AC67" t="s">
        <v>535</v>
      </c>
      <c r="AD67" t="s">
        <v>80</v>
      </c>
      <c r="AE67" t="s">
        <v>394</v>
      </c>
    </row>
    <row r="68" spans="1:31">
      <c r="B68" t="s">
        <v>245</v>
      </c>
      <c r="C68" t="str">
        <f>VLOOKUP(B68,'US9R topology'!$A$2:$C$261,3,FALSE)</f>
        <v>RESELC</v>
      </c>
      <c r="D68" t="str">
        <f t="shared" si="7"/>
        <v>RHW</v>
      </c>
      <c r="E68" s="40"/>
      <c r="F68" s="40"/>
      <c r="G68" s="40"/>
      <c r="H68" s="40">
        <v>0.96</v>
      </c>
      <c r="I68" s="40"/>
      <c r="J68" s="40"/>
      <c r="K68" s="40"/>
      <c r="L68" s="40" t="str">
        <f t="shared" si="8"/>
        <v>RWHEWHV3</v>
      </c>
      <c r="M68" s="40"/>
      <c r="N68" s="40"/>
      <c r="O68" s="40">
        <v>5.6831050133882197</v>
      </c>
      <c r="P68" s="40"/>
      <c r="Q68" s="40"/>
      <c r="R68" s="40"/>
      <c r="S68" s="40" t="str">
        <f t="shared" si="9"/>
        <v>RWHEWHV3</v>
      </c>
      <c r="T68" s="40">
        <v>15</v>
      </c>
      <c r="U68" s="40"/>
      <c r="V68" s="40"/>
      <c r="W68" s="40"/>
      <c r="X68" s="40"/>
      <c r="Y68" s="40"/>
      <c r="Z68" s="40"/>
      <c r="AA68" t="str">
        <f t="shared" si="3"/>
        <v>DMD</v>
      </c>
      <c r="AB68" t="s">
        <v>245</v>
      </c>
      <c r="AC68" t="s">
        <v>536</v>
      </c>
      <c r="AD68" t="s">
        <v>80</v>
      </c>
      <c r="AE68" t="s">
        <v>394</v>
      </c>
    </row>
    <row r="69" spans="1:31">
      <c r="A69" t="s">
        <v>110</v>
      </c>
      <c r="B69" t="s">
        <v>246</v>
      </c>
      <c r="C69" t="str">
        <f>VLOOKUP(B69,'US9R topology'!$A$2:$C$261,3,FALSE)</f>
        <v>RESELC</v>
      </c>
      <c r="D69" t="str">
        <f t="shared" si="7"/>
        <v>RHW</v>
      </c>
      <c r="E69" s="40"/>
      <c r="F69" s="40">
        <v>2</v>
      </c>
      <c r="G69" s="40">
        <v>2.2999999999999998</v>
      </c>
      <c r="H69" s="40"/>
      <c r="I69" s="40">
        <v>2.4500000000000002</v>
      </c>
      <c r="J69" s="40">
        <v>2.5</v>
      </c>
      <c r="K69" s="40"/>
      <c r="L69" s="40" t="str">
        <f t="shared" si="8"/>
        <v>RWHEWHV4</v>
      </c>
      <c r="M69" s="40">
        <v>15.3365984607874</v>
      </c>
      <c r="N69" s="40">
        <v>14.5580909247068</v>
      </c>
      <c r="O69" s="40"/>
      <c r="P69" s="40">
        <v>14.5580909247068</v>
      </c>
      <c r="Q69" s="40">
        <v>14.5580909247068</v>
      </c>
      <c r="R69" s="40"/>
      <c r="S69" s="40" t="str">
        <f t="shared" si="9"/>
        <v>RWHEWHV4</v>
      </c>
      <c r="T69" s="40">
        <v>15</v>
      </c>
      <c r="U69" s="40"/>
      <c r="V69" s="40"/>
      <c r="W69" s="40"/>
      <c r="X69" s="40"/>
      <c r="Y69" s="40"/>
      <c r="Z69" s="40"/>
      <c r="AA69" t="str">
        <f t="shared" si="3"/>
        <v>\I:</v>
      </c>
      <c r="AB69" t="s">
        <v>246</v>
      </c>
      <c r="AC69" t="s">
        <v>537</v>
      </c>
      <c r="AD69" t="s">
        <v>80</v>
      </c>
      <c r="AE69" t="s">
        <v>394</v>
      </c>
    </row>
    <row r="70" spans="1:31">
      <c r="A70" t="s">
        <v>110</v>
      </c>
      <c r="B70" t="s">
        <v>247</v>
      </c>
      <c r="C70" t="str">
        <f>VLOOKUP(B70,'US9R topology'!$A$2:$C$261,3,FALSE)</f>
        <v>RESELC</v>
      </c>
      <c r="D70" t="str">
        <f t="shared" si="7"/>
        <v>RHW</v>
      </c>
      <c r="E70" s="40"/>
      <c r="F70" s="40">
        <v>2.4500000000000002</v>
      </c>
      <c r="G70" s="40"/>
      <c r="H70" s="40">
        <v>2.75</v>
      </c>
      <c r="I70" s="40">
        <v>3.6</v>
      </c>
      <c r="J70" s="40">
        <v>3.6</v>
      </c>
      <c r="K70" s="40"/>
      <c r="L70" s="40" t="str">
        <f t="shared" si="8"/>
        <v>RWHEWHV5</v>
      </c>
      <c r="M70" s="40">
        <v>16.8936135329485</v>
      </c>
      <c r="N70" s="40"/>
      <c r="O70" s="40">
        <v>16.8936135329485</v>
      </c>
      <c r="P70" s="40">
        <v>52.1210795405947</v>
      </c>
      <c r="Q70" s="40">
        <v>46.282273019990399</v>
      </c>
      <c r="R70" s="40"/>
      <c r="S70" s="40" t="str">
        <f t="shared" si="9"/>
        <v>RWHEWHV5</v>
      </c>
      <c r="T70" s="40">
        <v>15</v>
      </c>
      <c r="U70" s="40"/>
      <c r="V70" s="40"/>
      <c r="W70" s="40"/>
      <c r="X70" s="40"/>
      <c r="Y70" s="40"/>
      <c r="Z70" s="40"/>
      <c r="AA70" t="str">
        <f t="shared" ref="AA70:AA82" si="10">IF(LEFT(A70,3)="\I:",A70,"DMD")</f>
        <v>\I:</v>
      </c>
      <c r="AB70" t="s">
        <v>247</v>
      </c>
      <c r="AC70" t="s">
        <v>538</v>
      </c>
      <c r="AD70" t="s">
        <v>80</v>
      </c>
      <c r="AE70" t="s">
        <v>394</v>
      </c>
    </row>
    <row r="71" spans="1:31">
      <c r="B71" t="s">
        <v>249</v>
      </c>
      <c r="C71" t="str">
        <f>VLOOKUP(B71,'US9R topology'!$A$2:$C$261,3,FALSE)</f>
        <v>RESLPG</v>
      </c>
      <c r="D71" t="str">
        <f t="shared" si="7"/>
        <v>RHW</v>
      </c>
      <c r="E71" s="40"/>
      <c r="F71" s="40">
        <v>0.59</v>
      </c>
      <c r="G71" s="40">
        <v>0.62</v>
      </c>
      <c r="H71" s="40"/>
      <c r="I71" s="40"/>
      <c r="J71" s="40"/>
      <c r="K71" s="40"/>
      <c r="L71" s="40" t="str">
        <f t="shared" si="8"/>
        <v>RWHLWHV1</v>
      </c>
      <c r="M71" s="40">
        <v>7.7850753608057799</v>
      </c>
      <c r="N71" s="40">
        <v>7.8240007376098104</v>
      </c>
      <c r="O71" s="40"/>
      <c r="P71" s="40"/>
      <c r="Q71" s="40"/>
      <c r="R71" s="40"/>
      <c r="S71" s="40" t="str">
        <f t="shared" si="9"/>
        <v>RWHLWHV1</v>
      </c>
      <c r="T71" s="40">
        <v>10</v>
      </c>
      <c r="U71" s="40"/>
      <c r="V71" s="40"/>
      <c r="W71" s="40"/>
      <c r="X71" s="40"/>
      <c r="Y71" s="40"/>
      <c r="Z71" s="40"/>
      <c r="AA71" t="str">
        <f t="shared" si="10"/>
        <v>DMD</v>
      </c>
      <c r="AB71" t="s">
        <v>249</v>
      </c>
      <c r="AC71" t="s">
        <v>542</v>
      </c>
      <c r="AD71" t="s">
        <v>80</v>
      </c>
      <c r="AE71" t="s">
        <v>394</v>
      </c>
    </row>
    <row r="72" spans="1:31">
      <c r="B72" t="s">
        <v>250</v>
      </c>
      <c r="C72" t="str">
        <f>VLOOKUP(B72,'US9R topology'!$A$2:$C$261,3,FALSE)</f>
        <v>RESLPG</v>
      </c>
      <c r="D72" t="str">
        <f t="shared" si="7"/>
        <v>RHW</v>
      </c>
      <c r="E72" s="40"/>
      <c r="F72" s="40">
        <v>0.67</v>
      </c>
      <c r="G72" s="40"/>
      <c r="H72" s="40"/>
      <c r="I72" s="40"/>
      <c r="J72" s="40"/>
      <c r="K72" s="40"/>
      <c r="L72" s="40" t="str">
        <f t="shared" si="8"/>
        <v>RWHLWHV2</v>
      </c>
      <c r="M72" s="40">
        <v>10.315224853067701</v>
      </c>
      <c r="N72" s="40"/>
      <c r="O72" s="40"/>
      <c r="P72" s="40"/>
      <c r="Q72" s="40"/>
      <c r="R72" s="40"/>
      <c r="S72" s="40" t="str">
        <f t="shared" si="9"/>
        <v>RWHLWHV2</v>
      </c>
      <c r="T72" s="40">
        <v>10</v>
      </c>
      <c r="U72" s="40"/>
      <c r="V72" s="40"/>
      <c r="W72" s="40"/>
      <c r="X72" s="40"/>
      <c r="Y72" s="40"/>
      <c r="Z72" s="40"/>
      <c r="AA72" t="str">
        <f t="shared" si="10"/>
        <v>DMD</v>
      </c>
      <c r="AB72" t="s">
        <v>250</v>
      </c>
      <c r="AC72" t="s">
        <v>543</v>
      </c>
      <c r="AD72" t="s">
        <v>80</v>
      </c>
      <c r="AE72" t="s">
        <v>394</v>
      </c>
    </row>
    <row r="73" spans="1:31">
      <c r="B73" t="s">
        <v>251</v>
      </c>
      <c r="C73" t="str">
        <f>VLOOKUP(B73,'US9R topology'!$A$2:$C$261,3,FALSE)</f>
        <v>RESLPG</v>
      </c>
      <c r="D73" t="str">
        <f t="shared" si="7"/>
        <v>RHW</v>
      </c>
      <c r="E73" s="40"/>
      <c r="F73" s="40">
        <v>0.82</v>
      </c>
      <c r="G73" s="40"/>
      <c r="H73" s="40"/>
      <c r="I73" s="40"/>
      <c r="J73" s="40"/>
      <c r="K73" s="40"/>
      <c r="L73" s="40" t="str">
        <f t="shared" si="8"/>
        <v>RWHLWHV3</v>
      </c>
      <c r="M73" s="40">
        <v>13.078926606153701</v>
      </c>
      <c r="N73" s="40"/>
      <c r="O73" s="40"/>
      <c r="P73" s="40"/>
      <c r="Q73" s="40"/>
      <c r="R73" s="40"/>
      <c r="S73" s="40" t="str">
        <f t="shared" si="9"/>
        <v>RWHLWHV3</v>
      </c>
      <c r="T73" s="40">
        <v>10</v>
      </c>
      <c r="U73" s="40"/>
      <c r="V73" s="40"/>
      <c r="W73" s="40"/>
      <c r="X73" s="40"/>
      <c r="Y73" s="40"/>
      <c r="Z73" s="40"/>
      <c r="AA73" t="str">
        <f t="shared" si="10"/>
        <v>DMD</v>
      </c>
      <c r="AB73" t="s">
        <v>251</v>
      </c>
      <c r="AC73" t="s">
        <v>544</v>
      </c>
      <c r="AD73" t="s">
        <v>80</v>
      </c>
      <c r="AE73" t="s">
        <v>394</v>
      </c>
    </row>
    <row r="74" spans="1:31">
      <c r="B74" t="s">
        <v>252</v>
      </c>
      <c r="C74" t="str">
        <f>VLOOKUP(B74,'US9R topology'!$A$2:$C$261,3,FALSE)</f>
        <v>RESLPG</v>
      </c>
      <c r="D74" t="str">
        <f t="shared" si="7"/>
        <v>RHW</v>
      </c>
      <c r="E74" s="40"/>
      <c r="F74" s="40">
        <v>0.8</v>
      </c>
      <c r="G74" s="40"/>
      <c r="H74" s="40">
        <v>0.85</v>
      </c>
      <c r="I74" s="40">
        <v>0.85</v>
      </c>
      <c r="J74" s="40">
        <v>0.85</v>
      </c>
      <c r="K74" s="40"/>
      <c r="L74" s="40" t="str">
        <f t="shared" si="8"/>
        <v>RWHLWHV4</v>
      </c>
      <c r="M74" s="40">
        <v>21.253255734999801</v>
      </c>
      <c r="N74" s="40"/>
      <c r="O74" s="40">
        <v>21.525733372628</v>
      </c>
      <c r="P74" s="40">
        <v>20.3190466917031</v>
      </c>
      <c r="Q74" s="40">
        <v>19.8908675468588</v>
      </c>
      <c r="R74" s="40"/>
      <c r="S74" s="40" t="str">
        <f t="shared" si="9"/>
        <v>RWHLWHV4</v>
      </c>
      <c r="T74" s="40">
        <v>10</v>
      </c>
      <c r="U74" s="40"/>
      <c r="V74" s="40"/>
      <c r="W74" s="40"/>
      <c r="X74" s="40"/>
      <c r="Y74" s="40"/>
      <c r="Z74" s="40"/>
      <c r="AA74" t="str">
        <f t="shared" si="10"/>
        <v>DMD</v>
      </c>
      <c r="AB74" t="s">
        <v>252</v>
      </c>
      <c r="AC74" t="s">
        <v>545</v>
      </c>
      <c r="AD74" t="s">
        <v>80</v>
      </c>
      <c r="AE74" t="s">
        <v>394</v>
      </c>
    </row>
    <row r="75" spans="1:31">
      <c r="B75" t="s">
        <v>254</v>
      </c>
      <c r="C75" t="str">
        <f>VLOOKUP(B75,'US9R topology'!$A$2:$C$261,3,FALSE)</f>
        <v>RESNGA</v>
      </c>
      <c r="D75" t="str">
        <f t="shared" si="7"/>
        <v>RHW</v>
      </c>
      <c r="E75" s="40"/>
      <c r="F75" s="40">
        <v>0.59</v>
      </c>
      <c r="G75" s="40">
        <v>0.62</v>
      </c>
      <c r="H75" s="40"/>
      <c r="I75" s="40"/>
      <c r="J75" s="40"/>
      <c r="K75" s="40"/>
      <c r="L75" s="40" t="str">
        <f t="shared" si="8"/>
        <v>RWHNWHV1</v>
      </c>
      <c r="M75" s="40">
        <v>7.7850753608057799</v>
      </c>
      <c r="N75" s="40">
        <v>7.8240007376098104</v>
      </c>
      <c r="O75" s="40"/>
      <c r="P75" s="40"/>
      <c r="Q75" s="40"/>
      <c r="R75" s="40"/>
      <c r="S75" s="40" t="str">
        <f t="shared" si="9"/>
        <v>RWHNWHV1</v>
      </c>
      <c r="T75" s="40">
        <v>10</v>
      </c>
      <c r="U75" s="40"/>
      <c r="V75" s="40"/>
      <c r="W75" s="40"/>
      <c r="X75" s="40"/>
      <c r="Y75" s="40"/>
      <c r="Z75" s="40"/>
      <c r="AA75" t="str">
        <f t="shared" si="10"/>
        <v>DMD</v>
      </c>
      <c r="AB75" t="s">
        <v>254</v>
      </c>
      <c r="AC75" t="s">
        <v>530</v>
      </c>
      <c r="AD75" t="s">
        <v>80</v>
      </c>
      <c r="AE75" t="s">
        <v>394</v>
      </c>
    </row>
    <row r="76" spans="1:31">
      <c r="B76" t="s">
        <v>255</v>
      </c>
      <c r="C76" t="str">
        <f>VLOOKUP(B76,'US9R topology'!$A$2:$C$261,3,FALSE)</f>
        <v>RESNGA</v>
      </c>
      <c r="D76" t="str">
        <f t="shared" si="7"/>
        <v>RHW</v>
      </c>
      <c r="E76" s="40"/>
      <c r="F76" s="40">
        <v>0.67</v>
      </c>
      <c r="G76" s="40"/>
      <c r="H76" s="40"/>
      <c r="I76" s="40"/>
      <c r="J76" s="40"/>
      <c r="K76" s="40"/>
      <c r="L76" s="40" t="str">
        <f t="shared" si="8"/>
        <v>RWHNWHV2</v>
      </c>
      <c r="M76" s="40">
        <v>10.315224853067701</v>
      </c>
      <c r="N76" s="40"/>
      <c r="O76" s="40"/>
      <c r="P76" s="40"/>
      <c r="Q76" s="40"/>
      <c r="R76" s="40"/>
      <c r="S76" s="40" t="str">
        <f t="shared" si="9"/>
        <v>RWHNWHV2</v>
      </c>
      <c r="T76" s="40">
        <v>10</v>
      </c>
      <c r="U76" s="40"/>
      <c r="V76" s="40"/>
      <c r="W76" s="40"/>
      <c r="X76" s="40"/>
      <c r="Y76" s="40"/>
      <c r="Z76" s="40"/>
      <c r="AA76" t="str">
        <f t="shared" si="10"/>
        <v>DMD</v>
      </c>
      <c r="AB76" t="s">
        <v>255</v>
      </c>
      <c r="AC76" t="s">
        <v>531</v>
      </c>
      <c r="AD76" t="s">
        <v>80</v>
      </c>
      <c r="AE76" t="s">
        <v>394</v>
      </c>
    </row>
    <row r="77" spans="1:31">
      <c r="B77" t="s">
        <v>256</v>
      </c>
      <c r="C77" t="str">
        <f>VLOOKUP(B77,'US9R topology'!$A$2:$C$261,3,FALSE)</f>
        <v>RESNGA</v>
      </c>
      <c r="D77" t="str">
        <f t="shared" si="7"/>
        <v>RHW</v>
      </c>
      <c r="E77" s="40"/>
      <c r="F77" s="40">
        <v>0.82</v>
      </c>
      <c r="G77" s="40"/>
      <c r="H77" s="40"/>
      <c r="I77" s="40"/>
      <c r="J77" s="40"/>
      <c r="K77" s="40"/>
      <c r="L77" s="40" t="str">
        <f t="shared" si="8"/>
        <v>RWHNWHV3</v>
      </c>
      <c r="M77" s="40">
        <v>13.078926606153701</v>
      </c>
      <c r="N77" s="40"/>
      <c r="O77" s="40"/>
      <c r="P77" s="40"/>
      <c r="Q77" s="40"/>
      <c r="R77" s="40"/>
      <c r="S77" s="40" t="str">
        <f t="shared" si="9"/>
        <v>RWHNWHV3</v>
      </c>
      <c r="T77" s="40">
        <v>10</v>
      </c>
      <c r="U77" s="40"/>
      <c r="V77" s="40"/>
      <c r="W77" s="40"/>
      <c r="X77" s="40"/>
      <c r="Y77" s="40"/>
      <c r="Z77" s="40"/>
      <c r="AA77" t="str">
        <f t="shared" si="10"/>
        <v>DMD</v>
      </c>
      <c r="AB77" t="s">
        <v>256</v>
      </c>
      <c r="AC77" t="s">
        <v>532</v>
      </c>
      <c r="AD77" t="s">
        <v>80</v>
      </c>
      <c r="AE77" t="s">
        <v>394</v>
      </c>
    </row>
    <row r="78" spans="1:31">
      <c r="B78" t="s">
        <v>257</v>
      </c>
      <c r="C78" t="str">
        <f>VLOOKUP(B78,'US9R topology'!$A$2:$C$261,3,FALSE)</f>
        <v>RESNGA</v>
      </c>
      <c r="D78" t="str">
        <f t="shared" si="7"/>
        <v>RHW</v>
      </c>
      <c r="E78" s="40"/>
      <c r="F78" s="40">
        <v>0.8</v>
      </c>
      <c r="G78" s="40"/>
      <c r="H78" s="40">
        <v>0.85</v>
      </c>
      <c r="I78" s="40">
        <v>0.85</v>
      </c>
      <c r="J78" s="40">
        <v>0.85</v>
      </c>
      <c r="K78" s="40"/>
      <c r="L78" s="40" t="str">
        <f t="shared" si="8"/>
        <v>RWHNWHV4</v>
      </c>
      <c r="M78" s="40">
        <v>21.253255734999801</v>
      </c>
      <c r="N78" s="40"/>
      <c r="O78" s="40">
        <v>21.525733372628</v>
      </c>
      <c r="P78" s="40">
        <v>20.3190466917031</v>
      </c>
      <c r="Q78" s="40">
        <v>19.8908675468588</v>
      </c>
      <c r="R78" s="40"/>
      <c r="S78" s="40" t="str">
        <f t="shared" si="9"/>
        <v>RWHNWHV4</v>
      </c>
      <c r="T78" s="40">
        <v>15</v>
      </c>
      <c r="U78" s="40"/>
      <c r="V78" s="40"/>
      <c r="W78" s="40"/>
      <c r="X78" s="40"/>
      <c r="Y78" s="40"/>
      <c r="Z78" s="40"/>
      <c r="AA78" t="str">
        <f t="shared" si="10"/>
        <v>DMD</v>
      </c>
      <c r="AB78" t="s">
        <v>257</v>
      </c>
      <c r="AC78" t="s">
        <v>533</v>
      </c>
      <c r="AD78" t="s">
        <v>80</v>
      </c>
      <c r="AE78" t="s">
        <v>394</v>
      </c>
    </row>
    <row r="79" spans="1:31">
      <c r="B79" t="s">
        <v>259</v>
      </c>
      <c r="C79" t="str">
        <f>VLOOKUP(B79,'US9R topology'!$A$2:$C$261,3,FALSE)</f>
        <v>RESELC</v>
      </c>
      <c r="D79" t="str">
        <f t="shared" si="7"/>
        <v>RHW</v>
      </c>
      <c r="E79" s="40"/>
      <c r="F79" s="40">
        <v>1</v>
      </c>
      <c r="G79" s="40"/>
      <c r="H79" s="40">
        <v>1</v>
      </c>
      <c r="I79" s="40">
        <v>1</v>
      </c>
      <c r="J79" s="40"/>
      <c r="K79" s="40"/>
      <c r="L79" s="40" t="str">
        <f t="shared" si="8"/>
        <v>RWHSWHV1</v>
      </c>
      <c r="M79" s="40">
        <v>61.034990828717298</v>
      </c>
      <c r="N79" s="40"/>
      <c r="O79" s="40">
        <v>58.543766713259501</v>
      </c>
      <c r="P79" s="40">
        <v>55.274035061721101</v>
      </c>
      <c r="Q79" s="40"/>
      <c r="R79" s="40"/>
      <c r="S79" s="40" t="str">
        <f t="shared" si="9"/>
        <v>RWHSWHV1</v>
      </c>
      <c r="T79" s="40">
        <v>20</v>
      </c>
      <c r="U79" s="40"/>
      <c r="V79" s="40"/>
      <c r="W79" s="40"/>
      <c r="X79" s="40"/>
      <c r="Y79" s="40"/>
      <c r="Z79" s="40"/>
      <c r="AA79" t="str">
        <f t="shared" si="10"/>
        <v>DMD</v>
      </c>
      <c r="AB79" t="s">
        <v>259</v>
      </c>
      <c r="AC79" t="s">
        <v>546</v>
      </c>
      <c r="AD79" t="s">
        <v>80</v>
      </c>
      <c r="AE79" t="s">
        <v>394</v>
      </c>
    </row>
    <row r="80" spans="1:31">
      <c r="B80" t="s">
        <v>604</v>
      </c>
      <c r="C80" t="s">
        <v>8</v>
      </c>
      <c r="D80" t="str">
        <f t="shared" ref="D80:D82" si="11">VLOOKUP(LEFT(B80,3),$AH$5:$AI$9,2,FALSE)</f>
        <v>RHW</v>
      </c>
      <c r="E80" s="40"/>
      <c r="F80" s="40">
        <v>0.68</v>
      </c>
      <c r="G80" s="40"/>
      <c r="H80" s="40"/>
      <c r="I80" s="40"/>
      <c r="J80" s="40"/>
      <c r="K80" s="40"/>
      <c r="L80" s="40" t="str">
        <f t="shared" si="8"/>
        <v>RWHBIO</v>
      </c>
      <c r="M80" s="40">
        <v>18.645255489129799</v>
      </c>
      <c r="N80" s="40"/>
      <c r="O80" s="40"/>
      <c r="P80" s="40"/>
      <c r="Q80" s="40"/>
      <c r="R80" s="40"/>
      <c r="S80" s="40" t="str">
        <f t="shared" si="9"/>
        <v>RWHBIO</v>
      </c>
      <c r="T80" s="40">
        <v>10</v>
      </c>
      <c r="U80" s="40"/>
      <c r="V80" s="40"/>
      <c r="W80" s="40"/>
      <c r="X80" s="40"/>
      <c r="Y80" s="40"/>
      <c r="Z80" s="40"/>
      <c r="AA80" t="str">
        <f t="shared" si="10"/>
        <v>DMD</v>
      </c>
      <c r="AB80" t="str">
        <f>B80</f>
        <v>RWHBIO</v>
      </c>
      <c r="AC80" t="s">
        <v>605</v>
      </c>
      <c r="AD80" t="s">
        <v>80</v>
      </c>
      <c r="AE80" t="s">
        <v>394</v>
      </c>
    </row>
    <row r="81" spans="2:31">
      <c r="B81" t="s">
        <v>608</v>
      </c>
      <c r="C81" t="s">
        <v>53</v>
      </c>
      <c r="D81" t="str">
        <f t="shared" si="11"/>
        <v>RLI</v>
      </c>
      <c r="E81" s="40"/>
      <c r="F81" s="40">
        <v>0.25</v>
      </c>
      <c r="G81" s="40"/>
      <c r="H81" s="40"/>
      <c r="I81" s="40"/>
      <c r="J81" s="40"/>
      <c r="K81" s="40"/>
      <c r="L81" s="40" t="str">
        <f t="shared" si="8"/>
        <v>RLTRKER</v>
      </c>
      <c r="M81" s="40">
        <v>1.81780636492081</v>
      </c>
      <c r="N81" s="40">
        <v>1.24519735997075</v>
      </c>
      <c r="O81" s="40">
        <v>2.9902914702947299</v>
      </c>
      <c r="P81" s="40">
        <v>2.84486696110107</v>
      </c>
      <c r="Q81" s="40">
        <v>2.6994424519073998</v>
      </c>
      <c r="R81" s="40"/>
      <c r="S81" s="40" t="str">
        <f t="shared" si="9"/>
        <v>RLTRKER</v>
      </c>
      <c r="T81" s="40">
        <v>5</v>
      </c>
      <c r="U81" s="40"/>
      <c r="V81" s="40"/>
      <c r="W81" s="40"/>
      <c r="X81" s="40"/>
      <c r="Y81" s="40"/>
      <c r="Z81" s="40"/>
      <c r="AA81" t="str">
        <f t="shared" si="10"/>
        <v>DMD</v>
      </c>
      <c r="AB81" s="40" t="str">
        <f>S81</f>
        <v>RLTRKER</v>
      </c>
      <c r="AC81" t="s">
        <v>609</v>
      </c>
      <c r="AD81" t="s">
        <v>397</v>
      </c>
      <c r="AE81" t="s">
        <v>398</v>
      </c>
    </row>
    <row r="82" spans="2:31">
      <c r="B82" t="s">
        <v>616</v>
      </c>
      <c r="C82" t="s">
        <v>35</v>
      </c>
      <c r="D82" t="str">
        <f t="shared" si="11"/>
        <v>RSH</v>
      </c>
      <c r="E82" s="40"/>
      <c r="F82" s="40">
        <v>0.99</v>
      </c>
      <c r="G82" s="40"/>
      <c r="H82" s="40"/>
      <c r="I82" s="40"/>
      <c r="J82" s="40"/>
      <c r="K82" s="40"/>
      <c r="L82" s="40" t="str">
        <f t="shared" si="8"/>
        <v>RSHHET</v>
      </c>
      <c r="M82" s="40">
        <v>2.0481317350863502</v>
      </c>
      <c r="N82" s="40"/>
      <c r="O82" s="40"/>
      <c r="P82" s="40"/>
      <c r="Q82" s="40"/>
      <c r="R82" s="40"/>
      <c r="S82" s="40" t="str">
        <f t="shared" si="9"/>
        <v>RSHHET</v>
      </c>
      <c r="T82" s="40">
        <v>15</v>
      </c>
      <c r="U82" s="40"/>
      <c r="V82" s="40"/>
      <c r="W82" s="40"/>
      <c r="X82" s="40"/>
      <c r="Y82" s="40"/>
      <c r="Z82" s="40"/>
      <c r="AA82" t="str">
        <f t="shared" si="10"/>
        <v>DMD</v>
      </c>
      <c r="AB82" s="40" t="str">
        <f>S82</f>
        <v>RSHHET</v>
      </c>
      <c r="AC82" t="s">
        <v>617</v>
      </c>
      <c r="AD82" t="s">
        <v>80</v>
      </c>
      <c r="AE82" t="s">
        <v>394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1F0B6-3EA4-4BFB-901F-4D75938AE4F9}">
  <dimension ref="A2:AQ89"/>
  <sheetViews>
    <sheetView tabSelected="1" workbookViewId="0">
      <pane ySplit="4" topLeftCell="A36" activePane="bottomLeft" state="frozen"/>
      <selection pane="bottomLeft" activeCell="A81" sqref="A81"/>
    </sheetView>
  </sheetViews>
  <sheetFormatPr defaultColWidth="8.86328125" defaultRowHeight="12.75"/>
  <cols>
    <col min="2" max="2" width="14.53125" bestFit="1" customWidth="1"/>
    <col min="3" max="3" width="9.46484375" bestFit="1" customWidth="1"/>
    <col min="4" max="4" width="11.19921875" bestFit="1" customWidth="1"/>
    <col min="5" max="6" width="5" bestFit="1" customWidth="1"/>
    <col min="7" max="11" width="5.53125" bestFit="1" customWidth="1"/>
    <col min="12" max="12" width="2" bestFit="1" customWidth="1"/>
    <col min="13" max="13" width="17.796875" bestFit="1" customWidth="1"/>
    <col min="14" max="18" width="6.53125" bestFit="1" customWidth="1"/>
    <col min="19" max="19" width="5" bestFit="1" customWidth="1"/>
    <col min="20" max="20" width="2" bestFit="1" customWidth="1"/>
    <col min="21" max="21" width="16.796875" bestFit="1" customWidth="1"/>
    <col min="22" max="27" width="5.53125" bestFit="1" customWidth="1"/>
    <col min="28" max="28" width="5" bestFit="1" customWidth="1"/>
    <col min="29" max="29" width="2" bestFit="1" customWidth="1"/>
    <col min="30" max="30" width="17.53125" bestFit="1" customWidth="1"/>
    <col min="31" max="31" width="5" bestFit="1" customWidth="1"/>
    <col min="34" max="34" width="12.46484375" bestFit="1" customWidth="1"/>
    <col min="35" max="35" width="28.796875" bestFit="1" customWidth="1"/>
    <col min="36" max="36" width="8.796875" bestFit="1" customWidth="1"/>
    <col min="37" max="37" width="6.53125" bestFit="1" customWidth="1"/>
    <col min="39" max="40" width="5.19921875" bestFit="1" customWidth="1"/>
    <col min="42" max="42" width="8" bestFit="1" customWidth="1"/>
    <col min="43" max="43" width="5" bestFit="1" customWidth="1"/>
  </cols>
  <sheetData>
    <row r="2" spans="1:43">
      <c r="B2" t="s">
        <v>151</v>
      </c>
    </row>
    <row r="3" spans="1:43" ht="17.25" thickBot="1">
      <c r="B3" s="42" t="s">
        <v>393</v>
      </c>
      <c r="M3" s="42" t="s">
        <v>391</v>
      </c>
      <c r="U3" s="42" t="s">
        <v>392</v>
      </c>
      <c r="AD3" s="42" t="s">
        <v>390</v>
      </c>
      <c r="AG3" s="42" t="s">
        <v>66</v>
      </c>
    </row>
    <row r="4" spans="1:43" ht="15" thickTop="1" thickBot="1">
      <c r="A4" t="s">
        <v>618</v>
      </c>
      <c r="B4" s="43" t="s">
        <v>138</v>
      </c>
      <c r="C4" s="43" t="s">
        <v>81</v>
      </c>
      <c r="D4" s="43" t="s">
        <v>490</v>
      </c>
      <c r="E4" s="43">
        <v>2010</v>
      </c>
      <c r="F4" s="43">
        <v>2011</v>
      </c>
      <c r="G4" s="43">
        <v>2015</v>
      </c>
      <c r="H4" s="43">
        <v>2020</v>
      </c>
      <c r="I4" s="43">
        <v>2030</v>
      </c>
      <c r="J4" s="43">
        <v>2040</v>
      </c>
      <c r="K4" s="43">
        <v>2050</v>
      </c>
      <c r="M4" s="43" t="s">
        <v>138</v>
      </c>
      <c r="N4" s="43">
        <v>2011</v>
      </c>
      <c r="O4" s="43">
        <v>2015</v>
      </c>
      <c r="P4" s="43">
        <v>2020</v>
      </c>
      <c r="Q4" s="43">
        <v>2030</v>
      </c>
      <c r="R4" s="43">
        <v>2040</v>
      </c>
      <c r="S4" s="43">
        <v>2050</v>
      </c>
      <c r="U4" s="43" t="s">
        <v>138</v>
      </c>
      <c r="V4" s="43">
        <v>2010</v>
      </c>
      <c r="W4" s="43">
        <v>2011</v>
      </c>
      <c r="X4" s="43">
        <v>2015</v>
      </c>
      <c r="Y4" s="43">
        <v>2020</v>
      </c>
      <c r="Z4" s="43">
        <v>2030</v>
      </c>
      <c r="AA4" s="43">
        <v>2040</v>
      </c>
      <c r="AB4" s="43">
        <v>2050</v>
      </c>
      <c r="AD4" s="43" t="s">
        <v>138</v>
      </c>
      <c r="AE4" s="43">
        <v>2010</v>
      </c>
      <c r="AG4" s="43" t="s">
        <v>93</v>
      </c>
      <c r="AH4" s="43" t="s">
        <v>36</v>
      </c>
      <c r="AI4" s="43" t="s">
        <v>37</v>
      </c>
      <c r="AJ4" s="43" t="s">
        <v>67</v>
      </c>
      <c r="AK4" s="43" t="s">
        <v>68</v>
      </c>
      <c r="AP4" s="45" t="s">
        <v>602</v>
      </c>
      <c r="AQ4" s="25" t="s">
        <v>603</v>
      </c>
    </row>
    <row r="5" spans="1:43" ht="14.25">
      <c r="B5" t="s">
        <v>262</v>
      </c>
      <c r="C5" t="str">
        <f>VLOOKUP(B5,'US9R topology'!$A$2:$C$261,3,FALSE)</f>
        <v>COMELC</v>
      </c>
      <c r="D5" t="str">
        <f>VLOOKUP(LEFT(B5,3),$AM$5:$AN$10,2,FALSE)</f>
        <v>CCK</v>
      </c>
      <c r="E5" s="40"/>
      <c r="F5" s="40">
        <v>0.7</v>
      </c>
      <c r="G5" s="40"/>
      <c r="H5" s="40"/>
      <c r="I5" s="40"/>
      <c r="J5" s="40"/>
      <c r="K5" s="40"/>
      <c r="L5" s="40"/>
      <c r="M5" s="40" t="str">
        <f>$B5</f>
        <v>CCKELB</v>
      </c>
      <c r="N5" s="40">
        <v>4.8928632031490196</v>
      </c>
      <c r="O5" s="40"/>
      <c r="P5" s="40"/>
      <c r="Q5" s="40"/>
      <c r="R5" s="40"/>
      <c r="S5" s="40"/>
      <c r="T5" s="40"/>
      <c r="U5" s="40" t="str">
        <f>$B5</f>
        <v>CCKELB</v>
      </c>
      <c r="V5" s="40"/>
      <c r="W5" s="40">
        <v>3.9815342521104198E-2</v>
      </c>
      <c r="X5" s="40"/>
      <c r="Y5" s="40"/>
      <c r="Z5" s="40"/>
      <c r="AA5" s="40"/>
      <c r="AB5" s="40"/>
      <c r="AC5" s="40"/>
      <c r="AD5" s="40" t="str">
        <f>$B5</f>
        <v>CCKELB</v>
      </c>
      <c r="AE5">
        <v>10</v>
      </c>
      <c r="AG5" t="str">
        <f>IF(LEFT(A5,3)="\I:",A5,"DMD")</f>
        <v>DMD</v>
      </c>
      <c r="AH5" t="s">
        <v>262</v>
      </c>
      <c r="AI5" t="s">
        <v>451</v>
      </c>
      <c r="AJ5" t="s">
        <v>80</v>
      </c>
      <c r="AK5" t="s">
        <v>394</v>
      </c>
      <c r="AM5" s="37" t="s">
        <v>574</v>
      </c>
      <c r="AN5" s="37" t="str">
        <f>AM5</f>
        <v>CCK</v>
      </c>
      <c r="AP5" s="40">
        <f>_xlfn.MINIFS($F$5:$F$154,$D$5:$D$154,AN5)</f>
        <v>0.35</v>
      </c>
      <c r="AQ5" s="40">
        <f>AVERAGEIFS($F$5:$F$154,$D$5:$D$154,AN5)</f>
        <v>0.58000000000000007</v>
      </c>
    </row>
    <row r="6" spans="1:43" ht="14.25">
      <c r="B6" t="s">
        <v>264</v>
      </c>
      <c r="C6" t="str">
        <f>VLOOKUP(B6,'US9R topology'!$A$2:$C$261,3,FALSE)</f>
        <v>COMELC</v>
      </c>
      <c r="D6" t="str">
        <f t="shared" ref="D6:D44" si="0">VLOOKUP(LEFT(B6,3),$AM$5:$AN$10,2,FALSE)</f>
        <v>CCK</v>
      </c>
      <c r="E6" s="40"/>
      <c r="F6" s="40">
        <v>0.8</v>
      </c>
      <c r="G6" s="40"/>
      <c r="H6" s="40"/>
      <c r="I6" s="40"/>
      <c r="J6" s="40"/>
      <c r="K6" s="40"/>
      <c r="L6" s="40"/>
      <c r="M6" s="40" t="str">
        <f t="shared" ref="M6:M44" si="1">$B6</f>
        <v>CCKELI</v>
      </c>
      <c r="N6" s="40">
        <v>5.72161218451423</v>
      </c>
      <c r="O6" s="40"/>
      <c r="P6" s="40"/>
      <c r="Q6" s="40"/>
      <c r="R6" s="40"/>
      <c r="S6" s="40"/>
      <c r="T6" s="40"/>
      <c r="U6" s="40" t="str">
        <f t="shared" ref="U6:U44" si="2">$B6</f>
        <v>CCKELI</v>
      </c>
      <c r="V6" s="40"/>
      <c r="W6" s="40">
        <v>3.9815342521104198E-2</v>
      </c>
      <c r="X6" s="40"/>
      <c r="Y6" s="40"/>
      <c r="Z6" s="40"/>
      <c r="AA6" s="40"/>
      <c r="AB6" s="40"/>
      <c r="AC6" s="40"/>
      <c r="AD6" s="40" t="str">
        <f t="shared" ref="AD6:AD44" si="3">$B6</f>
        <v>CCKELI</v>
      </c>
      <c r="AE6">
        <v>10</v>
      </c>
      <c r="AG6" t="str">
        <f t="shared" ref="AG6:AG69" si="4">IF(LEFT(A6,3)="\I:",A6,"DMD")</f>
        <v>DMD</v>
      </c>
      <c r="AH6" t="s">
        <v>264</v>
      </c>
      <c r="AI6" t="s">
        <v>452</v>
      </c>
      <c r="AJ6" t="s">
        <v>80</v>
      </c>
      <c r="AK6" t="s">
        <v>394</v>
      </c>
      <c r="AM6" s="37" t="s">
        <v>575</v>
      </c>
      <c r="AN6" s="37" t="s">
        <v>580</v>
      </c>
      <c r="AP6" s="40">
        <f t="shared" ref="AP6:AP10" si="5">_xlfn.MINIFS($F$5:$F$154,$D$5:$D$154,AN6)</f>
        <v>0.31336912811620399</v>
      </c>
      <c r="AQ6" s="40">
        <f t="shared" ref="AQ6:AQ10" si="6">AVERAGEIFS($F$5:$F$154,$D$5:$D$154,AN6)</f>
        <v>1.5836377535238759</v>
      </c>
    </row>
    <row r="7" spans="1:43" ht="14.25">
      <c r="B7" t="s">
        <v>266</v>
      </c>
      <c r="C7" t="str">
        <f>VLOOKUP(B7,'US9R topology'!$A$2:$C$261,3,FALSE)</f>
        <v>COMNGA</v>
      </c>
      <c r="D7" t="str">
        <f t="shared" si="0"/>
        <v>CCK</v>
      </c>
      <c r="E7" s="40"/>
      <c r="F7" s="40">
        <v>0.6</v>
      </c>
      <c r="G7" s="40"/>
      <c r="H7" s="40"/>
      <c r="I7" s="40"/>
      <c r="J7" s="40"/>
      <c r="K7" s="40"/>
      <c r="L7" s="40"/>
      <c r="M7" s="40" t="str">
        <f t="shared" si="1"/>
        <v>CCKNGC</v>
      </c>
      <c r="N7" s="40">
        <v>4.7822650294792801</v>
      </c>
      <c r="O7" s="40"/>
      <c r="P7" s="40"/>
      <c r="Q7" s="40"/>
      <c r="R7" s="40"/>
      <c r="S7" s="40"/>
      <c r="T7" s="40"/>
      <c r="U7" s="40" t="str">
        <f t="shared" si="2"/>
        <v>CCKNGC</v>
      </c>
      <c r="V7" s="40"/>
      <c r="W7" s="40">
        <v>3.9815342521104198E-2</v>
      </c>
      <c r="X7" s="40"/>
      <c r="Y7" s="40"/>
      <c r="Z7" s="40"/>
      <c r="AA7" s="40"/>
      <c r="AB7" s="40"/>
      <c r="AC7" s="40"/>
      <c r="AD7" s="40" t="str">
        <f t="shared" si="3"/>
        <v>CCKNGC</v>
      </c>
      <c r="AE7">
        <v>10</v>
      </c>
      <c r="AG7" t="str">
        <f t="shared" si="4"/>
        <v>DMD</v>
      </c>
      <c r="AH7" t="s">
        <v>266</v>
      </c>
      <c r="AI7" t="s">
        <v>454</v>
      </c>
      <c r="AJ7" t="s">
        <v>80</v>
      </c>
      <c r="AK7" t="s">
        <v>394</v>
      </c>
      <c r="AM7" s="37" t="s">
        <v>576</v>
      </c>
      <c r="AN7" s="37" t="str">
        <f t="shared" ref="AN7:AN9" si="7">AM7</f>
        <v>CRF</v>
      </c>
      <c r="AP7" s="40">
        <f t="shared" si="5"/>
        <v>0.79111065203428299</v>
      </c>
      <c r="AQ7" s="40">
        <f t="shared" si="6"/>
        <v>3.035422570245764</v>
      </c>
    </row>
    <row r="8" spans="1:43" ht="14.25">
      <c r="B8" t="s">
        <v>268</v>
      </c>
      <c r="C8" t="str">
        <f>VLOOKUP(B8,'US9R topology'!$A$2:$C$261,3,FALSE)</f>
        <v>COMNGA</v>
      </c>
      <c r="D8" t="str">
        <f t="shared" si="0"/>
        <v>CCK</v>
      </c>
      <c r="E8" s="40"/>
      <c r="F8" s="40">
        <v>0.45</v>
      </c>
      <c r="G8" s="40"/>
      <c r="H8" s="40"/>
      <c r="I8" s="40"/>
      <c r="J8" s="40"/>
      <c r="K8" s="40"/>
      <c r="L8" s="40"/>
      <c r="M8" s="40" t="str">
        <f t="shared" si="1"/>
        <v>CCKNGR</v>
      </c>
      <c r="N8" s="40">
        <v>3.5096487111195498</v>
      </c>
      <c r="O8" s="40"/>
      <c r="P8" s="40"/>
      <c r="Q8" s="40"/>
      <c r="R8" s="40"/>
      <c r="S8" s="40"/>
      <c r="T8" s="40"/>
      <c r="U8" s="40" t="str">
        <f t="shared" si="2"/>
        <v>CCKNGR</v>
      </c>
      <c r="V8" s="40"/>
      <c r="W8" s="40">
        <v>3.9815342521104198E-2</v>
      </c>
      <c r="X8" s="40"/>
      <c r="Y8" s="40"/>
      <c r="Z8" s="40"/>
      <c r="AA8" s="40"/>
      <c r="AB8" s="40"/>
      <c r="AC8" s="40"/>
      <c r="AD8" s="40" t="str">
        <f t="shared" si="3"/>
        <v>CCKNGR</v>
      </c>
      <c r="AE8">
        <v>10</v>
      </c>
      <c r="AG8" t="str">
        <f t="shared" si="4"/>
        <v>DMD</v>
      </c>
      <c r="AH8" t="s">
        <v>268</v>
      </c>
      <c r="AI8" t="s">
        <v>453</v>
      </c>
      <c r="AJ8" t="s">
        <v>80</v>
      </c>
      <c r="AK8" t="s">
        <v>394</v>
      </c>
      <c r="AM8" s="37" t="s">
        <v>577</v>
      </c>
      <c r="AN8" s="37" t="str">
        <f t="shared" si="7"/>
        <v>CSC</v>
      </c>
      <c r="AP8" s="40">
        <f t="shared" si="5"/>
        <v>0.6</v>
      </c>
      <c r="AQ8" s="40">
        <f t="shared" si="6"/>
        <v>2.7223683420708129</v>
      </c>
    </row>
    <row r="9" spans="1:43" ht="14.25">
      <c r="B9" t="s">
        <v>270</v>
      </c>
      <c r="C9" t="str">
        <f>VLOOKUP(B9,'US9R topology'!$A$2:$C$261,3,FALSE)</f>
        <v>COMELC</v>
      </c>
      <c r="D9" t="str">
        <f t="shared" si="0"/>
        <v>CLA</v>
      </c>
      <c r="E9" s="40"/>
      <c r="F9" s="40">
        <v>1.3176947010548801</v>
      </c>
      <c r="G9" s="40">
        <v>1.37929514254046</v>
      </c>
      <c r="H9" s="40">
        <v>1.4141240733231399</v>
      </c>
      <c r="I9" s="40"/>
      <c r="J9" s="40">
        <v>1.56245943420801</v>
      </c>
      <c r="K9" s="40"/>
      <c r="L9" s="40"/>
      <c r="M9" s="40" t="str">
        <f t="shared" si="1"/>
        <v>CLTCFL</v>
      </c>
      <c r="N9" s="40">
        <v>9.0499260136937707</v>
      </c>
      <c r="O9" s="40">
        <v>10.050189716992</v>
      </c>
      <c r="P9" s="40">
        <v>9.990180417346</v>
      </c>
      <c r="Q9" s="40"/>
      <c r="R9" s="40">
        <v>9.7646331643092008</v>
      </c>
      <c r="S9" s="40"/>
      <c r="T9" s="40"/>
      <c r="U9" s="40" t="str">
        <f t="shared" si="2"/>
        <v>CLTCFL</v>
      </c>
      <c r="V9" s="40"/>
      <c r="W9" s="40">
        <v>0.22684272427390101</v>
      </c>
      <c r="X9" s="40">
        <v>0.27330538485220601</v>
      </c>
      <c r="Y9" s="40">
        <v>0.26353682826507102</v>
      </c>
      <c r="Z9" s="40"/>
      <c r="AA9" s="40">
        <v>0.22818562859609201</v>
      </c>
      <c r="AB9" s="40"/>
      <c r="AC9" s="40"/>
      <c r="AD9" s="40" t="str">
        <f t="shared" si="3"/>
        <v>CLTCFL</v>
      </c>
      <c r="AE9">
        <v>10</v>
      </c>
      <c r="AG9" t="str">
        <f t="shared" si="4"/>
        <v>DMD</v>
      </c>
      <c r="AH9" t="s">
        <v>270</v>
      </c>
      <c r="AI9" t="s">
        <v>463</v>
      </c>
      <c r="AJ9" t="s">
        <v>397</v>
      </c>
      <c r="AK9" t="s">
        <v>398</v>
      </c>
      <c r="AM9" s="37" t="s">
        <v>578</v>
      </c>
      <c r="AN9" s="37" t="str">
        <f t="shared" si="7"/>
        <v>CSH</v>
      </c>
      <c r="AP9" s="40">
        <f t="shared" si="5"/>
        <v>0.77</v>
      </c>
      <c r="AQ9" s="40">
        <f t="shared" si="6"/>
        <v>1.4117600000000001</v>
      </c>
    </row>
    <row r="10" spans="1:43" ht="14.25">
      <c r="B10" t="s">
        <v>272</v>
      </c>
      <c r="C10" t="str">
        <f>VLOOKUP(B10,'US9R topology'!$A$2:$C$261,3,FALSE)</f>
        <v>COMELC</v>
      </c>
      <c r="D10" t="str">
        <f t="shared" si="0"/>
        <v>CLA</v>
      </c>
      <c r="E10" s="40"/>
      <c r="F10" s="40">
        <v>0.51314908228864697</v>
      </c>
      <c r="G10" s="40">
        <v>0.58392826605259895</v>
      </c>
      <c r="H10" s="40">
        <v>0.59867318650735901</v>
      </c>
      <c r="I10" s="40">
        <v>0.62928941231462598</v>
      </c>
      <c r="J10" s="40">
        <v>0.66147135595226603</v>
      </c>
      <c r="K10" s="40"/>
      <c r="L10" s="40"/>
      <c r="M10" s="40" t="str">
        <f t="shared" si="1"/>
        <v>CLTHAL</v>
      </c>
      <c r="N10" s="40">
        <v>7.8237106826954603</v>
      </c>
      <c r="O10" s="40">
        <v>7.9978325037622398</v>
      </c>
      <c r="P10" s="40">
        <v>7.9449405924688401</v>
      </c>
      <c r="Q10" s="40">
        <v>7.8430517892788796</v>
      </c>
      <c r="R10" s="40">
        <v>7.7461443163838704</v>
      </c>
      <c r="S10" s="40"/>
      <c r="T10" s="40"/>
      <c r="U10" s="40" t="str">
        <f t="shared" si="2"/>
        <v>CLTHAL</v>
      </c>
      <c r="V10" s="40"/>
      <c r="W10" s="40">
        <v>1.2966185303678801</v>
      </c>
      <c r="X10" s="40">
        <v>1.0641761779032299</v>
      </c>
      <c r="Y10" s="40">
        <v>1.02320750466531</v>
      </c>
      <c r="Z10" s="40">
        <v>0.94637895832188801</v>
      </c>
      <c r="AA10" s="40">
        <v>0.87586219922863495</v>
      </c>
      <c r="AB10" s="40"/>
      <c r="AC10" s="40"/>
      <c r="AD10" s="40" t="str">
        <f t="shared" si="3"/>
        <v>CLTHAL</v>
      </c>
      <c r="AE10">
        <v>10</v>
      </c>
      <c r="AG10" t="str">
        <f t="shared" si="4"/>
        <v>DMD</v>
      </c>
      <c r="AH10" t="s">
        <v>272</v>
      </c>
      <c r="AI10" t="s">
        <v>460</v>
      </c>
      <c r="AJ10" t="s">
        <v>397</v>
      </c>
      <c r="AK10" t="s">
        <v>398</v>
      </c>
      <c r="AM10" s="37" t="s">
        <v>579</v>
      </c>
      <c r="AN10" s="37" t="s">
        <v>581</v>
      </c>
      <c r="AP10" s="40">
        <f t="shared" si="5"/>
        <v>0.77</v>
      </c>
      <c r="AQ10" s="40">
        <f t="shared" si="6"/>
        <v>1.4069500000000001</v>
      </c>
    </row>
    <row r="11" spans="1:43">
      <c r="B11" t="s">
        <v>274</v>
      </c>
      <c r="C11" t="str">
        <f>VLOOKUP(B11,'US9R topology'!$A$2:$C$261,3,FALSE)</f>
        <v>COMELC</v>
      </c>
      <c r="D11" t="str">
        <f t="shared" si="0"/>
        <v>CLA</v>
      </c>
      <c r="E11" s="40"/>
      <c r="F11" s="40">
        <v>1.7396299862692499</v>
      </c>
      <c r="G11" s="40">
        <v>1.7500886556637401</v>
      </c>
      <c r="H11" s="40">
        <v>1.78853040081725</v>
      </c>
      <c r="I11" s="40">
        <v>1.8681752748354301</v>
      </c>
      <c r="J11" s="40">
        <v>1.9516546429574799</v>
      </c>
      <c r="K11" s="40"/>
      <c r="L11" s="40"/>
      <c r="M11" s="40" t="str">
        <f t="shared" si="1"/>
        <v>CLTHID</v>
      </c>
      <c r="N11" s="40">
        <v>2.15173813259113</v>
      </c>
      <c r="O11" s="40">
        <v>2.0863741323243699</v>
      </c>
      <c r="P11" s="40">
        <v>2.0564737820215</v>
      </c>
      <c r="Q11" s="40">
        <v>1.9988749765931799</v>
      </c>
      <c r="R11" s="40">
        <v>1.9440921692475801</v>
      </c>
      <c r="S11" s="40"/>
      <c r="T11" s="40"/>
      <c r="U11" s="40" t="str">
        <f t="shared" si="2"/>
        <v>CLTHID</v>
      </c>
      <c r="V11" s="40"/>
      <c r="W11" s="40">
        <v>0.163848864514403</v>
      </c>
      <c r="X11" s="40">
        <v>0.158642513287437</v>
      </c>
      <c r="Y11" s="40">
        <v>0.15275129636506801</v>
      </c>
      <c r="Z11" s="40">
        <v>0.141683755567653</v>
      </c>
      <c r="AA11" s="40">
        <v>0.13150067547932501</v>
      </c>
      <c r="AB11" s="40"/>
      <c r="AC11" s="40"/>
      <c r="AD11" s="40" t="str">
        <f t="shared" si="3"/>
        <v>CLTHID</v>
      </c>
      <c r="AE11">
        <v>10</v>
      </c>
      <c r="AG11" t="str">
        <f t="shared" si="4"/>
        <v>DMD</v>
      </c>
      <c r="AH11" t="s">
        <v>274</v>
      </c>
      <c r="AI11" t="s">
        <v>465</v>
      </c>
      <c r="AJ11" t="s">
        <v>397</v>
      </c>
      <c r="AK11" t="s">
        <v>398</v>
      </c>
    </row>
    <row r="12" spans="1:43">
      <c r="A12" t="s">
        <v>110</v>
      </c>
      <c r="B12" t="s">
        <v>276</v>
      </c>
      <c r="C12" t="str">
        <f>VLOOKUP(B12,'US9R topology'!$A$2:$C$261,3,FALSE)</f>
        <v>COMELC</v>
      </c>
      <c r="D12" t="str">
        <f t="shared" si="0"/>
        <v>CLA</v>
      </c>
      <c r="E12" s="40"/>
      <c r="F12" s="40"/>
      <c r="G12" s="40"/>
      <c r="H12" s="40">
        <v>3.4253845006252899</v>
      </c>
      <c r="I12" s="40">
        <v>4.7890964364720201</v>
      </c>
      <c r="J12" s="40">
        <v>6.1528083723187503</v>
      </c>
      <c r="K12" s="40"/>
      <c r="L12" s="40"/>
      <c r="M12" s="40" t="str">
        <f t="shared" si="1"/>
        <v>CLTHLEDHE</v>
      </c>
      <c r="N12" s="40"/>
      <c r="O12" s="40"/>
      <c r="P12" s="40">
        <v>1.59439992500006</v>
      </c>
      <c r="Q12" s="40">
        <v>1.06102301303388</v>
      </c>
      <c r="R12" s="40">
        <v>0.76073196339971405</v>
      </c>
      <c r="S12" s="40"/>
      <c r="T12" s="40"/>
      <c r="U12" s="40" t="str">
        <f t="shared" si="2"/>
        <v>CLTHLEDHE</v>
      </c>
      <c r="V12" s="40"/>
      <c r="W12" s="40"/>
      <c r="X12" s="40"/>
      <c r="Y12" s="40">
        <v>0.12560901533468999</v>
      </c>
      <c r="Z12" s="40">
        <v>8.1917072842520006E-2</v>
      </c>
      <c r="AA12" s="40">
        <v>5.8732878452145101E-2</v>
      </c>
      <c r="AB12" s="40"/>
      <c r="AC12" s="40"/>
      <c r="AD12" s="40" t="str">
        <f t="shared" si="3"/>
        <v>CLTHLEDHE</v>
      </c>
      <c r="AE12">
        <v>10</v>
      </c>
      <c r="AG12" t="str">
        <f t="shared" si="4"/>
        <v>\I:</v>
      </c>
      <c r="AH12" t="s">
        <v>276</v>
      </c>
      <c r="AI12" t="s">
        <v>462</v>
      </c>
      <c r="AJ12" t="s">
        <v>397</v>
      </c>
      <c r="AK12" t="s">
        <v>398</v>
      </c>
    </row>
    <row r="13" spans="1:43">
      <c r="A13" t="s">
        <v>110</v>
      </c>
      <c r="B13" t="s">
        <v>277</v>
      </c>
      <c r="C13" t="str">
        <f>VLOOKUP(B13,'US9R topology'!$A$2:$C$261,3,FALSE)</f>
        <v>COMELC</v>
      </c>
      <c r="D13" t="str">
        <f t="shared" si="0"/>
        <v>CLA</v>
      </c>
      <c r="E13" s="40"/>
      <c r="F13" s="40">
        <v>1.79602178801027</v>
      </c>
      <c r="G13" s="40">
        <v>2.45781548316601</v>
      </c>
      <c r="H13" s="40">
        <v>3.1055105741593101</v>
      </c>
      <c r="I13" s="40">
        <v>4.0183855330596101</v>
      </c>
      <c r="J13" s="40">
        <v>4.9312604919599101</v>
      </c>
      <c r="K13" s="40"/>
      <c r="L13" s="40"/>
      <c r="M13" s="40" t="str">
        <f t="shared" si="1"/>
        <v>CLTHLEDST</v>
      </c>
      <c r="N13" s="40">
        <v>5.4587237935163699</v>
      </c>
      <c r="O13" s="40">
        <v>2.4818229221605002</v>
      </c>
      <c r="P13" s="40">
        <v>1.59439992500006</v>
      </c>
      <c r="Q13" s="40">
        <v>1.06102301303388</v>
      </c>
      <c r="R13" s="40">
        <v>0.76073196339971405</v>
      </c>
      <c r="S13" s="40"/>
      <c r="T13" s="40"/>
      <c r="U13" s="40" t="str">
        <f t="shared" si="2"/>
        <v>CLTHLEDST</v>
      </c>
      <c r="V13" s="40"/>
      <c r="W13" s="40">
        <v>0.95782918322397903</v>
      </c>
      <c r="X13" s="40">
        <v>0.34216248072349498</v>
      </c>
      <c r="Y13" s="40">
        <v>0.12560901533468999</v>
      </c>
      <c r="Z13" s="40">
        <v>8.1917072842520006E-2</v>
      </c>
      <c r="AA13" s="40">
        <v>5.8732878452145101E-2</v>
      </c>
      <c r="AB13" s="40"/>
      <c r="AC13" s="40"/>
      <c r="AD13" s="40" t="str">
        <f t="shared" si="3"/>
        <v>CLTHLEDST</v>
      </c>
      <c r="AE13">
        <v>10</v>
      </c>
      <c r="AG13" t="str">
        <f t="shared" si="4"/>
        <v>\I:</v>
      </c>
      <c r="AH13" t="s">
        <v>277</v>
      </c>
      <c r="AI13" t="s">
        <v>461</v>
      </c>
      <c r="AJ13" t="s">
        <v>397</v>
      </c>
      <c r="AK13" t="s">
        <v>398</v>
      </c>
    </row>
    <row r="14" spans="1:43">
      <c r="B14" t="s">
        <v>606</v>
      </c>
      <c r="C14" t="s">
        <v>0</v>
      </c>
      <c r="D14" t="str">
        <f t="shared" si="0"/>
        <v>CLA</v>
      </c>
      <c r="E14" s="40"/>
      <c r="F14" s="40">
        <v>0.31336912811620399</v>
      </c>
      <c r="G14" s="40"/>
      <c r="H14" s="40"/>
      <c r="I14" s="40"/>
      <c r="J14" s="40"/>
      <c r="K14" s="40"/>
      <c r="L14" s="40"/>
      <c r="M14" s="40" t="str">
        <f t="shared" si="1"/>
        <v>CLTICE</v>
      </c>
      <c r="N14" s="40">
        <v>9.1954307030701408</v>
      </c>
      <c r="O14" s="40"/>
      <c r="P14" s="40"/>
      <c r="Q14" s="40"/>
      <c r="R14" s="40"/>
      <c r="S14" s="40"/>
      <c r="T14" s="40"/>
      <c r="U14" s="40" t="str">
        <f t="shared" si="2"/>
        <v>CLTICE</v>
      </c>
      <c r="V14" s="40"/>
      <c r="W14" s="40">
        <v>2.14597875285174</v>
      </c>
      <c r="X14" s="40"/>
      <c r="Y14" s="40"/>
      <c r="Z14" s="40"/>
      <c r="AA14" s="40"/>
      <c r="AB14" s="40"/>
      <c r="AC14" s="40"/>
      <c r="AD14" s="40" t="str">
        <f t="shared" si="3"/>
        <v>CLTICE</v>
      </c>
      <c r="AE14">
        <v>10</v>
      </c>
      <c r="AG14" t="str">
        <f t="shared" si="4"/>
        <v>DMD</v>
      </c>
      <c r="AH14" s="40" t="str">
        <f>AD14</f>
        <v>CLTICE</v>
      </c>
      <c r="AI14" t="s">
        <v>459</v>
      </c>
      <c r="AJ14" t="s">
        <v>397</v>
      </c>
      <c r="AK14" t="s">
        <v>398</v>
      </c>
    </row>
    <row r="15" spans="1:43">
      <c r="A15" t="s">
        <v>110</v>
      </c>
      <c r="B15" t="s">
        <v>280</v>
      </c>
      <c r="C15" t="str">
        <f>VLOOKUP(B15,'US9R topology'!$A$2:$C$261,3,FALSE)</f>
        <v>COMELC</v>
      </c>
      <c r="D15" t="str">
        <f t="shared" si="0"/>
        <v>CLA</v>
      </c>
      <c r="E15" s="40"/>
      <c r="F15" s="40"/>
      <c r="G15" s="40">
        <v>3.2625039177102901</v>
      </c>
      <c r="H15" s="40">
        <v>5.0507781382239401</v>
      </c>
      <c r="I15" s="40">
        <v>6.9345466585465303</v>
      </c>
      <c r="J15" s="40">
        <v>7.2935538824860204</v>
      </c>
      <c r="K15" s="40"/>
      <c r="L15" s="40"/>
      <c r="M15" s="40" t="str">
        <f t="shared" si="1"/>
        <v>CLTLED</v>
      </c>
      <c r="N15" s="40"/>
      <c r="O15" s="40">
        <v>5.1603145770080898</v>
      </c>
      <c r="P15" s="40">
        <v>3.6308044127639998</v>
      </c>
      <c r="Q15" s="40">
        <v>2.32868949730811</v>
      </c>
      <c r="R15" s="40">
        <v>1.63272278331637</v>
      </c>
      <c r="S15" s="40"/>
      <c r="T15" s="40"/>
      <c r="U15" s="40" t="str">
        <f t="shared" si="2"/>
        <v>CLTLED</v>
      </c>
      <c r="V15" s="40"/>
      <c r="W15" s="40"/>
      <c r="X15" s="40">
        <v>0.32708508738244502</v>
      </c>
      <c r="Y15" s="40">
        <v>0.15287291045874701</v>
      </c>
      <c r="Z15" s="40">
        <v>9.5044868775519403E-2</v>
      </c>
      <c r="AA15" s="40">
        <v>6.6589523862847902E-2</v>
      </c>
      <c r="AB15" s="40"/>
      <c r="AC15" s="40"/>
      <c r="AD15" s="40" t="str">
        <f t="shared" si="3"/>
        <v>CLTLED</v>
      </c>
      <c r="AE15">
        <v>10</v>
      </c>
      <c r="AG15" t="str">
        <f t="shared" si="4"/>
        <v>\I:</v>
      </c>
      <c r="AH15" t="s">
        <v>280</v>
      </c>
      <c r="AI15" t="s">
        <v>464</v>
      </c>
      <c r="AJ15" t="s">
        <v>397</v>
      </c>
      <c r="AK15" t="s">
        <v>398</v>
      </c>
    </row>
    <row r="16" spans="1:43">
      <c r="B16" t="s">
        <v>282</v>
      </c>
      <c r="C16" t="str">
        <f>VLOOKUP(B16,'US9R topology'!$A$2:$C$261,3,FALSE)</f>
        <v>COMELC</v>
      </c>
      <c r="D16" t="str">
        <f t="shared" si="0"/>
        <v>CLA</v>
      </c>
      <c r="E16" s="40"/>
      <c r="F16" s="40">
        <v>2.6582040298501002</v>
      </c>
      <c r="G16" s="40"/>
      <c r="H16" s="40">
        <v>2.6876600910769199</v>
      </c>
      <c r="I16" s="40">
        <v>2.7418996609207902</v>
      </c>
      <c r="J16" s="40">
        <v>2.79723383753677</v>
      </c>
      <c r="K16" s="40"/>
      <c r="L16" s="40"/>
      <c r="M16" s="40" t="str">
        <f t="shared" si="1"/>
        <v>CLTT5</v>
      </c>
      <c r="N16" s="40">
        <v>1.9848587360822301</v>
      </c>
      <c r="O16" s="40"/>
      <c r="P16" s="40">
        <v>1.77953428660657</v>
      </c>
      <c r="Q16" s="40">
        <v>1.7121694510994501</v>
      </c>
      <c r="R16" s="40">
        <v>1.6480980736114701</v>
      </c>
      <c r="S16" s="40"/>
      <c r="T16" s="40"/>
      <c r="U16" s="40" t="str">
        <f t="shared" si="2"/>
        <v>CLTT5</v>
      </c>
      <c r="V16" s="40"/>
      <c r="W16" s="40">
        <v>6.6033925876239005E-2</v>
      </c>
      <c r="X16" s="40"/>
      <c r="Y16" s="40">
        <v>6.10311358527749E-2</v>
      </c>
      <c r="Z16" s="40">
        <v>5.7139862311363601E-2</v>
      </c>
      <c r="AA16" s="40">
        <v>5.3525646228643302E-2</v>
      </c>
      <c r="AB16" s="40"/>
      <c r="AC16" s="40"/>
      <c r="AD16" s="40" t="str">
        <f t="shared" si="3"/>
        <v>CLTT5</v>
      </c>
      <c r="AE16">
        <v>10</v>
      </c>
      <c r="AG16" t="str">
        <f t="shared" si="4"/>
        <v>DMD</v>
      </c>
      <c r="AH16" t="s">
        <v>282</v>
      </c>
      <c r="AI16" t="s">
        <v>466</v>
      </c>
      <c r="AJ16" t="s">
        <v>397</v>
      </c>
      <c r="AK16" t="s">
        <v>398</v>
      </c>
    </row>
    <row r="17" spans="1:37">
      <c r="B17" t="s">
        <v>284</v>
      </c>
      <c r="C17" t="str">
        <f>VLOOKUP(B17,'US9R topology'!$A$2:$C$261,3,FALSE)</f>
        <v>COMELC</v>
      </c>
      <c r="D17" t="str">
        <f t="shared" si="0"/>
        <v>CLA</v>
      </c>
      <c r="E17" s="40"/>
      <c r="F17" s="40">
        <v>2.7473955590777801</v>
      </c>
      <c r="G17" s="40">
        <v>2.6974258244317499</v>
      </c>
      <c r="H17" s="40">
        <v>2.7876391624909198</v>
      </c>
      <c r="I17" s="40">
        <v>2.82389469702981</v>
      </c>
      <c r="J17" s="40">
        <v>2.8808836124658801</v>
      </c>
      <c r="K17" s="40"/>
      <c r="L17" s="40"/>
      <c r="M17" s="40" t="str">
        <f t="shared" si="1"/>
        <v>CLTT8</v>
      </c>
      <c r="N17" s="40">
        <v>1.2962248718693501</v>
      </c>
      <c r="O17" s="40">
        <v>1.2640538569620201</v>
      </c>
      <c r="P17" s="40">
        <v>1.3307639577795001</v>
      </c>
      <c r="Q17" s="40">
        <v>1.2398677289616999</v>
      </c>
      <c r="R17" s="40">
        <v>1.20962291659209</v>
      </c>
      <c r="S17" s="40"/>
      <c r="T17" s="40"/>
      <c r="U17" s="40" t="str">
        <f t="shared" si="2"/>
        <v>CLTT8</v>
      </c>
      <c r="V17" s="40"/>
      <c r="W17" s="40">
        <v>0.10691073844920899</v>
      </c>
      <c r="X17" s="40">
        <v>9.9770472521148901E-2</v>
      </c>
      <c r="Y17" s="40">
        <v>0.105562305883885</v>
      </c>
      <c r="Z17" s="40">
        <v>9.5197449962686906E-2</v>
      </c>
      <c r="AA17" s="40">
        <v>8.8599622214250301E-2</v>
      </c>
      <c r="AB17" s="40"/>
      <c r="AC17" s="40"/>
      <c r="AD17" s="40" t="str">
        <f t="shared" si="3"/>
        <v>CLTT8</v>
      </c>
      <c r="AE17">
        <v>10</v>
      </c>
      <c r="AG17" t="str">
        <f t="shared" si="4"/>
        <v>DMD</v>
      </c>
      <c r="AH17" t="s">
        <v>284</v>
      </c>
      <c r="AI17" t="s">
        <v>467</v>
      </c>
      <c r="AJ17" t="s">
        <v>397</v>
      </c>
      <c r="AK17" t="s">
        <v>398</v>
      </c>
    </row>
    <row r="18" spans="1:37">
      <c r="A18" t="s">
        <v>110</v>
      </c>
      <c r="B18" t="s">
        <v>286</v>
      </c>
      <c r="C18" t="str">
        <f>VLOOKUP(B18,'US9R topology'!$A$2:$C$261,3,FALSE)</f>
        <v>COMELC</v>
      </c>
      <c r="D18" t="str">
        <f t="shared" si="0"/>
        <v>CRF</v>
      </c>
      <c r="E18" s="40"/>
      <c r="F18" s="40"/>
      <c r="G18" s="40">
        <v>7.1082790960908797</v>
      </c>
      <c r="H18" s="40">
        <v>8.7953106682297797</v>
      </c>
      <c r="I18" s="40">
        <v>9.0611030235883696</v>
      </c>
      <c r="J18" s="40">
        <v>10.1515589430168</v>
      </c>
      <c r="K18" s="40"/>
      <c r="L18" s="40"/>
      <c r="M18" s="40" t="str">
        <f t="shared" si="1"/>
        <v>CRFBVMHE</v>
      </c>
      <c r="N18" s="40"/>
      <c r="O18" s="40">
        <v>50.798553887546497</v>
      </c>
      <c r="P18" s="40">
        <v>54.877128800131104</v>
      </c>
      <c r="Q18" s="40">
        <v>57.447984076784003</v>
      </c>
      <c r="R18" s="40">
        <v>62.4717832226642</v>
      </c>
      <c r="S18" s="40"/>
      <c r="T18" s="40"/>
      <c r="U18" s="40" t="str">
        <f t="shared" si="2"/>
        <v>CRFBVMHE</v>
      </c>
      <c r="V18" s="40"/>
      <c r="W18" s="40"/>
      <c r="X18" s="40">
        <v>1.82666032814808</v>
      </c>
      <c r="Y18" s="40">
        <v>1.82666032814808</v>
      </c>
      <c r="Z18" s="40">
        <v>1.82666032814808</v>
      </c>
      <c r="AA18" s="40">
        <v>1.82666032814808</v>
      </c>
      <c r="AB18" s="40"/>
      <c r="AC18" s="40"/>
      <c r="AD18" s="40" t="str">
        <f t="shared" si="3"/>
        <v>CRFBVMHE</v>
      </c>
      <c r="AE18">
        <v>10</v>
      </c>
      <c r="AG18" t="str">
        <f t="shared" si="4"/>
        <v>\I:</v>
      </c>
      <c r="AH18" t="s">
        <v>286</v>
      </c>
      <c r="AI18" t="s">
        <v>481</v>
      </c>
      <c r="AJ18" t="s">
        <v>80</v>
      </c>
      <c r="AK18" t="s">
        <v>394</v>
      </c>
    </row>
    <row r="19" spans="1:37">
      <c r="A19" t="s">
        <v>110</v>
      </c>
      <c r="B19" t="s">
        <v>288</v>
      </c>
      <c r="C19" t="str">
        <f>VLOOKUP(B19,'US9R topology'!$A$2:$C$261,3,FALSE)</f>
        <v>COMELC</v>
      </c>
      <c r="D19" t="str">
        <f t="shared" si="0"/>
        <v>CRF</v>
      </c>
      <c r="E19" s="40"/>
      <c r="F19" s="40">
        <v>6.5806893467401597</v>
      </c>
      <c r="G19" s="40">
        <v>6.7586915995618204</v>
      </c>
      <c r="H19" s="40">
        <v>8.7255066153073209</v>
      </c>
      <c r="I19" s="40">
        <v>8.7953106682297797</v>
      </c>
      <c r="J19" s="40">
        <v>9.13640304871514</v>
      </c>
      <c r="K19" s="40"/>
      <c r="L19" s="40"/>
      <c r="M19" s="40" t="str">
        <f t="shared" si="1"/>
        <v>CRFBVMST</v>
      </c>
      <c r="N19" s="40">
        <v>46.043438112684903</v>
      </c>
      <c r="O19" s="40">
        <v>50.295980675569297</v>
      </c>
      <c r="P19" s="40">
        <v>54.335896110309498</v>
      </c>
      <c r="Q19" s="40">
        <v>54.877128800131104</v>
      </c>
      <c r="R19" s="40">
        <v>59.496936402537401</v>
      </c>
      <c r="S19" s="40"/>
      <c r="T19" s="40"/>
      <c r="U19" s="40" t="str">
        <f t="shared" si="2"/>
        <v>CRFBVMST</v>
      </c>
      <c r="V19" s="40"/>
      <c r="W19" s="40">
        <v>2.0876118035978002</v>
      </c>
      <c r="X19" s="40">
        <v>1.8846495449146801</v>
      </c>
      <c r="Y19" s="40">
        <v>1.82666032814808</v>
      </c>
      <c r="Z19" s="40">
        <v>1.82666032814808</v>
      </c>
      <c r="AA19" s="40">
        <v>1.82666032814808</v>
      </c>
      <c r="AB19" s="40"/>
      <c r="AC19" s="40"/>
      <c r="AD19" s="40" t="str">
        <f t="shared" si="3"/>
        <v>CRFBVMST</v>
      </c>
      <c r="AE19">
        <v>10</v>
      </c>
      <c r="AG19" t="str">
        <f t="shared" si="4"/>
        <v>\I:</v>
      </c>
      <c r="AH19" t="s">
        <v>288</v>
      </c>
      <c r="AI19" t="s">
        <v>480</v>
      </c>
      <c r="AJ19" t="s">
        <v>80</v>
      </c>
      <c r="AK19" t="s">
        <v>394</v>
      </c>
    </row>
    <row r="20" spans="1:37">
      <c r="A20" t="s">
        <v>110</v>
      </c>
      <c r="B20" t="s">
        <v>289</v>
      </c>
      <c r="C20" t="str">
        <f>VLOOKUP(B20,'US9R topology'!$A$2:$C$261,3,FALSE)</f>
        <v>COMELC</v>
      </c>
      <c r="D20" t="str">
        <f t="shared" si="0"/>
        <v>CRF</v>
      </c>
      <c r="E20" s="40"/>
      <c r="F20" s="40"/>
      <c r="G20" s="40">
        <v>3.8520841995748598</v>
      </c>
      <c r="H20" s="40">
        <v>3.90528059798087</v>
      </c>
      <c r="I20" s="40">
        <v>4.94714421694799</v>
      </c>
      <c r="J20" s="40">
        <v>5.2075202283663096</v>
      </c>
      <c r="K20" s="40"/>
      <c r="L20" s="40"/>
      <c r="M20" s="40" t="str">
        <f t="shared" si="1"/>
        <v>CRFCENHE</v>
      </c>
      <c r="N20" s="40"/>
      <c r="O20" s="40">
        <v>61.211846800933699</v>
      </c>
      <c r="P20" s="40">
        <v>62.266159403369599</v>
      </c>
      <c r="Q20" s="40">
        <v>60.949554397400902</v>
      </c>
      <c r="R20" s="40">
        <v>62.266159403369599</v>
      </c>
      <c r="S20" s="40"/>
      <c r="T20" s="40"/>
      <c r="U20" s="40" t="str">
        <f t="shared" si="2"/>
        <v>CRFCENHE</v>
      </c>
      <c r="V20" s="40"/>
      <c r="W20" s="40"/>
      <c r="X20" s="40">
        <v>4.83440900629118</v>
      </c>
      <c r="Y20" s="40">
        <v>4.83440900629118</v>
      </c>
      <c r="Z20" s="40">
        <v>4.83440900629118</v>
      </c>
      <c r="AA20" s="40">
        <v>4.83440900629118</v>
      </c>
      <c r="AB20" s="40"/>
      <c r="AC20" s="40"/>
      <c r="AD20" s="40" t="str">
        <f t="shared" si="3"/>
        <v>CRFCENHE</v>
      </c>
      <c r="AE20">
        <v>10</v>
      </c>
      <c r="AG20" t="str">
        <f t="shared" si="4"/>
        <v>\I:</v>
      </c>
      <c r="AH20" t="s">
        <v>289</v>
      </c>
      <c r="AI20" t="s">
        <v>469</v>
      </c>
      <c r="AJ20" t="s">
        <v>80</v>
      </c>
      <c r="AK20" t="s">
        <v>394</v>
      </c>
    </row>
    <row r="21" spans="1:37">
      <c r="B21" t="s">
        <v>291</v>
      </c>
      <c r="C21" t="str">
        <f>VLOOKUP(B21,'US9R topology'!$A$2:$C$261,3,FALSE)</f>
        <v>COMELC</v>
      </c>
      <c r="D21" t="str">
        <f t="shared" si="0"/>
        <v>CRF</v>
      </c>
      <c r="E21" s="40"/>
      <c r="F21" s="40">
        <v>3.3523435584356802</v>
      </c>
      <c r="G21" s="40">
        <v>3.6010012740315398</v>
      </c>
      <c r="H21" s="40">
        <v>3.83868507747572</v>
      </c>
      <c r="I21" s="40">
        <v>4.3227840840934704</v>
      </c>
      <c r="J21" s="40">
        <v>4.94714421694799</v>
      </c>
      <c r="K21" s="40"/>
      <c r="L21" s="40"/>
      <c r="M21" s="40" t="str">
        <f t="shared" si="1"/>
        <v>CRFCENST</v>
      </c>
      <c r="N21" s="40">
        <v>55.600846560653203</v>
      </c>
      <c r="O21" s="40">
        <v>57.812331531616202</v>
      </c>
      <c r="P21" s="40">
        <v>59.9518146663153</v>
      </c>
      <c r="Q21" s="40">
        <v>60.450684531858101</v>
      </c>
      <c r="R21" s="40">
        <v>60.949554397400902</v>
      </c>
      <c r="S21" s="40"/>
      <c r="T21" s="40"/>
      <c r="U21" s="40" t="str">
        <f t="shared" si="2"/>
        <v>CRFCENST</v>
      </c>
      <c r="V21" s="40"/>
      <c r="W21" s="40">
        <v>4.83440900629118</v>
      </c>
      <c r="X21" s="40">
        <v>4.83440900629118</v>
      </c>
      <c r="Y21" s="40">
        <v>4.83440900629118</v>
      </c>
      <c r="Z21" s="40">
        <v>4.83440900629118</v>
      </c>
      <c r="AA21" s="40">
        <v>4.83440900629118</v>
      </c>
      <c r="AB21" s="40"/>
      <c r="AC21" s="40"/>
      <c r="AD21" s="40" t="str">
        <f t="shared" si="3"/>
        <v>CRFCENST</v>
      </c>
      <c r="AE21">
        <v>10</v>
      </c>
      <c r="AG21" t="str">
        <f t="shared" si="4"/>
        <v>DMD</v>
      </c>
      <c r="AH21" t="s">
        <v>291</v>
      </c>
      <c r="AI21" t="s">
        <v>468</v>
      </c>
      <c r="AJ21" t="s">
        <v>80</v>
      </c>
      <c r="AK21" t="s">
        <v>394</v>
      </c>
    </row>
    <row r="22" spans="1:37">
      <c r="B22" t="s">
        <v>292</v>
      </c>
      <c r="C22" t="str">
        <f>VLOOKUP(B22,'US9R topology'!$A$2:$C$261,3,FALSE)</f>
        <v>COMELC</v>
      </c>
      <c r="D22" t="str">
        <f t="shared" si="0"/>
        <v>CRF</v>
      </c>
      <c r="E22" s="40"/>
      <c r="F22" s="40"/>
      <c r="G22" s="40">
        <v>0.83738365793592295</v>
      </c>
      <c r="H22" s="40">
        <v>0.86855823051678405</v>
      </c>
      <c r="I22" s="40">
        <v>0.95442705557923901</v>
      </c>
      <c r="J22" s="40">
        <v>1.0046600585044601</v>
      </c>
      <c r="K22" s="40"/>
      <c r="L22" s="40"/>
      <c r="M22" s="40" t="str">
        <f t="shared" si="1"/>
        <v>CRFICMHE</v>
      </c>
      <c r="N22" s="40"/>
      <c r="O22" s="40">
        <v>124.07064258519</v>
      </c>
      <c r="P22" s="40">
        <v>125.686833587046</v>
      </c>
      <c r="Q22" s="40">
        <v>142.26433557750701</v>
      </c>
      <c r="R22" s="40">
        <v>142.26433557750701</v>
      </c>
      <c r="S22" s="40"/>
      <c r="T22" s="40"/>
      <c r="U22" s="40" t="str">
        <f t="shared" si="2"/>
        <v>CRFICMHE</v>
      </c>
      <c r="V22" s="40"/>
      <c r="W22" s="40"/>
      <c r="X22" s="40">
        <v>38.142107643791498</v>
      </c>
      <c r="Y22" s="40">
        <v>38.142107643791498</v>
      </c>
      <c r="Z22" s="40">
        <v>38.142107643791498</v>
      </c>
      <c r="AA22" s="40">
        <v>38.142107643791498</v>
      </c>
      <c r="AB22" s="40"/>
      <c r="AC22" s="40"/>
      <c r="AD22" s="40" t="str">
        <f t="shared" si="3"/>
        <v>CRFICMHE</v>
      </c>
      <c r="AE22">
        <v>8</v>
      </c>
      <c r="AG22" t="str">
        <f t="shared" si="4"/>
        <v>DMD</v>
      </c>
      <c r="AH22" t="s">
        <v>292</v>
      </c>
      <c r="AI22" t="s">
        <v>479</v>
      </c>
      <c r="AJ22" t="s">
        <v>80</v>
      </c>
      <c r="AK22" t="s">
        <v>394</v>
      </c>
    </row>
    <row r="23" spans="1:37">
      <c r="B23" t="s">
        <v>294</v>
      </c>
      <c r="C23" t="str">
        <f>VLOOKUP(B23,'US9R topology'!$A$2:$C$261,3,FALSE)</f>
        <v>COMELC</v>
      </c>
      <c r="D23" t="str">
        <f t="shared" si="0"/>
        <v>CRF</v>
      </c>
      <c r="E23" s="40"/>
      <c r="F23" s="40">
        <v>0.79111065203428299</v>
      </c>
      <c r="G23" s="40">
        <v>0.81861189952215396</v>
      </c>
      <c r="H23" s="40">
        <v>0.86855823051678405</v>
      </c>
      <c r="I23" s="40">
        <v>0.94796366694100498</v>
      </c>
      <c r="J23" s="40">
        <v>0.99785649151684697</v>
      </c>
      <c r="K23" s="40"/>
      <c r="L23" s="40"/>
      <c r="M23" s="40" t="str">
        <f t="shared" si="1"/>
        <v>CRFICMST</v>
      </c>
      <c r="N23" s="40">
        <v>112.717778157984</v>
      </c>
      <c r="O23" s="40">
        <v>119.083538922321</v>
      </c>
      <c r="P23" s="40">
        <v>124.07064258519</v>
      </c>
      <c r="Q23" s="40">
        <v>125.686833587046</v>
      </c>
      <c r="R23" s="40">
        <v>142.26433557750701</v>
      </c>
      <c r="S23" s="40"/>
      <c r="T23" s="40"/>
      <c r="U23" s="40" t="str">
        <f t="shared" si="2"/>
        <v>CRFICMST</v>
      </c>
      <c r="V23" s="40"/>
      <c r="W23" s="40">
        <v>38.142107643791498</v>
      </c>
      <c r="X23" s="40">
        <v>38.142107643791498</v>
      </c>
      <c r="Y23" s="40">
        <v>38.142107643791498</v>
      </c>
      <c r="Z23" s="40">
        <v>38.142107643791498</v>
      </c>
      <c r="AA23" s="40">
        <v>38.142107643791498</v>
      </c>
      <c r="AB23" s="40"/>
      <c r="AC23" s="40"/>
      <c r="AD23" s="40" t="str">
        <f t="shared" si="3"/>
        <v>CRFICMST</v>
      </c>
      <c r="AE23">
        <v>8</v>
      </c>
      <c r="AG23" t="str">
        <f t="shared" si="4"/>
        <v>DMD</v>
      </c>
      <c r="AH23" t="s">
        <v>294</v>
      </c>
      <c r="AI23" t="s">
        <v>478</v>
      </c>
      <c r="AJ23" t="s">
        <v>80</v>
      </c>
      <c r="AK23" t="s">
        <v>394</v>
      </c>
    </row>
    <row r="24" spans="1:37">
      <c r="B24" t="s">
        <v>295</v>
      </c>
      <c r="C24" t="str">
        <f>VLOOKUP(B24,'US9R topology'!$A$2:$C$261,3,FALSE)</f>
        <v>COMELC</v>
      </c>
      <c r="D24" t="str">
        <f t="shared" si="0"/>
        <v>CRF</v>
      </c>
      <c r="E24" s="40"/>
      <c r="F24" s="40"/>
      <c r="G24" s="40">
        <v>2.4427667057444298</v>
      </c>
      <c r="H24" s="40">
        <v>2.5235193241161502</v>
      </c>
      <c r="I24" s="40">
        <v>2.8039103601290498</v>
      </c>
      <c r="J24" s="40">
        <v>3.1068258837995102</v>
      </c>
      <c r="K24" s="40"/>
      <c r="L24" s="40"/>
      <c r="M24" s="40" t="str">
        <f t="shared" si="1"/>
        <v>CRFRIFHE</v>
      </c>
      <c r="N24" s="40"/>
      <c r="O24" s="40">
        <v>84.540383176531293</v>
      </c>
      <c r="P24" s="40">
        <v>88.778885963598697</v>
      </c>
      <c r="Q24" s="40">
        <v>92.928249207363095</v>
      </c>
      <c r="R24" s="40">
        <v>97.610840046995193</v>
      </c>
      <c r="S24" s="40"/>
      <c r="T24" s="40"/>
      <c r="U24" s="40" t="str">
        <f t="shared" si="2"/>
        <v>CRFRIFHE</v>
      </c>
      <c r="V24" s="40"/>
      <c r="W24" s="40"/>
      <c r="X24" s="40">
        <v>3.7791576574344701</v>
      </c>
      <c r="Y24" s="40">
        <v>3.7791576574344701</v>
      </c>
      <c r="Z24" s="40">
        <v>3.7791576574344701</v>
      </c>
      <c r="AA24" s="40">
        <v>3.7791576574344701</v>
      </c>
      <c r="AB24" s="40"/>
      <c r="AC24" s="40"/>
      <c r="AD24" s="40" t="str">
        <f t="shared" si="3"/>
        <v>CRFRIFHE</v>
      </c>
      <c r="AE24">
        <v>10</v>
      </c>
      <c r="AG24" t="str">
        <f t="shared" si="4"/>
        <v>DMD</v>
      </c>
      <c r="AH24" t="s">
        <v>295</v>
      </c>
      <c r="AI24" t="s">
        <v>477</v>
      </c>
      <c r="AJ24" t="s">
        <v>80</v>
      </c>
      <c r="AK24" t="s">
        <v>394</v>
      </c>
    </row>
    <row r="25" spans="1:37">
      <c r="A25" t="s">
        <v>110</v>
      </c>
      <c r="B25" t="s">
        <v>297</v>
      </c>
      <c r="C25" t="str">
        <f>VLOOKUP(B25,'US9R topology'!$A$2:$C$261,3,FALSE)</f>
        <v>COMELC</v>
      </c>
      <c r="D25" t="str">
        <f t="shared" si="0"/>
        <v>CRF</v>
      </c>
      <c r="E25" s="40"/>
      <c r="F25" s="40">
        <v>1.85058083768518</v>
      </c>
      <c r="G25" s="40">
        <v>1.99311904842072</v>
      </c>
      <c r="H25" s="40">
        <v>2.5028347394922501</v>
      </c>
      <c r="I25" s="40">
        <v>2.5235193241161502</v>
      </c>
      <c r="J25" s="40">
        <v>2.9514845896095299</v>
      </c>
      <c r="K25" s="40"/>
      <c r="L25" s="40"/>
      <c r="M25" s="40" t="str">
        <f t="shared" si="1"/>
        <v>CRFRIFST</v>
      </c>
      <c r="N25" s="40">
        <v>78.286608029819902</v>
      </c>
      <c r="O25" s="40">
        <v>81.345846593175096</v>
      </c>
      <c r="P25" s="40">
        <v>88.904161908044003</v>
      </c>
      <c r="Q25" s="40">
        <v>85.459073435797094</v>
      </c>
      <c r="R25" s="40">
        <v>93.537283920114206</v>
      </c>
      <c r="S25" s="40"/>
      <c r="T25" s="40"/>
      <c r="U25" s="40" t="str">
        <f t="shared" si="2"/>
        <v>CRFRIFST</v>
      </c>
      <c r="V25" s="40"/>
      <c r="W25" s="40">
        <v>3.7791576574344701</v>
      </c>
      <c r="X25" s="40">
        <v>3.7791576574344701</v>
      </c>
      <c r="Y25" s="40">
        <v>3.7791576574344701</v>
      </c>
      <c r="Z25" s="40">
        <v>3.7791576574344701</v>
      </c>
      <c r="AA25" s="40">
        <v>3.7791576574344701</v>
      </c>
      <c r="AB25" s="40"/>
      <c r="AC25" s="40"/>
      <c r="AD25" s="40" t="str">
        <f t="shared" si="3"/>
        <v>CRFRIFST</v>
      </c>
      <c r="AE25">
        <v>10</v>
      </c>
      <c r="AG25" t="str">
        <f t="shared" si="4"/>
        <v>\I:</v>
      </c>
      <c r="AH25" t="s">
        <v>297</v>
      </c>
      <c r="AI25" t="s">
        <v>476</v>
      </c>
      <c r="AJ25" t="s">
        <v>80</v>
      </c>
      <c r="AK25" t="s">
        <v>394</v>
      </c>
    </row>
    <row r="26" spans="1:37">
      <c r="A26" t="s">
        <v>110</v>
      </c>
      <c r="B26" t="s">
        <v>298</v>
      </c>
      <c r="C26" t="str">
        <f>VLOOKUP(B26,'US9R topology'!$A$2:$C$261,3,FALSE)</f>
        <v>COMELC</v>
      </c>
      <c r="D26" t="str">
        <f t="shared" si="0"/>
        <v>CRF</v>
      </c>
      <c r="E26" s="40"/>
      <c r="F26" s="40"/>
      <c r="G26" s="40">
        <v>5.3955437469333001</v>
      </c>
      <c r="H26" s="40">
        <v>5.6131297073000903</v>
      </c>
      <c r="I26" s="40">
        <v>6.5397415954893097</v>
      </c>
      <c r="J26" s="40">
        <v>6.7320869365331104</v>
      </c>
      <c r="K26" s="40"/>
      <c r="L26" s="40"/>
      <c r="M26" s="40" t="str">
        <f t="shared" si="1"/>
        <v>CRFRIRHE</v>
      </c>
      <c r="N26" s="40"/>
      <c r="O26" s="40">
        <v>120.203335571911</v>
      </c>
      <c r="P26" s="40">
        <v>119.58028367908599</v>
      </c>
      <c r="Q26" s="40">
        <v>117.505878638737</v>
      </c>
      <c r="R26" s="40">
        <v>118.278349095965</v>
      </c>
      <c r="S26" s="40"/>
      <c r="T26" s="40"/>
      <c r="U26" s="40" t="str">
        <f t="shared" si="2"/>
        <v>CRFRIRHE</v>
      </c>
      <c r="V26" s="40"/>
      <c r="W26" s="40"/>
      <c r="X26" s="40">
        <v>5.7254420908350996</v>
      </c>
      <c r="Y26" s="40">
        <v>5.7254420908350996</v>
      </c>
      <c r="Z26" s="40">
        <v>5.7254420908350996</v>
      </c>
      <c r="AA26" s="40">
        <v>5.7254420908350996</v>
      </c>
      <c r="AB26" s="40"/>
      <c r="AC26" s="40"/>
      <c r="AD26" s="40" t="str">
        <f t="shared" si="3"/>
        <v>CRFRIRHE</v>
      </c>
      <c r="AE26">
        <v>10</v>
      </c>
      <c r="AG26" t="str">
        <f t="shared" si="4"/>
        <v>\I:</v>
      </c>
      <c r="AH26" t="s">
        <v>298</v>
      </c>
      <c r="AI26" t="s">
        <v>475</v>
      </c>
      <c r="AJ26" t="s">
        <v>80</v>
      </c>
      <c r="AK26" t="s">
        <v>394</v>
      </c>
    </row>
    <row r="27" spans="1:37">
      <c r="B27" t="s">
        <v>300</v>
      </c>
      <c r="C27" t="str">
        <f>VLOOKUP(B27,'US9R topology'!$A$2:$C$261,3,FALSE)</f>
        <v>COMELC</v>
      </c>
      <c r="D27" t="str">
        <f t="shared" si="0"/>
        <v>CRF</v>
      </c>
      <c r="E27" s="40"/>
      <c r="F27" s="40">
        <v>3.2131059263786299</v>
      </c>
      <c r="G27" s="40">
        <v>3.6985085584917998</v>
      </c>
      <c r="H27" s="40">
        <v>5.1927264498714303</v>
      </c>
      <c r="I27" s="40">
        <v>5.97018586405816</v>
      </c>
      <c r="J27" s="40">
        <v>6.1562925186155404</v>
      </c>
      <c r="K27" s="40"/>
      <c r="L27" s="40"/>
      <c r="M27" s="40" t="str">
        <f t="shared" si="1"/>
        <v>CRFRIRST</v>
      </c>
      <c r="N27" s="40">
        <v>106.890955535047</v>
      </c>
      <c r="O27" s="40">
        <v>112.758644662965</v>
      </c>
      <c r="P27" s="40">
        <v>117.89855112116101</v>
      </c>
      <c r="Q27" s="40">
        <v>126.165658699495</v>
      </c>
      <c r="R27" s="40">
        <v>128.22873417313801</v>
      </c>
      <c r="S27" s="40"/>
      <c r="T27" s="40"/>
      <c r="U27" s="40" t="str">
        <f t="shared" si="2"/>
        <v>CRFRIRST</v>
      </c>
      <c r="V27" s="40"/>
      <c r="W27" s="40">
        <v>5.7254420908350996</v>
      </c>
      <c r="X27" s="40">
        <v>5.7254420908350996</v>
      </c>
      <c r="Y27" s="40">
        <v>5.7254420908350996</v>
      </c>
      <c r="Z27" s="40">
        <v>5.7254420908350996</v>
      </c>
      <c r="AA27" s="40">
        <v>5.7254420908350996</v>
      </c>
      <c r="AB27" s="40"/>
      <c r="AC27" s="40"/>
      <c r="AD27" s="40" t="str">
        <f t="shared" si="3"/>
        <v>CRFRIRST</v>
      </c>
      <c r="AE27">
        <v>10</v>
      </c>
      <c r="AG27" t="str">
        <f t="shared" si="4"/>
        <v>DMD</v>
      </c>
      <c r="AH27" t="s">
        <v>300</v>
      </c>
      <c r="AI27" t="s">
        <v>474</v>
      </c>
      <c r="AJ27" t="s">
        <v>80</v>
      </c>
      <c r="AK27" t="s">
        <v>394</v>
      </c>
    </row>
    <row r="28" spans="1:37">
      <c r="B28" t="s">
        <v>301</v>
      </c>
      <c r="C28" t="str">
        <f>VLOOKUP(B28,'US9R topology'!$A$2:$C$261,3,FALSE)</f>
        <v>COMELC</v>
      </c>
      <c r="D28" t="str">
        <f t="shared" si="0"/>
        <v>CRF</v>
      </c>
      <c r="E28" s="40"/>
      <c r="F28" s="40"/>
      <c r="G28" s="40">
        <v>3.0901785815909601</v>
      </c>
      <c r="H28" s="40">
        <v>3.5969663338388802</v>
      </c>
      <c r="I28" s="40">
        <v>3.7082127152978202</v>
      </c>
      <c r="J28" s="40">
        <v>3.7838905258140998</v>
      </c>
      <c r="K28" s="40"/>
      <c r="L28" s="40"/>
      <c r="M28" s="40" t="str">
        <f t="shared" si="1"/>
        <v>CRFRVMHE</v>
      </c>
      <c r="N28" s="40"/>
      <c r="O28" s="40">
        <v>169.62917102830301</v>
      </c>
      <c r="P28" s="40">
        <v>192.755084600092</v>
      </c>
      <c r="Q28" s="40">
        <v>198.54467245579099</v>
      </c>
      <c r="R28" s="40">
        <v>202.48316759572199</v>
      </c>
      <c r="S28" s="40"/>
      <c r="T28" s="40"/>
      <c r="U28" s="40" t="str">
        <f t="shared" si="2"/>
        <v>CRFRVMHE</v>
      </c>
      <c r="V28" s="40"/>
      <c r="W28" s="40"/>
      <c r="X28" s="40">
        <v>12.518942790912201</v>
      </c>
      <c r="Y28" s="40">
        <v>12.518942790912201</v>
      </c>
      <c r="Z28" s="40">
        <v>12.518942790912201</v>
      </c>
      <c r="AA28" s="40">
        <v>12.518942790912201</v>
      </c>
      <c r="AB28" s="40"/>
      <c r="AC28" s="40"/>
      <c r="AD28" s="40" t="str">
        <f t="shared" si="3"/>
        <v>CRFRVMHE</v>
      </c>
      <c r="AE28">
        <v>13.5</v>
      </c>
      <c r="AG28" t="str">
        <f t="shared" si="4"/>
        <v>DMD</v>
      </c>
      <c r="AH28" t="s">
        <v>301</v>
      </c>
      <c r="AI28" t="s">
        <v>483</v>
      </c>
      <c r="AJ28" t="s">
        <v>80</v>
      </c>
      <c r="AK28" t="s">
        <v>394</v>
      </c>
    </row>
    <row r="29" spans="1:37">
      <c r="B29" t="s">
        <v>303</v>
      </c>
      <c r="C29" t="str">
        <f>VLOOKUP(B29,'US9R topology'!$A$2:$C$261,3,FALSE)</f>
        <v>COMELC</v>
      </c>
      <c r="D29" t="str">
        <f t="shared" si="0"/>
        <v>CRF</v>
      </c>
      <c r="E29" s="40"/>
      <c r="F29" s="40">
        <v>2.8482182899675101</v>
      </c>
      <c r="G29" s="40">
        <v>2.8482182899675101</v>
      </c>
      <c r="H29" s="40">
        <v>3.4171180171469402</v>
      </c>
      <c r="I29" s="40">
        <v>3.52280207953293</v>
      </c>
      <c r="J29" s="40">
        <v>3.59469599952339</v>
      </c>
      <c r="K29" s="40"/>
      <c r="L29" s="40"/>
      <c r="M29" s="40" t="str">
        <f t="shared" si="1"/>
        <v>CRFRVMST</v>
      </c>
      <c r="N29" s="40">
        <v>166.24427924618701</v>
      </c>
      <c r="O29" s="40">
        <v>166.24427924618701</v>
      </c>
      <c r="P29" s="40">
        <v>183.39525090004599</v>
      </c>
      <c r="Q29" s="40">
        <v>188.895359362959</v>
      </c>
      <c r="R29" s="40">
        <v>192.63692974589401</v>
      </c>
      <c r="S29" s="40"/>
      <c r="T29" s="40"/>
      <c r="U29" s="40" t="str">
        <f t="shared" si="2"/>
        <v>CRFRVMST</v>
      </c>
      <c r="V29" s="40"/>
      <c r="W29" s="40">
        <v>13.520458214185201</v>
      </c>
      <c r="X29" s="40">
        <v>13.520458214185201</v>
      </c>
      <c r="Y29" s="40">
        <v>12.518942790912201</v>
      </c>
      <c r="Z29" s="40">
        <v>12.518942790912201</v>
      </c>
      <c r="AA29" s="40">
        <v>12.518942790912201</v>
      </c>
      <c r="AB29" s="40"/>
      <c r="AC29" s="40"/>
      <c r="AD29" s="40" t="str">
        <f t="shared" si="3"/>
        <v>CRFRVMST</v>
      </c>
      <c r="AE29">
        <v>13.5</v>
      </c>
      <c r="AG29" t="str">
        <f t="shared" si="4"/>
        <v>DMD</v>
      </c>
      <c r="AH29" t="s">
        <v>303</v>
      </c>
      <c r="AI29" t="s">
        <v>482</v>
      </c>
      <c r="AJ29" t="s">
        <v>80</v>
      </c>
      <c r="AK29" t="s">
        <v>394</v>
      </c>
    </row>
    <row r="30" spans="1:37">
      <c r="B30" t="s">
        <v>304</v>
      </c>
      <c r="C30" t="str">
        <f>VLOOKUP(B30,'US9R topology'!$A$2:$C$261,3,FALSE)</f>
        <v>COMELC</v>
      </c>
      <c r="D30" t="str">
        <f t="shared" si="0"/>
        <v>CRF</v>
      </c>
      <c r="E30" s="40"/>
      <c r="F30" s="40"/>
      <c r="G30" s="40">
        <v>2.7194606808274902</v>
      </c>
      <c r="H30" s="40">
        <v>4.2680424574098002</v>
      </c>
      <c r="I30" s="40">
        <v>4.4926762709576904</v>
      </c>
      <c r="J30" s="40">
        <v>4.7291329167975702</v>
      </c>
      <c r="K30" s="40"/>
      <c r="L30" s="40"/>
      <c r="M30" s="40" t="str">
        <f t="shared" si="1"/>
        <v>CRFWIFHE</v>
      </c>
      <c r="N30" s="40"/>
      <c r="O30" s="40">
        <v>98.789293093105101</v>
      </c>
      <c r="P30" s="40">
        <v>104.520246131677</v>
      </c>
      <c r="Q30" s="40">
        <v>104.520246131677</v>
      </c>
      <c r="R30" s="40">
        <v>104.520246131677</v>
      </c>
      <c r="S30" s="40"/>
      <c r="T30" s="40"/>
      <c r="U30" s="40" t="str">
        <f t="shared" si="2"/>
        <v>CRFWIFHE</v>
      </c>
      <c r="V30" s="40"/>
      <c r="W30" s="40"/>
      <c r="X30" s="40">
        <v>3.0370862368815001</v>
      </c>
      <c r="Y30" s="40">
        <v>3.0370862368815001</v>
      </c>
      <c r="Z30" s="40">
        <v>3.0370862368815001</v>
      </c>
      <c r="AA30" s="40">
        <v>3.0370862368815001</v>
      </c>
      <c r="AB30" s="40"/>
      <c r="AC30" s="40"/>
      <c r="AD30" s="40" t="str">
        <f t="shared" si="3"/>
        <v>CRFWIFHE</v>
      </c>
      <c r="AE30">
        <v>10</v>
      </c>
      <c r="AG30" t="str">
        <f t="shared" si="4"/>
        <v>DMD</v>
      </c>
      <c r="AH30" t="s">
        <v>304</v>
      </c>
      <c r="AI30" t="s">
        <v>473</v>
      </c>
      <c r="AJ30" t="s">
        <v>80</v>
      </c>
      <c r="AK30" t="s">
        <v>394</v>
      </c>
    </row>
    <row r="31" spans="1:37">
      <c r="B31" t="s">
        <v>306</v>
      </c>
      <c r="C31" t="str">
        <f>VLOOKUP(B31,'US9R topology'!$A$2:$C$261,3,FALSE)</f>
        <v>COMELC</v>
      </c>
      <c r="D31" t="str">
        <f t="shared" si="0"/>
        <v>CRF</v>
      </c>
      <c r="E31" s="40"/>
      <c r="F31" s="40">
        <v>2.48339638561677</v>
      </c>
      <c r="G31" s="40">
        <v>2.48339638561677</v>
      </c>
      <c r="H31" s="40">
        <v>4.2302721701760904</v>
      </c>
      <c r="I31" s="40">
        <v>4.4529180738695704</v>
      </c>
      <c r="J31" s="40">
        <v>4.6872821830206002</v>
      </c>
      <c r="K31" s="40"/>
      <c r="L31" s="40"/>
      <c r="M31" s="40" t="str">
        <f t="shared" si="1"/>
        <v>CRFWIFST</v>
      </c>
      <c r="N31" s="40">
        <v>98.603625068097401</v>
      </c>
      <c r="O31" s="40">
        <v>98.603625068097401</v>
      </c>
      <c r="P31" s="40">
        <v>101.82187083489799</v>
      </c>
      <c r="Q31" s="40">
        <v>101.82187083489799</v>
      </c>
      <c r="R31" s="40">
        <v>101.82187083489799</v>
      </c>
      <c r="S31" s="40"/>
      <c r="T31" s="40"/>
      <c r="U31" s="40" t="str">
        <f t="shared" si="2"/>
        <v>CRFWIFST</v>
      </c>
      <c r="V31" s="40"/>
      <c r="W31" s="40">
        <v>3.0370862368815001</v>
      </c>
      <c r="X31" s="40">
        <v>3.0370862368815001</v>
      </c>
      <c r="Y31" s="40">
        <v>3.0370862368815001</v>
      </c>
      <c r="Z31" s="40">
        <v>3.0370862368815001</v>
      </c>
      <c r="AA31" s="40">
        <v>3.0370862368815001</v>
      </c>
      <c r="AB31" s="40"/>
      <c r="AC31" s="40"/>
      <c r="AD31" s="40" t="str">
        <f t="shared" si="3"/>
        <v>CRFWIFST</v>
      </c>
      <c r="AE31">
        <v>10</v>
      </c>
      <c r="AG31" t="str">
        <f t="shared" si="4"/>
        <v>DMD</v>
      </c>
      <c r="AH31" t="s">
        <v>306</v>
      </c>
      <c r="AI31" t="s">
        <v>472</v>
      </c>
      <c r="AJ31" t="s">
        <v>80</v>
      </c>
      <c r="AK31" t="s">
        <v>394</v>
      </c>
    </row>
    <row r="32" spans="1:37">
      <c r="A32" t="s">
        <v>110</v>
      </c>
      <c r="B32" t="s">
        <v>307</v>
      </c>
      <c r="C32" t="str">
        <f>VLOOKUP(B32,'US9R topology'!$A$2:$C$261,3,FALSE)</f>
        <v>COMELC</v>
      </c>
      <c r="D32" t="str">
        <f t="shared" si="0"/>
        <v>CRF</v>
      </c>
      <c r="E32" s="40"/>
      <c r="F32" s="40"/>
      <c r="G32" s="40">
        <v>3.5217487030399099</v>
      </c>
      <c r="H32" s="40">
        <v>6.1240260698181697</v>
      </c>
      <c r="I32" s="40">
        <v>6.44634323138754</v>
      </c>
      <c r="J32" s="40">
        <v>6.78562445409215</v>
      </c>
      <c r="K32" s="40"/>
      <c r="L32" s="40"/>
      <c r="M32" s="40" t="str">
        <f t="shared" si="1"/>
        <v>CRFWIRHE</v>
      </c>
      <c r="N32" s="40"/>
      <c r="O32" s="40">
        <v>64.843019329764701</v>
      </c>
      <c r="P32" s="40">
        <v>66.8297270902588</v>
      </c>
      <c r="Q32" s="40">
        <v>66.8297270902588</v>
      </c>
      <c r="R32" s="40">
        <v>66.8297270902588</v>
      </c>
      <c r="S32" s="40"/>
      <c r="T32" s="40"/>
      <c r="U32" s="40" t="str">
        <f t="shared" si="2"/>
        <v>CRFWIRHE</v>
      </c>
      <c r="V32" s="40"/>
      <c r="W32" s="40"/>
      <c r="X32" s="40">
        <v>1.77583619889999</v>
      </c>
      <c r="Y32" s="40">
        <v>1.77583619889999</v>
      </c>
      <c r="Z32" s="40">
        <v>1.77583619889999</v>
      </c>
      <c r="AA32" s="40">
        <v>1.77583619889999</v>
      </c>
      <c r="AB32" s="40"/>
      <c r="AC32" s="40"/>
      <c r="AD32" s="40" t="str">
        <f t="shared" si="3"/>
        <v>CRFWIRHE</v>
      </c>
      <c r="AE32">
        <v>10</v>
      </c>
      <c r="AG32" t="str">
        <f t="shared" si="4"/>
        <v>\I:</v>
      </c>
      <c r="AH32" t="s">
        <v>307</v>
      </c>
      <c r="AI32" t="s">
        <v>471</v>
      </c>
      <c r="AJ32" t="s">
        <v>80</v>
      </c>
      <c r="AK32" t="s">
        <v>394</v>
      </c>
    </row>
    <row r="33" spans="1:37">
      <c r="B33" t="s">
        <v>309</v>
      </c>
      <c r="C33" t="str">
        <f>VLOOKUP(B33,'US9R topology'!$A$2:$C$261,3,FALSE)</f>
        <v>COMELC</v>
      </c>
      <c r="D33" t="str">
        <f t="shared" si="0"/>
        <v>CRF</v>
      </c>
      <c r="E33" s="40"/>
      <c r="F33" s="40">
        <v>3.1639355651079</v>
      </c>
      <c r="G33" s="40">
        <v>3.1639355651079</v>
      </c>
      <c r="H33" s="40">
        <v>6.06330626459334</v>
      </c>
      <c r="I33" s="40">
        <v>6.3824276469403598</v>
      </c>
      <c r="J33" s="40">
        <v>6.7183448915161703</v>
      </c>
      <c r="K33" s="40"/>
      <c r="L33" s="40"/>
      <c r="M33" s="40" t="str">
        <f t="shared" si="1"/>
        <v>CRFWIRST</v>
      </c>
      <c r="N33" s="40">
        <v>64.735340627107306</v>
      </c>
      <c r="O33" s="40">
        <v>64.734456064163993</v>
      </c>
      <c r="P33" s="40">
        <v>66.391855252335702</v>
      </c>
      <c r="Q33" s="40">
        <v>66.391855252335702</v>
      </c>
      <c r="R33" s="40">
        <v>66.391855252335702</v>
      </c>
      <c r="S33" s="40"/>
      <c r="T33" s="40"/>
      <c r="U33" s="40" t="str">
        <f t="shared" si="2"/>
        <v>CRFWIRST</v>
      </c>
      <c r="V33" s="40"/>
      <c r="W33" s="40">
        <v>1.7159226969128101</v>
      </c>
      <c r="X33" s="40">
        <v>1.77583619889999</v>
      </c>
      <c r="Y33" s="40">
        <v>1.77583619889999</v>
      </c>
      <c r="Z33" s="40">
        <v>1.77583619889999</v>
      </c>
      <c r="AA33" s="40">
        <v>1.77583619889999</v>
      </c>
      <c r="AB33" s="40"/>
      <c r="AC33" s="40"/>
      <c r="AD33" s="40" t="str">
        <f t="shared" si="3"/>
        <v>CRFWIRST</v>
      </c>
      <c r="AE33">
        <v>10</v>
      </c>
      <c r="AG33" t="str">
        <f t="shared" si="4"/>
        <v>DMD</v>
      </c>
      <c r="AH33" t="s">
        <v>309</v>
      </c>
      <c r="AI33" t="s">
        <v>470</v>
      </c>
      <c r="AJ33" t="s">
        <v>80</v>
      </c>
      <c r="AK33" t="s">
        <v>394</v>
      </c>
    </row>
    <row r="34" spans="1:37">
      <c r="B34" t="s">
        <v>310</v>
      </c>
      <c r="C34" t="str">
        <f>VLOOKUP(B34,'US9R topology'!$A$2:$C$261,3,FALSE)</f>
        <v>COMELC</v>
      </c>
      <c r="D34" t="str">
        <f t="shared" si="0"/>
        <v>CSC</v>
      </c>
      <c r="E34" s="40"/>
      <c r="F34" s="40"/>
      <c r="G34" s="40">
        <v>3.5169988276670598</v>
      </c>
      <c r="H34" s="40">
        <v>3.7221570926142999</v>
      </c>
      <c r="I34" s="40"/>
      <c r="J34" s="40"/>
      <c r="K34" s="40"/>
      <c r="L34" s="40"/>
      <c r="M34" s="40" t="str">
        <f t="shared" si="1"/>
        <v>CSCAHPHE</v>
      </c>
      <c r="N34" s="40"/>
      <c r="O34" s="40">
        <v>9.9201516003268608</v>
      </c>
      <c r="P34" s="40">
        <v>9.2984534640946404</v>
      </c>
      <c r="Q34" s="40"/>
      <c r="R34" s="40"/>
      <c r="S34" s="40"/>
      <c r="T34" s="40"/>
      <c r="U34" s="40" t="str">
        <f t="shared" si="2"/>
        <v>CSCAHPHE</v>
      </c>
      <c r="V34" s="40"/>
      <c r="W34" s="40"/>
      <c r="X34" s="40">
        <v>0.14060057386290001</v>
      </c>
      <c r="Y34" s="40">
        <v>0.13319406313432899</v>
      </c>
      <c r="Z34" s="40"/>
      <c r="AA34" s="40"/>
      <c r="AB34" s="40"/>
      <c r="AC34" s="40"/>
      <c r="AD34" s="40" t="str">
        <f t="shared" si="3"/>
        <v>CSCAHPHE</v>
      </c>
      <c r="AE34">
        <v>15</v>
      </c>
      <c r="AG34" t="str">
        <f t="shared" si="4"/>
        <v>DMD</v>
      </c>
      <c r="AH34" t="s">
        <v>310</v>
      </c>
      <c r="AI34" t="s">
        <v>418</v>
      </c>
      <c r="AJ34" t="s">
        <v>80</v>
      </c>
      <c r="AK34" t="s">
        <v>394</v>
      </c>
    </row>
    <row r="35" spans="1:37">
      <c r="B35" t="s">
        <v>311</v>
      </c>
      <c r="C35" t="str">
        <f>VLOOKUP(B35,'US9R topology'!$A$2:$C$261,3,FALSE)</f>
        <v>COMELC</v>
      </c>
      <c r="D35" t="str">
        <f t="shared" si="0"/>
        <v>CSC</v>
      </c>
      <c r="E35" s="40"/>
      <c r="F35" s="40"/>
      <c r="G35" s="40">
        <v>3.34</v>
      </c>
      <c r="H35" s="40"/>
      <c r="I35" s="40"/>
      <c r="J35" s="40"/>
      <c r="K35" s="40"/>
      <c r="L35" s="40"/>
      <c r="M35" s="40" t="str">
        <f t="shared" si="1"/>
        <v>CSCAHPMD</v>
      </c>
      <c r="N35" s="40"/>
      <c r="O35" s="40">
        <v>8.0715144254627997</v>
      </c>
      <c r="P35" s="40"/>
      <c r="Q35" s="40"/>
      <c r="R35" s="40"/>
      <c r="S35" s="40"/>
      <c r="T35" s="40"/>
      <c r="U35" s="40" t="str">
        <f t="shared" si="2"/>
        <v>CSCAHPMD</v>
      </c>
      <c r="V35" s="40"/>
      <c r="W35" s="40"/>
      <c r="X35" s="40">
        <v>0.14060057386290001</v>
      </c>
      <c r="Y35" s="40"/>
      <c r="Z35" s="40"/>
      <c r="AA35" s="40"/>
      <c r="AB35" s="40"/>
      <c r="AC35" s="40"/>
      <c r="AD35" s="40" t="str">
        <f t="shared" si="3"/>
        <v>CSCAHPMD</v>
      </c>
      <c r="AE35">
        <v>15</v>
      </c>
      <c r="AG35" t="str">
        <f t="shared" si="4"/>
        <v>DMD</v>
      </c>
      <c r="AH35" t="s">
        <v>311</v>
      </c>
      <c r="AI35" t="s">
        <v>417</v>
      </c>
      <c r="AJ35" t="s">
        <v>80</v>
      </c>
      <c r="AK35" t="s">
        <v>394</v>
      </c>
    </row>
    <row r="36" spans="1:37">
      <c r="B36" t="s">
        <v>313</v>
      </c>
      <c r="C36" t="str">
        <f>VLOOKUP(B36,'US9R topology'!$A$2:$C$261,3,FALSE)</f>
        <v>COMELC</v>
      </c>
      <c r="D36" t="str">
        <f t="shared" si="0"/>
        <v>CSC</v>
      </c>
      <c r="E36" s="40"/>
      <c r="F36" s="40">
        <v>2.989449003517</v>
      </c>
      <c r="G36" s="40">
        <v>3.2239155920281402</v>
      </c>
      <c r="H36" s="40">
        <v>3.3411488862837002</v>
      </c>
      <c r="I36" s="40"/>
      <c r="J36" s="40"/>
      <c r="K36" s="40"/>
      <c r="L36" s="40"/>
      <c r="M36" s="40" t="str">
        <f t="shared" si="1"/>
        <v>CSCAHPST</v>
      </c>
      <c r="N36" s="40">
        <v>7.8632172789992403</v>
      </c>
      <c r="O36" s="40">
        <v>7.8632172789992403</v>
      </c>
      <c r="P36" s="40">
        <v>7.2628460841171698</v>
      </c>
      <c r="Q36" s="40"/>
      <c r="R36" s="40"/>
      <c r="S36" s="40"/>
      <c r="T36" s="40"/>
      <c r="U36" s="40" t="str">
        <f t="shared" si="2"/>
        <v>CSCAHPST</v>
      </c>
      <c r="V36" s="40"/>
      <c r="W36" s="40">
        <v>0.14060057386290001</v>
      </c>
      <c r="X36" s="40">
        <v>0.14060057386290001</v>
      </c>
      <c r="Y36" s="40">
        <v>0.13319406313432899</v>
      </c>
      <c r="Z36" s="40"/>
      <c r="AA36" s="40"/>
      <c r="AB36" s="40"/>
      <c r="AC36" s="40"/>
      <c r="AD36" s="40" t="str">
        <f t="shared" si="3"/>
        <v>CSCAHPST</v>
      </c>
      <c r="AE36">
        <v>15</v>
      </c>
      <c r="AG36" t="str">
        <f t="shared" si="4"/>
        <v>DMD</v>
      </c>
      <c r="AH36" t="s">
        <v>313</v>
      </c>
      <c r="AI36" t="s">
        <v>416</v>
      </c>
      <c r="AJ36" t="s">
        <v>80</v>
      </c>
      <c r="AK36" t="s">
        <v>394</v>
      </c>
    </row>
    <row r="37" spans="1:37">
      <c r="B37" t="s">
        <v>314</v>
      </c>
      <c r="C37" t="str">
        <f>VLOOKUP(B37,'US9R topology'!$A$2:$C$261,3,FALSE)</f>
        <v>COMELC</v>
      </c>
      <c r="D37" t="str">
        <f t="shared" si="0"/>
        <v>CSC</v>
      </c>
      <c r="E37" s="40"/>
      <c r="F37" s="40"/>
      <c r="G37" s="40">
        <v>7.0339976553341197</v>
      </c>
      <c r="H37" s="40"/>
      <c r="I37" s="40"/>
      <c r="J37" s="40"/>
      <c r="K37" s="40"/>
      <c r="L37" s="40"/>
      <c r="M37" s="40" t="str">
        <f t="shared" si="1"/>
        <v>CSCCACHE</v>
      </c>
      <c r="N37" s="40"/>
      <c r="O37" s="40">
        <v>14.3204288193695</v>
      </c>
      <c r="P37" s="40"/>
      <c r="Q37" s="40"/>
      <c r="R37" s="40"/>
      <c r="S37" s="40"/>
      <c r="T37" s="40"/>
      <c r="U37" s="40" t="str">
        <f t="shared" si="2"/>
        <v>CSCCACHE</v>
      </c>
      <c r="V37" s="40"/>
      <c r="W37" s="40"/>
      <c r="X37" s="40">
        <v>0.18876928898259801</v>
      </c>
      <c r="Y37" s="40"/>
      <c r="Z37" s="40"/>
      <c r="AA37" s="40"/>
      <c r="AB37" s="40"/>
      <c r="AC37" s="40"/>
      <c r="AD37" s="40" t="str">
        <f t="shared" si="3"/>
        <v>CSCCACHE</v>
      </c>
      <c r="AE37">
        <v>18</v>
      </c>
      <c r="AG37" t="str">
        <f t="shared" si="4"/>
        <v>DMD</v>
      </c>
      <c r="AH37" t="s">
        <v>314</v>
      </c>
      <c r="AI37" t="s">
        <v>442</v>
      </c>
      <c r="AJ37" t="s">
        <v>80</v>
      </c>
      <c r="AK37" t="s">
        <v>394</v>
      </c>
    </row>
    <row r="38" spans="1:37">
      <c r="B38" t="s">
        <v>315</v>
      </c>
      <c r="C38" t="str">
        <f>VLOOKUP(B38,'US9R topology'!$A$2:$C$261,3,FALSE)</f>
        <v>COMELC</v>
      </c>
      <c r="D38" t="str">
        <f t="shared" si="0"/>
        <v>CSC</v>
      </c>
      <c r="E38" s="40"/>
      <c r="F38" s="40"/>
      <c r="G38" s="40">
        <v>4.3962485345838198</v>
      </c>
      <c r="H38" s="40"/>
      <c r="I38" s="40"/>
      <c r="J38" s="40"/>
      <c r="K38" s="40"/>
      <c r="L38" s="40"/>
      <c r="M38" s="40" t="str">
        <f t="shared" si="1"/>
        <v>CSCCACMD</v>
      </c>
      <c r="N38" s="40"/>
      <c r="O38" s="40">
        <v>9.8941144570189099</v>
      </c>
      <c r="P38" s="40"/>
      <c r="Q38" s="40"/>
      <c r="R38" s="40"/>
      <c r="S38" s="40"/>
      <c r="T38" s="40"/>
      <c r="U38" s="40" t="str">
        <f t="shared" si="2"/>
        <v>CSCCACMD</v>
      </c>
      <c r="V38" s="40"/>
      <c r="W38" s="40"/>
      <c r="X38" s="40">
        <v>0.18876928898259801</v>
      </c>
      <c r="Y38" s="40"/>
      <c r="Z38" s="40"/>
      <c r="AA38" s="40"/>
      <c r="AB38" s="40"/>
      <c r="AC38" s="40"/>
      <c r="AD38" s="40" t="str">
        <f t="shared" si="3"/>
        <v>CSCCACMD</v>
      </c>
      <c r="AE38">
        <v>18</v>
      </c>
      <c r="AG38" t="str">
        <f t="shared" si="4"/>
        <v>DMD</v>
      </c>
      <c r="AH38" t="s">
        <v>315</v>
      </c>
      <c r="AI38" t="s">
        <v>441</v>
      </c>
      <c r="AJ38" t="s">
        <v>80</v>
      </c>
      <c r="AK38" t="s">
        <v>394</v>
      </c>
    </row>
    <row r="39" spans="1:37">
      <c r="B39" t="s">
        <v>317</v>
      </c>
      <c r="C39" t="str">
        <f>VLOOKUP(B39,'US9R topology'!$A$2:$C$261,3,FALSE)</f>
        <v>COMELC</v>
      </c>
      <c r="D39" t="str">
        <f t="shared" si="0"/>
        <v>CSC</v>
      </c>
      <c r="E39" s="40"/>
      <c r="F39" s="40">
        <v>3.6635404454865199</v>
      </c>
      <c r="G39" s="40">
        <v>3.9566236811254401</v>
      </c>
      <c r="H39" s="40"/>
      <c r="I39" s="40">
        <v>4.1031652989448997</v>
      </c>
      <c r="J39" s="40"/>
      <c r="K39" s="40"/>
      <c r="L39" s="40"/>
      <c r="M39" s="40" t="str">
        <f t="shared" si="1"/>
        <v>CSCCACST</v>
      </c>
      <c r="N39" s="40">
        <v>8.7224430081614095</v>
      </c>
      <c r="O39" s="40">
        <v>8.8526287247011304</v>
      </c>
      <c r="P39" s="40"/>
      <c r="Q39" s="40">
        <v>6.0314292740073396</v>
      </c>
      <c r="R39" s="40"/>
      <c r="S39" s="40"/>
      <c r="T39" s="40"/>
      <c r="U39" s="40" t="str">
        <f t="shared" si="2"/>
        <v>CSCCACST</v>
      </c>
      <c r="V39" s="40"/>
      <c r="W39" s="40">
        <v>0.18876928898259801</v>
      </c>
      <c r="X39" s="40">
        <v>0.18876928898259801</v>
      </c>
      <c r="Y39" s="40"/>
      <c r="Z39" s="40">
        <v>0.19099526034356601</v>
      </c>
      <c r="AA39" s="40"/>
      <c r="AB39" s="40"/>
      <c r="AC39" s="40"/>
      <c r="AD39" s="40" t="str">
        <f t="shared" si="3"/>
        <v>CSCCACST</v>
      </c>
      <c r="AE39">
        <v>18</v>
      </c>
      <c r="AG39" t="str">
        <f t="shared" si="4"/>
        <v>DMD</v>
      </c>
      <c r="AH39" t="s">
        <v>317</v>
      </c>
      <c r="AI39" t="s">
        <v>440</v>
      </c>
      <c r="AJ39" t="s">
        <v>80</v>
      </c>
      <c r="AK39" t="s">
        <v>394</v>
      </c>
    </row>
    <row r="40" spans="1:37">
      <c r="A40" t="s">
        <v>110</v>
      </c>
      <c r="B40" s="46" t="s">
        <v>318</v>
      </c>
      <c r="C40" t="str">
        <f>VLOOKUP(B40,'US9R topology'!$A$2:$C$261,3,FALSE)</f>
        <v>COMELC</v>
      </c>
      <c r="D40" t="str">
        <f t="shared" si="0"/>
        <v>CSC</v>
      </c>
      <c r="E40" s="40"/>
      <c r="F40" s="40"/>
      <c r="G40" s="40">
        <v>11.7233294255569</v>
      </c>
      <c r="H40" s="40">
        <v>12.127582164369199</v>
      </c>
      <c r="I40" s="40">
        <v>13.025921583952099</v>
      </c>
      <c r="J40" s="40">
        <v>14.0679953106682</v>
      </c>
      <c r="K40" s="40">
        <v>14.654161781946099</v>
      </c>
      <c r="L40" s="40"/>
      <c r="M40" s="40" t="str">
        <f t="shared" si="1"/>
        <v>CSCCCCHE</v>
      </c>
      <c r="N40" s="40"/>
      <c r="O40" s="40">
        <v>4.9796036576443896</v>
      </c>
      <c r="P40" s="40">
        <v>4.9796036576443896</v>
      </c>
      <c r="Q40" s="40">
        <v>4.9796036576443896</v>
      </c>
      <c r="R40" s="40">
        <v>4.9796036576443896</v>
      </c>
      <c r="S40" s="40">
        <v>4.9796036576443896</v>
      </c>
      <c r="T40" s="40"/>
      <c r="U40" s="40" t="str">
        <f t="shared" si="2"/>
        <v>CSCCCCHE</v>
      </c>
      <c r="V40" s="40"/>
      <c r="W40" s="40"/>
      <c r="X40" s="40">
        <v>0.234334289771501</v>
      </c>
      <c r="Y40" s="40">
        <v>0.234334289771501</v>
      </c>
      <c r="Z40" s="40">
        <v>0.234334289771501</v>
      </c>
      <c r="AA40" s="40">
        <v>0.234334289771501</v>
      </c>
      <c r="AB40" s="40">
        <v>0.234334289771501</v>
      </c>
      <c r="AC40" s="40"/>
      <c r="AD40" s="40" t="str">
        <f t="shared" si="3"/>
        <v>CSCCCCHE</v>
      </c>
      <c r="AE40">
        <v>25</v>
      </c>
      <c r="AG40" t="str">
        <f t="shared" si="4"/>
        <v>\I:</v>
      </c>
      <c r="AH40" s="40" t="str">
        <f>AD40</f>
        <v>CSCCCCHE</v>
      </c>
      <c r="AI40" t="s">
        <v>431</v>
      </c>
      <c r="AJ40" t="s">
        <v>80</v>
      </c>
      <c r="AK40" t="s">
        <v>394</v>
      </c>
    </row>
    <row r="41" spans="1:37">
      <c r="A41" t="s">
        <v>110</v>
      </c>
      <c r="B41" s="46" t="s">
        <v>320</v>
      </c>
      <c r="C41" t="str">
        <f>VLOOKUP(B41,'US9R topology'!$A$2:$C$261,3,FALSE)</f>
        <v>COMELC</v>
      </c>
      <c r="D41" t="str">
        <f t="shared" si="0"/>
        <v>CSC</v>
      </c>
      <c r="E41" s="40"/>
      <c r="F41" s="40">
        <v>5.7769363135135601</v>
      </c>
      <c r="G41" s="40">
        <v>9.5054022369379894</v>
      </c>
      <c r="H41" s="40">
        <v>9.7694411879640501</v>
      </c>
      <c r="I41" s="40">
        <v>10.0485680790487</v>
      </c>
      <c r="J41" s="40">
        <v>10.344114199020799</v>
      </c>
      <c r="K41" s="40">
        <v>10.6575722050517</v>
      </c>
      <c r="L41" s="40"/>
      <c r="M41" s="40" t="str">
        <f t="shared" si="1"/>
        <v>CSCCCCST</v>
      </c>
      <c r="N41" s="40">
        <v>3.1244571969533399</v>
      </c>
      <c r="O41" s="40">
        <v>3.8079322087868799</v>
      </c>
      <c r="P41" s="40">
        <v>3.8079322087868799</v>
      </c>
      <c r="Q41" s="40">
        <v>3.8079322087868799</v>
      </c>
      <c r="R41" s="40">
        <v>3.8079322087868799</v>
      </c>
      <c r="S41" s="40">
        <v>3.8079322087868799</v>
      </c>
      <c r="T41" s="40"/>
      <c r="U41" s="40" t="str">
        <f t="shared" si="2"/>
        <v>CSCCCCST</v>
      </c>
      <c r="V41" s="40"/>
      <c r="W41" s="40">
        <v>0.234334289771501</v>
      </c>
      <c r="X41" s="40">
        <v>0.234334289771501</v>
      </c>
      <c r="Y41" s="40">
        <v>0.234334289771501</v>
      </c>
      <c r="Z41" s="40">
        <v>0.234334289771501</v>
      </c>
      <c r="AA41" s="40">
        <v>0.234334289771501</v>
      </c>
      <c r="AB41" s="40">
        <v>0.234334289771501</v>
      </c>
      <c r="AC41" s="40"/>
      <c r="AD41" s="40" t="str">
        <f t="shared" si="3"/>
        <v>CSCCCCST</v>
      </c>
      <c r="AE41">
        <v>25</v>
      </c>
      <c r="AG41" t="str">
        <f t="shared" si="4"/>
        <v>\I:</v>
      </c>
      <c r="AH41" s="40" t="str">
        <f t="shared" ref="AH41:AH61" si="8">AD41</f>
        <v>CSCCCCST</v>
      </c>
      <c r="AI41" t="s">
        <v>430</v>
      </c>
      <c r="AJ41" t="s">
        <v>80</v>
      </c>
      <c r="AK41" t="s">
        <v>394</v>
      </c>
    </row>
    <row r="42" spans="1:37">
      <c r="B42" t="s">
        <v>323</v>
      </c>
      <c r="C42" t="str">
        <f>VLOOKUP(B42,'US9R topology'!$A$2:$C$261,3,FALSE)</f>
        <v>COMELC</v>
      </c>
      <c r="D42" t="str">
        <f t="shared" si="0"/>
        <v>CSC</v>
      </c>
      <c r="E42" s="40"/>
      <c r="F42" s="40"/>
      <c r="G42" s="40">
        <v>4.45189725021147</v>
      </c>
      <c r="H42" s="40">
        <v>4.45189725021147</v>
      </c>
      <c r="I42" s="40"/>
      <c r="J42" s="40"/>
      <c r="K42" s="40"/>
      <c r="L42" s="40"/>
      <c r="M42" s="40" t="str">
        <f t="shared" si="1"/>
        <v>CSCCRCHE</v>
      </c>
      <c r="N42" s="40"/>
      <c r="O42" s="40">
        <v>7.51822513016897</v>
      </c>
      <c r="P42" s="40">
        <v>7.51822513016897</v>
      </c>
      <c r="Q42" s="40"/>
      <c r="R42" s="40"/>
      <c r="S42" s="40"/>
      <c r="T42" s="40"/>
      <c r="U42" s="40" t="str">
        <f t="shared" si="2"/>
        <v>CSCCRCHE</v>
      </c>
      <c r="V42" s="40"/>
      <c r="W42" s="40"/>
      <c r="X42" s="40">
        <v>0.27339000473341701</v>
      </c>
      <c r="Y42" s="40">
        <v>0.27339000473341701</v>
      </c>
      <c r="Z42" s="40"/>
      <c r="AA42" s="40"/>
      <c r="AB42" s="40"/>
      <c r="AC42" s="40"/>
      <c r="AD42" s="40" t="str">
        <f t="shared" si="3"/>
        <v>CSCCRCHE</v>
      </c>
      <c r="AE42">
        <v>20</v>
      </c>
      <c r="AG42" t="str">
        <f t="shared" si="4"/>
        <v>DMD</v>
      </c>
      <c r="AH42" s="40" t="str">
        <f t="shared" si="8"/>
        <v>CSCCRCHE</v>
      </c>
      <c r="AI42" t="s">
        <v>429</v>
      </c>
      <c r="AJ42" t="s">
        <v>80</v>
      </c>
      <c r="AK42" t="s">
        <v>394</v>
      </c>
    </row>
    <row r="43" spans="1:37">
      <c r="B43" t="s">
        <v>325</v>
      </c>
      <c r="C43" t="str">
        <f>VLOOKUP(B43,'US9R topology'!$A$2:$C$261,3,FALSE)</f>
        <v>COMELC</v>
      </c>
      <c r="D43" t="str">
        <f t="shared" si="0"/>
        <v>CSC</v>
      </c>
      <c r="E43" s="40"/>
      <c r="F43" s="40">
        <v>3.1096364524023499</v>
      </c>
      <c r="G43" s="40">
        <v>4.1038492738238697</v>
      </c>
      <c r="H43" s="40">
        <v>4.3962485345838198</v>
      </c>
      <c r="I43" s="40"/>
      <c r="J43" s="40"/>
      <c r="K43" s="40"/>
      <c r="L43" s="40"/>
      <c r="M43" s="40" t="str">
        <f t="shared" si="1"/>
        <v>CSCCRCST</v>
      </c>
      <c r="N43" s="40">
        <v>5.85835724428751</v>
      </c>
      <c r="O43" s="40">
        <v>6.0536358190971002</v>
      </c>
      <c r="P43" s="40">
        <v>6.0536358190971002</v>
      </c>
      <c r="Q43" s="40"/>
      <c r="R43" s="40"/>
      <c r="S43" s="40"/>
      <c r="T43" s="40"/>
      <c r="U43" s="40" t="str">
        <f t="shared" si="2"/>
        <v>CSCCRCST</v>
      </c>
      <c r="V43" s="40"/>
      <c r="W43" s="40">
        <v>0.27339000473341701</v>
      </c>
      <c r="X43" s="40">
        <v>0.27339000473341701</v>
      </c>
      <c r="Y43" s="40">
        <v>0.27339000473341701</v>
      </c>
      <c r="Z43" s="40"/>
      <c r="AA43" s="40"/>
      <c r="AB43" s="40"/>
      <c r="AC43" s="40"/>
      <c r="AD43" s="40" t="str">
        <f t="shared" si="3"/>
        <v>CSCCRCST</v>
      </c>
      <c r="AE43">
        <v>20</v>
      </c>
      <c r="AG43" t="str">
        <f t="shared" si="4"/>
        <v>DMD</v>
      </c>
      <c r="AH43" s="40" t="str">
        <f t="shared" si="8"/>
        <v>CSCCRCST</v>
      </c>
      <c r="AI43" t="s">
        <v>428</v>
      </c>
      <c r="AJ43" t="s">
        <v>80</v>
      </c>
      <c r="AK43" t="s">
        <v>394</v>
      </c>
    </row>
    <row r="44" spans="1:37">
      <c r="B44" t="s">
        <v>326</v>
      </c>
      <c r="C44" t="str">
        <f>VLOOKUP(B44,'US9R topology'!$A$2:$C$261,3,FALSE)</f>
        <v>COMELC</v>
      </c>
      <c r="D44" t="str">
        <f t="shared" si="0"/>
        <v>CSC</v>
      </c>
      <c r="E44" s="40"/>
      <c r="F44" s="40"/>
      <c r="G44" s="40">
        <v>4.8847205939820304</v>
      </c>
      <c r="H44" s="40">
        <v>4.9886508193859003</v>
      </c>
      <c r="I44" s="40">
        <v>5.1720570995103801</v>
      </c>
      <c r="J44" s="40">
        <v>5.4107674271800903</v>
      </c>
      <c r="K44" s="40">
        <v>5.6725787543017097</v>
      </c>
      <c r="L44" s="40"/>
      <c r="M44" s="40" t="str">
        <f t="shared" si="1"/>
        <v>CSCCSCHE</v>
      </c>
      <c r="N44" s="40"/>
      <c r="O44" s="40">
        <v>8.0064215671929304</v>
      </c>
      <c r="P44" s="40">
        <v>8.0064215671929304</v>
      </c>
      <c r="Q44" s="40">
        <v>8.0064215671929304</v>
      </c>
      <c r="R44" s="40">
        <v>8.0064215671929304</v>
      </c>
      <c r="S44" s="40">
        <v>8.0064215671929304</v>
      </c>
      <c r="T44" s="40"/>
      <c r="U44" s="40" t="str">
        <f t="shared" si="2"/>
        <v>CSCCSCHE</v>
      </c>
      <c r="V44" s="40"/>
      <c r="W44" s="40"/>
      <c r="X44" s="40">
        <v>0.331973577176292</v>
      </c>
      <c r="Y44" s="40">
        <v>0.331973577176292</v>
      </c>
      <c r="Z44" s="40">
        <v>0.331973577176292</v>
      </c>
      <c r="AA44" s="40">
        <v>0.331973577176292</v>
      </c>
      <c r="AB44" s="40">
        <v>0.331973577176292</v>
      </c>
      <c r="AC44" s="40"/>
      <c r="AD44" s="40" t="str">
        <f t="shared" si="3"/>
        <v>CSCCSCHE</v>
      </c>
      <c r="AE44">
        <v>20</v>
      </c>
      <c r="AG44" t="str">
        <f t="shared" si="4"/>
        <v>DMD</v>
      </c>
      <c r="AH44" s="40" t="str">
        <f t="shared" si="8"/>
        <v>CSCCSCHE</v>
      </c>
      <c r="AI44" t="s">
        <v>425</v>
      </c>
      <c r="AJ44" t="s">
        <v>80</v>
      </c>
      <c r="AK44" t="s">
        <v>394</v>
      </c>
    </row>
    <row r="45" spans="1:37">
      <c r="B45" t="s">
        <v>327</v>
      </c>
      <c r="C45" t="str">
        <f>VLOOKUP(B45,'US9R topology'!$A$2:$C$261,3,FALSE)</f>
        <v>COMELC</v>
      </c>
      <c r="D45" t="str">
        <f t="shared" ref="D45:D89" si="9">VLOOKUP(LEFT(B45,3),$AM$5:$AN$10,2,FALSE)</f>
        <v>CSC</v>
      </c>
      <c r="E45" s="40"/>
      <c r="F45" s="40"/>
      <c r="G45" s="40">
        <v>4.56753094502215</v>
      </c>
      <c r="H45" s="40"/>
      <c r="I45" s="40"/>
      <c r="J45" s="40"/>
      <c r="K45" s="40"/>
      <c r="L45" s="40"/>
      <c r="M45" s="40" t="str">
        <f t="shared" ref="M45:M89" si="10">$B45</f>
        <v>CSCCSCMD</v>
      </c>
      <c r="N45" s="40"/>
      <c r="O45" s="40">
        <v>7.2253072679545998</v>
      </c>
      <c r="P45" s="40"/>
      <c r="Q45" s="40"/>
      <c r="R45" s="40"/>
      <c r="S45" s="40"/>
      <c r="T45" s="40"/>
      <c r="U45" s="40" t="str">
        <f t="shared" ref="U45:U89" si="11">$B45</f>
        <v>CSCCSCMD</v>
      </c>
      <c r="V45" s="40"/>
      <c r="W45" s="40"/>
      <c r="X45" s="40">
        <v>0.331973577176292</v>
      </c>
      <c r="Y45" s="40"/>
      <c r="Z45" s="40"/>
      <c r="AA45" s="40"/>
      <c r="AB45" s="40"/>
      <c r="AC45" s="40"/>
      <c r="AD45" s="40" t="str">
        <f t="shared" ref="AD45:AD89" si="12">$B45</f>
        <v>CSCCSCMD</v>
      </c>
      <c r="AE45">
        <v>20</v>
      </c>
      <c r="AG45" t="str">
        <f t="shared" si="4"/>
        <v>DMD</v>
      </c>
      <c r="AH45" s="40" t="str">
        <f t="shared" si="8"/>
        <v>CSCCSCMD</v>
      </c>
      <c r="AI45" t="s">
        <v>424</v>
      </c>
      <c r="AJ45" t="s">
        <v>80</v>
      </c>
      <c r="AK45" t="s">
        <v>394</v>
      </c>
    </row>
    <row r="46" spans="1:37">
      <c r="B46" t="s">
        <v>329</v>
      </c>
      <c r="C46" t="str">
        <f>VLOOKUP(B46,'US9R topology'!$A$2:$C$261,3,FALSE)</f>
        <v>COMELC</v>
      </c>
      <c r="D46" t="str">
        <f t="shared" si="9"/>
        <v>CSC</v>
      </c>
      <c r="E46" s="40"/>
      <c r="F46" s="40">
        <v>3.5543191790470501</v>
      </c>
      <c r="G46" s="40">
        <v>4.0148388443687901</v>
      </c>
      <c r="H46" s="40">
        <v>4.6658851113716304</v>
      </c>
      <c r="I46" s="40">
        <v>4.8178066132425403</v>
      </c>
      <c r="J46" s="40">
        <v>4.9535194755874103</v>
      </c>
      <c r="K46" s="40">
        <v>5.0970997502421103</v>
      </c>
      <c r="L46" s="40"/>
      <c r="M46" s="40" t="str">
        <f t="shared" si="10"/>
        <v>CSCCSCST</v>
      </c>
      <c r="N46" s="40">
        <v>6.0536358190971002</v>
      </c>
      <c r="O46" s="40">
        <v>6.83475011833543</v>
      </c>
      <c r="P46" s="40">
        <v>7.2253072679545998</v>
      </c>
      <c r="Q46" s="40">
        <v>7.2253072679545998</v>
      </c>
      <c r="R46" s="40">
        <v>7.2253072679545998</v>
      </c>
      <c r="S46" s="40">
        <v>7.2253072679545998</v>
      </c>
      <c r="T46" s="40"/>
      <c r="U46" s="40" t="str">
        <f t="shared" si="11"/>
        <v>CSCCSCST</v>
      </c>
      <c r="V46" s="40"/>
      <c r="W46" s="40">
        <v>0.331973577176292</v>
      </c>
      <c r="X46" s="40">
        <v>0.331973577176292</v>
      </c>
      <c r="Y46" s="40">
        <v>0.331973577176292</v>
      </c>
      <c r="Z46" s="40">
        <v>0.331973577176292</v>
      </c>
      <c r="AA46" s="40">
        <v>0.331973577176292</v>
      </c>
      <c r="AB46" s="40">
        <v>0.331973577176292</v>
      </c>
      <c r="AC46" s="40"/>
      <c r="AD46" s="40" t="str">
        <f t="shared" si="12"/>
        <v>CSCCSCST</v>
      </c>
      <c r="AE46">
        <v>20</v>
      </c>
      <c r="AG46" t="str">
        <f t="shared" si="4"/>
        <v>DMD</v>
      </c>
      <c r="AH46" s="40" t="str">
        <f t="shared" si="8"/>
        <v>CSCCSCST</v>
      </c>
      <c r="AI46" t="s">
        <v>423</v>
      </c>
      <c r="AJ46" t="s">
        <v>80</v>
      </c>
      <c r="AK46" t="s">
        <v>394</v>
      </c>
    </row>
    <row r="47" spans="1:37">
      <c r="A47" t="s">
        <v>110</v>
      </c>
      <c r="B47" s="46" t="s">
        <v>330</v>
      </c>
      <c r="C47" t="str">
        <f>VLOOKUP(B47,'US9R topology'!$A$2:$C$261,3,FALSE)</f>
        <v>COMELC</v>
      </c>
      <c r="D47" t="str">
        <f t="shared" si="9"/>
        <v>CSC</v>
      </c>
      <c r="E47" s="40"/>
      <c r="F47" s="40"/>
      <c r="G47" s="40">
        <v>6.1701733818720301</v>
      </c>
      <c r="H47" s="40">
        <v>6.6358468446548304</v>
      </c>
      <c r="I47" s="40">
        <v>7.1775486278919498</v>
      </c>
      <c r="J47" s="40">
        <v>7.8155529503712398</v>
      </c>
      <c r="K47" s="40">
        <v>8.5780459211391609</v>
      </c>
      <c r="L47" s="40"/>
      <c r="M47" s="40" t="str">
        <f t="shared" si="10"/>
        <v>CSCCSWHE</v>
      </c>
      <c r="N47" s="40"/>
      <c r="O47" s="40">
        <v>7.6158644175737704</v>
      </c>
      <c r="P47" s="40">
        <v>7.6158644175737704</v>
      </c>
      <c r="Q47" s="40">
        <v>7.6158644175737704</v>
      </c>
      <c r="R47" s="40">
        <v>7.6158644175737704</v>
      </c>
      <c r="S47" s="40">
        <v>7.6158644175737704</v>
      </c>
      <c r="T47" s="40"/>
      <c r="U47" s="40" t="str">
        <f t="shared" si="11"/>
        <v>CSCCSWHE</v>
      </c>
      <c r="V47" s="40"/>
      <c r="W47" s="40"/>
      <c r="X47" s="40">
        <v>0.25386214725245898</v>
      </c>
      <c r="Y47" s="40">
        <v>0.25386214725245898</v>
      </c>
      <c r="Z47" s="40">
        <v>0.25386214725245898</v>
      </c>
      <c r="AA47" s="40">
        <v>0.25386214725245898</v>
      </c>
      <c r="AB47" s="40">
        <v>0.25386214725245898</v>
      </c>
      <c r="AC47" s="40"/>
      <c r="AD47" s="40" t="str">
        <f t="shared" si="12"/>
        <v>CSCCSWHE</v>
      </c>
      <c r="AE47">
        <v>20</v>
      </c>
      <c r="AG47" t="str">
        <f t="shared" si="4"/>
        <v>\I:</v>
      </c>
      <c r="AH47" s="40" t="str">
        <f t="shared" si="8"/>
        <v>CSCCSWHE</v>
      </c>
      <c r="AI47" t="s">
        <v>427</v>
      </c>
      <c r="AJ47" t="s">
        <v>80</v>
      </c>
      <c r="AK47" t="s">
        <v>394</v>
      </c>
    </row>
    <row r="48" spans="1:37">
      <c r="B48" t="s">
        <v>332</v>
      </c>
      <c r="C48" t="str">
        <f>VLOOKUP(B48,'US9R topology'!$A$2:$C$261,3,FALSE)</f>
        <v>COMELC</v>
      </c>
      <c r="D48" t="str">
        <f t="shared" si="9"/>
        <v>CSC</v>
      </c>
      <c r="E48" s="40"/>
      <c r="F48" s="40">
        <v>3.1148205298431901</v>
      </c>
      <c r="G48" s="40">
        <v>4.1869033662703101</v>
      </c>
      <c r="H48" s="40">
        <v>4.45189725021147</v>
      </c>
      <c r="I48" s="40">
        <v>4.8847205939820304</v>
      </c>
      <c r="J48" s="40">
        <v>5.1720570995103801</v>
      </c>
      <c r="K48" s="40">
        <v>5.4107674271800903</v>
      </c>
      <c r="L48" s="40"/>
      <c r="M48" s="40" t="str">
        <f t="shared" si="10"/>
        <v>CSCCSWST</v>
      </c>
      <c r="N48" s="40">
        <v>5.85835724428751</v>
      </c>
      <c r="O48" s="40">
        <v>6.9323894057402198</v>
      </c>
      <c r="P48" s="40">
        <v>6.9323894057402198</v>
      </c>
      <c r="Q48" s="40">
        <v>6.9323894057402198</v>
      </c>
      <c r="R48" s="40">
        <v>6.9323894057402198</v>
      </c>
      <c r="S48" s="40">
        <v>6.9323894057402198</v>
      </c>
      <c r="T48" s="40"/>
      <c r="U48" s="40" t="str">
        <f t="shared" si="11"/>
        <v>CSCCSWST</v>
      </c>
      <c r="V48" s="40"/>
      <c r="W48" s="40">
        <v>0.25386214725245898</v>
      </c>
      <c r="X48" s="40">
        <v>0.25386214725245898</v>
      </c>
      <c r="Y48" s="40">
        <v>0.25386214725245898</v>
      </c>
      <c r="Z48" s="40">
        <v>0.25386214725245898</v>
      </c>
      <c r="AA48" s="40">
        <v>0.25386214725245898</v>
      </c>
      <c r="AB48" s="40">
        <v>0.25386214725245898</v>
      </c>
      <c r="AC48" s="40"/>
      <c r="AD48" s="40" t="str">
        <f t="shared" si="12"/>
        <v>CSCCSWST</v>
      </c>
      <c r="AE48">
        <v>20</v>
      </c>
      <c r="AG48" t="str">
        <f t="shared" si="4"/>
        <v>DMD</v>
      </c>
      <c r="AH48" s="40" t="str">
        <f t="shared" si="8"/>
        <v>CSCCSWST</v>
      </c>
      <c r="AI48" t="s">
        <v>426</v>
      </c>
      <c r="AJ48" t="s">
        <v>80</v>
      </c>
      <c r="AK48" t="s">
        <v>394</v>
      </c>
    </row>
    <row r="49" spans="1:37">
      <c r="A49" t="s">
        <v>110</v>
      </c>
      <c r="B49" t="s">
        <v>333</v>
      </c>
      <c r="C49" t="str">
        <f>VLOOKUP(B49,'US9R topology'!$A$2:$C$261,3,FALSE)</f>
        <v>COMELC</v>
      </c>
      <c r="D49" t="str">
        <f t="shared" si="9"/>
        <v>CSC</v>
      </c>
      <c r="E49" s="40"/>
      <c r="F49" s="40"/>
      <c r="G49" s="40">
        <v>10.4044548651817</v>
      </c>
      <c r="H49" s="40">
        <v>6.4478311840562696</v>
      </c>
      <c r="I49" s="40">
        <v>7.0339976553341197</v>
      </c>
      <c r="J49" s="40"/>
      <c r="K49" s="40"/>
      <c r="L49" s="40"/>
      <c r="M49" s="40" t="str">
        <f t="shared" si="10"/>
        <v>CSCGHPHE</v>
      </c>
      <c r="N49" s="40"/>
      <c r="O49" s="40">
        <v>55.2150170274098</v>
      </c>
      <c r="P49" s="40">
        <v>51.7383542410942</v>
      </c>
      <c r="Q49" s="40">
        <v>51.7383542410942</v>
      </c>
      <c r="R49" s="40"/>
      <c r="S49" s="40"/>
      <c r="T49" s="40"/>
      <c r="U49" s="40" t="str">
        <f t="shared" si="11"/>
        <v>CSCGHPHE</v>
      </c>
      <c r="V49" s="40"/>
      <c r="W49" s="40"/>
      <c r="X49" s="40">
        <v>0.29291786221437599</v>
      </c>
      <c r="Y49" s="40">
        <v>0.28272324721909398</v>
      </c>
      <c r="Z49" s="40">
        <v>0.28272324721909398</v>
      </c>
      <c r="AA49" s="40"/>
      <c r="AB49" s="40"/>
      <c r="AC49" s="40"/>
      <c r="AD49" s="40" t="str">
        <f t="shared" si="12"/>
        <v>CSCGHPHE</v>
      </c>
      <c r="AE49">
        <v>25</v>
      </c>
      <c r="AG49" t="str">
        <f t="shared" si="4"/>
        <v>\I:</v>
      </c>
      <c r="AH49" s="40" t="str">
        <f t="shared" si="8"/>
        <v>CSCGHPHE</v>
      </c>
      <c r="AI49" t="s">
        <v>420</v>
      </c>
      <c r="AJ49" t="s">
        <v>80</v>
      </c>
      <c r="AK49" t="s">
        <v>394</v>
      </c>
    </row>
    <row r="50" spans="1:37">
      <c r="A50" t="s">
        <v>110</v>
      </c>
      <c r="B50" t="s">
        <v>334</v>
      </c>
      <c r="C50" t="str">
        <f>VLOOKUP(B50,'US9R topology'!$A$2:$C$261,3,FALSE)</f>
        <v>COMELC</v>
      </c>
      <c r="D50" t="str">
        <f t="shared" si="9"/>
        <v>CSC</v>
      </c>
      <c r="E50" s="40"/>
      <c r="F50" s="40"/>
      <c r="G50" s="40">
        <v>7.4736225087925003</v>
      </c>
      <c r="H50" s="40"/>
      <c r="I50" s="40"/>
      <c r="J50" s="40"/>
      <c r="K50" s="40"/>
      <c r="L50" s="40"/>
      <c r="M50" s="40" t="str">
        <f t="shared" si="10"/>
        <v>CSCGHPMD</v>
      </c>
      <c r="N50" s="40"/>
      <c r="O50" s="40">
        <v>51.162986600110997</v>
      </c>
      <c r="P50" s="40"/>
      <c r="Q50" s="40"/>
      <c r="R50" s="40"/>
      <c r="S50" s="40"/>
      <c r="T50" s="40"/>
      <c r="U50" s="40" t="str">
        <f t="shared" si="11"/>
        <v>CSCGHPMD</v>
      </c>
      <c r="V50" s="40"/>
      <c r="W50" s="40"/>
      <c r="X50" s="40">
        <v>0.29291786221437599</v>
      </c>
      <c r="Y50" s="40"/>
      <c r="Z50" s="40"/>
      <c r="AA50" s="40"/>
      <c r="AB50" s="40"/>
      <c r="AC50" s="40"/>
      <c r="AD50" s="40" t="str">
        <f t="shared" si="12"/>
        <v>CSCGHPMD</v>
      </c>
      <c r="AE50">
        <v>25</v>
      </c>
      <c r="AG50" t="str">
        <f t="shared" si="4"/>
        <v>\I:</v>
      </c>
      <c r="AH50" s="40" t="str">
        <f t="shared" si="8"/>
        <v>CSCGHPMD</v>
      </c>
      <c r="AI50" t="s">
        <v>403</v>
      </c>
      <c r="AJ50" t="s">
        <v>80</v>
      </c>
      <c r="AK50" t="s">
        <v>394</v>
      </c>
    </row>
    <row r="51" spans="1:37">
      <c r="B51" t="s">
        <v>336</v>
      </c>
      <c r="C51" t="str">
        <f>VLOOKUP(B51,'US9R topology'!$A$2:$C$261,3,FALSE)</f>
        <v>COMELC</v>
      </c>
      <c r="D51" t="str">
        <f t="shared" si="9"/>
        <v>CSC</v>
      </c>
      <c r="E51" s="40"/>
      <c r="F51" s="40">
        <v>4.1031652989448997</v>
      </c>
      <c r="G51" s="40">
        <v>4.5427901524032803</v>
      </c>
      <c r="H51" s="40"/>
      <c r="I51" s="40">
        <v>5.8616647127784303</v>
      </c>
      <c r="J51" s="40"/>
      <c r="K51" s="40"/>
      <c r="L51" s="40"/>
      <c r="M51" s="40" t="str">
        <f t="shared" si="10"/>
        <v>CSCGHPST</v>
      </c>
      <c r="N51" s="40">
        <v>52.725215198587598</v>
      </c>
      <c r="O51" s="40">
        <v>49.6983972890391</v>
      </c>
      <c r="P51" s="40"/>
      <c r="Q51" s="40">
        <v>46.5550947087441</v>
      </c>
      <c r="R51" s="40"/>
      <c r="S51" s="40"/>
      <c r="T51" s="40"/>
      <c r="U51" s="40" t="str">
        <f t="shared" si="11"/>
        <v>CSCGHPST</v>
      </c>
      <c r="V51" s="40"/>
      <c r="W51" s="40">
        <v>0.29291786221437599</v>
      </c>
      <c r="X51" s="40">
        <v>0.29291786221437599</v>
      </c>
      <c r="Y51" s="40"/>
      <c r="Z51" s="40">
        <v>0.28272324721909398</v>
      </c>
      <c r="AA51" s="40"/>
      <c r="AB51" s="40"/>
      <c r="AC51" s="40"/>
      <c r="AD51" s="40" t="str">
        <f t="shared" si="12"/>
        <v>CSCGHPST</v>
      </c>
      <c r="AE51">
        <v>25</v>
      </c>
      <c r="AG51" t="str">
        <f t="shared" si="4"/>
        <v>DMD</v>
      </c>
      <c r="AH51" s="40" t="str">
        <f t="shared" si="8"/>
        <v>CSCGHPST</v>
      </c>
      <c r="AI51" t="s">
        <v>419</v>
      </c>
      <c r="AJ51" t="s">
        <v>80</v>
      </c>
      <c r="AK51" t="s">
        <v>394</v>
      </c>
    </row>
    <row r="52" spans="1:37">
      <c r="B52" t="s">
        <v>337</v>
      </c>
      <c r="C52" t="str">
        <f>VLOOKUP(B52,'US9R topology'!$A$2:$C$261,3,FALSE)</f>
        <v>COMNGA</v>
      </c>
      <c r="D52" t="str">
        <f t="shared" si="9"/>
        <v>CSC</v>
      </c>
      <c r="E52" s="40"/>
      <c r="F52" s="40">
        <v>1.1000000000000001</v>
      </c>
      <c r="G52" s="40"/>
      <c r="H52" s="40">
        <v>1.2</v>
      </c>
      <c r="I52" s="40">
        <v>1.3</v>
      </c>
      <c r="J52" s="40">
        <v>1.4</v>
      </c>
      <c r="K52" s="40"/>
      <c r="L52" s="40"/>
      <c r="M52" s="40" t="str">
        <f t="shared" si="10"/>
        <v>CSCNCAST</v>
      </c>
      <c r="N52" s="40">
        <v>7.6158644175737704</v>
      </c>
      <c r="O52" s="40"/>
      <c r="P52" s="40">
        <v>7.2253072679545998</v>
      </c>
      <c r="Q52" s="40">
        <v>7.2253072679545998</v>
      </c>
      <c r="R52" s="40">
        <v>7.2253072679545998</v>
      </c>
      <c r="S52" s="40"/>
      <c r="T52" s="40"/>
      <c r="U52" s="40" t="str">
        <f t="shared" si="11"/>
        <v>CSCNCAST</v>
      </c>
      <c r="V52" s="40"/>
      <c r="W52" s="40">
        <v>0.214806432290542</v>
      </c>
      <c r="X52" s="40"/>
      <c r="Y52" s="40">
        <v>0.214806432290542</v>
      </c>
      <c r="Z52" s="40">
        <v>0.214806432290542</v>
      </c>
      <c r="AA52" s="40">
        <v>0.214806432290542</v>
      </c>
      <c r="AB52" s="40"/>
      <c r="AC52" s="40"/>
      <c r="AD52" s="40" t="str">
        <f t="shared" si="12"/>
        <v>CSCNCAST</v>
      </c>
      <c r="AE52">
        <v>23</v>
      </c>
      <c r="AG52" t="str">
        <f t="shared" si="4"/>
        <v>DMD</v>
      </c>
      <c r="AH52" s="40" t="str">
        <f t="shared" si="8"/>
        <v>CSCNCAST</v>
      </c>
      <c r="AI52" t="s">
        <v>433</v>
      </c>
      <c r="AJ52" t="s">
        <v>80</v>
      </c>
      <c r="AK52" t="s">
        <v>394</v>
      </c>
    </row>
    <row r="53" spans="1:37">
      <c r="B53" t="s">
        <v>338</v>
      </c>
      <c r="C53" t="str">
        <f>VLOOKUP(B53,'US9R topology'!$A$2:$C$261,3,FALSE)</f>
        <v>COMNGA</v>
      </c>
      <c r="D53" t="str">
        <f t="shared" si="9"/>
        <v>CSC</v>
      </c>
      <c r="E53" s="40"/>
      <c r="F53" s="40">
        <v>1.7</v>
      </c>
      <c r="G53" s="40"/>
      <c r="H53" s="40">
        <v>1.7</v>
      </c>
      <c r="I53" s="40">
        <v>1.8</v>
      </c>
      <c r="J53" s="40"/>
      <c r="K53" s="40"/>
      <c r="L53" s="40"/>
      <c r="M53" s="40" t="str">
        <f t="shared" si="10"/>
        <v>CSCNCEST</v>
      </c>
      <c r="N53" s="40">
        <v>7.4205858427641802</v>
      </c>
      <c r="O53" s="40"/>
      <c r="P53" s="40">
        <v>7.4205858427641802</v>
      </c>
      <c r="Q53" s="40">
        <v>7.4205858427641802</v>
      </c>
      <c r="R53" s="40"/>
      <c r="S53" s="40"/>
      <c r="T53" s="40"/>
      <c r="U53" s="40" t="str">
        <f t="shared" si="11"/>
        <v>CSCNCEST</v>
      </c>
      <c r="V53" s="40"/>
      <c r="W53" s="40">
        <v>0.331973577176292</v>
      </c>
      <c r="X53" s="40"/>
      <c r="Y53" s="40">
        <v>0.331973577176292</v>
      </c>
      <c r="Z53" s="40">
        <v>0.331973577176292</v>
      </c>
      <c r="AA53" s="40"/>
      <c r="AB53" s="40"/>
      <c r="AC53" s="40"/>
      <c r="AD53" s="40" t="str">
        <f t="shared" si="12"/>
        <v>CSCNCEST</v>
      </c>
      <c r="AE53">
        <v>25</v>
      </c>
      <c r="AG53" t="str">
        <f t="shared" si="4"/>
        <v>DMD</v>
      </c>
      <c r="AH53" s="40" t="str">
        <f t="shared" si="8"/>
        <v>CSCNCEST</v>
      </c>
      <c r="AI53" t="s">
        <v>434</v>
      </c>
      <c r="AJ53" t="s">
        <v>80</v>
      </c>
      <c r="AK53" t="s">
        <v>394</v>
      </c>
    </row>
    <row r="54" spans="1:37">
      <c r="B54" t="s">
        <v>339</v>
      </c>
      <c r="C54" t="str">
        <f>VLOOKUP(B54,'US9R topology'!$A$2:$C$261,3,FALSE)</f>
        <v>COMNGA</v>
      </c>
      <c r="D54" t="str">
        <f t="shared" si="9"/>
        <v>CSC</v>
      </c>
      <c r="E54" s="40"/>
      <c r="F54" s="40">
        <v>0.9</v>
      </c>
      <c r="G54" s="40"/>
      <c r="H54" s="40"/>
      <c r="I54" s="40"/>
      <c r="J54" s="40"/>
      <c r="K54" s="40"/>
      <c r="L54" s="40"/>
      <c r="M54" s="40" t="str">
        <f t="shared" si="10"/>
        <v>CSCNHPHE</v>
      </c>
      <c r="N54" s="40">
        <v>29.291786221437601</v>
      </c>
      <c r="O54" s="40"/>
      <c r="P54" s="40"/>
      <c r="Q54" s="40"/>
      <c r="R54" s="40"/>
      <c r="S54" s="40"/>
      <c r="T54" s="40"/>
      <c r="U54" s="40" t="str">
        <f t="shared" si="11"/>
        <v>CSCNHPHE</v>
      </c>
      <c r="V54" s="40"/>
      <c r="W54" s="40">
        <v>0.48429086552776801</v>
      </c>
      <c r="X54" s="40"/>
      <c r="Y54" s="40"/>
      <c r="Z54" s="40"/>
      <c r="AA54" s="40"/>
      <c r="AB54" s="40"/>
      <c r="AC54" s="40"/>
      <c r="AD54" s="40" t="str">
        <f t="shared" si="12"/>
        <v>CSCNHPHE</v>
      </c>
      <c r="AE54">
        <v>15</v>
      </c>
      <c r="AG54" t="str">
        <f t="shared" si="4"/>
        <v>DMD</v>
      </c>
      <c r="AH54" s="40" t="str">
        <f t="shared" si="8"/>
        <v>CSCNHPHE</v>
      </c>
      <c r="AI54" t="s">
        <v>422</v>
      </c>
      <c r="AJ54" t="s">
        <v>80</v>
      </c>
      <c r="AK54" t="s">
        <v>394</v>
      </c>
    </row>
    <row r="55" spans="1:37">
      <c r="B55" t="s">
        <v>341</v>
      </c>
      <c r="C55" t="str">
        <f>VLOOKUP(B55,'US9R topology'!$A$2:$C$261,3,FALSE)</f>
        <v>COMNGA</v>
      </c>
      <c r="D55" t="str">
        <f t="shared" si="9"/>
        <v>CSC</v>
      </c>
      <c r="E55" s="40"/>
      <c r="F55" s="40">
        <v>0.6</v>
      </c>
      <c r="G55" s="40"/>
      <c r="H55" s="40">
        <v>1.2</v>
      </c>
      <c r="I55" s="40"/>
      <c r="J55" s="40"/>
      <c r="K55" s="40"/>
      <c r="L55" s="40"/>
      <c r="M55" s="40" t="str">
        <f t="shared" si="10"/>
        <v>CSCNHPST</v>
      </c>
      <c r="N55" s="40">
        <v>18.121851742329401</v>
      </c>
      <c r="O55" s="40"/>
      <c r="P55" s="40">
        <v>25.776771874865101</v>
      </c>
      <c r="Q55" s="40"/>
      <c r="R55" s="40"/>
      <c r="S55" s="40"/>
      <c r="T55" s="40"/>
      <c r="U55" s="40" t="str">
        <f t="shared" si="11"/>
        <v>CSCNHPST</v>
      </c>
      <c r="V55" s="40"/>
      <c r="W55" s="40">
        <v>0.26557886174103401</v>
      </c>
      <c r="X55" s="40"/>
      <c r="Y55" s="40">
        <v>0.48429086552776801</v>
      </c>
      <c r="Z55" s="40"/>
      <c r="AA55" s="40"/>
      <c r="AB55" s="40"/>
      <c r="AC55" s="40"/>
      <c r="AD55" s="40" t="str">
        <f t="shared" si="12"/>
        <v>CSCNHPST</v>
      </c>
      <c r="AE55">
        <v>15</v>
      </c>
      <c r="AG55" t="str">
        <f t="shared" si="4"/>
        <v>DMD</v>
      </c>
      <c r="AH55" s="40" t="str">
        <f t="shared" si="8"/>
        <v>CSCNHPST</v>
      </c>
      <c r="AI55" t="s">
        <v>421</v>
      </c>
      <c r="AJ55" t="s">
        <v>80</v>
      </c>
      <c r="AK55" t="s">
        <v>394</v>
      </c>
    </row>
    <row r="56" spans="1:37">
      <c r="B56" t="s">
        <v>342</v>
      </c>
      <c r="C56" t="str">
        <f>VLOOKUP(B56,'US9R topology'!$A$2:$C$261,3,FALSE)</f>
        <v>COMNGA</v>
      </c>
      <c r="D56" t="str">
        <f t="shared" si="9"/>
        <v>CSC</v>
      </c>
      <c r="E56" s="40"/>
      <c r="F56" s="40">
        <v>1.2</v>
      </c>
      <c r="G56" s="40"/>
      <c r="H56" s="40"/>
      <c r="I56" s="40"/>
      <c r="J56" s="40"/>
      <c r="K56" s="40"/>
      <c r="L56" s="40"/>
      <c r="M56" s="40" t="str">
        <f t="shared" si="10"/>
        <v>CSCNRAST</v>
      </c>
      <c r="N56" s="40">
        <v>25.776771874865101</v>
      </c>
      <c r="O56" s="40"/>
      <c r="P56" s="40"/>
      <c r="Q56" s="40"/>
      <c r="R56" s="40"/>
      <c r="S56" s="40"/>
      <c r="T56" s="40"/>
      <c r="U56" s="40" t="str">
        <f t="shared" si="11"/>
        <v>CSCNRAST</v>
      </c>
      <c r="V56" s="40"/>
      <c r="W56" s="40">
        <v>0.48429086552776801</v>
      </c>
      <c r="X56" s="40"/>
      <c r="Y56" s="40"/>
      <c r="Z56" s="40"/>
      <c r="AA56" s="40"/>
      <c r="AB56" s="40"/>
      <c r="AC56" s="40"/>
      <c r="AD56" s="40" t="str">
        <f t="shared" si="12"/>
        <v>CSCNRAST</v>
      </c>
      <c r="AE56">
        <v>30</v>
      </c>
      <c r="AG56" t="str">
        <f t="shared" si="4"/>
        <v>DMD</v>
      </c>
      <c r="AH56" s="40" t="str">
        <f t="shared" si="8"/>
        <v>CSCNRAST</v>
      </c>
      <c r="AI56" t="s">
        <v>432</v>
      </c>
      <c r="AJ56" t="s">
        <v>80</v>
      </c>
      <c r="AK56" t="s">
        <v>394</v>
      </c>
    </row>
    <row r="57" spans="1:37">
      <c r="B57" t="s">
        <v>344</v>
      </c>
      <c r="C57" t="str">
        <f>VLOOKUP(B57,'US9R topology'!$A$2:$C$261,3,FALSE)</f>
        <v>COMELC</v>
      </c>
      <c r="D57" t="str">
        <f t="shared" si="9"/>
        <v>CSC</v>
      </c>
      <c r="E57" s="40"/>
      <c r="F57" s="40"/>
      <c r="G57" s="40">
        <v>4.0738569753810099</v>
      </c>
      <c r="H57" s="40"/>
      <c r="I57" s="40"/>
      <c r="J57" s="40"/>
      <c r="K57" s="40"/>
      <c r="L57" s="40"/>
      <c r="M57" s="40" t="str">
        <f t="shared" si="10"/>
        <v>CSCRACHE</v>
      </c>
      <c r="N57" s="40"/>
      <c r="O57" s="40">
        <v>26.271477597716</v>
      </c>
      <c r="P57" s="40"/>
      <c r="Q57" s="40"/>
      <c r="R57" s="40"/>
      <c r="S57" s="40"/>
      <c r="T57" s="40"/>
      <c r="U57" s="40" t="str">
        <f t="shared" si="11"/>
        <v>CSCRACHE</v>
      </c>
      <c r="V57" s="40"/>
      <c r="W57" s="40"/>
      <c r="X57" s="40">
        <v>0.26037143307944499</v>
      </c>
      <c r="Y57" s="40"/>
      <c r="Z57" s="40"/>
      <c r="AA57" s="40"/>
      <c r="AB57" s="40"/>
      <c r="AC57" s="40"/>
      <c r="AD57" s="40" t="str">
        <f t="shared" si="12"/>
        <v>CSCRACHE</v>
      </c>
      <c r="AE57">
        <v>15</v>
      </c>
      <c r="AG57" t="str">
        <f t="shared" si="4"/>
        <v>DMD</v>
      </c>
      <c r="AH57" s="40" t="str">
        <f t="shared" si="8"/>
        <v>CSCRACHE</v>
      </c>
      <c r="AI57" t="s">
        <v>437</v>
      </c>
      <c r="AJ57" t="s">
        <v>80</v>
      </c>
      <c r="AK57" t="s">
        <v>394</v>
      </c>
    </row>
    <row r="58" spans="1:37">
      <c r="B58" t="s">
        <v>345</v>
      </c>
      <c r="C58" t="str">
        <f>VLOOKUP(B58,'US9R topology'!$A$2:$C$261,3,FALSE)</f>
        <v>COMELC</v>
      </c>
      <c r="D58" t="str">
        <f t="shared" si="9"/>
        <v>CSC</v>
      </c>
      <c r="E58" s="40"/>
      <c r="F58" s="40"/>
      <c r="G58" s="40">
        <v>3.4290738569753798</v>
      </c>
      <c r="H58" s="40"/>
      <c r="I58" s="40"/>
      <c r="J58" s="40"/>
      <c r="K58" s="40"/>
      <c r="L58" s="40"/>
      <c r="M58" s="40" t="str">
        <f t="shared" si="10"/>
        <v>CSCRACMD</v>
      </c>
      <c r="N58" s="40"/>
      <c r="O58" s="40">
        <v>9.7899658837871293</v>
      </c>
      <c r="P58" s="40"/>
      <c r="Q58" s="40"/>
      <c r="R58" s="40"/>
      <c r="S58" s="40"/>
      <c r="T58" s="40"/>
      <c r="U58" s="40" t="str">
        <f t="shared" si="11"/>
        <v>CSCRACMD</v>
      </c>
      <c r="V58" s="40"/>
      <c r="W58" s="40"/>
      <c r="X58" s="40">
        <v>0.26037143307944499</v>
      </c>
      <c r="Y58" s="40"/>
      <c r="Z58" s="40"/>
      <c r="AA58" s="40"/>
      <c r="AB58" s="40"/>
      <c r="AC58" s="40"/>
      <c r="AD58" s="40" t="str">
        <f t="shared" si="12"/>
        <v>CSCRACMD</v>
      </c>
      <c r="AE58">
        <v>15</v>
      </c>
      <c r="AG58" t="str">
        <f t="shared" si="4"/>
        <v>DMD</v>
      </c>
      <c r="AH58" s="40" t="str">
        <f t="shared" si="8"/>
        <v>CSCRACMD</v>
      </c>
      <c r="AI58" t="s">
        <v>436</v>
      </c>
      <c r="AJ58" t="s">
        <v>80</v>
      </c>
      <c r="AK58" t="s">
        <v>394</v>
      </c>
    </row>
    <row r="59" spans="1:37">
      <c r="B59" t="s">
        <v>347</v>
      </c>
      <c r="C59" t="str">
        <f>VLOOKUP(B59,'US9R topology'!$A$2:$C$261,3,FALSE)</f>
        <v>COMELC</v>
      </c>
      <c r="D59" t="str">
        <f t="shared" si="9"/>
        <v>CSC</v>
      </c>
      <c r="E59" s="40"/>
      <c r="F59" s="40">
        <v>3.1066822977725699</v>
      </c>
      <c r="G59" s="40">
        <v>3.2825322391559202</v>
      </c>
      <c r="H59" s="40"/>
      <c r="I59" s="40"/>
      <c r="J59" s="40"/>
      <c r="K59" s="40"/>
      <c r="L59" s="40"/>
      <c r="M59" s="40" t="str">
        <f t="shared" si="10"/>
        <v>CSCRACST</v>
      </c>
      <c r="N59" s="40">
        <v>9.1390373010885195</v>
      </c>
      <c r="O59" s="40">
        <v>9.1390373010885195</v>
      </c>
      <c r="P59" s="40"/>
      <c r="Q59" s="40"/>
      <c r="R59" s="40"/>
      <c r="S59" s="40"/>
      <c r="T59" s="40"/>
      <c r="U59" s="40" t="str">
        <f t="shared" si="11"/>
        <v>CSCRACST</v>
      </c>
      <c r="V59" s="40"/>
      <c r="W59" s="40">
        <v>0.26037143307944499</v>
      </c>
      <c r="X59" s="40">
        <v>0.26037143307944499</v>
      </c>
      <c r="Y59" s="40"/>
      <c r="Z59" s="40"/>
      <c r="AA59" s="40"/>
      <c r="AB59" s="40"/>
      <c r="AC59" s="40"/>
      <c r="AD59" s="40" t="str">
        <f t="shared" si="12"/>
        <v>CSCRACST</v>
      </c>
      <c r="AE59">
        <v>15</v>
      </c>
      <c r="AG59" t="str">
        <f t="shared" si="4"/>
        <v>DMD</v>
      </c>
      <c r="AH59" s="40" t="str">
        <f t="shared" si="8"/>
        <v>CSCRACST</v>
      </c>
      <c r="AI59" t="s">
        <v>435</v>
      </c>
      <c r="AJ59" t="s">
        <v>80</v>
      </c>
      <c r="AK59" t="s">
        <v>394</v>
      </c>
    </row>
    <row r="60" spans="1:37">
      <c r="B60" t="s">
        <v>348</v>
      </c>
      <c r="C60" t="str">
        <f>VLOOKUP(B60,'US9R topology'!$A$2:$C$261,3,FALSE)</f>
        <v>COMELC</v>
      </c>
      <c r="D60" t="str">
        <f t="shared" si="9"/>
        <v>CSC</v>
      </c>
      <c r="E60" s="40"/>
      <c r="F60" s="40"/>
      <c r="G60" s="40">
        <v>3.6049237983587301</v>
      </c>
      <c r="H60" s="40">
        <v>3.6635404454865199</v>
      </c>
      <c r="I60" s="40">
        <v>3.81008206330598</v>
      </c>
      <c r="J60" s="40">
        <v>3.9566236811254401</v>
      </c>
      <c r="K60" s="40"/>
      <c r="L60" s="40"/>
      <c r="M60" s="40" t="str">
        <f t="shared" si="10"/>
        <v>CSCWACHE</v>
      </c>
      <c r="N60" s="40"/>
      <c r="O60" s="40">
        <v>5.5792802210956403</v>
      </c>
      <c r="P60" s="40">
        <v>5.7579282629568702</v>
      </c>
      <c r="Q60" s="40">
        <v>6.1150090854658199</v>
      </c>
      <c r="R60" s="40">
        <v>6.1150090854658199</v>
      </c>
      <c r="S60" s="40"/>
      <c r="T60" s="40"/>
      <c r="U60" s="40" t="str">
        <f t="shared" si="11"/>
        <v>CSCWACHE</v>
      </c>
      <c r="V60" s="40"/>
      <c r="W60" s="40"/>
      <c r="X60" s="40">
        <v>8.9270205627238294E-2</v>
      </c>
      <c r="Y60" s="40">
        <v>8.9270205627238294E-2</v>
      </c>
      <c r="Z60" s="40">
        <v>8.9270205627238294E-2</v>
      </c>
      <c r="AA60" s="40">
        <v>8.9270205627238294E-2</v>
      </c>
      <c r="AB60" s="40"/>
      <c r="AC60" s="40"/>
      <c r="AD60" s="40" t="str">
        <f t="shared" si="12"/>
        <v>CSCWACHE</v>
      </c>
      <c r="AE60">
        <v>9.5</v>
      </c>
      <c r="AG60" t="str">
        <f t="shared" si="4"/>
        <v>DMD</v>
      </c>
      <c r="AH60" s="40" t="str">
        <f t="shared" si="8"/>
        <v>CSCWACHE</v>
      </c>
      <c r="AI60" t="s">
        <v>439</v>
      </c>
      <c r="AJ60" t="s">
        <v>80</v>
      </c>
      <c r="AK60" t="s">
        <v>394</v>
      </c>
    </row>
    <row r="61" spans="1:37">
      <c r="B61" t="s">
        <v>350</v>
      </c>
      <c r="C61" t="str">
        <f>VLOOKUP(B61,'US9R topology'!$A$2:$C$261,3,FALSE)</f>
        <v>COMELC</v>
      </c>
      <c r="D61" t="str">
        <f t="shared" si="9"/>
        <v>CSC</v>
      </c>
      <c r="E61" s="40"/>
      <c r="F61" s="40">
        <v>3.1946072684642401</v>
      </c>
      <c r="G61" s="40">
        <v>3.5169988276670598</v>
      </c>
      <c r="H61" s="40"/>
      <c r="I61" s="40">
        <v>3.5902696365767901</v>
      </c>
      <c r="J61" s="40">
        <v>3.6635404454865199</v>
      </c>
      <c r="K61" s="40"/>
      <c r="L61" s="40"/>
      <c r="M61" s="40" t="str">
        <f t="shared" si="10"/>
        <v>CSCWACST</v>
      </c>
      <c r="N61" s="40">
        <v>4.2403347672938203</v>
      </c>
      <c r="O61" s="40">
        <v>4.2403347672938203</v>
      </c>
      <c r="P61" s="40"/>
      <c r="Q61" s="40">
        <v>4.2403347672938203</v>
      </c>
      <c r="R61" s="40">
        <v>4.2403347672938203</v>
      </c>
      <c r="S61" s="40"/>
      <c r="T61" s="40"/>
      <c r="U61" s="40" t="str">
        <f t="shared" si="11"/>
        <v>CSCWACST</v>
      </c>
      <c r="V61" s="40"/>
      <c r="W61" s="40">
        <v>8.9270205627238294E-2</v>
      </c>
      <c r="X61" s="40">
        <v>8.9270205627238294E-2</v>
      </c>
      <c r="Y61" s="40"/>
      <c r="Z61" s="40">
        <v>8.9270205627238294E-2</v>
      </c>
      <c r="AA61" s="40">
        <v>8.9270205627238294E-2</v>
      </c>
      <c r="AB61" s="40"/>
      <c r="AC61" s="40"/>
      <c r="AD61" s="40" t="str">
        <f t="shared" si="12"/>
        <v>CSCWACST</v>
      </c>
      <c r="AE61">
        <v>9.5</v>
      </c>
      <c r="AG61" t="str">
        <f t="shared" si="4"/>
        <v>DMD</v>
      </c>
      <c r="AH61" s="40" t="str">
        <f t="shared" si="8"/>
        <v>CSCWACST</v>
      </c>
      <c r="AI61" t="s">
        <v>438</v>
      </c>
      <c r="AJ61" t="s">
        <v>80</v>
      </c>
      <c r="AK61" t="s">
        <v>394</v>
      </c>
    </row>
    <row r="62" spans="1:37">
      <c r="B62" t="s">
        <v>351</v>
      </c>
      <c r="C62" t="str">
        <f>VLOOKUP(B62,'US9R topology'!$A$2:$C$261,3,FALSE)</f>
        <v>COMELC</v>
      </c>
      <c r="D62" t="str">
        <f t="shared" si="9"/>
        <v>CSH</v>
      </c>
      <c r="E62" s="40"/>
      <c r="F62" s="40"/>
      <c r="G62" s="40">
        <v>3.4</v>
      </c>
      <c r="H62" s="40">
        <v>3.4</v>
      </c>
      <c r="I62" s="40"/>
      <c r="J62" s="40"/>
      <c r="K62" s="40"/>
      <c r="L62" s="40"/>
      <c r="M62" s="40" t="str">
        <f t="shared" si="10"/>
        <v>CSHAHPHE</v>
      </c>
      <c r="N62" s="40"/>
      <c r="O62" s="40">
        <v>9.9201516003268608</v>
      </c>
      <c r="P62" s="40">
        <v>9.2984534640946404</v>
      </c>
      <c r="Q62" s="40"/>
      <c r="R62" s="40"/>
      <c r="S62" s="40"/>
      <c r="T62" s="40"/>
      <c r="U62" s="40" t="str">
        <f t="shared" si="11"/>
        <v>CSHAHPHE</v>
      </c>
      <c r="V62" s="40"/>
      <c r="W62" s="40"/>
      <c r="X62" s="40">
        <v>0.14060057386290001</v>
      </c>
      <c r="Y62" s="40">
        <v>0.13319406313432899</v>
      </c>
      <c r="Z62" s="40"/>
      <c r="AA62" s="40"/>
      <c r="AB62" s="40"/>
      <c r="AC62" s="40"/>
      <c r="AD62" s="40" t="str">
        <f t="shared" si="12"/>
        <v>CSHAHPHE</v>
      </c>
      <c r="AE62">
        <v>15</v>
      </c>
      <c r="AG62" t="str">
        <f t="shared" si="4"/>
        <v>DMD</v>
      </c>
      <c r="AH62" t="s">
        <v>351</v>
      </c>
      <c r="AI62" t="s">
        <v>401</v>
      </c>
      <c r="AJ62" t="s">
        <v>80</v>
      </c>
      <c r="AK62" t="s">
        <v>394</v>
      </c>
    </row>
    <row r="63" spans="1:37">
      <c r="B63" t="s">
        <v>352</v>
      </c>
      <c r="C63" t="str">
        <f>VLOOKUP(B63,'US9R topology'!$A$2:$C$261,3,FALSE)</f>
        <v>COMELC</v>
      </c>
      <c r="D63" t="str">
        <f t="shared" si="9"/>
        <v>CSH</v>
      </c>
      <c r="E63" s="40"/>
      <c r="F63" s="40"/>
      <c r="G63" s="40">
        <v>3.35</v>
      </c>
      <c r="H63" s="40"/>
      <c r="I63" s="40"/>
      <c r="J63" s="40"/>
      <c r="K63" s="40"/>
      <c r="L63" s="40"/>
      <c r="M63" s="40" t="str">
        <f t="shared" si="10"/>
        <v>CSHAHPMD</v>
      </c>
      <c r="N63" s="40"/>
      <c r="O63" s="40">
        <v>8.0715144254627997</v>
      </c>
      <c r="P63" s="40"/>
      <c r="Q63" s="40"/>
      <c r="R63" s="40"/>
      <c r="S63" s="40"/>
      <c r="T63" s="40"/>
      <c r="U63" s="40" t="str">
        <f t="shared" si="11"/>
        <v>CSHAHPMD</v>
      </c>
      <c r="V63" s="40"/>
      <c r="W63" s="40"/>
      <c r="X63" s="40">
        <v>0.14060057386290001</v>
      </c>
      <c r="Y63" s="40"/>
      <c r="Z63" s="40"/>
      <c r="AA63" s="40"/>
      <c r="AB63" s="40"/>
      <c r="AC63" s="40"/>
      <c r="AD63" s="40" t="str">
        <f t="shared" si="12"/>
        <v>CSHAHPMD</v>
      </c>
      <c r="AE63">
        <v>15</v>
      </c>
      <c r="AG63" t="str">
        <f t="shared" si="4"/>
        <v>DMD</v>
      </c>
      <c r="AH63" t="s">
        <v>352</v>
      </c>
      <c r="AI63" t="s">
        <v>400</v>
      </c>
      <c r="AJ63" t="s">
        <v>80</v>
      </c>
      <c r="AK63" t="s">
        <v>394</v>
      </c>
    </row>
    <row r="64" spans="1:37">
      <c r="B64" t="s">
        <v>354</v>
      </c>
      <c r="C64" t="str">
        <f>VLOOKUP(B64,'US9R topology'!$A$2:$C$261,3,FALSE)</f>
        <v>COMELC</v>
      </c>
      <c r="D64" t="str">
        <f t="shared" si="9"/>
        <v>CSH</v>
      </c>
      <c r="E64" s="40"/>
      <c r="F64" s="40">
        <v>3.25</v>
      </c>
      <c r="G64" s="40">
        <v>3.3</v>
      </c>
      <c r="H64" s="40">
        <v>3.3</v>
      </c>
      <c r="I64" s="40"/>
      <c r="J64" s="40"/>
      <c r="K64" s="40"/>
      <c r="L64" s="40"/>
      <c r="M64" s="40" t="str">
        <f t="shared" si="10"/>
        <v>CSHAHPST</v>
      </c>
      <c r="N64" s="40">
        <v>7.8632172789992403</v>
      </c>
      <c r="O64" s="40">
        <v>7.8632172789992403</v>
      </c>
      <c r="P64" s="40">
        <v>7.2628460841171698</v>
      </c>
      <c r="Q64" s="40"/>
      <c r="R64" s="40"/>
      <c r="S64" s="40"/>
      <c r="T64" s="40"/>
      <c r="U64" s="40" t="str">
        <f t="shared" si="11"/>
        <v>CSHAHPST</v>
      </c>
      <c r="V64" s="40"/>
      <c r="W64" s="40">
        <v>0.14060057386290001</v>
      </c>
      <c r="X64" s="40">
        <v>0.14060057386290001</v>
      </c>
      <c r="Y64" s="40">
        <v>0.13319406313432899</v>
      </c>
      <c r="Z64" s="40"/>
      <c r="AA64" s="40"/>
      <c r="AB64" s="40"/>
      <c r="AC64" s="40"/>
      <c r="AD64" s="40" t="str">
        <f t="shared" si="12"/>
        <v>CSHAHPST</v>
      </c>
      <c r="AE64">
        <v>15</v>
      </c>
      <c r="AG64" t="str">
        <f t="shared" si="4"/>
        <v>DMD</v>
      </c>
      <c r="AH64" t="s">
        <v>354</v>
      </c>
      <c r="AI64" t="s">
        <v>399</v>
      </c>
      <c r="AJ64" t="s">
        <v>80</v>
      </c>
      <c r="AK64" t="s">
        <v>394</v>
      </c>
    </row>
    <row r="65" spans="2:37">
      <c r="B65" t="s">
        <v>355</v>
      </c>
      <c r="C65" t="str">
        <f>VLOOKUP(B65,'US9R topology'!$A$2:$C$261,3,FALSE)</f>
        <v>COMOIL</v>
      </c>
      <c r="D65" t="str">
        <f t="shared" si="9"/>
        <v>CSH</v>
      </c>
      <c r="E65" s="40"/>
      <c r="F65" s="40"/>
      <c r="G65" s="40">
        <v>0.97</v>
      </c>
      <c r="H65" s="40"/>
      <c r="I65" s="40"/>
      <c r="J65" s="40"/>
      <c r="K65" s="40"/>
      <c r="L65" s="40"/>
      <c r="M65" s="40" t="str">
        <f t="shared" si="10"/>
        <v>CSHDSBHE</v>
      </c>
      <c r="N65" s="40"/>
      <c r="O65" s="40">
        <v>6.4321138816146401</v>
      </c>
      <c r="P65" s="40"/>
      <c r="Q65" s="40"/>
      <c r="R65" s="40"/>
      <c r="S65" s="40"/>
      <c r="T65" s="40"/>
      <c r="U65" s="40" t="str">
        <f t="shared" si="11"/>
        <v>CSHDSBHE</v>
      </c>
      <c r="V65" s="40"/>
      <c r="W65" s="40"/>
      <c r="X65" s="40">
        <v>0.27781900333734599</v>
      </c>
      <c r="Y65" s="40"/>
      <c r="Z65" s="40"/>
      <c r="AA65" s="40"/>
      <c r="AB65" s="40"/>
      <c r="AC65" s="40"/>
      <c r="AD65" s="40" t="str">
        <f t="shared" si="12"/>
        <v>CSHDSBHE</v>
      </c>
      <c r="AE65">
        <v>25</v>
      </c>
      <c r="AG65" t="str">
        <f t="shared" si="4"/>
        <v>DMD</v>
      </c>
      <c r="AH65" t="s">
        <v>355</v>
      </c>
      <c r="AI65" t="s">
        <v>415</v>
      </c>
      <c r="AJ65" t="s">
        <v>80</v>
      </c>
      <c r="AK65" t="s">
        <v>394</v>
      </c>
    </row>
    <row r="66" spans="2:37">
      <c r="B66" t="s">
        <v>357</v>
      </c>
      <c r="C66" t="str">
        <f>VLOOKUP(B66,'US9R topology'!$A$2:$C$261,3,FALSE)</f>
        <v>COMOIL</v>
      </c>
      <c r="D66" t="str">
        <f t="shared" si="9"/>
        <v>CSH</v>
      </c>
      <c r="E66" s="40"/>
      <c r="F66" s="40">
        <v>0.81</v>
      </c>
      <c r="G66" s="40">
        <v>0.85</v>
      </c>
      <c r="H66" s="40"/>
      <c r="I66" s="40"/>
      <c r="J66" s="40"/>
      <c r="K66" s="40"/>
      <c r="L66" s="40"/>
      <c r="M66" s="40" t="str">
        <f t="shared" si="10"/>
        <v>CSHDSBST</v>
      </c>
      <c r="N66" s="40">
        <v>1.79608071892765</v>
      </c>
      <c r="O66" s="40">
        <v>4.34207654576604</v>
      </c>
      <c r="P66" s="40"/>
      <c r="Q66" s="40"/>
      <c r="R66" s="40"/>
      <c r="S66" s="40"/>
      <c r="T66" s="40"/>
      <c r="U66" s="40" t="str">
        <f t="shared" si="11"/>
        <v>CSHDSBST</v>
      </c>
      <c r="V66" s="40"/>
      <c r="W66" s="40">
        <v>1.5429418256559701E-2</v>
      </c>
      <c r="X66" s="40">
        <v>0.31704050969085401</v>
      </c>
      <c r="Y66" s="40"/>
      <c r="Z66" s="40"/>
      <c r="AA66" s="40"/>
      <c r="AB66" s="40"/>
      <c r="AC66" s="40"/>
      <c r="AD66" s="40" t="str">
        <f t="shared" si="12"/>
        <v>CSHDSBST</v>
      </c>
      <c r="AE66">
        <v>30</v>
      </c>
      <c r="AG66" t="str">
        <f t="shared" si="4"/>
        <v>DMD</v>
      </c>
      <c r="AH66" t="s">
        <v>357</v>
      </c>
      <c r="AI66" t="s">
        <v>414</v>
      </c>
      <c r="AJ66" t="s">
        <v>80</v>
      </c>
      <c r="AK66" t="s">
        <v>394</v>
      </c>
    </row>
    <row r="67" spans="2:37">
      <c r="B67" t="s">
        <v>359</v>
      </c>
      <c r="C67" t="str">
        <f>VLOOKUP(B67,'US9R topology'!$A$2:$C$261,3,FALSE)</f>
        <v>COMOIL</v>
      </c>
      <c r="D67" t="str">
        <f t="shared" si="9"/>
        <v>CSH</v>
      </c>
      <c r="E67" s="40"/>
      <c r="F67" s="40">
        <v>0.79525000000000001</v>
      </c>
      <c r="G67" s="40"/>
      <c r="H67" s="40">
        <v>0.82525000000000004</v>
      </c>
      <c r="I67" s="40"/>
      <c r="J67" s="40"/>
      <c r="K67" s="40"/>
      <c r="L67" s="40"/>
      <c r="M67" s="40" t="str">
        <f t="shared" si="10"/>
        <v>CSHDSFST</v>
      </c>
      <c r="N67" s="40">
        <v>1.8128862643749599</v>
      </c>
      <c r="O67" s="40"/>
      <c r="P67" s="40">
        <v>1.7898376199347801</v>
      </c>
      <c r="Q67" s="40"/>
      <c r="R67" s="40"/>
      <c r="S67" s="40"/>
      <c r="T67" s="40"/>
      <c r="U67" s="40" t="str">
        <f t="shared" si="11"/>
        <v>CSHDSFST</v>
      </c>
      <c r="V67" s="40"/>
      <c r="W67" s="40">
        <v>8.3177549682860993E-2</v>
      </c>
      <c r="X67" s="40"/>
      <c r="Y67" s="40">
        <v>8.0153827791936097E-2</v>
      </c>
      <c r="Z67" s="40"/>
      <c r="AA67" s="40"/>
      <c r="AB67" s="40"/>
      <c r="AC67" s="40"/>
      <c r="AD67" s="40" t="str">
        <f t="shared" si="12"/>
        <v>CSHDSFST</v>
      </c>
      <c r="AE67">
        <v>23</v>
      </c>
      <c r="AG67" t="str">
        <f t="shared" si="4"/>
        <v>DMD</v>
      </c>
      <c r="AH67" t="s">
        <v>359</v>
      </c>
      <c r="AI67" t="s">
        <v>413</v>
      </c>
      <c r="AJ67" t="s">
        <v>80</v>
      </c>
      <c r="AK67" t="s">
        <v>394</v>
      </c>
    </row>
    <row r="68" spans="2:37">
      <c r="B68" t="s">
        <v>361</v>
      </c>
      <c r="C68" t="str">
        <f>VLOOKUP(B68,'US9R topology'!$A$2:$C$261,3,FALSE)</f>
        <v>COMELC</v>
      </c>
      <c r="D68" t="str">
        <f t="shared" si="9"/>
        <v>CSH</v>
      </c>
      <c r="E68" s="40"/>
      <c r="F68" s="40">
        <v>0.93710000000000004</v>
      </c>
      <c r="G68" s="40"/>
      <c r="H68" s="40"/>
      <c r="I68" s="40"/>
      <c r="J68" s="40"/>
      <c r="K68" s="40"/>
      <c r="L68" s="40"/>
      <c r="M68" s="40" t="str">
        <f t="shared" si="10"/>
        <v>CSHELBST</v>
      </c>
      <c r="N68" s="40">
        <v>2.6428584550719698</v>
      </c>
      <c r="O68" s="40"/>
      <c r="P68" s="40"/>
      <c r="Q68" s="40"/>
      <c r="R68" s="40"/>
      <c r="S68" s="40"/>
      <c r="T68" s="40"/>
      <c r="U68" s="40" t="str">
        <f t="shared" si="11"/>
        <v>CSHELBST</v>
      </c>
      <c r="V68" s="40"/>
      <c r="W68" s="40">
        <v>2.4000277357918699E-2</v>
      </c>
      <c r="X68" s="40"/>
      <c r="Y68" s="40"/>
      <c r="Z68" s="40"/>
      <c r="AA68" s="40"/>
      <c r="AB68" s="40"/>
      <c r="AC68" s="40"/>
      <c r="AD68" s="40" t="str">
        <f t="shared" si="12"/>
        <v>CSHELBST</v>
      </c>
      <c r="AE68">
        <v>15</v>
      </c>
      <c r="AG68" t="str">
        <f t="shared" si="4"/>
        <v>DMD</v>
      </c>
      <c r="AH68" t="s">
        <v>361</v>
      </c>
      <c r="AI68" t="s">
        <v>406</v>
      </c>
      <c r="AJ68" t="s">
        <v>80</v>
      </c>
      <c r="AK68" t="s">
        <v>394</v>
      </c>
    </row>
    <row r="69" spans="2:37">
      <c r="B69" t="s">
        <v>363</v>
      </c>
      <c r="C69" t="str">
        <f>VLOOKUP(B69,'US9R topology'!$A$2:$C$261,3,FALSE)</f>
        <v>COMELC</v>
      </c>
      <c r="D69" t="str">
        <f t="shared" si="9"/>
        <v>CSH</v>
      </c>
      <c r="E69" s="40"/>
      <c r="F69" s="40">
        <v>0.98</v>
      </c>
      <c r="G69" s="40"/>
      <c r="H69" s="40"/>
      <c r="I69" s="40"/>
      <c r="J69" s="40"/>
      <c r="K69" s="40"/>
      <c r="L69" s="40"/>
      <c r="M69" s="40" t="str">
        <f t="shared" si="10"/>
        <v>CSHELOST</v>
      </c>
      <c r="N69" s="40">
        <v>3.2617597324529202</v>
      </c>
      <c r="O69" s="40"/>
      <c r="P69" s="40"/>
      <c r="Q69" s="40"/>
      <c r="R69" s="40"/>
      <c r="S69" s="40"/>
      <c r="T69" s="40"/>
      <c r="U69" s="40" t="str">
        <f t="shared" si="11"/>
        <v>CSHELOST</v>
      </c>
      <c r="V69" s="40"/>
      <c r="W69" s="40"/>
      <c r="X69" s="40"/>
      <c r="Y69" s="40"/>
      <c r="Z69" s="40"/>
      <c r="AA69" s="40"/>
      <c r="AB69" s="40"/>
      <c r="AC69" s="40"/>
      <c r="AD69" s="40" t="str">
        <f t="shared" si="12"/>
        <v>CSHELOST</v>
      </c>
      <c r="AE69">
        <v>18</v>
      </c>
      <c r="AG69" t="str">
        <f t="shared" si="4"/>
        <v>DMD</v>
      </c>
      <c r="AH69" t="s">
        <v>363</v>
      </c>
      <c r="AI69" t="s">
        <v>407</v>
      </c>
      <c r="AJ69" t="s">
        <v>80</v>
      </c>
      <c r="AK69" t="s">
        <v>394</v>
      </c>
    </row>
    <row r="70" spans="2:37">
      <c r="B70" t="s">
        <v>364</v>
      </c>
      <c r="C70" t="str">
        <f>VLOOKUP(B70,'US9R topology'!$A$2:$C$261,3,FALSE)</f>
        <v>COMELC</v>
      </c>
      <c r="D70" t="str">
        <f t="shared" si="9"/>
        <v>CSH</v>
      </c>
      <c r="E70" s="40"/>
      <c r="F70" s="40"/>
      <c r="G70" s="40">
        <v>4.76</v>
      </c>
      <c r="H70" s="40">
        <v>4.2</v>
      </c>
      <c r="I70" s="40">
        <v>4.4000000000000004</v>
      </c>
      <c r="J70" s="40"/>
      <c r="K70" s="40"/>
      <c r="L70" s="40"/>
      <c r="M70" s="40" t="str">
        <f t="shared" si="10"/>
        <v>CSHGHPHE</v>
      </c>
      <c r="N70" s="40"/>
      <c r="O70" s="40">
        <v>55.2150170274098</v>
      </c>
      <c r="P70" s="40">
        <v>51.7383542410942</v>
      </c>
      <c r="Q70" s="40">
        <v>51.7383542410942</v>
      </c>
      <c r="R70" s="40"/>
      <c r="S70" s="40"/>
      <c r="T70" s="40"/>
      <c r="U70" s="40" t="str">
        <f t="shared" si="11"/>
        <v>CSHGHPHE</v>
      </c>
      <c r="V70" s="40"/>
      <c r="W70" s="40"/>
      <c r="X70" s="40">
        <v>0.29291786221437599</v>
      </c>
      <c r="Y70" s="40">
        <v>0.28272324721909398</v>
      </c>
      <c r="Z70" s="40">
        <v>0.28272324721909398</v>
      </c>
      <c r="AA70" s="40"/>
      <c r="AB70" s="40"/>
      <c r="AC70" s="40"/>
      <c r="AD70" s="40" t="str">
        <f t="shared" si="12"/>
        <v>CSHGHPHE</v>
      </c>
      <c r="AE70">
        <v>25</v>
      </c>
      <c r="AG70" t="str">
        <f t="shared" ref="AG70:AG89" si="13">IF(LEFT(A70,3)="\I:",A70,"DMD")</f>
        <v>DMD</v>
      </c>
      <c r="AH70" t="s">
        <v>364</v>
      </c>
      <c r="AI70" t="s">
        <v>404</v>
      </c>
      <c r="AJ70" t="s">
        <v>80</v>
      </c>
      <c r="AK70" t="s">
        <v>394</v>
      </c>
    </row>
    <row r="71" spans="2:37">
      <c r="B71" t="s">
        <v>365</v>
      </c>
      <c r="C71" t="str">
        <f>VLOOKUP(B71,'US9R topology'!$A$2:$C$261,3,FALSE)</f>
        <v>COMELC</v>
      </c>
      <c r="D71" t="str">
        <f t="shared" si="9"/>
        <v>CSH</v>
      </c>
      <c r="E71" s="40"/>
      <c r="F71" s="40"/>
      <c r="G71" s="40">
        <v>3.98</v>
      </c>
      <c r="H71" s="40"/>
      <c r="I71" s="40"/>
      <c r="J71" s="40"/>
      <c r="K71" s="40"/>
      <c r="L71" s="40"/>
      <c r="M71" s="40" t="str">
        <f t="shared" si="10"/>
        <v>CSHGHPMD</v>
      </c>
      <c r="N71" s="40"/>
      <c r="O71" s="40">
        <v>51.162986600110997</v>
      </c>
      <c r="P71" s="40"/>
      <c r="Q71" s="40"/>
      <c r="R71" s="40"/>
      <c r="S71" s="40"/>
      <c r="T71" s="40"/>
      <c r="U71" s="40" t="str">
        <f t="shared" si="11"/>
        <v>CSHGHPMD</v>
      </c>
      <c r="V71" s="40"/>
      <c r="W71" s="40"/>
      <c r="X71" s="40">
        <v>0.29291786221437599</v>
      </c>
      <c r="Y71" s="40"/>
      <c r="Z71" s="40"/>
      <c r="AA71" s="40"/>
      <c r="AB71" s="40"/>
      <c r="AC71" s="40"/>
      <c r="AD71" s="40" t="str">
        <f t="shared" si="12"/>
        <v>CSHGHPMD</v>
      </c>
      <c r="AE71">
        <v>25</v>
      </c>
      <c r="AG71" t="str">
        <f t="shared" si="13"/>
        <v>DMD</v>
      </c>
      <c r="AH71" t="s">
        <v>365</v>
      </c>
      <c r="AI71" t="s">
        <v>403</v>
      </c>
      <c r="AJ71" t="s">
        <v>80</v>
      </c>
      <c r="AK71" t="s">
        <v>394</v>
      </c>
    </row>
    <row r="72" spans="2:37">
      <c r="B72" t="s">
        <v>367</v>
      </c>
      <c r="C72" t="str">
        <f>VLOOKUP(B72,'US9R topology'!$A$2:$C$261,3,FALSE)</f>
        <v>COMELC</v>
      </c>
      <c r="D72" t="str">
        <f t="shared" si="9"/>
        <v>CSH</v>
      </c>
      <c r="E72" s="40"/>
      <c r="F72" s="40">
        <v>3.5</v>
      </c>
      <c r="G72" s="40">
        <v>4</v>
      </c>
      <c r="H72" s="40"/>
      <c r="I72" s="40">
        <v>4</v>
      </c>
      <c r="J72" s="40"/>
      <c r="K72" s="40"/>
      <c r="L72" s="40"/>
      <c r="M72" s="40" t="str">
        <f t="shared" si="10"/>
        <v>CSHGHPST</v>
      </c>
      <c r="N72" s="40">
        <v>52.725215198587598</v>
      </c>
      <c r="O72" s="40">
        <v>48.673184771288803</v>
      </c>
      <c r="P72" s="40"/>
      <c r="Q72" s="40">
        <v>46.5550947087441</v>
      </c>
      <c r="R72" s="40"/>
      <c r="S72" s="40"/>
      <c r="T72" s="40"/>
      <c r="U72" s="40" t="str">
        <f t="shared" si="11"/>
        <v>CSHGHPST</v>
      </c>
      <c r="V72" s="40"/>
      <c r="W72" s="40">
        <v>0.29291786221437599</v>
      </c>
      <c r="X72" s="40">
        <v>0.29291786221437599</v>
      </c>
      <c r="Y72" s="40"/>
      <c r="Z72" s="40">
        <v>0.28272324721909398</v>
      </c>
      <c r="AA72" s="40"/>
      <c r="AB72" s="40"/>
      <c r="AC72" s="40"/>
      <c r="AD72" s="40" t="str">
        <f t="shared" si="12"/>
        <v>CSHGHPST</v>
      </c>
      <c r="AE72">
        <v>25</v>
      </c>
      <c r="AG72" t="str">
        <f t="shared" si="13"/>
        <v>DMD</v>
      </c>
      <c r="AH72" t="s">
        <v>367</v>
      </c>
      <c r="AI72" t="s">
        <v>402</v>
      </c>
      <c r="AJ72" t="s">
        <v>80</v>
      </c>
      <c r="AK72" t="s">
        <v>394</v>
      </c>
    </row>
    <row r="73" spans="2:37">
      <c r="B73" t="s">
        <v>368</v>
      </c>
      <c r="C73" t="str">
        <f>VLOOKUP(B73,'US9R topology'!$A$2:$C$261,3,FALSE)</f>
        <v>COMNGA</v>
      </c>
      <c r="D73" t="str">
        <f t="shared" si="9"/>
        <v>CSH</v>
      </c>
      <c r="E73" s="40"/>
      <c r="F73" s="40"/>
      <c r="G73" s="40">
        <v>0.99</v>
      </c>
      <c r="H73" s="40"/>
      <c r="I73" s="40"/>
      <c r="J73" s="40"/>
      <c r="K73" s="40"/>
      <c r="L73" s="40"/>
      <c r="M73" s="40" t="str">
        <f t="shared" si="10"/>
        <v>CSHNGBHE</v>
      </c>
      <c r="N73" s="40"/>
      <c r="O73" s="40">
        <v>5.5328929529382096</v>
      </c>
      <c r="P73" s="40"/>
      <c r="Q73" s="40"/>
      <c r="R73" s="40"/>
      <c r="S73" s="40"/>
      <c r="T73" s="40"/>
      <c r="U73" s="40" t="str">
        <f t="shared" si="11"/>
        <v>CSHNGBHE</v>
      </c>
      <c r="V73" s="40"/>
      <c r="W73" s="40"/>
      <c r="X73" s="40">
        <v>0.21303117251954601</v>
      </c>
      <c r="Y73" s="40"/>
      <c r="Z73" s="40"/>
      <c r="AA73" s="40"/>
      <c r="AB73" s="40"/>
      <c r="AC73" s="40"/>
      <c r="AD73" s="40" t="str">
        <f t="shared" si="12"/>
        <v>CSHNGBHE</v>
      </c>
      <c r="AE73">
        <v>25</v>
      </c>
      <c r="AG73" t="str">
        <f t="shared" si="13"/>
        <v>DMD</v>
      </c>
      <c r="AH73" t="s">
        <v>368</v>
      </c>
      <c r="AI73" t="s">
        <v>412</v>
      </c>
      <c r="AJ73" t="s">
        <v>80</v>
      </c>
      <c r="AK73" t="s">
        <v>394</v>
      </c>
    </row>
    <row r="74" spans="2:37">
      <c r="B74" t="s">
        <v>369</v>
      </c>
      <c r="C74" t="str">
        <f>VLOOKUP(B74,'US9R topology'!$A$2:$C$261,3,FALSE)</f>
        <v>COMNGA</v>
      </c>
      <c r="D74" t="str">
        <f t="shared" si="9"/>
        <v>CSH</v>
      </c>
      <c r="E74" s="40"/>
      <c r="F74" s="40"/>
      <c r="G74" s="40">
        <v>0.93</v>
      </c>
      <c r="H74" s="40"/>
      <c r="I74" s="40"/>
      <c r="J74" s="40"/>
      <c r="K74" s="40"/>
      <c r="L74" s="40"/>
      <c r="M74" s="40" t="str">
        <f t="shared" si="10"/>
        <v>CSHNGBMD</v>
      </c>
      <c r="N74" s="40"/>
      <c r="O74" s="40">
        <v>5.3733104616959704</v>
      </c>
      <c r="P74" s="40"/>
      <c r="Q74" s="40"/>
      <c r="R74" s="40"/>
      <c r="S74" s="40"/>
      <c r="T74" s="40"/>
      <c r="U74" s="40" t="str">
        <f t="shared" si="11"/>
        <v>CSHNGBMD</v>
      </c>
      <c r="V74" s="40"/>
      <c r="W74" s="40"/>
      <c r="X74" s="40">
        <v>0.22677511913371001</v>
      </c>
      <c r="Y74" s="40"/>
      <c r="Z74" s="40"/>
      <c r="AA74" s="40"/>
      <c r="AB74" s="40"/>
      <c r="AC74" s="40"/>
      <c r="AD74" s="40" t="str">
        <f t="shared" si="12"/>
        <v>CSHNGBMD</v>
      </c>
      <c r="AE74">
        <v>25</v>
      </c>
      <c r="AG74" t="str">
        <f t="shared" si="13"/>
        <v>DMD</v>
      </c>
      <c r="AH74" t="s">
        <v>369</v>
      </c>
      <c r="AI74" t="s">
        <v>411</v>
      </c>
      <c r="AJ74" t="s">
        <v>80</v>
      </c>
      <c r="AK74" t="s">
        <v>394</v>
      </c>
    </row>
    <row r="75" spans="2:37">
      <c r="B75" t="s">
        <v>371</v>
      </c>
      <c r="C75" t="str">
        <f>VLOOKUP(B75,'US9R topology'!$A$2:$C$261,3,FALSE)</f>
        <v>COMNGA</v>
      </c>
      <c r="D75" t="str">
        <f t="shared" si="9"/>
        <v>CSH</v>
      </c>
      <c r="E75" s="40"/>
      <c r="F75" s="40">
        <v>0.77</v>
      </c>
      <c r="G75" s="40">
        <v>0.85</v>
      </c>
      <c r="H75" s="40"/>
      <c r="I75" s="40"/>
      <c r="J75" s="40"/>
      <c r="K75" s="40"/>
      <c r="L75" s="40"/>
      <c r="M75" s="40" t="str">
        <f t="shared" si="10"/>
        <v>CSHNGBST</v>
      </c>
      <c r="N75" s="40">
        <v>3.16883869122824</v>
      </c>
      <c r="O75" s="40">
        <v>4.4730280606383497</v>
      </c>
      <c r="P75" s="40"/>
      <c r="Q75" s="40"/>
      <c r="R75" s="40"/>
      <c r="S75" s="40"/>
      <c r="T75" s="40"/>
      <c r="U75" s="40" t="str">
        <f t="shared" si="11"/>
        <v>CSHNGBST</v>
      </c>
      <c r="V75" s="40"/>
      <c r="W75" s="40">
        <v>7.7604212846406007E-2</v>
      </c>
      <c r="X75" s="40">
        <v>0.248118659758059</v>
      </c>
      <c r="Y75" s="40"/>
      <c r="Z75" s="40"/>
      <c r="AA75" s="40"/>
      <c r="AB75" s="40"/>
      <c r="AC75" s="40"/>
      <c r="AD75" s="40" t="str">
        <f t="shared" si="12"/>
        <v>CSHNGBST</v>
      </c>
      <c r="AE75">
        <v>30</v>
      </c>
      <c r="AG75" t="str">
        <f t="shared" si="13"/>
        <v>DMD</v>
      </c>
      <c r="AH75" t="s">
        <v>371</v>
      </c>
      <c r="AI75" t="s">
        <v>410</v>
      </c>
      <c r="AJ75" t="s">
        <v>80</v>
      </c>
      <c r="AK75" t="s">
        <v>394</v>
      </c>
    </row>
    <row r="76" spans="2:37">
      <c r="B76" t="s">
        <v>372</v>
      </c>
      <c r="C76" t="str">
        <f>VLOOKUP(B76,'US9R topology'!$A$2:$C$261,3,FALSE)</f>
        <v>COMNGA</v>
      </c>
      <c r="D76" t="str">
        <f t="shared" si="9"/>
        <v>CSH</v>
      </c>
      <c r="E76" s="40"/>
      <c r="F76" s="40"/>
      <c r="G76" s="40">
        <v>0.92525000000000002</v>
      </c>
      <c r="H76" s="40"/>
      <c r="I76" s="40"/>
      <c r="J76" s="40"/>
      <c r="K76" s="40"/>
      <c r="L76" s="40"/>
      <c r="M76" s="40" t="str">
        <f t="shared" si="10"/>
        <v>CSHNGFHE</v>
      </c>
      <c r="N76" s="40"/>
      <c r="O76" s="40">
        <v>0.93410044645639001</v>
      </c>
      <c r="P76" s="40"/>
      <c r="Q76" s="40"/>
      <c r="R76" s="40"/>
      <c r="S76" s="40"/>
      <c r="T76" s="40"/>
      <c r="U76" s="40" t="str">
        <f t="shared" si="11"/>
        <v>CSHNGFHE</v>
      </c>
      <c r="V76" s="40"/>
      <c r="W76" s="40"/>
      <c r="X76" s="40">
        <v>4.1997948842949599E-2</v>
      </c>
      <c r="Y76" s="40"/>
      <c r="Z76" s="40"/>
      <c r="AA76" s="40"/>
      <c r="AB76" s="40"/>
      <c r="AC76" s="40"/>
      <c r="AD76" s="40" t="str">
        <f t="shared" si="12"/>
        <v>CSHNGFHE</v>
      </c>
      <c r="AE76">
        <v>23</v>
      </c>
      <c r="AG76" t="str">
        <f t="shared" si="13"/>
        <v>DMD</v>
      </c>
      <c r="AH76" t="s">
        <v>372</v>
      </c>
      <c r="AI76" t="s">
        <v>409</v>
      </c>
      <c r="AJ76" t="s">
        <v>80</v>
      </c>
      <c r="AK76" t="s">
        <v>394</v>
      </c>
    </row>
    <row r="77" spans="2:37">
      <c r="B77" t="s">
        <v>374</v>
      </c>
      <c r="C77" t="str">
        <f>VLOOKUP(B77,'US9R topology'!$A$2:$C$261,3,FALSE)</f>
        <v>COMNGA</v>
      </c>
      <c r="D77" t="str">
        <f t="shared" si="9"/>
        <v>CSH</v>
      </c>
      <c r="E77" s="40"/>
      <c r="F77" s="40">
        <v>0.77524999999999999</v>
      </c>
      <c r="G77" s="40">
        <v>0.77524999999999999</v>
      </c>
      <c r="H77" s="40">
        <v>0.78525</v>
      </c>
      <c r="I77" s="40"/>
      <c r="J77" s="40"/>
      <c r="K77" s="40"/>
      <c r="L77" s="40"/>
      <c r="M77" s="40" t="str">
        <f t="shared" si="10"/>
        <v>CSHNGFST</v>
      </c>
      <c r="N77" s="40">
        <v>0.719757578299833</v>
      </c>
      <c r="O77" s="40">
        <v>0.60599307844336503</v>
      </c>
      <c r="P77" s="40">
        <v>0.78565410517490597</v>
      </c>
      <c r="Q77" s="40"/>
      <c r="R77" s="40"/>
      <c r="S77" s="40"/>
      <c r="T77" s="40"/>
      <c r="U77" s="40" t="str">
        <f t="shared" si="11"/>
        <v>CSHNGFST</v>
      </c>
      <c r="V77" s="40"/>
      <c r="W77" s="40">
        <v>4.6744819247954802E-2</v>
      </c>
      <c r="X77" s="40">
        <v>4.6744819247954802E-2</v>
      </c>
      <c r="Y77" s="40">
        <v>4.6149533424994497E-2</v>
      </c>
      <c r="Z77" s="40"/>
      <c r="AA77" s="40"/>
      <c r="AB77" s="40"/>
      <c r="AC77" s="40"/>
      <c r="AD77" s="40" t="str">
        <f t="shared" si="12"/>
        <v>CSHNGFST</v>
      </c>
      <c r="AE77">
        <v>23</v>
      </c>
      <c r="AG77" t="str">
        <f t="shared" si="13"/>
        <v>DMD</v>
      </c>
      <c r="AH77" t="s">
        <v>374</v>
      </c>
      <c r="AI77" t="s">
        <v>408</v>
      </c>
      <c r="AJ77" t="s">
        <v>80</v>
      </c>
      <c r="AK77" t="s">
        <v>394</v>
      </c>
    </row>
    <row r="78" spans="2:37">
      <c r="B78" t="s">
        <v>376</v>
      </c>
      <c r="C78" t="str">
        <f>VLOOKUP(B78,'US9R topology'!$A$2:$C$261,3,FALSE)</f>
        <v>COMNGA</v>
      </c>
      <c r="D78" t="str">
        <f t="shared" si="9"/>
        <v>CSH</v>
      </c>
      <c r="E78" s="40"/>
      <c r="F78" s="40">
        <v>1.3</v>
      </c>
      <c r="G78" s="40">
        <v>1.4</v>
      </c>
      <c r="H78" s="40">
        <v>1.4</v>
      </c>
      <c r="I78" s="40"/>
      <c r="J78" s="40"/>
      <c r="K78" s="40"/>
      <c r="L78" s="40"/>
      <c r="M78" s="40" t="str">
        <f t="shared" si="10"/>
        <v>CSHNHPST</v>
      </c>
      <c r="N78" s="40">
        <v>18.121851742329401</v>
      </c>
      <c r="O78" s="40">
        <v>29.291786221437601</v>
      </c>
      <c r="P78" s="40">
        <v>25.776771874865101</v>
      </c>
      <c r="Q78" s="40"/>
      <c r="R78" s="40"/>
      <c r="S78" s="40"/>
      <c r="T78" s="40"/>
      <c r="U78" s="40" t="str">
        <f t="shared" si="11"/>
        <v>CSHNHPST</v>
      </c>
      <c r="V78" s="40"/>
      <c r="W78" s="40">
        <v>0.26557886174103401</v>
      </c>
      <c r="X78" s="40">
        <v>0.48429086552776801</v>
      </c>
      <c r="Y78" s="40">
        <v>0.48429086552776801</v>
      </c>
      <c r="Z78" s="40"/>
      <c r="AA78" s="40"/>
      <c r="AB78" s="40"/>
      <c r="AC78" s="40"/>
      <c r="AD78" s="40" t="str">
        <f t="shared" si="12"/>
        <v>CSHNHPST</v>
      </c>
      <c r="AE78">
        <v>15</v>
      </c>
      <c r="AG78" t="str">
        <f t="shared" si="13"/>
        <v>DMD</v>
      </c>
      <c r="AH78" t="s">
        <v>376</v>
      </c>
      <c r="AI78" t="s">
        <v>405</v>
      </c>
      <c r="AJ78" t="s">
        <v>80</v>
      </c>
      <c r="AK78" t="s">
        <v>394</v>
      </c>
    </row>
    <row r="79" spans="2:37">
      <c r="B79" t="s">
        <v>377</v>
      </c>
      <c r="C79" t="str">
        <f>VLOOKUP(B79,'US9R topology'!$A$2:$C$261,3,FALSE)</f>
        <v>COMOIL</v>
      </c>
      <c r="D79" t="str">
        <f t="shared" si="9"/>
        <v>CHW</v>
      </c>
      <c r="E79" s="40"/>
      <c r="F79" s="40"/>
      <c r="G79" s="40">
        <v>0.85</v>
      </c>
      <c r="H79" s="40"/>
      <c r="I79" s="40"/>
      <c r="J79" s="40"/>
      <c r="K79" s="40"/>
      <c r="L79" s="40"/>
      <c r="M79" s="40" t="str">
        <f t="shared" si="10"/>
        <v>CWHDWHHE</v>
      </c>
      <c r="N79" s="40"/>
      <c r="O79" s="40">
        <v>7.0630471899497804</v>
      </c>
      <c r="P79" s="40"/>
      <c r="Q79" s="40"/>
      <c r="R79" s="40"/>
      <c r="S79" s="40"/>
      <c r="T79" s="40"/>
      <c r="U79" s="40" t="str">
        <f t="shared" si="11"/>
        <v>CWHDWHHE</v>
      </c>
      <c r="V79" s="40"/>
      <c r="W79" s="40"/>
      <c r="X79" s="40">
        <v>0.12514812296699501</v>
      </c>
      <c r="Y79" s="40"/>
      <c r="Z79" s="40"/>
      <c r="AA79" s="40"/>
      <c r="AB79" s="40"/>
      <c r="AC79" s="40"/>
      <c r="AD79" s="40" t="str">
        <f t="shared" si="12"/>
        <v>CWHDWHHE</v>
      </c>
      <c r="AE79">
        <v>13</v>
      </c>
      <c r="AG79" t="str">
        <f t="shared" si="13"/>
        <v>DMD</v>
      </c>
      <c r="AH79" t="s">
        <v>377</v>
      </c>
      <c r="AI79" t="s">
        <v>450</v>
      </c>
      <c r="AJ79" t="s">
        <v>80</v>
      </c>
      <c r="AK79" t="s">
        <v>394</v>
      </c>
    </row>
    <row r="80" spans="2:37">
      <c r="B80" t="s">
        <v>379</v>
      </c>
      <c r="C80" t="str">
        <f>VLOOKUP(B80,'US9R topology'!$A$2:$C$261,3,FALSE)</f>
        <v>COMOIL</v>
      </c>
      <c r="D80" t="str">
        <f t="shared" si="9"/>
        <v>CHW</v>
      </c>
      <c r="E80" s="40"/>
      <c r="F80" s="40">
        <v>0.79</v>
      </c>
      <c r="G80" s="40">
        <v>0.8</v>
      </c>
      <c r="H80" s="40"/>
      <c r="I80" s="40"/>
      <c r="J80" s="40"/>
      <c r="K80" s="40"/>
      <c r="L80" s="40"/>
      <c r="M80" s="40" t="str">
        <f t="shared" si="10"/>
        <v>CWHDWHST</v>
      </c>
      <c r="N80" s="40">
        <v>4.1658285394274701</v>
      </c>
      <c r="O80" s="40">
        <v>5.8423641311662404</v>
      </c>
      <c r="P80" s="40"/>
      <c r="Q80" s="40"/>
      <c r="R80" s="40"/>
      <c r="S80" s="40"/>
      <c r="T80" s="40"/>
      <c r="U80" s="40" t="str">
        <f t="shared" si="11"/>
        <v>CWHDWHST</v>
      </c>
      <c r="V80" s="40"/>
      <c r="W80" s="40">
        <v>0.13465304369866599</v>
      </c>
      <c r="X80" s="40">
        <v>0.13296988065243201</v>
      </c>
      <c r="Y80" s="40"/>
      <c r="Z80" s="40"/>
      <c r="AA80" s="40"/>
      <c r="AB80" s="40"/>
      <c r="AC80" s="40"/>
      <c r="AD80" s="40" t="str">
        <f t="shared" si="12"/>
        <v>CWHDWHST</v>
      </c>
      <c r="AE80">
        <v>13</v>
      </c>
      <c r="AG80" t="str">
        <f t="shared" si="13"/>
        <v>DMD</v>
      </c>
      <c r="AH80" t="s">
        <v>379</v>
      </c>
      <c r="AI80" t="s">
        <v>449</v>
      </c>
      <c r="AJ80" t="s">
        <v>80</v>
      </c>
      <c r="AK80" t="s">
        <v>394</v>
      </c>
    </row>
    <row r="81" spans="2:37">
      <c r="B81" t="s">
        <v>380</v>
      </c>
      <c r="C81" t="str">
        <f>VLOOKUP(B81,'US9R topology'!$A$2:$C$261,3,FALSE)</f>
        <v>COMELC</v>
      </c>
      <c r="D81" t="str">
        <f t="shared" si="9"/>
        <v>CHW</v>
      </c>
      <c r="E81" s="40"/>
      <c r="F81" s="40"/>
      <c r="G81" s="40">
        <v>2.4500000000000002</v>
      </c>
      <c r="H81" s="40">
        <v>2.4500000000000002</v>
      </c>
      <c r="I81" s="40"/>
      <c r="J81" s="40"/>
      <c r="K81" s="40"/>
      <c r="L81" s="40"/>
      <c r="M81" s="40" t="str">
        <f t="shared" si="10"/>
        <v>CWHEHPHE</v>
      </c>
      <c r="N81" s="40"/>
      <c r="O81" s="40">
        <v>28.854464101577801</v>
      </c>
      <c r="P81" s="40">
        <v>28.854464101577801</v>
      </c>
      <c r="Q81" s="40"/>
      <c r="R81" s="40"/>
      <c r="S81" s="40"/>
      <c r="T81" s="40"/>
      <c r="U81" s="40" t="str">
        <f t="shared" si="11"/>
        <v>CWHEHPHE</v>
      </c>
      <c r="V81" s="40"/>
      <c r="W81" s="40"/>
      <c r="X81" s="40">
        <v>0.21275180904389199</v>
      </c>
      <c r="Y81" s="40">
        <v>0.21275180904389199</v>
      </c>
      <c r="Z81" s="40"/>
      <c r="AA81" s="40"/>
      <c r="AB81" s="40"/>
      <c r="AC81" s="40"/>
      <c r="AD81" s="40" t="str">
        <f t="shared" si="12"/>
        <v>CWHEHPHE</v>
      </c>
      <c r="AE81">
        <v>13</v>
      </c>
      <c r="AG81" t="str">
        <f t="shared" si="13"/>
        <v>DMD</v>
      </c>
      <c r="AH81" t="s">
        <v>380</v>
      </c>
      <c r="AI81" t="s">
        <v>445</v>
      </c>
      <c r="AJ81" t="s">
        <v>80</v>
      </c>
      <c r="AK81" t="s">
        <v>394</v>
      </c>
    </row>
    <row r="82" spans="2:37">
      <c r="B82" t="s">
        <v>382</v>
      </c>
      <c r="C82" t="str">
        <f>VLOOKUP(B82,'US9R topology'!$A$2:$C$261,3,FALSE)</f>
        <v>COMELC</v>
      </c>
      <c r="D82" t="str">
        <f t="shared" si="9"/>
        <v>CHW</v>
      </c>
      <c r="E82" s="40"/>
      <c r="F82" s="40">
        <v>2</v>
      </c>
      <c r="G82" s="40"/>
      <c r="H82" s="40">
        <v>2</v>
      </c>
      <c r="I82" s="40"/>
      <c r="J82" s="40"/>
      <c r="K82" s="40"/>
      <c r="L82" s="40"/>
      <c r="M82" s="40" t="str">
        <f t="shared" si="10"/>
        <v>CWHEHPST</v>
      </c>
      <c r="N82" s="40">
        <v>26.1950664885291</v>
      </c>
      <c r="O82" s="40"/>
      <c r="P82" s="40">
        <v>24.865367682004798</v>
      </c>
      <c r="Q82" s="40"/>
      <c r="R82" s="40"/>
      <c r="S82" s="40"/>
      <c r="T82" s="40"/>
      <c r="U82" s="40" t="str">
        <f t="shared" si="11"/>
        <v>CWHEHPST</v>
      </c>
      <c r="V82" s="40"/>
      <c r="W82" s="40">
        <v>0.21275180904389199</v>
      </c>
      <c r="X82" s="40"/>
      <c r="Y82" s="40">
        <v>0.21275180904389199</v>
      </c>
      <c r="Z82" s="40"/>
      <c r="AA82" s="40"/>
      <c r="AB82" s="40"/>
      <c r="AC82" s="40"/>
      <c r="AD82" s="40" t="str">
        <f t="shared" si="12"/>
        <v>CWHEHPST</v>
      </c>
      <c r="AE82">
        <v>13</v>
      </c>
      <c r="AG82" t="str">
        <f t="shared" si="13"/>
        <v>DMD</v>
      </c>
      <c r="AH82" t="s">
        <v>382</v>
      </c>
      <c r="AI82" t="s">
        <v>444</v>
      </c>
      <c r="AJ82" t="s">
        <v>80</v>
      </c>
      <c r="AK82" t="s">
        <v>394</v>
      </c>
    </row>
    <row r="83" spans="2:37">
      <c r="B83" t="s">
        <v>384</v>
      </c>
      <c r="C83" t="str">
        <f>VLOOKUP(B83,'US9R topology'!$A$2:$C$261,3,FALSE)</f>
        <v>COMELC</v>
      </c>
      <c r="D83" t="str">
        <f t="shared" si="9"/>
        <v>CHW</v>
      </c>
      <c r="E83" s="40"/>
      <c r="F83" s="40">
        <v>0.97475000000000001</v>
      </c>
      <c r="G83" s="40"/>
      <c r="H83" s="40"/>
      <c r="I83" s="40"/>
      <c r="J83" s="40"/>
      <c r="K83" s="40"/>
      <c r="L83" s="40"/>
      <c r="M83" s="40" t="str">
        <f t="shared" si="10"/>
        <v>CWHEWHST</v>
      </c>
      <c r="N83" s="40">
        <v>2.7269560152285699</v>
      </c>
      <c r="O83" s="40"/>
      <c r="P83" s="40"/>
      <c r="Q83" s="40"/>
      <c r="R83" s="40"/>
      <c r="S83" s="40"/>
      <c r="T83" s="40"/>
      <c r="U83" s="40" t="str">
        <f t="shared" si="11"/>
        <v>CWHEWHST</v>
      </c>
      <c r="V83" s="40"/>
      <c r="W83" s="40">
        <v>8.2478820876478398E-2</v>
      </c>
      <c r="X83" s="40"/>
      <c r="Y83" s="40"/>
      <c r="Z83" s="40"/>
      <c r="AA83" s="40"/>
      <c r="AB83" s="40"/>
      <c r="AC83" s="40"/>
      <c r="AD83" s="40" t="str">
        <f t="shared" si="12"/>
        <v>CWHEWHST</v>
      </c>
      <c r="AE83">
        <v>13</v>
      </c>
      <c r="AG83" t="str">
        <f t="shared" si="13"/>
        <v>DMD</v>
      </c>
      <c r="AH83" t="s">
        <v>384</v>
      </c>
      <c r="AI83" t="s">
        <v>448</v>
      </c>
      <c r="AJ83" t="s">
        <v>80</v>
      </c>
      <c r="AK83" t="s">
        <v>394</v>
      </c>
    </row>
    <row r="84" spans="2:37">
      <c r="B84" t="s">
        <v>385</v>
      </c>
      <c r="C84" t="str">
        <f>VLOOKUP(B84,'US9R topology'!$A$2:$C$261,3,FALSE)</f>
        <v>COMNGA</v>
      </c>
      <c r="D84" t="str">
        <f t="shared" si="9"/>
        <v>CHW</v>
      </c>
      <c r="E84" s="40"/>
      <c r="F84" s="40"/>
      <c r="G84" s="40">
        <v>0.99</v>
      </c>
      <c r="H84" s="40"/>
      <c r="I84" s="40"/>
      <c r="J84" s="40"/>
      <c r="K84" s="40"/>
      <c r="L84" s="40"/>
      <c r="M84" s="40" t="str">
        <f t="shared" si="10"/>
        <v>CWHNWHHE</v>
      </c>
      <c r="N84" s="40"/>
      <c r="O84" s="40">
        <v>2.7406569845584601</v>
      </c>
      <c r="P84" s="40"/>
      <c r="Q84" s="40"/>
      <c r="R84" s="40"/>
      <c r="S84" s="40"/>
      <c r="T84" s="40"/>
      <c r="U84" s="40" t="str">
        <f t="shared" si="11"/>
        <v>CWHNWHHE</v>
      </c>
      <c r="V84" s="40"/>
      <c r="W84" s="40"/>
      <c r="X84" s="40">
        <v>5.17105091426125E-2</v>
      </c>
      <c r="Y84" s="40"/>
      <c r="Z84" s="40"/>
      <c r="AA84" s="40"/>
      <c r="AB84" s="40"/>
      <c r="AC84" s="40"/>
      <c r="AD84" s="40" t="str">
        <f t="shared" si="12"/>
        <v>CWHNWHHE</v>
      </c>
      <c r="AE84">
        <v>13</v>
      </c>
      <c r="AG84" t="str">
        <f t="shared" si="13"/>
        <v>DMD</v>
      </c>
      <c r="AH84" t="s">
        <v>385</v>
      </c>
      <c r="AI84" t="s">
        <v>447</v>
      </c>
      <c r="AJ84" t="s">
        <v>80</v>
      </c>
      <c r="AK84" t="s">
        <v>394</v>
      </c>
    </row>
    <row r="85" spans="2:37">
      <c r="B85" t="s">
        <v>387</v>
      </c>
      <c r="C85" t="str">
        <f>VLOOKUP(B85,'US9R topology'!$A$2:$C$261,3,FALSE)</f>
        <v>COMNGA</v>
      </c>
      <c r="D85" t="str">
        <f t="shared" si="9"/>
        <v>CHW</v>
      </c>
      <c r="E85" s="40"/>
      <c r="F85" s="40">
        <v>0.77</v>
      </c>
      <c r="G85" s="40">
        <v>0.8</v>
      </c>
      <c r="H85" s="40"/>
      <c r="I85" s="40"/>
      <c r="J85" s="40"/>
      <c r="K85" s="40"/>
      <c r="L85" s="40"/>
      <c r="M85" s="40" t="str">
        <f t="shared" si="10"/>
        <v>CWHNWHST</v>
      </c>
      <c r="N85" s="40">
        <v>2.1480615916668699</v>
      </c>
      <c r="O85" s="40">
        <v>2.4607738538240702</v>
      </c>
      <c r="P85" s="40"/>
      <c r="Q85" s="40"/>
      <c r="R85" s="40"/>
      <c r="S85" s="40"/>
      <c r="T85" s="40"/>
      <c r="U85" s="40" t="str">
        <f t="shared" si="11"/>
        <v>CWHNWHST</v>
      </c>
      <c r="V85" s="40"/>
      <c r="W85" s="40">
        <v>6.6936763479704106E-2</v>
      </c>
      <c r="X85" s="40">
        <v>6.3991755063982997E-2</v>
      </c>
      <c r="Y85" s="40"/>
      <c r="Z85" s="40"/>
      <c r="AA85" s="40"/>
      <c r="AB85" s="40"/>
      <c r="AC85" s="40"/>
      <c r="AD85" s="40" t="str">
        <f t="shared" si="12"/>
        <v>CWHNWHST</v>
      </c>
      <c r="AE85">
        <v>13</v>
      </c>
      <c r="AG85" t="str">
        <f t="shared" si="13"/>
        <v>DMD</v>
      </c>
      <c r="AH85" t="s">
        <v>387</v>
      </c>
      <c r="AI85" t="s">
        <v>446</v>
      </c>
      <c r="AJ85" t="s">
        <v>80</v>
      </c>
      <c r="AK85" t="s">
        <v>394</v>
      </c>
    </row>
    <row r="86" spans="2:37">
      <c r="B86" t="s">
        <v>389</v>
      </c>
      <c r="C86" t="str">
        <f>VLOOKUP(B86,'US9R topology'!$A$2:$C$261,3,FALSE)</f>
        <v>COMELC</v>
      </c>
      <c r="D86" t="str">
        <f t="shared" si="9"/>
        <v>CHW</v>
      </c>
      <c r="E86" s="40"/>
      <c r="F86" s="40">
        <v>2.5</v>
      </c>
      <c r="G86" s="40"/>
      <c r="H86" s="40">
        <v>3</v>
      </c>
      <c r="I86" s="40">
        <v>3.5</v>
      </c>
      <c r="J86" s="40"/>
      <c r="K86" s="40"/>
      <c r="L86" s="40"/>
      <c r="M86" s="40" t="str">
        <f t="shared" si="10"/>
        <v>CWHSLNST</v>
      </c>
      <c r="N86" s="40">
        <v>29.1421452489183</v>
      </c>
      <c r="O86" s="40"/>
      <c r="P86" s="40">
        <v>23.070864988726999</v>
      </c>
      <c r="Q86" s="40">
        <v>18.5260780510981</v>
      </c>
      <c r="R86" s="40"/>
      <c r="S86" s="40"/>
      <c r="T86" s="40"/>
      <c r="U86" s="40" t="str">
        <f t="shared" si="11"/>
        <v>CWHSLNST</v>
      </c>
      <c r="V86" s="40"/>
      <c r="W86" s="40">
        <v>7.2855363122295805E-2</v>
      </c>
      <c r="X86" s="40"/>
      <c r="Y86" s="40">
        <v>6.0712802601913099E-2</v>
      </c>
      <c r="Z86" s="40">
        <v>5.2039545087354103E-2</v>
      </c>
      <c r="AA86" s="40"/>
      <c r="AB86" s="40"/>
      <c r="AC86" s="40"/>
      <c r="AD86" s="40" t="str">
        <f t="shared" si="12"/>
        <v>CWHSLNST</v>
      </c>
      <c r="AE86">
        <v>20</v>
      </c>
      <c r="AG86" t="str">
        <f t="shared" si="13"/>
        <v>DMD</v>
      </c>
      <c r="AH86" t="s">
        <v>389</v>
      </c>
      <c r="AI86" t="s">
        <v>443</v>
      </c>
      <c r="AJ86" t="s">
        <v>80</v>
      </c>
      <c r="AK86" t="s">
        <v>394</v>
      </c>
    </row>
    <row r="87" spans="2:37">
      <c r="B87" t="s">
        <v>650</v>
      </c>
      <c r="C87" t="str">
        <f>C86</f>
        <v>COMELC</v>
      </c>
      <c r="D87" t="str">
        <f t="shared" ref="D87" si="14">VLOOKUP(LEFT(B87,3),$AM$5:$AN$10,2,FALSE)</f>
        <v>CHW</v>
      </c>
      <c r="E87" s="40"/>
      <c r="F87" s="40"/>
      <c r="G87" s="40">
        <v>0.99</v>
      </c>
      <c r="H87" s="40"/>
      <c r="I87" s="40"/>
      <c r="J87" s="40"/>
      <c r="K87" s="40"/>
      <c r="L87" s="40"/>
      <c r="M87" s="40" t="str">
        <f t="shared" si="10"/>
        <v>CWHELC</v>
      </c>
      <c r="N87" s="40"/>
      <c r="O87" s="40">
        <f>O84</f>
        <v>2.7406569845584601</v>
      </c>
      <c r="P87" s="40"/>
      <c r="Q87" s="40"/>
      <c r="R87" s="40"/>
      <c r="S87" s="40"/>
      <c r="T87" s="40"/>
      <c r="U87" s="40" t="str">
        <f t="shared" si="11"/>
        <v>CWHELC</v>
      </c>
      <c r="V87" s="40"/>
      <c r="W87" s="40">
        <v>7.2855363122295805E-2</v>
      </c>
      <c r="X87" s="40"/>
      <c r="Y87" s="40">
        <v>6.0712802601913099E-2</v>
      </c>
      <c r="Z87" s="40">
        <v>5.2039545087354103E-2</v>
      </c>
      <c r="AA87" s="40"/>
      <c r="AB87" s="40"/>
      <c r="AC87" s="40"/>
      <c r="AD87" s="40" t="str">
        <f t="shared" si="12"/>
        <v>CWHELC</v>
      </c>
      <c r="AE87">
        <v>20</v>
      </c>
      <c r="AG87" t="str">
        <f t="shared" ref="AG87" si="15">IF(LEFT(A87,3)="\I:",A87,"DMD")</f>
        <v>DMD</v>
      </c>
      <c r="AH87" t="str">
        <f>B87</f>
        <v>CWHELC</v>
      </c>
      <c r="AI87" t="s">
        <v>651</v>
      </c>
      <c r="AJ87" t="s">
        <v>80</v>
      </c>
      <c r="AK87" t="s">
        <v>394</v>
      </c>
    </row>
    <row r="88" spans="2:37">
      <c r="B88" t="s">
        <v>610</v>
      </c>
      <c r="C88" t="s">
        <v>611</v>
      </c>
      <c r="D88" t="str">
        <f t="shared" si="9"/>
        <v>CCK</v>
      </c>
      <c r="E88" s="40"/>
      <c r="F88" s="40">
        <v>0.35</v>
      </c>
      <c r="G88" s="40"/>
      <c r="H88" s="40"/>
      <c r="I88" s="40"/>
      <c r="J88" s="40"/>
      <c r="K88" s="40"/>
      <c r="L88" s="40"/>
      <c r="M88" s="40" t="str">
        <f t="shared" si="10"/>
        <v>CCKBIO</v>
      </c>
      <c r="N88" s="40">
        <v>3.5096487111195498</v>
      </c>
      <c r="O88" s="40"/>
      <c r="P88" s="40"/>
      <c r="Q88" s="40"/>
      <c r="R88" s="40"/>
      <c r="S88" s="40"/>
      <c r="T88" s="40"/>
      <c r="U88" s="40" t="str">
        <f t="shared" si="11"/>
        <v>CCKBIO</v>
      </c>
      <c r="V88" s="40"/>
      <c r="W88" s="40">
        <v>3.9815342521104198E-2</v>
      </c>
      <c r="X88" s="40"/>
      <c r="Y88" s="40"/>
      <c r="Z88" s="40"/>
      <c r="AA88" s="40"/>
      <c r="AB88" s="40"/>
      <c r="AC88" s="40"/>
      <c r="AD88" s="40" t="str">
        <f t="shared" si="12"/>
        <v>CCKBIO</v>
      </c>
      <c r="AE88">
        <v>10</v>
      </c>
      <c r="AG88" t="str">
        <f t="shared" si="13"/>
        <v>DMD</v>
      </c>
      <c r="AH88" s="40" t="str">
        <f>AD88</f>
        <v>CCKBIO</v>
      </c>
      <c r="AI88" t="s">
        <v>612</v>
      </c>
      <c r="AJ88" t="s">
        <v>80</v>
      </c>
      <c r="AK88" t="s">
        <v>394</v>
      </c>
    </row>
    <row r="89" spans="2:37">
      <c r="B89" t="s">
        <v>613</v>
      </c>
      <c r="C89" t="s">
        <v>614</v>
      </c>
      <c r="D89" t="str">
        <f t="shared" si="9"/>
        <v>CSH</v>
      </c>
      <c r="F89" s="40">
        <v>1</v>
      </c>
      <c r="M89" s="40" t="str">
        <f t="shared" si="10"/>
        <v>CSHHET</v>
      </c>
      <c r="N89" s="40">
        <f>N77</f>
        <v>0.719757578299833</v>
      </c>
      <c r="U89" s="40" t="str">
        <f t="shared" si="11"/>
        <v>CSHHET</v>
      </c>
      <c r="W89" s="40">
        <f>W77</f>
        <v>4.6744819247954802E-2</v>
      </c>
      <c r="AD89" s="40" t="str">
        <f t="shared" si="12"/>
        <v>CSHHET</v>
      </c>
      <c r="AE89">
        <v>10</v>
      </c>
      <c r="AG89" t="str">
        <f t="shared" si="13"/>
        <v>DMD</v>
      </c>
      <c r="AH89" s="40" t="str">
        <f>AD89</f>
        <v>CSHHET</v>
      </c>
      <c r="AI89" t="s">
        <v>615</v>
      </c>
      <c r="AJ89" t="s">
        <v>80</v>
      </c>
      <c r="AK89" t="s">
        <v>394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A30C-B102-40EE-9414-DEECA90B4799}">
  <dimension ref="A1:P261"/>
  <sheetViews>
    <sheetView workbookViewId="0"/>
  </sheetViews>
  <sheetFormatPr defaultColWidth="8.86328125" defaultRowHeight="12.75"/>
  <cols>
    <col min="1" max="1" width="12.46484375" bestFit="1" customWidth="1"/>
    <col min="2" max="2" width="11" bestFit="1" customWidth="1"/>
    <col min="3" max="3" width="9.19921875" bestFit="1" customWidth="1"/>
  </cols>
  <sheetData>
    <row r="1" spans="1:16" ht="14.65" thickBot="1">
      <c r="A1" s="43" t="s">
        <v>138</v>
      </c>
      <c r="B1" s="43" t="s">
        <v>582</v>
      </c>
      <c r="C1" s="43" t="s">
        <v>594</v>
      </c>
      <c r="E1" s="44" t="s">
        <v>586</v>
      </c>
      <c r="F1" s="44"/>
    </row>
    <row r="2" spans="1:16" ht="14.25">
      <c r="A2" t="s">
        <v>262</v>
      </c>
      <c r="B2" t="s">
        <v>0</v>
      </c>
      <c r="C2" t="str">
        <f>VLOOKUP(B2,$O$2:$P$14,2,FALSE)</f>
        <v>COMELC</v>
      </c>
      <c r="E2" s="44" t="s">
        <v>587</v>
      </c>
      <c r="F2" s="44"/>
      <c r="O2" s="37" t="s">
        <v>583</v>
      </c>
      <c r="P2" s="37" t="s">
        <v>134</v>
      </c>
    </row>
    <row r="3" spans="1:16" ht="14.25">
      <c r="A3" t="s">
        <v>263</v>
      </c>
      <c r="B3" t="s">
        <v>0</v>
      </c>
      <c r="C3" t="str">
        <f t="shared" ref="C3:C66" si="0">VLOOKUP(B3,$O$2:$P$14,2,FALSE)</f>
        <v>COMELC</v>
      </c>
      <c r="E3" s="44"/>
      <c r="F3" s="44" t="s">
        <v>588</v>
      </c>
      <c r="O3" s="37" t="s">
        <v>0</v>
      </c>
      <c r="P3" s="37" t="str">
        <f>O3</f>
        <v>COMELC</v>
      </c>
    </row>
    <row r="4" spans="1:16" ht="14.25">
      <c r="A4" t="s">
        <v>264</v>
      </c>
      <c r="B4" t="s">
        <v>0</v>
      </c>
      <c r="C4" t="str">
        <f t="shared" si="0"/>
        <v>COMELC</v>
      </c>
      <c r="E4" s="44"/>
      <c r="F4" s="44" t="s">
        <v>589</v>
      </c>
      <c r="O4" s="37" t="s">
        <v>2</v>
      </c>
      <c r="P4" s="37" t="str">
        <f t="shared" ref="P4:P14" si="1">O4</f>
        <v>COMLPG</v>
      </c>
    </row>
    <row r="5" spans="1:16" ht="14.25">
      <c r="A5" t="s">
        <v>265</v>
      </c>
      <c r="B5" t="s">
        <v>0</v>
      </c>
      <c r="C5" t="str">
        <f t="shared" si="0"/>
        <v>COMELC</v>
      </c>
      <c r="E5" s="44" t="s">
        <v>590</v>
      </c>
      <c r="F5" s="44"/>
      <c r="O5" s="37" t="s">
        <v>3</v>
      </c>
      <c r="P5" s="37" t="str">
        <f t="shared" si="1"/>
        <v>COMNGA</v>
      </c>
    </row>
    <row r="6" spans="1:16" ht="14.25">
      <c r="A6" t="s">
        <v>266</v>
      </c>
      <c r="B6" t="s">
        <v>3</v>
      </c>
      <c r="C6" t="str">
        <f t="shared" si="0"/>
        <v>COMNGA</v>
      </c>
      <c r="E6" s="44" t="s">
        <v>591</v>
      </c>
      <c r="F6" s="44"/>
      <c r="O6" s="37" t="s">
        <v>584</v>
      </c>
      <c r="P6" s="37" t="s">
        <v>1</v>
      </c>
    </row>
    <row r="7" spans="1:16" ht="14.25">
      <c r="A7" t="s">
        <v>267</v>
      </c>
      <c r="B7" t="s">
        <v>3</v>
      </c>
      <c r="C7" t="str">
        <f t="shared" si="0"/>
        <v>COMNGA</v>
      </c>
      <c r="E7" s="44" t="s">
        <v>592</v>
      </c>
      <c r="F7" s="44"/>
      <c r="O7" s="37" t="s">
        <v>4</v>
      </c>
      <c r="P7" s="37" t="str">
        <f t="shared" si="1"/>
        <v>COMSOL</v>
      </c>
    </row>
    <row r="8" spans="1:16" ht="14.25">
      <c r="A8" t="s">
        <v>268</v>
      </c>
      <c r="B8" t="s">
        <v>3</v>
      </c>
      <c r="C8" t="str">
        <f t="shared" si="0"/>
        <v>COMNGA</v>
      </c>
      <c r="E8" s="44"/>
      <c r="F8" s="44" t="s">
        <v>593</v>
      </c>
      <c r="O8" s="37" t="s">
        <v>8</v>
      </c>
      <c r="P8" s="37" t="str">
        <f t="shared" si="1"/>
        <v>RESBIO</v>
      </c>
    </row>
    <row r="9" spans="1:16" ht="14.25">
      <c r="A9" t="s">
        <v>269</v>
      </c>
      <c r="B9" t="s">
        <v>3</v>
      </c>
      <c r="C9" t="str">
        <f t="shared" si="0"/>
        <v>COMNGA</v>
      </c>
      <c r="O9" s="37" t="s">
        <v>585</v>
      </c>
      <c r="P9" s="37" t="s">
        <v>133</v>
      </c>
    </row>
    <row r="10" spans="1:16" ht="14.25">
      <c r="A10" t="s">
        <v>270</v>
      </c>
      <c r="B10" t="s">
        <v>0</v>
      </c>
      <c r="C10" t="str">
        <f t="shared" si="0"/>
        <v>COMELC</v>
      </c>
      <c r="O10" s="37" t="s">
        <v>44</v>
      </c>
      <c r="P10" s="37" t="str">
        <f t="shared" si="1"/>
        <v>RESELC</v>
      </c>
    </row>
    <row r="11" spans="1:16" ht="14.25">
      <c r="A11" t="s">
        <v>271</v>
      </c>
      <c r="B11" t="s">
        <v>0</v>
      </c>
      <c r="C11" t="str">
        <f t="shared" si="0"/>
        <v>COMELC</v>
      </c>
      <c r="O11" s="37" t="s">
        <v>53</v>
      </c>
      <c r="P11" s="37" t="str">
        <f t="shared" si="1"/>
        <v>RESKER</v>
      </c>
    </row>
    <row r="12" spans="1:16" ht="14.25">
      <c r="A12" t="s">
        <v>272</v>
      </c>
      <c r="B12" t="s">
        <v>0</v>
      </c>
      <c r="C12" t="str">
        <f t="shared" si="0"/>
        <v>COMELC</v>
      </c>
      <c r="O12" s="37" t="s">
        <v>6</v>
      </c>
      <c r="P12" s="37" t="str">
        <f t="shared" si="1"/>
        <v>RESLPG</v>
      </c>
    </row>
    <row r="13" spans="1:16" ht="14.25">
      <c r="A13" t="s">
        <v>273</v>
      </c>
      <c r="B13" t="s">
        <v>0</v>
      </c>
      <c r="C13" t="str">
        <f t="shared" si="0"/>
        <v>COMELC</v>
      </c>
      <c r="O13" s="37" t="s">
        <v>7</v>
      </c>
      <c r="P13" s="37" t="str">
        <f t="shared" si="1"/>
        <v>RESNGA</v>
      </c>
    </row>
    <row r="14" spans="1:16" ht="14.25">
      <c r="A14" t="s">
        <v>274</v>
      </c>
      <c r="B14" t="s">
        <v>0</v>
      </c>
      <c r="C14" t="str">
        <f t="shared" si="0"/>
        <v>COMELC</v>
      </c>
      <c r="O14" s="37" t="s">
        <v>5</v>
      </c>
      <c r="P14" s="37" t="str">
        <f t="shared" si="1"/>
        <v>RESSOL</v>
      </c>
    </row>
    <row r="15" spans="1:16">
      <c r="A15" t="s">
        <v>275</v>
      </c>
      <c r="B15" t="s">
        <v>0</v>
      </c>
      <c r="C15" t="str">
        <f t="shared" si="0"/>
        <v>COMELC</v>
      </c>
    </row>
    <row r="16" spans="1:16">
      <c r="A16" t="s">
        <v>276</v>
      </c>
      <c r="B16" t="s">
        <v>0</v>
      </c>
      <c r="C16" t="str">
        <f t="shared" si="0"/>
        <v>COMELC</v>
      </c>
    </row>
    <row r="17" spans="1:3">
      <c r="A17" t="s">
        <v>277</v>
      </c>
      <c r="B17" t="s">
        <v>0</v>
      </c>
      <c r="C17" t="str">
        <f t="shared" si="0"/>
        <v>COMELC</v>
      </c>
    </row>
    <row r="18" spans="1:3">
      <c r="A18" t="s">
        <v>278</v>
      </c>
      <c r="B18" t="s">
        <v>0</v>
      </c>
      <c r="C18" t="str">
        <f t="shared" si="0"/>
        <v>COMELC</v>
      </c>
    </row>
    <row r="19" spans="1:3">
      <c r="A19" t="s">
        <v>279</v>
      </c>
      <c r="B19" t="s">
        <v>0</v>
      </c>
      <c r="C19" t="str">
        <f t="shared" si="0"/>
        <v>COMELC</v>
      </c>
    </row>
    <row r="20" spans="1:3">
      <c r="A20" t="s">
        <v>280</v>
      </c>
      <c r="B20" t="s">
        <v>0</v>
      </c>
      <c r="C20" t="str">
        <f t="shared" si="0"/>
        <v>COMELC</v>
      </c>
    </row>
    <row r="21" spans="1:3">
      <c r="A21" t="s">
        <v>281</v>
      </c>
      <c r="B21" t="s">
        <v>0</v>
      </c>
      <c r="C21" t="str">
        <f t="shared" si="0"/>
        <v>COMELC</v>
      </c>
    </row>
    <row r="22" spans="1:3">
      <c r="A22" t="s">
        <v>282</v>
      </c>
      <c r="B22" t="s">
        <v>0</v>
      </c>
      <c r="C22" t="str">
        <f t="shared" si="0"/>
        <v>COMELC</v>
      </c>
    </row>
    <row r="23" spans="1:3">
      <c r="A23" t="s">
        <v>283</v>
      </c>
      <c r="B23" t="s">
        <v>0</v>
      </c>
      <c r="C23" t="str">
        <f t="shared" si="0"/>
        <v>COMELC</v>
      </c>
    </row>
    <row r="24" spans="1:3">
      <c r="A24" t="s">
        <v>284</v>
      </c>
      <c r="B24" t="s">
        <v>0</v>
      </c>
      <c r="C24" t="str">
        <f t="shared" si="0"/>
        <v>COMELC</v>
      </c>
    </row>
    <row r="25" spans="1:3">
      <c r="A25" t="s">
        <v>285</v>
      </c>
      <c r="B25" t="s">
        <v>0</v>
      </c>
      <c r="C25" t="str">
        <f t="shared" si="0"/>
        <v>COMELC</v>
      </c>
    </row>
    <row r="26" spans="1:3">
      <c r="A26" t="s">
        <v>485</v>
      </c>
      <c r="B26" t="s">
        <v>583</v>
      </c>
      <c r="C26" t="str">
        <f t="shared" si="0"/>
        <v>COMOIL</v>
      </c>
    </row>
    <row r="27" spans="1:3">
      <c r="A27" t="s">
        <v>486</v>
      </c>
      <c r="B27" t="s">
        <v>0</v>
      </c>
      <c r="C27" t="str">
        <f t="shared" si="0"/>
        <v>COMELC</v>
      </c>
    </row>
    <row r="28" spans="1:3">
      <c r="A28" t="s">
        <v>488</v>
      </c>
      <c r="B28" t="s">
        <v>2</v>
      </c>
      <c r="C28" t="str">
        <f t="shared" si="0"/>
        <v>COMLPG</v>
      </c>
    </row>
    <row r="29" spans="1:3">
      <c r="A29" t="s">
        <v>487</v>
      </c>
      <c r="B29" t="s">
        <v>3</v>
      </c>
      <c r="C29" t="str">
        <f t="shared" si="0"/>
        <v>COMNGA</v>
      </c>
    </row>
    <row r="30" spans="1:3">
      <c r="A30" t="s">
        <v>489</v>
      </c>
      <c r="B30" t="s">
        <v>584</v>
      </c>
      <c r="C30" t="str">
        <f t="shared" si="0"/>
        <v>COMHFO</v>
      </c>
    </row>
    <row r="31" spans="1:3">
      <c r="A31" t="s">
        <v>484</v>
      </c>
      <c r="B31" t="s">
        <v>0</v>
      </c>
      <c r="C31" t="str">
        <f t="shared" si="0"/>
        <v>COMELC</v>
      </c>
    </row>
    <row r="32" spans="1:3">
      <c r="A32" t="s">
        <v>286</v>
      </c>
      <c r="B32" t="s">
        <v>0</v>
      </c>
      <c r="C32" t="str">
        <f t="shared" si="0"/>
        <v>COMELC</v>
      </c>
    </row>
    <row r="33" spans="1:3">
      <c r="A33" t="s">
        <v>287</v>
      </c>
      <c r="B33" t="s">
        <v>0</v>
      </c>
      <c r="C33" t="str">
        <f t="shared" si="0"/>
        <v>COMELC</v>
      </c>
    </row>
    <row r="34" spans="1:3">
      <c r="A34" t="s">
        <v>288</v>
      </c>
      <c r="B34" t="s">
        <v>0</v>
      </c>
      <c r="C34" t="str">
        <f t="shared" si="0"/>
        <v>COMELC</v>
      </c>
    </row>
    <row r="35" spans="1:3">
      <c r="A35" t="s">
        <v>289</v>
      </c>
      <c r="B35" t="s">
        <v>0</v>
      </c>
      <c r="C35" t="str">
        <f t="shared" si="0"/>
        <v>COMELC</v>
      </c>
    </row>
    <row r="36" spans="1:3">
      <c r="A36" t="s">
        <v>290</v>
      </c>
      <c r="B36" t="s">
        <v>0</v>
      </c>
      <c r="C36" t="str">
        <f t="shared" si="0"/>
        <v>COMELC</v>
      </c>
    </row>
    <row r="37" spans="1:3">
      <c r="A37" t="s">
        <v>291</v>
      </c>
      <c r="B37" t="s">
        <v>0</v>
      </c>
      <c r="C37" t="str">
        <f t="shared" si="0"/>
        <v>COMELC</v>
      </c>
    </row>
    <row r="38" spans="1:3">
      <c r="A38" t="s">
        <v>292</v>
      </c>
      <c r="B38" t="s">
        <v>0</v>
      </c>
      <c r="C38" t="str">
        <f t="shared" si="0"/>
        <v>COMELC</v>
      </c>
    </row>
    <row r="39" spans="1:3">
      <c r="A39" t="s">
        <v>293</v>
      </c>
      <c r="B39" t="s">
        <v>0</v>
      </c>
      <c r="C39" t="str">
        <f t="shared" si="0"/>
        <v>COMELC</v>
      </c>
    </row>
    <row r="40" spans="1:3">
      <c r="A40" t="s">
        <v>294</v>
      </c>
      <c r="B40" t="s">
        <v>0</v>
      </c>
      <c r="C40" t="str">
        <f t="shared" si="0"/>
        <v>COMELC</v>
      </c>
    </row>
    <row r="41" spans="1:3">
      <c r="A41" t="s">
        <v>295</v>
      </c>
      <c r="B41" t="s">
        <v>0</v>
      </c>
      <c r="C41" t="str">
        <f t="shared" si="0"/>
        <v>COMELC</v>
      </c>
    </row>
    <row r="42" spans="1:3">
      <c r="A42" t="s">
        <v>296</v>
      </c>
      <c r="B42" t="s">
        <v>0</v>
      </c>
      <c r="C42" t="str">
        <f t="shared" si="0"/>
        <v>COMELC</v>
      </c>
    </row>
    <row r="43" spans="1:3">
      <c r="A43" t="s">
        <v>297</v>
      </c>
      <c r="B43" t="s">
        <v>0</v>
      </c>
      <c r="C43" t="str">
        <f t="shared" si="0"/>
        <v>COMELC</v>
      </c>
    </row>
    <row r="44" spans="1:3">
      <c r="A44" t="s">
        <v>298</v>
      </c>
      <c r="B44" t="s">
        <v>0</v>
      </c>
      <c r="C44" t="str">
        <f t="shared" si="0"/>
        <v>COMELC</v>
      </c>
    </row>
    <row r="45" spans="1:3">
      <c r="A45" t="s">
        <v>299</v>
      </c>
      <c r="B45" t="s">
        <v>0</v>
      </c>
      <c r="C45" t="str">
        <f t="shared" si="0"/>
        <v>COMELC</v>
      </c>
    </row>
    <row r="46" spans="1:3">
      <c r="A46" t="s">
        <v>300</v>
      </c>
      <c r="B46" t="s">
        <v>0</v>
      </c>
      <c r="C46" t="str">
        <f t="shared" si="0"/>
        <v>COMELC</v>
      </c>
    </row>
    <row r="47" spans="1:3">
      <c r="A47" t="s">
        <v>301</v>
      </c>
      <c r="B47" t="s">
        <v>0</v>
      </c>
      <c r="C47" t="str">
        <f t="shared" si="0"/>
        <v>COMELC</v>
      </c>
    </row>
    <row r="48" spans="1:3">
      <c r="A48" t="s">
        <v>302</v>
      </c>
      <c r="B48" t="s">
        <v>0</v>
      </c>
      <c r="C48" t="str">
        <f t="shared" si="0"/>
        <v>COMELC</v>
      </c>
    </row>
    <row r="49" spans="1:3">
      <c r="A49" t="s">
        <v>303</v>
      </c>
      <c r="B49" t="s">
        <v>0</v>
      </c>
      <c r="C49" t="str">
        <f t="shared" si="0"/>
        <v>COMELC</v>
      </c>
    </row>
    <row r="50" spans="1:3">
      <c r="A50" t="s">
        <v>304</v>
      </c>
      <c r="B50" t="s">
        <v>0</v>
      </c>
      <c r="C50" t="str">
        <f t="shared" si="0"/>
        <v>COMELC</v>
      </c>
    </row>
    <row r="51" spans="1:3">
      <c r="A51" t="s">
        <v>305</v>
      </c>
      <c r="B51" t="s">
        <v>0</v>
      </c>
      <c r="C51" t="str">
        <f t="shared" si="0"/>
        <v>COMELC</v>
      </c>
    </row>
    <row r="52" spans="1:3">
      <c r="A52" t="s">
        <v>306</v>
      </c>
      <c r="B52" t="s">
        <v>0</v>
      </c>
      <c r="C52" t="str">
        <f t="shared" si="0"/>
        <v>COMELC</v>
      </c>
    </row>
    <row r="53" spans="1:3">
      <c r="A53" t="s">
        <v>307</v>
      </c>
      <c r="B53" t="s">
        <v>0</v>
      </c>
      <c r="C53" t="str">
        <f t="shared" si="0"/>
        <v>COMELC</v>
      </c>
    </row>
    <row r="54" spans="1:3">
      <c r="A54" t="s">
        <v>308</v>
      </c>
      <c r="B54" t="s">
        <v>0</v>
      </c>
      <c r="C54" t="str">
        <f t="shared" si="0"/>
        <v>COMELC</v>
      </c>
    </row>
    <row r="55" spans="1:3">
      <c r="A55" t="s">
        <v>309</v>
      </c>
      <c r="B55" t="s">
        <v>0</v>
      </c>
      <c r="C55" t="str">
        <f t="shared" si="0"/>
        <v>COMELC</v>
      </c>
    </row>
    <row r="56" spans="1:3">
      <c r="A56" t="s">
        <v>310</v>
      </c>
      <c r="B56" t="s">
        <v>0</v>
      </c>
      <c r="C56" t="str">
        <f t="shared" si="0"/>
        <v>COMELC</v>
      </c>
    </row>
    <row r="57" spans="1:3">
      <c r="A57" t="s">
        <v>311</v>
      </c>
      <c r="B57" t="s">
        <v>0</v>
      </c>
      <c r="C57" t="str">
        <f t="shared" si="0"/>
        <v>COMELC</v>
      </c>
    </row>
    <row r="58" spans="1:3">
      <c r="A58" t="s">
        <v>312</v>
      </c>
      <c r="B58" t="s">
        <v>0</v>
      </c>
      <c r="C58" t="str">
        <f t="shared" si="0"/>
        <v>COMELC</v>
      </c>
    </row>
    <row r="59" spans="1:3">
      <c r="A59" t="s">
        <v>313</v>
      </c>
      <c r="B59" t="s">
        <v>0</v>
      </c>
      <c r="C59" t="str">
        <f t="shared" si="0"/>
        <v>COMELC</v>
      </c>
    </row>
    <row r="60" spans="1:3">
      <c r="A60" t="s">
        <v>314</v>
      </c>
      <c r="B60" t="s">
        <v>0</v>
      </c>
      <c r="C60" t="str">
        <f t="shared" si="0"/>
        <v>COMELC</v>
      </c>
    </row>
    <row r="61" spans="1:3">
      <c r="A61" t="s">
        <v>315</v>
      </c>
      <c r="B61" t="s">
        <v>0</v>
      </c>
      <c r="C61" t="str">
        <f t="shared" si="0"/>
        <v>COMELC</v>
      </c>
    </row>
    <row r="62" spans="1:3">
      <c r="A62" t="s">
        <v>316</v>
      </c>
      <c r="B62" t="s">
        <v>0</v>
      </c>
      <c r="C62" t="str">
        <f t="shared" si="0"/>
        <v>COMELC</v>
      </c>
    </row>
    <row r="63" spans="1:3">
      <c r="A63" t="s">
        <v>317</v>
      </c>
      <c r="B63" t="s">
        <v>0</v>
      </c>
      <c r="C63" t="str">
        <f t="shared" si="0"/>
        <v>COMELC</v>
      </c>
    </row>
    <row r="64" spans="1:3">
      <c r="A64" t="s">
        <v>318</v>
      </c>
      <c r="B64" t="s">
        <v>0</v>
      </c>
      <c r="C64" t="str">
        <f t="shared" si="0"/>
        <v>COMELC</v>
      </c>
    </row>
    <row r="65" spans="1:3">
      <c r="A65" t="s">
        <v>319</v>
      </c>
      <c r="B65" t="s">
        <v>0</v>
      </c>
      <c r="C65" t="str">
        <f t="shared" si="0"/>
        <v>COMELC</v>
      </c>
    </row>
    <row r="66" spans="1:3">
      <c r="A66" t="s">
        <v>320</v>
      </c>
      <c r="B66" t="s">
        <v>0</v>
      </c>
      <c r="C66" t="str">
        <f t="shared" si="0"/>
        <v>COMELC</v>
      </c>
    </row>
    <row r="67" spans="1:3">
      <c r="A67" t="s">
        <v>321</v>
      </c>
      <c r="B67" t="s">
        <v>3</v>
      </c>
      <c r="C67" t="str">
        <f t="shared" ref="C67:C130" si="2">VLOOKUP(B67,$O$2:$P$14,2,FALSE)</f>
        <v>COMNGA</v>
      </c>
    </row>
    <row r="68" spans="1:3">
      <c r="A68" t="s">
        <v>322</v>
      </c>
      <c r="B68" t="s">
        <v>3</v>
      </c>
      <c r="C68" t="str">
        <f t="shared" si="2"/>
        <v>COMNGA</v>
      </c>
    </row>
    <row r="69" spans="1:3">
      <c r="A69" t="s">
        <v>323</v>
      </c>
      <c r="B69" t="s">
        <v>0</v>
      </c>
      <c r="C69" t="str">
        <f t="shared" si="2"/>
        <v>COMELC</v>
      </c>
    </row>
    <row r="70" spans="1:3">
      <c r="A70" t="s">
        <v>324</v>
      </c>
      <c r="B70" t="s">
        <v>0</v>
      </c>
      <c r="C70" t="str">
        <f t="shared" si="2"/>
        <v>COMELC</v>
      </c>
    </row>
    <row r="71" spans="1:3">
      <c r="A71" t="s">
        <v>325</v>
      </c>
      <c r="B71" t="s">
        <v>0</v>
      </c>
      <c r="C71" t="str">
        <f t="shared" si="2"/>
        <v>COMELC</v>
      </c>
    </row>
    <row r="72" spans="1:3">
      <c r="A72" t="s">
        <v>326</v>
      </c>
      <c r="B72" t="s">
        <v>0</v>
      </c>
      <c r="C72" t="str">
        <f t="shared" si="2"/>
        <v>COMELC</v>
      </c>
    </row>
    <row r="73" spans="1:3">
      <c r="A73" t="s">
        <v>327</v>
      </c>
      <c r="B73" t="s">
        <v>0</v>
      </c>
      <c r="C73" t="str">
        <f t="shared" si="2"/>
        <v>COMELC</v>
      </c>
    </row>
    <row r="74" spans="1:3">
      <c r="A74" t="s">
        <v>328</v>
      </c>
      <c r="B74" t="s">
        <v>0</v>
      </c>
      <c r="C74" t="str">
        <f t="shared" si="2"/>
        <v>COMELC</v>
      </c>
    </row>
    <row r="75" spans="1:3">
      <c r="A75" t="s">
        <v>329</v>
      </c>
      <c r="B75" t="s">
        <v>0</v>
      </c>
      <c r="C75" t="str">
        <f t="shared" si="2"/>
        <v>COMELC</v>
      </c>
    </row>
    <row r="76" spans="1:3">
      <c r="A76" t="s">
        <v>330</v>
      </c>
      <c r="B76" t="s">
        <v>0</v>
      </c>
      <c r="C76" t="str">
        <f t="shared" si="2"/>
        <v>COMELC</v>
      </c>
    </row>
    <row r="77" spans="1:3">
      <c r="A77" t="s">
        <v>331</v>
      </c>
      <c r="B77" t="s">
        <v>0</v>
      </c>
      <c r="C77" t="str">
        <f t="shared" si="2"/>
        <v>COMELC</v>
      </c>
    </row>
    <row r="78" spans="1:3">
      <c r="A78" t="s">
        <v>332</v>
      </c>
      <c r="B78" t="s">
        <v>0</v>
      </c>
      <c r="C78" t="str">
        <f t="shared" si="2"/>
        <v>COMELC</v>
      </c>
    </row>
    <row r="79" spans="1:3">
      <c r="A79" t="s">
        <v>333</v>
      </c>
      <c r="B79" t="s">
        <v>0</v>
      </c>
      <c r="C79" t="str">
        <f t="shared" si="2"/>
        <v>COMELC</v>
      </c>
    </row>
    <row r="80" spans="1:3">
      <c r="A80" t="s">
        <v>334</v>
      </c>
      <c r="B80" t="s">
        <v>0</v>
      </c>
      <c r="C80" t="str">
        <f t="shared" si="2"/>
        <v>COMELC</v>
      </c>
    </row>
    <row r="81" spans="1:3">
      <c r="A81" t="s">
        <v>335</v>
      </c>
      <c r="B81" t="s">
        <v>0</v>
      </c>
      <c r="C81" t="str">
        <f t="shared" si="2"/>
        <v>COMELC</v>
      </c>
    </row>
    <row r="82" spans="1:3">
      <c r="A82" t="s">
        <v>336</v>
      </c>
      <c r="B82" t="s">
        <v>0</v>
      </c>
      <c r="C82" t="str">
        <f t="shared" si="2"/>
        <v>COMELC</v>
      </c>
    </row>
    <row r="83" spans="1:3">
      <c r="A83" t="s">
        <v>337</v>
      </c>
      <c r="B83" t="s">
        <v>3</v>
      </c>
      <c r="C83" t="str">
        <f t="shared" si="2"/>
        <v>COMNGA</v>
      </c>
    </row>
    <row r="84" spans="1:3">
      <c r="A84" t="s">
        <v>338</v>
      </c>
      <c r="B84" t="s">
        <v>3</v>
      </c>
      <c r="C84" t="str">
        <f t="shared" si="2"/>
        <v>COMNGA</v>
      </c>
    </row>
    <row r="85" spans="1:3">
      <c r="A85" t="s">
        <v>339</v>
      </c>
      <c r="B85" t="s">
        <v>3</v>
      </c>
      <c r="C85" t="str">
        <f t="shared" si="2"/>
        <v>COMNGA</v>
      </c>
    </row>
    <row r="86" spans="1:3">
      <c r="A86" t="s">
        <v>340</v>
      </c>
      <c r="B86" t="s">
        <v>3</v>
      </c>
      <c r="C86" t="str">
        <f t="shared" si="2"/>
        <v>COMNGA</v>
      </c>
    </row>
    <row r="87" spans="1:3">
      <c r="A87" t="s">
        <v>341</v>
      </c>
      <c r="B87" t="s">
        <v>3</v>
      </c>
      <c r="C87" t="str">
        <f t="shared" si="2"/>
        <v>COMNGA</v>
      </c>
    </row>
    <row r="88" spans="1:3">
      <c r="A88" t="s">
        <v>342</v>
      </c>
      <c r="B88" t="s">
        <v>3</v>
      </c>
      <c r="C88" t="str">
        <f t="shared" si="2"/>
        <v>COMNGA</v>
      </c>
    </row>
    <row r="89" spans="1:3">
      <c r="A89" t="s">
        <v>343</v>
      </c>
      <c r="B89" t="s">
        <v>3</v>
      </c>
      <c r="C89" t="str">
        <f t="shared" si="2"/>
        <v>COMNGA</v>
      </c>
    </row>
    <row r="90" spans="1:3">
      <c r="A90" t="s">
        <v>344</v>
      </c>
      <c r="B90" t="s">
        <v>0</v>
      </c>
      <c r="C90" t="str">
        <f t="shared" si="2"/>
        <v>COMELC</v>
      </c>
    </row>
    <row r="91" spans="1:3">
      <c r="A91" t="s">
        <v>345</v>
      </c>
      <c r="B91" t="s">
        <v>0</v>
      </c>
      <c r="C91" t="str">
        <f t="shared" si="2"/>
        <v>COMELC</v>
      </c>
    </row>
    <row r="92" spans="1:3">
      <c r="A92" t="s">
        <v>346</v>
      </c>
      <c r="B92" t="s">
        <v>0</v>
      </c>
      <c r="C92" t="str">
        <f t="shared" si="2"/>
        <v>COMELC</v>
      </c>
    </row>
    <row r="93" spans="1:3">
      <c r="A93" t="s">
        <v>347</v>
      </c>
      <c r="B93" t="s">
        <v>0</v>
      </c>
      <c r="C93" t="str">
        <f t="shared" si="2"/>
        <v>COMELC</v>
      </c>
    </row>
    <row r="94" spans="1:3">
      <c r="A94" t="s">
        <v>348</v>
      </c>
      <c r="B94" t="s">
        <v>0</v>
      </c>
      <c r="C94" t="str">
        <f t="shared" si="2"/>
        <v>COMELC</v>
      </c>
    </row>
    <row r="95" spans="1:3">
      <c r="A95" t="s">
        <v>349</v>
      </c>
      <c r="B95" t="s">
        <v>0</v>
      </c>
      <c r="C95" t="str">
        <f t="shared" si="2"/>
        <v>COMELC</v>
      </c>
    </row>
    <row r="96" spans="1:3">
      <c r="A96" t="s">
        <v>350</v>
      </c>
      <c r="B96" t="s">
        <v>0</v>
      </c>
      <c r="C96" t="str">
        <f t="shared" si="2"/>
        <v>COMELC</v>
      </c>
    </row>
    <row r="97" spans="1:3">
      <c r="A97" t="s">
        <v>351</v>
      </c>
      <c r="B97" t="s">
        <v>0</v>
      </c>
      <c r="C97" t="str">
        <f t="shared" si="2"/>
        <v>COMELC</v>
      </c>
    </row>
    <row r="98" spans="1:3">
      <c r="A98" t="s">
        <v>352</v>
      </c>
      <c r="B98" t="s">
        <v>0</v>
      </c>
      <c r="C98" t="str">
        <f t="shared" si="2"/>
        <v>COMELC</v>
      </c>
    </row>
    <row r="99" spans="1:3">
      <c r="A99" t="s">
        <v>353</v>
      </c>
      <c r="B99" t="s">
        <v>0</v>
      </c>
      <c r="C99" t="str">
        <f t="shared" si="2"/>
        <v>COMELC</v>
      </c>
    </row>
    <row r="100" spans="1:3">
      <c r="A100" t="s">
        <v>354</v>
      </c>
      <c r="B100" t="s">
        <v>0</v>
      </c>
      <c r="C100" t="str">
        <f t="shared" si="2"/>
        <v>COMELC</v>
      </c>
    </row>
    <row r="101" spans="1:3">
      <c r="A101" t="s">
        <v>355</v>
      </c>
      <c r="B101" t="s">
        <v>583</v>
      </c>
      <c r="C101" t="str">
        <f t="shared" si="2"/>
        <v>COMOIL</v>
      </c>
    </row>
    <row r="102" spans="1:3">
      <c r="A102" t="s">
        <v>356</v>
      </c>
      <c r="B102" t="s">
        <v>583</v>
      </c>
      <c r="C102" t="str">
        <f t="shared" si="2"/>
        <v>COMOIL</v>
      </c>
    </row>
    <row r="103" spans="1:3">
      <c r="A103" t="s">
        <v>357</v>
      </c>
      <c r="B103" t="s">
        <v>583</v>
      </c>
      <c r="C103" t="str">
        <f t="shared" si="2"/>
        <v>COMOIL</v>
      </c>
    </row>
    <row r="104" spans="1:3">
      <c r="A104" t="s">
        <v>358</v>
      </c>
      <c r="B104" t="s">
        <v>583</v>
      </c>
      <c r="C104" t="str">
        <f t="shared" si="2"/>
        <v>COMOIL</v>
      </c>
    </row>
    <row r="105" spans="1:3">
      <c r="A105" t="s">
        <v>359</v>
      </c>
      <c r="B105" t="s">
        <v>583</v>
      </c>
      <c r="C105" t="str">
        <f t="shared" si="2"/>
        <v>COMOIL</v>
      </c>
    </row>
    <row r="106" spans="1:3">
      <c r="A106" t="s">
        <v>360</v>
      </c>
      <c r="B106" t="s">
        <v>0</v>
      </c>
      <c r="C106" t="str">
        <f t="shared" si="2"/>
        <v>COMELC</v>
      </c>
    </row>
    <row r="107" spans="1:3">
      <c r="A107" t="s">
        <v>361</v>
      </c>
      <c r="B107" t="s">
        <v>0</v>
      </c>
      <c r="C107" t="str">
        <f t="shared" si="2"/>
        <v>COMELC</v>
      </c>
    </row>
    <row r="108" spans="1:3">
      <c r="A108" t="s">
        <v>362</v>
      </c>
      <c r="B108" t="s">
        <v>0</v>
      </c>
      <c r="C108" t="str">
        <f t="shared" si="2"/>
        <v>COMELC</v>
      </c>
    </row>
    <row r="109" spans="1:3">
      <c r="A109" t="s">
        <v>363</v>
      </c>
      <c r="B109" t="s">
        <v>0</v>
      </c>
      <c r="C109" t="str">
        <f t="shared" si="2"/>
        <v>COMELC</v>
      </c>
    </row>
    <row r="110" spans="1:3">
      <c r="A110" t="s">
        <v>364</v>
      </c>
      <c r="B110" t="s">
        <v>0</v>
      </c>
      <c r="C110" t="str">
        <f t="shared" si="2"/>
        <v>COMELC</v>
      </c>
    </row>
    <row r="111" spans="1:3">
      <c r="A111" t="s">
        <v>365</v>
      </c>
      <c r="B111" t="s">
        <v>0</v>
      </c>
      <c r="C111" t="str">
        <f t="shared" si="2"/>
        <v>COMELC</v>
      </c>
    </row>
    <row r="112" spans="1:3">
      <c r="A112" t="s">
        <v>366</v>
      </c>
      <c r="B112" t="s">
        <v>0</v>
      </c>
      <c r="C112" t="str">
        <f t="shared" si="2"/>
        <v>COMELC</v>
      </c>
    </row>
    <row r="113" spans="1:3">
      <c r="A113" t="s">
        <v>367</v>
      </c>
      <c r="B113" t="s">
        <v>0</v>
      </c>
      <c r="C113" t="str">
        <f t="shared" si="2"/>
        <v>COMELC</v>
      </c>
    </row>
    <row r="114" spans="1:3">
      <c r="A114" t="s">
        <v>368</v>
      </c>
      <c r="B114" t="s">
        <v>3</v>
      </c>
      <c r="C114" t="str">
        <f t="shared" si="2"/>
        <v>COMNGA</v>
      </c>
    </row>
    <row r="115" spans="1:3">
      <c r="A115" t="s">
        <v>369</v>
      </c>
      <c r="B115" t="s">
        <v>3</v>
      </c>
      <c r="C115" t="str">
        <f t="shared" si="2"/>
        <v>COMNGA</v>
      </c>
    </row>
    <row r="116" spans="1:3">
      <c r="A116" t="s">
        <v>370</v>
      </c>
      <c r="B116" t="s">
        <v>3</v>
      </c>
      <c r="C116" t="str">
        <f t="shared" si="2"/>
        <v>COMNGA</v>
      </c>
    </row>
    <row r="117" spans="1:3">
      <c r="A117" t="s">
        <v>371</v>
      </c>
      <c r="B117" t="s">
        <v>3</v>
      </c>
      <c r="C117" t="str">
        <f t="shared" si="2"/>
        <v>COMNGA</v>
      </c>
    </row>
    <row r="118" spans="1:3">
      <c r="A118" t="s">
        <v>372</v>
      </c>
      <c r="B118" t="s">
        <v>3</v>
      </c>
      <c r="C118" t="str">
        <f t="shared" si="2"/>
        <v>COMNGA</v>
      </c>
    </row>
    <row r="119" spans="1:3">
      <c r="A119" t="s">
        <v>373</v>
      </c>
      <c r="B119" t="s">
        <v>3</v>
      </c>
      <c r="C119" t="str">
        <f t="shared" si="2"/>
        <v>COMNGA</v>
      </c>
    </row>
    <row r="120" spans="1:3">
      <c r="A120" t="s">
        <v>374</v>
      </c>
      <c r="B120" t="s">
        <v>3</v>
      </c>
      <c r="C120" t="str">
        <f t="shared" si="2"/>
        <v>COMNGA</v>
      </c>
    </row>
    <row r="121" spans="1:3">
      <c r="A121" t="s">
        <v>375</v>
      </c>
      <c r="B121" t="s">
        <v>3</v>
      </c>
      <c r="C121" t="str">
        <f t="shared" si="2"/>
        <v>COMNGA</v>
      </c>
    </row>
    <row r="122" spans="1:3">
      <c r="A122" t="s">
        <v>376</v>
      </c>
      <c r="B122" t="s">
        <v>3</v>
      </c>
      <c r="C122" t="str">
        <f t="shared" si="2"/>
        <v>COMNGA</v>
      </c>
    </row>
    <row r="123" spans="1:3">
      <c r="A123" t="s">
        <v>456</v>
      </c>
      <c r="B123" t="s">
        <v>0</v>
      </c>
      <c r="C123" t="str">
        <f t="shared" si="2"/>
        <v>COMELC</v>
      </c>
    </row>
    <row r="124" spans="1:3">
      <c r="A124" t="s">
        <v>395</v>
      </c>
      <c r="B124" t="s">
        <v>0</v>
      </c>
      <c r="C124" t="str">
        <f t="shared" si="2"/>
        <v>COMELC</v>
      </c>
    </row>
    <row r="125" spans="1:3">
      <c r="A125" t="s">
        <v>455</v>
      </c>
      <c r="B125" t="s">
        <v>0</v>
      </c>
      <c r="C125" t="str">
        <f t="shared" si="2"/>
        <v>COMELC</v>
      </c>
    </row>
    <row r="126" spans="1:3">
      <c r="A126" t="s">
        <v>458</v>
      </c>
      <c r="B126" t="s">
        <v>0</v>
      </c>
      <c r="C126" t="str">
        <f t="shared" si="2"/>
        <v>COMELC</v>
      </c>
    </row>
    <row r="127" spans="1:3">
      <c r="A127" t="s">
        <v>396</v>
      </c>
      <c r="B127" t="s">
        <v>0</v>
      </c>
      <c r="C127" t="str">
        <f t="shared" si="2"/>
        <v>COMELC</v>
      </c>
    </row>
    <row r="128" spans="1:3">
      <c r="A128" t="s">
        <v>457</v>
      </c>
      <c r="B128" t="s">
        <v>0</v>
      </c>
      <c r="C128" t="str">
        <f t="shared" si="2"/>
        <v>COMELC</v>
      </c>
    </row>
    <row r="129" spans="1:3">
      <c r="A129" t="s">
        <v>377</v>
      </c>
      <c r="B129" t="s">
        <v>583</v>
      </c>
      <c r="C129" t="str">
        <f t="shared" si="2"/>
        <v>COMOIL</v>
      </c>
    </row>
    <row r="130" spans="1:3">
      <c r="A130" t="s">
        <v>378</v>
      </c>
      <c r="B130" t="s">
        <v>583</v>
      </c>
      <c r="C130" t="str">
        <f t="shared" si="2"/>
        <v>COMOIL</v>
      </c>
    </row>
    <row r="131" spans="1:3">
      <c r="A131" t="s">
        <v>379</v>
      </c>
      <c r="B131" t="s">
        <v>583</v>
      </c>
      <c r="C131" t="str">
        <f t="shared" ref="C131:C194" si="3">VLOOKUP(B131,$O$2:$P$14,2,FALSE)</f>
        <v>COMOIL</v>
      </c>
    </row>
    <row r="132" spans="1:3">
      <c r="A132" t="s">
        <v>380</v>
      </c>
      <c r="B132" t="s">
        <v>0</v>
      </c>
      <c r="C132" t="str">
        <f t="shared" si="3"/>
        <v>COMELC</v>
      </c>
    </row>
    <row r="133" spans="1:3">
      <c r="A133" t="s">
        <v>381</v>
      </c>
      <c r="B133" t="s">
        <v>0</v>
      </c>
      <c r="C133" t="str">
        <f t="shared" si="3"/>
        <v>COMELC</v>
      </c>
    </row>
    <row r="134" spans="1:3">
      <c r="A134" t="s">
        <v>382</v>
      </c>
      <c r="B134" t="s">
        <v>0</v>
      </c>
      <c r="C134" t="str">
        <f t="shared" si="3"/>
        <v>COMELC</v>
      </c>
    </row>
    <row r="135" spans="1:3">
      <c r="A135" t="s">
        <v>383</v>
      </c>
      <c r="B135" t="s">
        <v>0</v>
      </c>
      <c r="C135" t="str">
        <f t="shared" si="3"/>
        <v>COMELC</v>
      </c>
    </row>
    <row r="136" spans="1:3">
      <c r="A136" t="s">
        <v>384</v>
      </c>
      <c r="B136" t="s">
        <v>0</v>
      </c>
      <c r="C136" t="str">
        <f t="shared" si="3"/>
        <v>COMELC</v>
      </c>
    </row>
    <row r="137" spans="1:3">
      <c r="A137" t="s">
        <v>385</v>
      </c>
      <c r="B137" t="s">
        <v>3</v>
      </c>
      <c r="C137" t="str">
        <f t="shared" si="3"/>
        <v>COMNGA</v>
      </c>
    </row>
    <row r="138" spans="1:3">
      <c r="A138" t="s">
        <v>386</v>
      </c>
      <c r="B138" t="s">
        <v>3</v>
      </c>
      <c r="C138" t="str">
        <f t="shared" si="3"/>
        <v>COMNGA</v>
      </c>
    </row>
    <row r="139" spans="1:3">
      <c r="A139" t="s">
        <v>387</v>
      </c>
      <c r="B139" t="s">
        <v>3</v>
      </c>
      <c r="C139" t="str">
        <f t="shared" si="3"/>
        <v>COMNGA</v>
      </c>
    </row>
    <row r="140" spans="1:3">
      <c r="A140" t="s">
        <v>388</v>
      </c>
      <c r="B140" t="s">
        <v>0</v>
      </c>
      <c r="C140" t="str">
        <f t="shared" si="3"/>
        <v>COMELC</v>
      </c>
    </row>
    <row r="141" spans="1:3">
      <c r="A141" t="s">
        <v>388</v>
      </c>
      <c r="B141" t="s">
        <v>4</v>
      </c>
      <c r="C141" t="str">
        <f t="shared" si="3"/>
        <v>COMSOL</v>
      </c>
    </row>
    <row r="142" spans="1:3">
      <c r="A142" t="s">
        <v>389</v>
      </c>
      <c r="B142" t="s">
        <v>0</v>
      </c>
      <c r="C142" t="str">
        <f t="shared" si="3"/>
        <v>COMELC</v>
      </c>
    </row>
    <row r="143" spans="1:3">
      <c r="A143" t="s">
        <v>389</v>
      </c>
      <c r="B143" t="s">
        <v>4</v>
      </c>
      <c r="C143" t="str">
        <f t="shared" si="3"/>
        <v>COMSOL</v>
      </c>
    </row>
    <row r="144" spans="1:3">
      <c r="A144" t="s">
        <v>172</v>
      </c>
      <c r="B144" t="s">
        <v>44</v>
      </c>
      <c r="C144" t="str">
        <f t="shared" si="3"/>
        <v>RESELC</v>
      </c>
    </row>
    <row r="145" spans="1:3">
      <c r="A145" t="s">
        <v>554</v>
      </c>
      <c r="B145" t="s">
        <v>44</v>
      </c>
      <c r="C145" t="str">
        <f t="shared" si="3"/>
        <v>RESELC</v>
      </c>
    </row>
    <row r="146" spans="1:3">
      <c r="A146" t="s">
        <v>555</v>
      </c>
      <c r="B146" t="s">
        <v>44</v>
      </c>
      <c r="C146" t="str">
        <f t="shared" si="3"/>
        <v>RESELC</v>
      </c>
    </row>
    <row r="147" spans="1:3">
      <c r="A147" t="s">
        <v>491</v>
      </c>
      <c r="B147" t="s">
        <v>44</v>
      </c>
      <c r="C147" t="str">
        <f t="shared" si="3"/>
        <v>RESELC</v>
      </c>
    </row>
    <row r="148" spans="1:3">
      <c r="A148" t="s">
        <v>556</v>
      </c>
      <c r="B148" t="s">
        <v>44</v>
      </c>
      <c r="C148" t="str">
        <f t="shared" si="3"/>
        <v>RESELC</v>
      </c>
    </row>
    <row r="149" spans="1:3">
      <c r="A149" t="s">
        <v>557</v>
      </c>
      <c r="B149" t="s">
        <v>44</v>
      </c>
      <c r="C149" t="str">
        <f t="shared" si="3"/>
        <v>RESELC</v>
      </c>
    </row>
    <row r="150" spans="1:3">
      <c r="A150" t="s">
        <v>152</v>
      </c>
      <c r="B150" t="s">
        <v>44</v>
      </c>
      <c r="C150" t="str">
        <f t="shared" si="3"/>
        <v>RESELC</v>
      </c>
    </row>
    <row r="151" spans="1:3">
      <c r="A151" t="s">
        <v>153</v>
      </c>
      <c r="B151" t="s">
        <v>44</v>
      </c>
      <c r="C151" t="str">
        <f t="shared" si="3"/>
        <v>RESELC</v>
      </c>
    </row>
    <row r="152" spans="1:3">
      <c r="A152" t="s">
        <v>154</v>
      </c>
      <c r="B152" t="s">
        <v>44</v>
      </c>
      <c r="C152" t="str">
        <f t="shared" si="3"/>
        <v>RESELC</v>
      </c>
    </row>
    <row r="153" spans="1:3">
      <c r="A153" t="s">
        <v>155</v>
      </c>
      <c r="B153" t="s">
        <v>44</v>
      </c>
      <c r="C153" t="str">
        <f t="shared" si="3"/>
        <v>RESELC</v>
      </c>
    </row>
    <row r="154" spans="1:3">
      <c r="A154" t="s">
        <v>156</v>
      </c>
      <c r="B154" t="s">
        <v>44</v>
      </c>
      <c r="C154" t="str">
        <f t="shared" si="3"/>
        <v>RESELC</v>
      </c>
    </row>
    <row r="155" spans="1:3">
      <c r="A155" t="s">
        <v>157</v>
      </c>
      <c r="B155" t="s">
        <v>44</v>
      </c>
      <c r="C155" t="str">
        <f t="shared" si="3"/>
        <v>RESELC</v>
      </c>
    </row>
    <row r="156" spans="1:3">
      <c r="A156" t="s">
        <v>158</v>
      </c>
      <c r="B156" t="s">
        <v>44</v>
      </c>
      <c r="C156" t="str">
        <f t="shared" si="3"/>
        <v>RESELC</v>
      </c>
    </row>
    <row r="157" spans="1:3">
      <c r="A157" t="s">
        <v>159</v>
      </c>
      <c r="B157" t="s">
        <v>44</v>
      </c>
      <c r="C157" t="str">
        <f t="shared" si="3"/>
        <v>RESELC</v>
      </c>
    </row>
    <row r="158" spans="1:3">
      <c r="A158" t="s">
        <v>160</v>
      </c>
      <c r="B158" t="s">
        <v>44</v>
      </c>
      <c r="C158" t="str">
        <f t="shared" si="3"/>
        <v>RESELC</v>
      </c>
    </row>
    <row r="159" spans="1:3">
      <c r="A159" t="s">
        <v>161</v>
      </c>
      <c r="B159" t="s">
        <v>44</v>
      </c>
      <c r="C159" t="str">
        <f t="shared" si="3"/>
        <v>RESELC</v>
      </c>
    </row>
    <row r="160" spans="1:3">
      <c r="A160" t="s">
        <v>162</v>
      </c>
      <c r="B160" t="s">
        <v>44</v>
      </c>
      <c r="C160" t="str">
        <f t="shared" si="3"/>
        <v>RESELC</v>
      </c>
    </row>
    <row r="161" spans="1:3">
      <c r="A161" t="s">
        <v>163</v>
      </c>
      <c r="B161" t="s">
        <v>44</v>
      </c>
      <c r="C161" t="str">
        <f t="shared" si="3"/>
        <v>RESELC</v>
      </c>
    </row>
    <row r="162" spans="1:3">
      <c r="A162" t="s">
        <v>164</v>
      </c>
      <c r="B162" t="s">
        <v>44</v>
      </c>
      <c r="C162" t="str">
        <f t="shared" si="3"/>
        <v>RESELC</v>
      </c>
    </row>
    <row r="163" spans="1:3">
      <c r="A163" t="s">
        <v>165</v>
      </c>
      <c r="B163" t="s">
        <v>44</v>
      </c>
      <c r="C163" t="str">
        <f t="shared" si="3"/>
        <v>RESELC</v>
      </c>
    </row>
    <row r="164" spans="1:3">
      <c r="A164" t="s">
        <v>166</v>
      </c>
      <c r="B164" t="s">
        <v>44</v>
      </c>
      <c r="C164" t="str">
        <f t="shared" si="3"/>
        <v>RESELC</v>
      </c>
    </row>
    <row r="165" spans="1:3">
      <c r="A165" t="s">
        <v>167</v>
      </c>
      <c r="B165" t="s">
        <v>44</v>
      </c>
      <c r="C165" t="str">
        <f t="shared" si="3"/>
        <v>RESELC</v>
      </c>
    </row>
    <row r="166" spans="1:3">
      <c r="A166" t="s">
        <v>168</v>
      </c>
      <c r="B166" t="s">
        <v>44</v>
      </c>
      <c r="C166" t="str">
        <f t="shared" si="3"/>
        <v>RESELC</v>
      </c>
    </row>
    <row r="167" spans="1:3">
      <c r="A167" t="s">
        <v>169</v>
      </c>
      <c r="B167" t="s">
        <v>44</v>
      </c>
      <c r="C167" t="str">
        <f t="shared" si="3"/>
        <v>RESELC</v>
      </c>
    </row>
    <row r="168" spans="1:3">
      <c r="A168" t="s">
        <v>170</v>
      </c>
      <c r="B168" t="s">
        <v>44</v>
      </c>
      <c r="C168" t="str">
        <f t="shared" si="3"/>
        <v>RESELC</v>
      </c>
    </row>
    <row r="169" spans="1:3">
      <c r="A169" t="s">
        <v>171</v>
      </c>
      <c r="B169" t="s">
        <v>44</v>
      </c>
      <c r="C169" t="str">
        <f t="shared" si="3"/>
        <v>RESELC</v>
      </c>
    </row>
    <row r="170" spans="1:3">
      <c r="A170" t="s">
        <v>173</v>
      </c>
      <c r="B170" t="s">
        <v>44</v>
      </c>
      <c r="C170" t="str">
        <f t="shared" si="3"/>
        <v>RESELC</v>
      </c>
    </row>
    <row r="171" spans="1:3">
      <c r="A171" t="s">
        <v>174</v>
      </c>
      <c r="B171" t="s">
        <v>44</v>
      </c>
      <c r="C171" t="str">
        <f t="shared" si="3"/>
        <v>RESELC</v>
      </c>
    </row>
    <row r="172" spans="1:3">
      <c r="A172" t="s">
        <v>175</v>
      </c>
      <c r="B172" t="s">
        <v>44</v>
      </c>
      <c r="C172" t="str">
        <f t="shared" si="3"/>
        <v>RESELC</v>
      </c>
    </row>
    <row r="173" spans="1:3">
      <c r="A173" t="s">
        <v>571</v>
      </c>
      <c r="B173" t="s">
        <v>44</v>
      </c>
      <c r="C173" t="str">
        <f t="shared" si="3"/>
        <v>RESELC</v>
      </c>
    </row>
    <row r="174" spans="1:3">
      <c r="A174" t="s">
        <v>573</v>
      </c>
      <c r="B174" t="s">
        <v>6</v>
      </c>
      <c r="C174" t="str">
        <f t="shared" si="3"/>
        <v>RESLPG</v>
      </c>
    </row>
    <row r="175" spans="1:3">
      <c r="A175" t="s">
        <v>572</v>
      </c>
      <c r="B175" t="s">
        <v>7</v>
      </c>
      <c r="C175" t="str">
        <f t="shared" si="3"/>
        <v>RESNGA</v>
      </c>
    </row>
    <row r="176" spans="1:3">
      <c r="A176" t="s">
        <v>176</v>
      </c>
      <c r="B176" t="s">
        <v>44</v>
      </c>
      <c r="C176" t="str">
        <f t="shared" si="3"/>
        <v>RESELC</v>
      </c>
    </row>
    <row r="177" spans="1:3">
      <c r="A177" t="s">
        <v>177</v>
      </c>
      <c r="B177" t="s">
        <v>44</v>
      </c>
      <c r="C177" t="str">
        <f t="shared" si="3"/>
        <v>RESELC</v>
      </c>
    </row>
    <row r="178" spans="1:3">
      <c r="A178" t="s">
        <v>178</v>
      </c>
      <c r="B178" t="s">
        <v>44</v>
      </c>
      <c r="C178" t="str">
        <f t="shared" si="3"/>
        <v>RESELC</v>
      </c>
    </row>
    <row r="179" spans="1:3">
      <c r="A179" t="s">
        <v>179</v>
      </c>
      <c r="B179" t="s">
        <v>44</v>
      </c>
      <c r="C179" t="str">
        <f t="shared" si="3"/>
        <v>RESELC</v>
      </c>
    </row>
    <row r="180" spans="1:3">
      <c r="A180" t="s">
        <v>180</v>
      </c>
      <c r="B180" t="s">
        <v>44</v>
      </c>
      <c r="C180" t="str">
        <f t="shared" si="3"/>
        <v>RESELC</v>
      </c>
    </row>
    <row r="181" spans="1:3">
      <c r="A181" t="s">
        <v>181</v>
      </c>
      <c r="B181" t="s">
        <v>44</v>
      </c>
      <c r="C181" t="str">
        <f t="shared" si="3"/>
        <v>RESELC</v>
      </c>
    </row>
    <row r="182" spans="1:3">
      <c r="A182" t="s">
        <v>182</v>
      </c>
      <c r="B182" t="s">
        <v>44</v>
      </c>
      <c r="C182" t="str">
        <f t="shared" si="3"/>
        <v>RESELC</v>
      </c>
    </row>
    <row r="183" spans="1:3">
      <c r="A183" t="s">
        <v>183</v>
      </c>
      <c r="B183" t="s">
        <v>44</v>
      </c>
      <c r="C183" t="str">
        <f t="shared" si="3"/>
        <v>RESELC</v>
      </c>
    </row>
    <row r="184" spans="1:3">
      <c r="A184" t="s">
        <v>184</v>
      </c>
      <c r="B184" t="s">
        <v>44</v>
      </c>
      <c r="C184" t="str">
        <f t="shared" si="3"/>
        <v>RESELC</v>
      </c>
    </row>
    <row r="185" spans="1:3">
      <c r="A185" t="s">
        <v>185</v>
      </c>
      <c r="B185" t="s">
        <v>44</v>
      </c>
      <c r="C185" t="str">
        <f t="shared" si="3"/>
        <v>RESELC</v>
      </c>
    </row>
    <row r="186" spans="1:3">
      <c r="A186" t="s">
        <v>186</v>
      </c>
      <c r="B186" t="s">
        <v>44</v>
      </c>
      <c r="C186" t="str">
        <f t="shared" si="3"/>
        <v>RESELC</v>
      </c>
    </row>
    <row r="187" spans="1:3">
      <c r="A187" t="s">
        <v>187</v>
      </c>
      <c r="B187" t="s">
        <v>44</v>
      </c>
      <c r="C187" t="str">
        <f t="shared" si="3"/>
        <v>RESELC</v>
      </c>
    </row>
    <row r="188" spans="1:3">
      <c r="A188" t="s">
        <v>188</v>
      </c>
      <c r="B188" t="s">
        <v>44</v>
      </c>
      <c r="C188" t="str">
        <f t="shared" si="3"/>
        <v>RESELC</v>
      </c>
    </row>
    <row r="189" spans="1:3">
      <c r="A189" t="s">
        <v>189</v>
      </c>
      <c r="B189" t="s">
        <v>44</v>
      </c>
      <c r="C189" t="str">
        <f t="shared" si="3"/>
        <v>RESELC</v>
      </c>
    </row>
    <row r="190" spans="1:3">
      <c r="A190" t="s">
        <v>190</v>
      </c>
      <c r="B190" t="s">
        <v>44</v>
      </c>
      <c r="C190" t="str">
        <f t="shared" si="3"/>
        <v>RESELC</v>
      </c>
    </row>
    <row r="191" spans="1:3">
      <c r="A191" t="s">
        <v>191</v>
      </c>
      <c r="B191" t="s">
        <v>44</v>
      </c>
      <c r="C191" t="str">
        <f t="shared" si="3"/>
        <v>RESELC</v>
      </c>
    </row>
    <row r="192" spans="1:3">
      <c r="A192" t="s">
        <v>192</v>
      </c>
      <c r="B192" t="s">
        <v>44</v>
      </c>
      <c r="C192" t="str">
        <f t="shared" si="3"/>
        <v>RESELC</v>
      </c>
    </row>
    <row r="193" spans="1:3">
      <c r="A193" t="s">
        <v>193</v>
      </c>
      <c r="B193" t="s">
        <v>44</v>
      </c>
      <c r="C193" t="str">
        <f t="shared" si="3"/>
        <v>RESELC</v>
      </c>
    </row>
    <row r="194" spans="1:3">
      <c r="A194" t="s">
        <v>194</v>
      </c>
      <c r="B194" t="s">
        <v>44</v>
      </c>
      <c r="C194" t="str">
        <f t="shared" si="3"/>
        <v>RESELC</v>
      </c>
    </row>
    <row r="195" spans="1:3">
      <c r="A195" t="s">
        <v>195</v>
      </c>
      <c r="B195" t="s">
        <v>7</v>
      </c>
      <c r="C195" t="str">
        <f t="shared" ref="C195:C258" si="4">VLOOKUP(B195,$O$2:$P$14,2,FALSE)</f>
        <v>RESNGA</v>
      </c>
    </row>
    <row r="196" spans="1:3">
      <c r="A196" t="s">
        <v>196</v>
      </c>
      <c r="B196" t="s">
        <v>7</v>
      </c>
      <c r="C196" t="str">
        <f t="shared" si="4"/>
        <v>RESNGA</v>
      </c>
    </row>
    <row r="197" spans="1:3">
      <c r="A197" t="s">
        <v>197</v>
      </c>
      <c r="B197" t="s">
        <v>44</v>
      </c>
      <c r="C197" t="str">
        <f t="shared" si="4"/>
        <v>RESELC</v>
      </c>
    </row>
    <row r="198" spans="1:3">
      <c r="A198" t="s">
        <v>198</v>
      </c>
      <c r="B198" t="s">
        <v>44</v>
      </c>
      <c r="C198" t="str">
        <f t="shared" si="4"/>
        <v>RESELC</v>
      </c>
    </row>
    <row r="199" spans="1:3">
      <c r="A199" t="s">
        <v>199</v>
      </c>
      <c r="B199" t="s">
        <v>44</v>
      </c>
      <c r="C199" t="str">
        <f t="shared" si="4"/>
        <v>RESELC</v>
      </c>
    </row>
    <row r="200" spans="1:3">
      <c r="A200" t="s">
        <v>200</v>
      </c>
      <c r="B200" t="s">
        <v>44</v>
      </c>
      <c r="C200" t="str">
        <f t="shared" si="4"/>
        <v>RESELC</v>
      </c>
    </row>
    <row r="201" spans="1:3">
      <c r="A201" t="s">
        <v>201</v>
      </c>
      <c r="B201" t="s">
        <v>585</v>
      </c>
      <c r="C201" t="str">
        <f t="shared" si="4"/>
        <v>RESOIL</v>
      </c>
    </row>
    <row r="202" spans="1:3">
      <c r="A202" t="s">
        <v>202</v>
      </c>
      <c r="B202" t="s">
        <v>585</v>
      </c>
      <c r="C202" t="str">
        <f t="shared" si="4"/>
        <v>RESOIL</v>
      </c>
    </row>
    <row r="203" spans="1:3">
      <c r="A203" t="s">
        <v>203</v>
      </c>
      <c r="B203" t="s">
        <v>585</v>
      </c>
      <c r="C203" t="str">
        <f t="shared" si="4"/>
        <v>RESOIL</v>
      </c>
    </row>
    <row r="204" spans="1:3">
      <c r="A204" t="s">
        <v>204</v>
      </c>
      <c r="B204" t="s">
        <v>585</v>
      </c>
      <c r="C204" t="str">
        <f t="shared" si="4"/>
        <v>RESOIL</v>
      </c>
    </row>
    <row r="205" spans="1:3">
      <c r="A205" t="s">
        <v>205</v>
      </c>
      <c r="B205" t="s">
        <v>585</v>
      </c>
      <c r="C205" t="str">
        <f t="shared" si="4"/>
        <v>RESOIL</v>
      </c>
    </row>
    <row r="206" spans="1:3">
      <c r="A206" t="s">
        <v>206</v>
      </c>
      <c r="B206" t="s">
        <v>585</v>
      </c>
      <c r="C206" t="str">
        <f t="shared" si="4"/>
        <v>RESOIL</v>
      </c>
    </row>
    <row r="207" spans="1:3">
      <c r="A207" t="s">
        <v>207</v>
      </c>
      <c r="B207" t="s">
        <v>585</v>
      </c>
      <c r="C207" t="str">
        <f t="shared" si="4"/>
        <v>RESOIL</v>
      </c>
    </row>
    <row r="208" spans="1:3">
      <c r="A208" t="s">
        <v>208</v>
      </c>
      <c r="B208" t="s">
        <v>585</v>
      </c>
      <c r="C208" t="str">
        <f t="shared" si="4"/>
        <v>RESOIL</v>
      </c>
    </row>
    <row r="209" spans="1:3">
      <c r="A209" t="s">
        <v>209</v>
      </c>
      <c r="B209" t="s">
        <v>44</v>
      </c>
      <c r="C209" t="str">
        <f t="shared" si="4"/>
        <v>RESELC</v>
      </c>
    </row>
    <row r="210" spans="1:3">
      <c r="A210" t="s">
        <v>210</v>
      </c>
      <c r="B210" t="s">
        <v>44</v>
      </c>
      <c r="C210" t="str">
        <f t="shared" si="4"/>
        <v>RESELC</v>
      </c>
    </row>
    <row r="211" spans="1:3">
      <c r="A211" t="s">
        <v>211</v>
      </c>
      <c r="B211" t="s">
        <v>44</v>
      </c>
      <c r="C211" t="str">
        <f t="shared" si="4"/>
        <v>RESELC</v>
      </c>
    </row>
    <row r="212" spans="1:3">
      <c r="A212" t="s">
        <v>212</v>
      </c>
      <c r="B212" t="s">
        <v>44</v>
      </c>
      <c r="C212" t="str">
        <f t="shared" si="4"/>
        <v>RESELC</v>
      </c>
    </row>
    <row r="213" spans="1:3">
      <c r="A213" t="s">
        <v>213</v>
      </c>
      <c r="B213" t="s">
        <v>44</v>
      </c>
      <c r="C213" t="str">
        <f t="shared" si="4"/>
        <v>RESELC</v>
      </c>
    </row>
    <row r="214" spans="1:3">
      <c r="A214" t="s">
        <v>214</v>
      </c>
      <c r="B214" t="s">
        <v>44</v>
      </c>
      <c r="C214" t="str">
        <f t="shared" si="4"/>
        <v>RESELC</v>
      </c>
    </row>
    <row r="215" spans="1:3">
      <c r="A215" t="s">
        <v>215</v>
      </c>
      <c r="B215" t="s">
        <v>44</v>
      </c>
      <c r="C215" t="str">
        <f t="shared" si="4"/>
        <v>RESELC</v>
      </c>
    </row>
    <row r="216" spans="1:3">
      <c r="A216" t="s">
        <v>216</v>
      </c>
      <c r="B216" t="s">
        <v>44</v>
      </c>
      <c r="C216" t="str">
        <f t="shared" si="4"/>
        <v>RESELC</v>
      </c>
    </row>
    <row r="217" spans="1:3">
      <c r="A217" t="s">
        <v>217</v>
      </c>
      <c r="B217" t="s">
        <v>44</v>
      </c>
      <c r="C217" t="str">
        <f t="shared" si="4"/>
        <v>RESELC</v>
      </c>
    </row>
    <row r="218" spans="1:3">
      <c r="A218" t="s">
        <v>218</v>
      </c>
      <c r="B218" t="s">
        <v>53</v>
      </c>
      <c r="C218" t="str">
        <f t="shared" si="4"/>
        <v>RESKER</v>
      </c>
    </row>
    <row r="219" spans="1:3">
      <c r="A219" t="s">
        <v>219</v>
      </c>
      <c r="B219" t="s">
        <v>53</v>
      </c>
      <c r="C219" t="str">
        <f t="shared" si="4"/>
        <v>RESKER</v>
      </c>
    </row>
    <row r="220" spans="1:3">
      <c r="A220" t="s">
        <v>220</v>
      </c>
      <c r="B220" t="s">
        <v>53</v>
      </c>
      <c r="C220" t="str">
        <f t="shared" si="4"/>
        <v>RESKER</v>
      </c>
    </row>
    <row r="221" spans="1:3">
      <c r="A221" t="s">
        <v>221</v>
      </c>
      <c r="B221" t="s">
        <v>53</v>
      </c>
      <c r="C221" t="str">
        <f t="shared" si="4"/>
        <v>RESKER</v>
      </c>
    </row>
    <row r="222" spans="1:3">
      <c r="A222" t="s">
        <v>222</v>
      </c>
      <c r="B222" t="s">
        <v>6</v>
      </c>
      <c r="C222" t="str">
        <f t="shared" si="4"/>
        <v>RESLPG</v>
      </c>
    </row>
    <row r="223" spans="1:3">
      <c r="A223" t="s">
        <v>223</v>
      </c>
      <c r="B223" t="s">
        <v>6</v>
      </c>
      <c r="C223" t="str">
        <f t="shared" si="4"/>
        <v>RESLPG</v>
      </c>
    </row>
    <row r="224" spans="1:3">
      <c r="A224" t="s">
        <v>224</v>
      </c>
      <c r="B224" t="s">
        <v>6</v>
      </c>
      <c r="C224" t="str">
        <f t="shared" si="4"/>
        <v>RESLPG</v>
      </c>
    </row>
    <row r="225" spans="1:3">
      <c r="A225" t="s">
        <v>225</v>
      </c>
      <c r="B225" t="s">
        <v>6</v>
      </c>
      <c r="C225" t="str">
        <f t="shared" si="4"/>
        <v>RESLPG</v>
      </c>
    </row>
    <row r="226" spans="1:3">
      <c r="A226" t="s">
        <v>226</v>
      </c>
      <c r="B226" t="s">
        <v>7</v>
      </c>
      <c r="C226" t="str">
        <f t="shared" si="4"/>
        <v>RESNGA</v>
      </c>
    </row>
    <row r="227" spans="1:3">
      <c r="A227" t="s">
        <v>227</v>
      </c>
      <c r="B227" t="s">
        <v>7</v>
      </c>
      <c r="C227" t="str">
        <f t="shared" si="4"/>
        <v>RESNGA</v>
      </c>
    </row>
    <row r="228" spans="1:3">
      <c r="A228" t="s">
        <v>228</v>
      </c>
      <c r="B228" t="s">
        <v>7</v>
      </c>
      <c r="C228" t="str">
        <f t="shared" si="4"/>
        <v>RESNGA</v>
      </c>
    </row>
    <row r="229" spans="1:3">
      <c r="A229" t="s">
        <v>229</v>
      </c>
      <c r="B229" t="s">
        <v>7</v>
      </c>
      <c r="C229" t="str">
        <f t="shared" si="4"/>
        <v>RESNGA</v>
      </c>
    </row>
    <row r="230" spans="1:3">
      <c r="A230" t="s">
        <v>230</v>
      </c>
      <c r="B230" t="s">
        <v>7</v>
      </c>
      <c r="C230" t="str">
        <f t="shared" si="4"/>
        <v>RESNGA</v>
      </c>
    </row>
    <row r="231" spans="1:3">
      <c r="A231" t="s">
        <v>231</v>
      </c>
      <c r="B231" t="s">
        <v>7</v>
      </c>
      <c r="C231" t="str">
        <f t="shared" si="4"/>
        <v>RESNGA</v>
      </c>
    </row>
    <row r="232" spans="1:3">
      <c r="A232" t="s">
        <v>232</v>
      </c>
      <c r="B232" t="s">
        <v>7</v>
      </c>
      <c r="C232" t="str">
        <f t="shared" si="4"/>
        <v>RESNGA</v>
      </c>
    </row>
    <row r="233" spans="1:3">
      <c r="A233" t="s">
        <v>233</v>
      </c>
      <c r="B233" t="s">
        <v>7</v>
      </c>
      <c r="C233" t="str">
        <f t="shared" si="4"/>
        <v>RESNGA</v>
      </c>
    </row>
    <row r="234" spans="1:3">
      <c r="A234" t="s">
        <v>234</v>
      </c>
      <c r="B234" t="s">
        <v>7</v>
      </c>
      <c r="C234" t="str">
        <f t="shared" si="4"/>
        <v>RESNGA</v>
      </c>
    </row>
    <row r="235" spans="1:3">
      <c r="A235" t="s">
        <v>235</v>
      </c>
      <c r="B235" t="s">
        <v>7</v>
      </c>
      <c r="C235" t="str">
        <f t="shared" si="4"/>
        <v>RESNGA</v>
      </c>
    </row>
    <row r="236" spans="1:3">
      <c r="A236" t="s">
        <v>236</v>
      </c>
      <c r="B236" t="s">
        <v>8</v>
      </c>
      <c r="C236" t="str">
        <f t="shared" si="4"/>
        <v>RESBIO</v>
      </c>
    </row>
    <row r="237" spans="1:3">
      <c r="A237" t="s">
        <v>237</v>
      </c>
      <c r="B237" t="s">
        <v>8</v>
      </c>
      <c r="C237" t="str">
        <f t="shared" si="4"/>
        <v>RESBIO</v>
      </c>
    </row>
    <row r="238" spans="1:3">
      <c r="A238" t="s">
        <v>238</v>
      </c>
      <c r="B238" t="s">
        <v>585</v>
      </c>
      <c r="C238" t="str">
        <f t="shared" si="4"/>
        <v>RESOIL</v>
      </c>
    </row>
    <row r="239" spans="1:3">
      <c r="A239" t="s">
        <v>239</v>
      </c>
      <c r="B239" t="s">
        <v>585</v>
      </c>
      <c r="C239" t="str">
        <f t="shared" si="4"/>
        <v>RESOIL</v>
      </c>
    </row>
    <row r="240" spans="1:3">
      <c r="A240" t="s">
        <v>240</v>
      </c>
      <c r="B240" t="s">
        <v>585</v>
      </c>
      <c r="C240" t="str">
        <f t="shared" si="4"/>
        <v>RESOIL</v>
      </c>
    </row>
    <row r="241" spans="1:3">
      <c r="A241" t="s">
        <v>241</v>
      </c>
      <c r="B241" t="s">
        <v>585</v>
      </c>
      <c r="C241" t="str">
        <f t="shared" si="4"/>
        <v>RESOIL</v>
      </c>
    </row>
    <row r="242" spans="1:3">
      <c r="A242" t="s">
        <v>242</v>
      </c>
      <c r="B242" t="s">
        <v>44</v>
      </c>
      <c r="C242" t="str">
        <f t="shared" si="4"/>
        <v>RESELC</v>
      </c>
    </row>
    <row r="243" spans="1:3">
      <c r="A243" t="s">
        <v>243</v>
      </c>
      <c r="B243" t="s">
        <v>44</v>
      </c>
      <c r="C243" t="str">
        <f t="shared" si="4"/>
        <v>RESELC</v>
      </c>
    </row>
    <row r="244" spans="1:3">
      <c r="A244" t="s">
        <v>244</v>
      </c>
      <c r="B244" t="s">
        <v>44</v>
      </c>
      <c r="C244" t="str">
        <f t="shared" si="4"/>
        <v>RESELC</v>
      </c>
    </row>
    <row r="245" spans="1:3">
      <c r="A245" t="s">
        <v>245</v>
      </c>
      <c r="B245" t="s">
        <v>44</v>
      </c>
      <c r="C245" t="str">
        <f t="shared" si="4"/>
        <v>RESELC</v>
      </c>
    </row>
    <row r="246" spans="1:3">
      <c r="A246" t="s">
        <v>246</v>
      </c>
      <c r="B246" t="s">
        <v>44</v>
      </c>
      <c r="C246" t="str">
        <f t="shared" si="4"/>
        <v>RESELC</v>
      </c>
    </row>
    <row r="247" spans="1:3">
      <c r="A247" t="s">
        <v>247</v>
      </c>
      <c r="B247" t="s">
        <v>44</v>
      </c>
      <c r="C247" t="str">
        <f t="shared" si="4"/>
        <v>RESELC</v>
      </c>
    </row>
    <row r="248" spans="1:3">
      <c r="A248" t="s">
        <v>248</v>
      </c>
      <c r="B248" t="s">
        <v>6</v>
      </c>
      <c r="C248" t="str">
        <f t="shared" si="4"/>
        <v>RESLPG</v>
      </c>
    </row>
    <row r="249" spans="1:3">
      <c r="A249" t="s">
        <v>249</v>
      </c>
      <c r="B249" t="s">
        <v>6</v>
      </c>
      <c r="C249" t="str">
        <f t="shared" si="4"/>
        <v>RESLPG</v>
      </c>
    </row>
    <row r="250" spans="1:3">
      <c r="A250" t="s">
        <v>250</v>
      </c>
      <c r="B250" t="s">
        <v>6</v>
      </c>
      <c r="C250" t="str">
        <f t="shared" si="4"/>
        <v>RESLPG</v>
      </c>
    </row>
    <row r="251" spans="1:3">
      <c r="A251" t="s">
        <v>251</v>
      </c>
      <c r="B251" t="s">
        <v>6</v>
      </c>
      <c r="C251" t="str">
        <f t="shared" si="4"/>
        <v>RESLPG</v>
      </c>
    </row>
    <row r="252" spans="1:3">
      <c r="A252" t="s">
        <v>252</v>
      </c>
      <c r="B252" t="s">
        <v>6</v>
      </c>
      <c r="C252" t="str">
        <f t="shared" si="4"/>
        <v>RESLPG</v>
      </c>
    </row>
    <row r="253" spans="1:3">
      <c r="A253" t="s">
        <v>253</v>
      </c>
      <c r="B253" t="s">
        <v>7</v>
      </c>
      <c r="C253" t="str">
        <f t="shared" si="4"/>
        <v>RESNGA</v>
      </c>
    </row>
    <row r="254" spans="1:3">
      <c r="A254" t="s">
        <v>254</v>
      </c>
      <c r="B254" t="s">
        <v>7</v>
      </c>
      <c r="C254" t="str">
        <f t="shared" si="4"/>
        <v>RESNGA</v>
      </c>
    </row>
    <row r="255" spans="1:3">
      <c r="A255" t="s">
        <v>255</v>
      </c>
      <c r="B255" t="s">
        <v>7</v>
      </c>
      <c r="C255" t="str">
        <f t="shared" si="4"/>
        <v>RESNGA</v>
      </c>
    </row>
    <row r="256" spans="1:3">
      <c r="A256" t="s">
        <v>256</v>
      </c>
      <c r="B256" t="s">
        <v>7</v>
      </c>
      <c r="C256" t="str">
        <f t="shared" si="4"/>
        <v>RESNGA</v>
      </c>
    </row>
    <row r="257" spans="1:3">
      <c r="A257" t="s">
        <v>257</v>
      </c>
      <c r="B257" t="s">
        <v>7</v>
      </c>
      <c r="C257" t="str">
        <f t="shared" si="4"/>
        <v>RESNGA</v>
      </c>
    </row>
    <row r="258" spans="1:3">
      <c r="A258" t="s">
        <v>258</v>
      </c>
      <c r="B258" t="s">
        <v>44</v>
      </c>
      <c r="C258" t="str">
        <f t="shared" si="4"/>
        <v>RESELC</v>
      </c>
    </row>
    <row r="259" spans="1:3">
      <c r="A259" t="s">
        <v>258</v>
      </c>
      <c r="B259" t="s">
        <v>5</v>
      </c>
      <c r="C259" t="str">
        <f t="shared" ref="C259:C261" si="5">VLOOKUP(B259,$O$2:$P$14,2,FALSE)</f>
        <v>RESSOL</v>
      </c>
    </row>
    <row r="260" spans="1:3">
      <c r="A260" t="s">
        <v>259</v>
      </c>
      <c r="B260" t="s">
        <v>44</v>
      </c>
      <c r="C260" t="str">
        <f t="shared" si="5"/>
        <v>RESELC</v>
      </c>
    </row>
    <row r="261" spans="1:3">
      <c r="A261" t="s">
        <v>259</v>
      </c>
      <c r="B261" t="s">
        <v>5</v>
      </c>
      <c r="C261" t="str">
        <f t="shared" si="5"/>
        <v>RESSOL</v>
      </c>
    </row>
  </sheetData>
  <sortState xmlns:xlrd2="http://schemas.microsoft.com/office/spreadsheetml/2017/richdata2" ref="O2:O261">
    <sortCondition ref="O2:O26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bldg_other (old)</vt:lpstr>
      <vt:lpstr>LNG terminals</vt:lpstr>
      <vt:lpstr>HPL</vt:lpstr>
      <vt:lpstr>RES</vt:lpstr>
      <vt:lpstr>COM</vt:lpstr>
      <vt:lpstr>US9R topology</vt:lpstr>
      <vt:lpstr>'bldg_other (old)'!Print_Area</vt:lpstr>
    </vt:vector>
  </TitlesOfParts>
  <Company>DOE/EIA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EIA</dc:creator>
  <cp:lastModifiedBy>KanORS-EMR Business Standard</cp:lastModifiedBy>
  <cp:lastPrinted>2009-07-07T16:09:17Z</cp:lastPrinted>
  <dcterms:created xsi:type="dcterms:W3CDTF">2003-08-25T15:40:35Z</dcterms:created>
  <dcterms:modified xsi:type="dcterms:W3CDTF">2025-04-22T06:07:32Z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154731392860412</vt:r8>
  </property>
  <property fmtid="{D5CDD505-2E9C-101B-9397-08002B2CF9AE}" pid="3" name="{A44787D4-0540-4523-9961-78E4036D8C6D}">
    <vt:lpwstr>{DAF98443-66EC-47D0-8B6D-7B4039B834E8}</vt:lpwstr>
  </property>
</Properties>
</file>