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0" yWindow="0" windowWidth="38320" windowHeight="23560" tabRatio="500" activeTab="1"/>
  </bookViews>
  <sheets>
    <sheet name="Sheet2" sheetId="2" r:id="rId1"/>
    <sheet name="Sheet1" sheetId="1" r:id="rId2"/>
  </sheets>
  <definedNames>
    <definedName name="oo" localSheetId="1">Sheet1!$A$3:$D$41</definedName>
    <definedName name="report_alessandro" localSheetId="0">Sheet2!$A$1:$Y$40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F42" i="1"/>
  <c r="C83" i="2"/>
  <c r="B83" i="2"/>
  <c r="D83" i="2"/>
  <c r="E83" i="2"/>
  <c r="H83" i="2"/>
  <c r="G83" i="2"/>
  <c r="D82" i="2"/>
  <c r="B82" i="2"/>
  <c r="C82" i="2"/>
  <c r="E82" i="2"/>
  <c r="I82" i="2"/>
  <c r="G82" i="2"/>
  <c r="B81" i="2"/>
  <c r="C81" i="2"/>
  <c r="D81" i="2"/>
  <c r="E81" i="2"/>
  <c r="G81" i="2"/>
  <c r="C80" i="2"/>
  <c r="B80" i="2"/>
  <c r="D80" i="2"/>
  <c r="E80" i="2"/>
  <c r="H80" i="2"/>
  <c r="E79" i="2"/>
  <c r="B79" i="2"/>
  <c r="C79" i="2"/>
  <c r="D79" i="2"/>
  <c r="J79" i="2"/>
  <c r="G79" i="2"/>
  <c r="E78" i="2"/>
  <c r="B78" i="2"/>
  <c r="C78" i="2"/>
  <c r="D78" i="2"/>
  <c r="J78" i="2"/>
  <c r="H78" i="2"/>
  <c r="E77" i="2"/>
  <c r="B77" i="2"/>
  <c r="C77" i="2"/>
  <c r="D77" i="2"/>
  <c r="J77" i="2"/>
  <c r="G77" i="2"/>
  <c r="E76" i="2"/>
  <c r="B76" i="2"/>
  <c r="C76" i="2"/>
  <c r="D76" i="2"/>
  <c r="J76" i="2"/>
  <c r="H76" i="2"/>
  <c r="C75" i="2"/>
  <c r="B75" i="2"/>
  <c r="D75" i="2"/>
  <c r="E75" i="2"/>
  <c r="H75" i="2"/>
  <c r="G75" i="2"/>
  <c r="B74" i="2"/>
  <c r="C74" i="2"/>
  <c r="D74" i="2"/>
  <c r="E74" i="2"/>
  <c r="G74" i="2"/>
  <c r="C73" i="2"/>
  <c r="B73" i="2"/>
  <c r="D73" i="2"/>
  <c r="E73" i="2"/>
  <c r="H73" i="2"/>
  <c r="G73" i="2"/>
  <c r="E72" i="2"/>
  <c r="B72" i="2"/>
  <c r="C72" i="2"/>
  <c r="D72" i="2"/>
  <c r="J72" i="2"/>
  <c r="E71" i="2"/>
  <c r="B71" i="2"/>
  <c r="C71" i="2"/>
  <c r="D71" i="2"/>
  <c r="J71" i="2"/>
  <c r="I71" i="2"/>
  <c r="E70" i="2"/>
  <c r="B70" i="2"/>
  <c r="C70" i="2"/>
  <c r="D70" i="2"/>
  <c r="J70" i="2"/>
  <c r="H70" i="2"/>
  <c r="E69" i="2"/>
  <c r="B69" i="2"/>
  <c r="C69" i="2"/>
  <c r="D69" i="2"/>
  <c r="J69" i="2"/>
  <c r="C68" i="2"/>
  <c r="B68" i="2"/>
  <c r="D68" i="2"/>
  <c r="E68" i="2"/>
  <c r="H68" i="2"/>
  <c r="C67" i="2"/>
  <c r="B67" i="2"/>
  <c r="D67" i="2"/>
  <c r="E67" i="2"/>
  <c r="H67" i="2"/>
  <c r="C66" i="2"/>
  <c r="B66" i="2"/>
  <c r="D66" i="2"/>
  <c r="E66" i="2"/>
  <c r="H66" i="2"/>
  <c r="G66" i="2"/>
  <c r="E65" i="2"/>
  <c r="B65" i="2"/>
  <c r="C65" i="2"/>
  <c r="D65" i="2"/>
  <c r="J65" i="2"/>
  <c r="E64" i="2"/>
  <c r="B64" i="2"/>
  <c r="C64" i="2"/>
  <c r="D64" i="2"/>
  <c r="J64" i="2"/>
  <c r="G64" i="2"/>
  <c r="E63" i="2"/>
  <c r="B63" i="2"/>
  <c r="C63" i="2"/>
  <c r="D63" i="2"/>
  <c r="J63" i="2"/>
  <c r="E62" i="2"/>
  <c r="B62" i="2"/>
  <c r="C62" i="2"/>
  <c r="D62" i="2"/>
  <c r="J62" i="2"/>
  <c r="H62" i="2"/>
  <c r="C61" i="2"/>
  <c r="B61" i="2"/>
  <c r="D61" i="2"/>
  <c r="E61" i="2"/>
  <c r="H61" i="2"/>
  <c r="E60" i="2"/>
  <c r="B60" i="2"/>
  <c r="C60" i="2"/>
  <c r="D60" i="2"/>
  <c r="J60" i="2"/>
  <c r="E59" i="2"/>
  <c r="B59" i="2"/>
  <c r="C59" i="2"/>
  <c r="D59" i="2"/>
  <c r="J59" i="2"/>
  <c r="H59" i="2"/>
  <c r="B58" i="2"/>
  <c r="C58" i="2"/>
  <c r="D58" i="2"/>
  <c r="E58" i="2"/>
  <c r="G58" i="2"/>
  <c r="D57" i="2"/>
  <c r="B57" i="2"/>
  <c r="C57" i="2"/>
  <c r="E57" i="2"/>
  <c r="I57" i="2"/>
  <c r="H57" i="2"/>
  <c r="E56" i="2"/>
  <c r="B56" i="2"/>
  <c r="C56" i="2"/>
  <c r="D56" i="2"/>
  <c r="J56" i="2"/>
  <c r="H56" i="2"/>
  <c r="E55" i="2"/>
  <c r="B55" i="2"/>
  <c r="C55" i="2"/>
  <c r="D55" i="2"/>
  <c r="J55" i="2"/>
  <c r="H55" i="2"/>
  <c r="E54" i="2"/>
  <c r="B54" i="2"/>
  <c r="C54" i="2"/>
  <c r="D54" i="2"/>
  <c r="J54" i="2"/>
  <c r="G54" i="2"/>
  <c r="D53" i="2"/>
  <c r="B53" i="2"/>
  <c r="C53" i="2"/>
  <c r="E53" i="2"/>
  <c r="I53" i="2"/>
  <c r="H53" i="2"/>
  <c r="D52" i="2"/>
  <c r="B52" i="2"/>
  <c r="C52" i="2"/>
  <c r="E52" i="2"/>
  <c r="I52" i="2"/>
  <c r="G52" i="2"/>
  <c r="E51" i="2"/>
  <c r="B51" i="2"/>
  <c r="C51" i="2"/>
  <c r="D51" i="2"/>
  <c r="J51" i="2"/>
  <c r="C50" i="2"/>
  <c r="B50" i="2"/>
  <c r="D50" i="2"/>
  <c r="E50" i="2"/>
  <c r="H50" i="2"/>
  <c r="G50" i="2"/>
  <c r="E49" i="2"/>
  <c r="B49" i="2"/>
  <c r="C49" i="2"/>
  <c r="D49" i="2"/>
  <c r="J49" i="2"/>
  <c r="H49" i="2"/>
  <c r="C48" i="2"/>
  <c r="B48" i="2"/>
  <c r="D48" i="2"/>
  <c r="E48" i="2"/>
  <c r="H48" i="2"/>
  <c r="C47" i="2"/>
  <c r="B47" i="2"/>
  <c r="D47" i="2"/>
  <c r="E47" i="2"/>
  <c r="H47" i="2"/>
  <c r="B46" i="2"/>
  <c r="C46" i="2"/>
  <c r="D46" i="2"/>
  <c r="E46" i="2"/>
  <c r="G46" i="2"/>
  <c r="E45" i="2"/>
  <c r="B45" i="2"/>
  <c r="C45" i="2"/>
  <c r="D45" i="2"/>
  <c r="J45" i="2"/>
  <c r="H45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M42" i="1"/>
  <c r="M43" i="1"/>
  <c r="M44" i="1"/>
  <c r="N42" i="1"/>
  <c r="N43" i="1"/>
  <c r="N44" i="1"/>
  <c r="O42" i="1"/>
  <c r="O43" i="1"/>
  <c r="O44" i="1"/>
  <c r="P42" i="1"/>
  <c r="P43" i="1"/>
  <c r="P44" i="1"/>
  <c r="R44" i="1"/>
  <c r="R46" i="1"/>
  <c r="R47" i="1"/>
  <c r="A42" i="1"/>
  <c r="A43" i="1"/>
  <c r="A44" i="1"/>
  <c r="B42" i="1"/>
  <c r="B43" i="1"/>
  <c r="B44" i="1"/>
  <c r="C42" i="1"/>
  <c r="C43" i="1"/>
  <c r="C44" i="1"/>
  <c r="D42" i="1"/>
  <c r="D43" i="1"/>
  <c r="D44" i="1"/>
  <c r="F44" i="1"/>
  <c r="F46" i="1"/>
  <c r="F47" i="1"/>
  <c r="G42" i="1"/>
  <c r="G43" i="1"/>
  <c r="G44" i="1"/>
  <c r="H42" i="1"/>
  <c r="H43" i="1"/>
  <c r="H44" i="1"/>
  <c r="I42" i="1"/>
  <c r="I43" i="1"/>
  <c r="I44" i="1"/>
  <c r="J42" i="1"/>
  <c r="J43" i="1"/>
  <c r="J44" i="1"/>
  <c r="L44" i="1"/>
  <c r="L46" i="1"/>
  <c r="L47" i="1"/>
  <c r="P53" i="1"/>
  <c r="O53" i="1"/>
  <c r="N53" i="1"/>
  <c r="O52" i="1"/>
  <c r="N52" i="1"/>
  <c r="N51" i="1"/>
  <c r="J53" i="1"/>
  <c r="I53" i="1"/>
  <c r="H53" i="1"/>
  <c r="I52" i="1"/>
  <c r="H52" i="1"/>
  <c r="H51" i="1"/>
  <c r="R48" i="1"/>
  <c r="L48" i="1"/>
  <c r="C53" i="1"/>
  <c r="F48" i="1"/>
  <c r="F49" i="1"/>
  <c r="D53" i="1"/>
  <c r="C52" i="1"/>
  <c r="B53" i="1"/>
  <c r="B52" i="1"/>
  <c r="B51" i="1"/>
  <c r="R45" i="1"/>
  <c r="L45" i="1"/>
  <c r="F45" i="1"/>
</calcChain>
</file>

<file path=xl/connections.xml><?xml version="1.0" encoding="utf-8"?>
<connections xmlns="http://schemas.openxmlformats.org/spreadsheetml/2006/main">
  <connection id="1" name="oo.txt" type="6" refreshedVersion="0" background="1" saveData="1">
    <textPr fileType="mac" sourceFile="Macintosh HD:Users:alessandro:Desktop:oo.txt" delimited="0">
      <textFields count="4">
        <textField/>
        <textField position="10"/>
        <textField position="20"/>
        <textField position="30"/>
      </textFields>
    </textPr>
  </connection>
  <connection id="2" name="report_alessandro.csv" type="6" refreshedVersion="0" background="1" saveData="1">
    <textPr fileType="mac" sourceFile="Macintosh HD:Users:alessandro:Desktop:report_alessandro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<sst xmlns="http://schemas.openxmlformats.org/spreadsheetml/2006/main" count="112" uniqueCount="71">
  <si>
    <t>d-acc</t>
    <phoneticPr fontId="3" type="noConversion"/>
  </si>
  <si>
    <t>N:</t>
    <phoneticPr fontId="3" type="noConversion"/>
  </si>
  <si>
    <t>k:</t>
    <phoneticPr fontId="3" type="noConversion"/>
  </si>
  <si>
    <t>FF:</t>
    <phoneticPr fontId="3" type="noConversion"/>
  </si>
  <si>
    <t>P(FF):</t>
    <phoneticPr fontId="3" type="noConversion"/>
  </si>
  <si>
    <t>FX2:</t>
    <phoneticPr fontId="3" type="noConversion"/>
  </si>
  <si>
    <t>P(FX2):</t>
    <phoneticPr fontId="3" type="noConversion"/>
  </si>
  <si>
    <t>CD:</t>
    <phoneticPr fontId="3" type="noConversion"/>
  </si>
  <si>
    <t>NCC</t>
    <phoneticPr fontId="3" type="noConversion"/>
  </si>
  <si>
    <t>LNCC</t>
    <phoneticPr fontId="3" type="noConversion"/>
  </si>
  <si>
    <t>CMA</t>
    <phoneticPr fontId="3" type="noConversion"/>
  </si>
  <si>
    <t>LNCC</t>
    <phoneticPr fontId="3" type="noConversion"/>
  </si>
  <si>
    <t>CMA</t>
    <phoneticPr fontId="3" type="noConversion"/>
  </si>
  <si>
    <t>CDT</t>
    <phoneticPr fontId="3" type="noConversion"/>
  </si>
  <si>
    <t>u65</t>
    <phoneticPr fontId="3" type="noConversion"/>
  </si>
  <si>
    <t>u80</t>
    <phoneticPr fontId="3" type="noConversion"/>
  </si>
  <si>
    <t>NCC</t>
  </si>
  <si>
    <t>LNCC</t>
  </si>
  <si>
    <t>CMA</t>
  </si>
  <si>
    <t>CDT</t>
  </si>
  <si>
    <t>Dataset</t>
  </si>
  <si>
    <t>NCC-65</t>
  </si>
  <si>
    <t>CDT-65</t>
  </si>
  <si>
    <t>CMA-65</t>
  </si>
  <si>
    <t>C-AODE-65</t>
  </si>
  <si>
    <t>NCC-80</t>
  </si>
  <si>
    <t>CDT-80</t>
  </si>
  <si>
    <t>CMA-80</t>
  </si>
  <si>
    <t>C-AODE-80</t>
  </si>
  <si>
    <t>CMA-AODE-65</t>
  </si>
  <si>
    <t>CMA-AODE-80</t>
  </si>
  <si>
    <t>anneal-weka.filters.unsup</t>
  </si>
  <si>
    <t>wisconsin-breast-cancer-w</t>
  </si>
  <si>
    <t>cmc-weka.filters.unsuperv</t>
  </si>
  <si>
    <t>credit-ReplaceMissingValu</t>
  </si>
  <si>
    <t>german_credit-weka.filter</t>
  </si>
  <si>
    <t>pima_diabetes-weka.filter</t>
  </si>
  <si>
    <t>ecoli-weka.filters.unsupe</t>
  </si>
  <si>
    <t>Glass-weka.filters.unsupe</t>
  </si>
  <si>
    <t>grub-damage-weka.filters.</t>
  </si>
  <si>
    <t>haberman-weka.filters.uns</t>
  </si>
  <si>
    <t>hayes-roth-weka.filters.u</t>
  </si>
  <si>
    <t>cleveland-14-heart-diseas</t>
  </si>
  <si>
    <t>hungarian-14-heart-diseas</t>
  </si>
  <si>
    <t>hepatitisReplaceMissingVa</t>
  </si>
  <si>
    <t>hypothyroid-ReplaceMissin</t>
  </si>
  <si>
    <t>ionosphere-weka.filters.u</t>
  </si>
  <si>
    <t>iris-weka.filters.unsuper</t>
  </si>
  <si>
    <t xml:space="preserve"> </t>
  </si>
  <si>
    <t>kr-vs-kp-weka.filters.uns</t>
  </si>
  <si>
    <t>labor.ReplaceMissingValue</t>
  </si>
  <si>
    <t>liver-disorders-weka.filt</t>
  </si>
  <si>
    <t>lymphography-weka.filters</t>
  </si>
  <si>
    <t>monks1-tr-te-Reorder-weka</t>
  </si>
  <si>
    <t>monks-2_reorder-weka.filt</t>
  </si>
  <si>
    <t>monks3_Reorder-weka.filte</t>
  </si>
  <si>
    <t>nursery-weka.filters.unsu</t>
  </si>
  <si>
    <t>page-blocks-weka.filters.</t>
  </si>
  <si>
    <t>pasture-production-weka.f</t>
  </si>
  <si>
    <t>pendigits-weka.filters.un</t>
  </si>
  <si>
    <t>segment-weka.filters.unsu</t>
  </si>
  <si>
    <t>solar-flare-C-weka.filter</t>
  </si>
  <si>
    <t>solar-flare-m-weka.filter</t>
  </si>
  <si>
    <t>solar-flare-X-weka.filter</t>
  </si>
  <si>
    <t>sonar-weka.filters.unsupe</t>
  </si>
  <si>
    <t>tae-weka.filters.unsuperv</t>
  </si>
  <si>
    <t>waveform-weka.filters.uns</t>
  </si>
  <si>
    <t>white-clover-weka.filters</t>
  </si>
  <si>
    <t>wine-Reorder-weka.filters</t>
  </si>
  <si>
    <t>yeast-weka.filters.unsupe</t>
  </si>
  <si>
    <t>zoo-weka.filters.unsuperv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</si>
</sst>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9"/>
      <name val="Verdana"/>
    </font>
    <font>
      <b/>
      <sz val="9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port_alessandro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66" zoomScale="200" zoomScaleNormal="200" zoomScalePageLayoutView="200" workbookViewId="0">
      <selection activeCell="G83" sqref="G45:J83"/>
    </sheetView>
  </sheetViews>
  <sheetFormatPr baseColWidth="10" defaultRowHeight="13" x14ac:dyDescent="0"/>
  <cols>
    <col min="1" max="1" width="21.42578125" bestFit="1" customWidth="1"/>
    <col min="2" max="2" width="6.5703125" bestFit="1" customWidth="1"/>
    <col min="3" max="3" width="6.42578125" bestFit="1" customWidth="1"/>
    <col min="4" max="4" width="6.7109375" bestFit="1" customWidth="1"/>
    <col min="5" max="5" width="9.28515625" bestFit="1" customWidth="1"/>
    <col min="6" max="6" width="6.5703125" bestFit="1" customWidth="1"/>
    <col min="7" max="7" width="6.42578125" bestFit="1" customWidth="1"/>
    <col min="8" max="8" width="6.7109375" bestFit="1" customWidth="1"/>
    <col min="9" max="9" width="9.28515625" bestFit="1" customWidth="1"/>
    <col min="10" max="11" width="11.42578125" bestFit="1" customWidth="1"/>
    <col min="13" max="13" width="19.85546875" bestFit="1" customWidth="1"/>
    <col min="14" max="14" width="4" bestFit="1" customWidth="1"/>
    <col min="15" max="16" width="5" bestFit="1" customWidth="1"/>
    <col min="17" max="17" width="8" bestFit="1" customWidth="1"/>
    <col min="18" max="18" width="4" bestFit="1" customWidth="1"/>
    <col min="19" max="20" width="5" bestFit="1" customWidth="1"/>
    <col min="21" max="23" width="8" bestFit="1" customWidth="1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>
      <c r="A2" t="s">
        <v>32</v>
      </c>
      <c r="B2">
        <v>0.97</v>
      </c>
      <c r="C2">
        <v>0.95</v>
      </c>
      <c r="D2">
        <v>0.97</v>
      </c>
      <c r="E2">
        <v>0.97148000000000001</v>
      </c>
      <c r="F2">
        <v>0.97</v>
      </c>
      <c r="G2">
        <v>0.95</v>
      </c>
      <c r="H2">
        <v>0.97</v>
      </c>
      <c r="I2">
        <v>0.97150000000000003</v>
      </c>
      <c r="J2">
        <v>0.94460999999999995</v>
      </c>
      <c r="K2">
        <v>0.95957999999999999</v>
      </c>
    </row>
    <row r="3" spans="1:11">
      <c r="A3" t="s">
        <v>33</v>
      </c>
      <c r="B3">
        <v>0.52</v>
      </c>
      <c r="C3">
        <v>0.53</v>
      </c>
      <c r="D3">
        <v>0.53</v>
      </c>
      <c r="E3">
        <v>0.52359</v>
      </c>
      <c r="F3">
        <v>0.53</v>
      </c>
      <c r="G3">
        <v>0.54</v>
      </c>
      <c r="H3">
        <v>0.55000000000000004</v>
      </c>
      <c r="I3">
        <v>0.52390999999999999</v>
      </c>
      <c r="J3">
        <v>0.54444999999999999</v>
      </c>
      <c r="K3">
        <v>0.57459000000000005</v>
      </c>
    </row>
    <row r="4" spans="1:11">
      <c r="A4" t="s">
        <v>34</v>
      </c>
      <c r="B4">
        <v>0.86</v>
      </c>
      <c r="C4">
        <v>0.84</v>
      </c>
      <c r="D4">
        <v>0.86</v>
      </c>
      <c r="E4">
        <v>0.85941000000000001</v>
      </c>
      <c r="F4">
        <v>0.87</v>
      </c>
      <c r="G4">
        <v>0.85</v>
      </c>
      <c r="H4">
        <v>0.86</v>
      </c>
      <c r="I4">
        <v>0.85953999999999997</v>
      </c>
      <c r="J4">
        <v>0.85724999999999996</v>
      </c>
      <c r="K4">
        <v>0.88761999999999996</v>
      </c>
    </row>
    <row r="5" spans="1:11">
      <c r="A5" t="s">
        <v>35</v>
      </c>
      <c r="B5">
        <v>0.76</v>
      </c>
      <c r="C5">
        <v>0.71</v>
      </c>
      <c r="D5">
        <v>0.76</v>
      </c>
      <c r="E5">
        <v>0.75763999999999998</v>
      </c>
      <c r="F5">
        <v>0.76</v>
      </c>
      <c r="G5">
        <v>0.72</v>
      </c>
      <c r="H5">
        <v>0.78</v>
      </c>
      <c r="I5">
        <v>0.75792000000000004</v>
      </c>
      <c r="J5">
        <v>0.75997000000000003</v>
      </c>
      <c r="K5">
        <v>0.82357999999999998</v>
      </c>
    </row>
    <row r="6" spans="1:11">
      <c r="A6" t="s">
        <v>36</v>
      </c>
      <c r="B6">
        <v>0.78</v>
      </c>
      <c r="C6">
        <v>0.77</v>
      </c>
      <c r="D6">
        <v>0.78</v>
      </c>
      <c r="E6">
        <v>0.78461999999999998</v>
      </c>
      <c r="F6">
        <v>0.78</v>
      </c>
      <c r="G6">
        <v>0.78</v>
      </c>
      <c r="H6">
        <v>0.78</v>
      </c>
      <c r="I6">
        <v>0.78496999999999995</v>
      </c>
      <c r="J6">
        <v>0.79120999999999997</v>
      </c>
      <c r="K6">
        <v>0.81267999999999996</v>
      </c>
    </row>
    <row r="7" spans="1:11">
      <c r="A7" t="s">
        <v>37</v>
      </c>
      <c r="B7">
        <v>0.85</v>
      </c>
      <c r="C7">
        <v>0.83</v>
      </c>
      <c r="D7">
        <v>0.84</v>
      </c>
      <c r="E7">
        <v>0.83457000000000003</v>
      </c>
      <c r="F7">
        <v>0.86</v>
      </c>
      <c r="G7">
        <v>0.83</v>
      </c>
      <c r="H7">
        <v>0.84</v>
      </c>
      <c r="I7">
        <v>0.83457000000000003</v>
      </c>
      <c r="J7">
        <v>0.84150999999999998</v>
      </c>
      <c r="K7">
        <v>0.85875999999999997</v>
      </c>
    </row>
    <row r="8" spans="1:11">
      <c r="A8" t="s">
        <v>38</v>
      </c>
      <c r="B8">
        <v>0.69</v>
      </c>
      <c r="C8">
        <v>0.69</v>
      </c>
      <c r="D8">
        <v>0.74</v>
      </c>
      <c r="E8">
        <v>0.76278000000000001</v>
      </c>
      <c r="F8">
        <v>0.73</v>
      </c>
      <c r="G8">
        <v>0.7</v>
      </c>
      <c r="H8">
        <v>0.74</v>
      </c>
      <c r="I8">
        <v>0.76334000000000002</v>
      </c>
      <c r="J8">
        <v>0.71043999999999996</v>
      </c>
      <c r="K8">
        <v>0.75043000000000004</v>
      </c>
    </row>
    <row r="9" spans="1:11">
      <c r="A9" t="s">
        <v>39</v>
      </c>
      <c r="B9">
        <v>0.5</v>
      </c>
      <c r="C9">
        <v>0.39</v>
      </c>
      <c r="D9">
        <v>0.38</v>
      </c>
      <c r="E9">
        <v>0.38982</v>
      </c>
      <c r="F9">
        <v>0.55000000000000004</v>
      </c>
      <c r="G9">
        <v>0.42</v>
      </c>
      <c r="H9">
        <v>0.42</v>
      </c>
      <c r="I9">
        <v>0.39134999999999998</v>
      </c>
      <c r="J9">
        <v>0.38</v>
      </c>
      <c r="K9">
        <v>0.42354999999999998</v>
      </c>
    </row>
    <row r="10" spans="1:11">
      <c r="A10" t="s">
        <v>40</v>
      </c>
      <c r="B10">
        <v>0.75</v>
      </c>
      <c r="C10">
        <v>0.76</v>
      </c>
      <c r="D10">
        <v>0.72</v>
      </c>
      <c r="E10">
        <v>0.75361999999999996</v>
      </c>
      <c r="F10">
        <v>0.75</v>
      </c>
      <c r="G10">
        <v>0.76</v>
      </c>
      <c r="H10">
        <v>0.72</v>
      </c>
      <c r="I10">
        <v>0.75685999999999998</v>
      </c>
      <c r="J10">
        <v>0.75432999999999995</v>
      </c>
      <c r="K10">
        <v>0.75614000000000003</v>
      </c>
    </row>
    <row r="11" spans="1:11">
      <c r="A11" t="s">
        <v>41</v>
      </c>
      <c r="B11">
        <v>0.72</v>
      </c>
      <c r="C11">
        <v>0.62</v>
      </c>
      <c r="D11">
        <v>0.62</v>
      </c>
      <c r="E11">
        <v>0.53986999999999996</v>
      </c>
      <c r="F11">
        <v>0.84</v>
      </c>
      <c r="G11">
        <v>0.64</v>
      </c>
      <c r="H11">
        <v>0.64</v>
      </c>
      <c r="I11">
        <v>0.54474999999999996</v>
      </c>
      <c r="J11">
        <v>0.53722000000000003</v>
      </c>
      <c r="K11">
        <v>0.53974999999999995</v>
      </c>
    </row>
    <row r="12" spans="1:11">
      <c r="A12" t="s">
        <v>42</v>
      </c>
      <c r="B12">
        <v>0.78</v>
      </c>
      <c r="C12">
        <v>0.76</v>
      </c>
      <c r="D12">
        <v>0.83</v>
      </c>
      <c r="E12">
        <v>0.83187999999999995</v>
      </c>
      <c r="F12">
        <v>0.79</v>
      </c>
      <c r="G12">
        <v>0.77</v>
      </c>
      <c r="H12">
        <v>0.84</v>
      </c>
      <c r="I12">
        <v>0.83206999999999998</v>
      </c>
      <c r="J12">
        <v>0.83375999999999995</v>
      </c>
      <c r="K12">
        <v>0.86189000000000004</v>
      </c>
    </row>
    <row r="13" spans="1:11">
      <c r="A13" t="s">
        <v>43</v>
      </c>
      <c r="B13">
        <v>0.84</v>
      </c>
      <c r="C13">
        <v>0.79</v>
      </c>
      <c r="D13">
        <v>0.84</v>
      </c>
      <c r="E13">
        <v>0.85101000000000004</v>
      </c>
      <c r="F13">
        <v>0.84</v>
      </c>
      <c r="G13">
        <v>0.79</v>
      </c>
      <c r="H13">
        <v>0.84</v>
      </c>
      <c r="I13">
        <v>0.85116000000000003</v>
      </c>
      <c r="J13">
        <v>0.84547000000000005</v>
      </c>
      <c r="K13">
        <v>0.86129</v>
      </c>
    </row>
    <row r="14" spans="1:11">
      <c r="A14" t="s">
        <v>44</v>
      </c>
      <c r="B14">
        <v>0.85</v>
      </c>
      <c r="C14">
        <v>0.84</v>
      </c>
      <c r="D14">
        <v>0.86</v>
      </c>
      <c r="E14">
        <v>0.85177000000000003</v>
      </c>
      <c r="F14">
        <v>0.86</v>
      </c>
      <c r="G14">
        <v>0.85</v>
      </c>
      <c r="H14">
        <v>0.87</v>
      </c>
      <c r="I14">
        <v>0.85226000000000002</v>
      </c>
      <c r="J14">
        <v>0.86531999999999998</v>
      </c>
      <c r="K14">
        <v>0.89290000000000003</v>
      </c>
    </row>
    <row r="15" spans="1:11">
      <c r="A15" t="s">
        <v>45</v>
      </c>
      <c r="B15">
        <v>0.94</v>
      </c>
      <c r="C15">
        <v>0.99</v>
      </c>
      <c r="D15">
        <v>0.99</v>
      </c>
      <c r="E15">
        <v>0.98912999999999995</v>
      </c>
      <c r="F15">
        <v>0.96</v>
      </c>
      <c r="G15">
        <v>0.99</v>
      </c>
      <c r="H15">
        <v>0.99</v>
      </c>
      <c r="I15">
        <v>0.98912999999999995</v>
      </c>
      <c r="J15">
        <v>0.83170999999999995</v>
      </c>
      <c r="K15">
        <v>0.89300000000000002</v>
      </c>
    </row>
    <row r="16" spans="1:11">
      <c r="A16" t="s">
        <v>46</v>
      </c>
      <c r="B16">
        <v>0.92</v>
      </c>
      <c r="C16">
        <v>0.9</v>
      </c>
      <c r="D16">
        <v>0.92</v>
      </c>
      <c r="E16">
        <v>0.93339000000000005</v>
      </c>
      <c r="F16">
        <v>0.92</v>
      </c>
      <c r="G16">
        <v>0.91</v>
      </c>
      <c r="H16">
        <v>0.92</v>
      </c>
      <c r="I16">
        <v>0.93347999999999998</v>
      </c>
      <c r="J16">
        <v>0.81267</v>
      </c>
      <c r="K16">
        <v>0.88734000000000002</v>
      </c>
    </row>
    <row r="17" spans="1:13">
      <c r="A17" t="s">
        <v>47</v>
      </c>
      <c r="B17">
        <v>0.95</v>
      </c>
      <c r="C17">
        <v>0.94</v>
      </c>
      <c r="D17">
        <v>0.95</v>
      </c>
      <c r="E17">
        <v>0.93686999999999998</v>
      </c>
      <c r="F17">
        <v>0.95</v>
      </c>
      <c r="G17">
        <v>0.94</v>
      </c>
      <c r="H17">
        <v>0.95</v>
      </c>
      <c r="I17">
        <v>0.93706999999999996</v>
      </c>
      <c r="J17">
        <v>0.95272999999999997</v>
      </c>
      <c r="K17">
        <v>0.95813000000000004</v>
      </c>
      <c r="M17" t="s">
        <v>48</v>
      </c>
    </row>
    <row r="18" spans="1:13">
      <c r="A18" t="s">
        <v>49</v>
      </c>
      <c r="B18">
        <v>0.88</v>
      </c>
      <c r="C18">
        <v>0.99</v>
      </c>
      <c r="D18">
        <v>0.88</v>
      </c>
      <c r="E18">
        <v>0.89585000000000004</v>
      </c>
      <c r="F18">
        <v>0.88</v>
      </c>
      <c r="G18">
        <v>0.99</v>
      </c>
      <c r="H18">
        <v>0.89</v>
      </c>
      <c r="I18">
        <v>0.89585999999999999</v>
      </c>
      <c r="J18">
        <v>0.85829999999999995</v>
      </c>
      <c r="K18">
        <v>0.91544999999999999</v>
      </c>
    </row>
    <row r="19" spans="1:13">
      <c r="A19" t="s">
        <v>50</v>
      </c>
      <c r="B19">
        <v>0.94</v>
      </c>
      <c r="C19">
        <v>0.85</v>
      </c>
      <c r="D19">
        <v>0.94</v>
      </c>
      <c r="E19">
        <v>0.95450999999999997</v>
      </c>
      <c r="F19">
        <v>0.96</v>
      </c>
      <c r="G19">
        <v>0.86</v>
      </c>
      <c r="H19">
        <v>0.95</v>
      </c>
      <c r="I19">
        <v>0.95530000000000004</v>
      </c>
      <c r="J19">
        <v>0.92561000000000004</v>
      </c>
      <c r="K19">
        <v>0.95606000000000002</v>
      </c>
    </row>
    <row r="20" spans="1:13">
      <c r="A20" t="s">
        <v>51</v>
      </c>
      <c r="B20">
        <v>0.63</v>
      </c>
      <c r="C20">
        <v>0.63</v>
      </c>
      <c r="D20">
        <v>0.63</v>
      </c>
      <c r="E20">
        <v>0.63188</v>
      </c>
      <c r="F20">
        <v>0.63</v>
      </c>
      <c r="G20">
        <v>0.63</v>
      </c>
      <c r="H20">
        <v>0.64</v>
      </c>
      <c r="I20">
        <v>0.63188</v>
      </c>
      <c r="J20">
        <v>0.63188</v>
      </c>
      <c r="K20">
        <v>0.63188</v>
      </c>
    </row>
    <row r="21" spans="1:13">
      <c r="A21" t="s">
        <v>52</v>
      </c>
      <c r="B21">
        <v>0.72</v>
      </c>
      <c r="C21">
        <v>0.75</v>
      </c>
      <c r="D21">
        <v>0.83</v>
      </c>
      <c r="E21">
        <v>0.85650999999999999</v>
      </c>
      <c r="F21">
        <v>0.77</v>
      </c>
      <c r="G21">
        <v>0.76</v>
      </c>
      <c r="H21">
        <v>0.84</v>
      </c>
      <c r="I21">
        <v>0.85692000000000002</v>
      </c>
      <c r="J21">
        <v>0.77278000000000002</v>
      </c>
      <c r="K21">
        <v>0.83694999999999997</v>
      </c>
    </row>
    <row r="22" spans="1:13">
      <c r="A22" t="s">
        <v>53</v>
      </c>
      <c r="B22">
        <v>0.75</v>
      </c>
      <c r="C22">
        <v>0.82</v>
      </c>
      <c r="D22">
        <v>0.75</v>
      </c>
      <c r="E22">
        <v>1</v>
      </c>
      <c r="F22">
        <v>0.75</v>
      </c>
      <c r="G22">
        <v>0.82</v>
      </c>
      <c r="H22">
        <v>0.75</v>
      </c>
      <c r="I22">
        <v>1</v>
      </c>
      <c r="J22">
        <v>1</v>
      </c>
      <c r="K22">
        <v>1</v>
      </c>
    </row>
    <row r="23" spans="1:13">
      <c r="A23" t="s">
        <v>54</v>
      </c>
      <c r="B23">
        <v>0.62</v>
      </c>
      <c r="C23">
        <v>0.67</v>
      </c>
      <c r="D23">
        <v>0.66</v>
      </c>
      <c r="E23">
        <v>0.64990999999999999</v>
      </c>
      <c r="F23">
        <v>0.63</v>
      </c>
      <c r="G23">
        <v>0.68</v>
      </c>
      <c r="H23">
        <v>0.66</v>
      </c>
      <c r="I23">
        <v>0.65132999999999996</v>
      </c>
      <c r="J23">
        <v>0.59865000000000002</v>
      </c>
      <c r="K23">
        <v>0.67088000000000003</v>
      </c>
    </row>
    <row r="24" spans="1:13">
      <c r="A24" t="s">
        <v>55</v>
      </c>
      <c r="B24">
        <v>0.96</v>
      </c>
      <c r="C24">
        <v>0.99</v>
      </c>
      <c r="D24">
        <v>0.96</v>
      </c>
      <c r="E24">
        <v>0.97345000000000004</v>
      </c>
      <c r="F24">
        <v>0.96</v>
      </c>
      <c r="G24">
        <v>0.99</v>
      </c>
      <c r="H24">
        <v>0.96</v>
      </c>
      <c r="I24">
        <v>0.97360999999999998</v>
      </c>
      <c r="J24">
        <v>0.98475000000000001</v>
      </c>
      <c r="K24">
        <v>0.98663999999999996</v>
      </c>
    </row>
    <row r="25" spans="1:13">
      <c r="A25" t="s">
        <v>56</v>
      </c>
      <c r="B25">
        <v>0.9</v>
      </c>
      <c r="C25">
        <v>0.96</v>
      </c>
      <c r="D25">
        <v>0.9</v>
      </c>
      <c r="E25">
        <v>0.92598000000000003</v>
      </c>
      <c r="F25">
        <v>0.9</v>
      </c>
      <c r="G25">
        <v>0.96</v>
      </c>
      <c r="H25">
        <v>0.9</v>
      </c>
      <c r="I25">
        <v>0.92598999999999998</v>
      </c>
      <c r="J25">
        <v>0.90778000000000003</v>
      </c>
      <c r="K25">
        <v>0.93381999999999998</v>
      </c>
    </row>
    <row r="26" spans="1:13">
      <c r="A26" t="s">
        <v>57</v>
      </c>
      <c r="B26">
        <v>0.94</v>
      </c>
      <c r="C26">
        <v>0.96</v>
      </c>
      <c r="D26">
        <v>0.94</v>
      </c>
      <c r="E26">
        <v>0.96552000000000004</v>
      </c>
      <c r="F26">
        <v>0.94</v>
      </c>
      <c r="G26">
        <v>0.96</v>
      </c>
      <c r="H26">
        <v>0.94</v>
      </c>
      <c r="I26">
        <v>0.96552000000000004</v>
      </c>
      <c r="J26">
        <v>0.58718999999999999</v>
      </c>
      <c r="K26">
        <v>0.70296000000000003</v>
      </c>
    </row>
    <row r="27" spans="1:13">
      <c r="A27" t="s">
        <v>58</v>
      </c>
      <c r="B27">
        <v>0.9</v>
      </c>
      <c r="C27">
        <v>0.85</v>
      </c>
      <c r="D27">
        <v>0.9</v>
      </c>
      <c r="E27">
        <v>0.97929999999999995</v>
      </c>
      <c r="F27">
        <v>0.93</v>
      </c>
      <c r="G27">
        <v>0.86</v>
      </c>
      <c r="H27">
        <v>0.91</v>
      </c>
      <c r="I27">
        <v>0.97929999999999995</v>
      </c>
      <c r="J27">
        <v>0.21318000000000001</v>
      </c>
      <c r="K27">
        <v>0.28295999999999999</v>
      </c>
    </row>
    <row r="28" spans="1:13">
      <c r="A28" t="s">
        <v>59</v>
      </c>
      <c r="B28">
        <v>0.88</v>
      </c>
      <c r="C28">
        <v>0.88</v>
      </c>
      <c r="D28">
        <v>0.89</v>
      </c>
      <c r="E28">
        <v>0.64710999999999996</v>
      </c>
      <c r="F28">
        <v>0.89</v>
      </c>
      <c r="G28">
        <v>0.88</v>
      </c>
      <c r="H28">
        <v>0.89</v>
      </c>
      <c r="I28">
        <v>0.64978000000000002</v>
      </c>
      <c r="J28">
        <v>0.63334999999999997</v>
      </c>
      <c r="K28">
        <v>0.69689000000000001</v>
      </c>
    </row>
    <row r="29" spans="1:13">
      <c r="A29" t="s">
        <v>60</v>
      </c>
      <c r="B29">
        <v>0.93</v>
      </c>
      <c r="C29">
        <v>0.95</v>
      </c>
      <c r="D29">
        <v>0.93</v>
      </c>
      <c r="E29">
        <v>0.96319999999999995</v>
      </c>
      <c r="F29">
        <v>0.93</v>
      </c>
      <c r="G29">
        <v>0.95</v>
      </c>
      <c r="H29">
        <v>0.93</v>
      </c>
      <c r="I29">
        <v>0.96319999999999995</v>
      </c>
      <c r="J29">
        <v>0.35725000000000001</v>
      </c>
      <c r="K29">
        <v>0.45165</v>
      </c>
    </row>
    <row r="30" spans="1:13">
      <c r="A30" t="s">
        <v>61</v>
      </c>
      <c r="B30">
        <v>0.83</v>
      </c>
      <c r="C30">
        <v>0.9</v>
      </c>
      <c r="D30">
        <v>0.89</v>
      </c>
      <c r="E30">
        <v>0.87695000000000001</v>
      </c>
      <c r="F30">
        <v>0.85</v>
      </c>
      <c r="G30">
        <v>0.9</v>
      </c>
      <c r="H30">
        <v>0.89</v>
      </c>
      <c r="I30">
        <v>0.87756000000000001</v>
      </c>
      <c r="J30">
        <v>0.85116000000000003</v>
      </c>
      <c r="K30">
        <v>0.87060000000000004</v>
      </c>
    </row>
    <row r="31" spans="1:13">
      <c r="A31" t="s">
        <v>62</v>
      </c>
      <c r="B31">
        <v>0.77</v>
      </c>
      <c r="C31">
        <v>0.89</v>
      </c>
      <c r="D31">
        <v>0.89</v>
      </c>
      <c r="E31">
        <v>0.85987000000000002</v>
      </c>
      <c r="F31">
        <v>0.81</v>
      </c>
      <c r="G31">
        <v>0.89</v>
      </c>
      <c r="H31">
        <v>0.9</v>
      </c>
      <c r="I31">
        <v>0.86097999999999997</v>
      </c>
      <c r="J31">
        <v>0.84460999999999997</v>
      </c>
      <c r="K31">
        <v>0.86665999999999999</v>
      </c>
    </row>
    <row r="32" spans="1:13">
      <c r="A32" t="s">
        <v>63</v>
      </c>
      <c r="B32">
        <v>0.92</v>
      </c>
      <c r="C32">
        <v>0.98</v>
      </c>
      <c r="D32">
        <v>0.97</v>
      </c>
      <c r="E32">
        <v>0.93545</v>
      </c>
      <c r="F32">
        <v>0.94</v>
      </c>
      <c r="G32">
        <v>0.98</v>
      </c>
      <c r="H32">
        <v>0.97</v>
      </c>
      <c r="I32">
        <v>0.94772000000000001</v>
      </c>
      <c r="J32">
        <v>0.95048999999999995</v>
      </c>
      <c r="K32">
        <v>0.96306999999999998</v>
      </c>
    </row>
    <row r="33" spans="1:11">
      <c r="A33" t="s">
        <v>64</v>
      </c>
      <c r="B33">
        <v>0.85</v>
      </c>
      <c r="C33">
        <v>0.77</v>
      </c>
      <c r="D33">
        <v>0.85</v>
      </c>
      <c r="E33">
        <v>0.85662000000000005</v>
      </c>
      <c r="F33">
        <v>0.86</v>
      </c>
      <c r="G33">
        <v>0.78</v>
      </c>
      <c r="H33">
        <v>0.85</v>
      </c>
      <c r="I33">
        <v>0.85748999999999997</v>
      </c>
      <c r="J33">
        <v>0.83797999999999995</v>
      </c>
      <c r="K33">
        <v>0.87588999999999995</v>
      </c>
    </row>
    <row r="34" spans="1:11">
      <c r="A34" t="s">
        <v>65</v>
      </c>
      <c r="B34">
        <v>0.5</v>
      </c>
      <c r="C34">
        <v>0.47</v>
      </c>
      <c r="D34">
        <v>0.46</v>
      </c>
      <c r="E34">
        <v>0.43462000000000001</v>
      </c>
      <c r="F34">
        <v>0.55000000000000004</v>
      </c>
      <c r="G34">
        <v>0.47</v>
      </c>
      <c r="H34">
        <v>0.55000000000000004</v>
      </c>
      <c r="I34">
        <v>0.43817</v>
      </c>
      <c r="J34">
        <v>0.43625000000000003</v>
      </c>
      <c r="K34">
        <v>0.44005</v>
      </c>
    </row>
    <row r="35" spans="1:11">
      <c r="A35" t="s">
        <v>66</v>
      </c>
      <c r="B35">
        <v>0.81</v>
      </c>
      <c r="C35">
        <v>0.75</v>
      </c>
      <c r="D35">
        <v>0.81</v>
      </c>
      <c r="E35">
        <v>0.86141999999999996</v>
      </c>
      <c r="F35">
        <v>0.81</v>
      </c>
      <c r="G35">
        <v>0.76</v>
      </c>
      <c r="H35">
        <v>0.81</v>
      </c>
      <c r="I35">
        <v>0.86148000000000002</v>
      </c>
      <c r="J35">
        <v>0.68040999999999996</v>
      </c>
      <c r="K35">
        <v>0.78632999999999997</v>
      </c>
    </row>
    <row r="36" spans="1:11">
      <c r="A36" t="s">
        <v>67</v>
      </c>
      <c r="B36">
        <v>0.56000000000000005</v>
      </c>
      <c r="C36">
        <v>0.71</v>
      </c>
      <c r="D36">
        <v>0.73</v>
      </c>
      <c r="E36">
        <v>0.73716000000000004</v>
      </c>
      <c r="F36">
        <v>0.67</v>
      </c>
      <c r="G36">
        <v>0.71</v>
      </c>
      <c r="H36">
        <v>0.74</v>
      </c>
      <c r="I36">
        <v>0.74002999999999997</v>
      </c>
      <c r="J36">
        <v>0.72394999999999998</v>
      </c>
      <c r="K36">
        <v>0.79627999999999999</v>
      </c>
    </row>
    <row r="37" spans="1:11">
      <c r="A37" t="s">
        <v>68</v>
      </c>
      <c r="B37">
        <v>0.99</v>
      </c>
      <c r="C37">
        <v>0.94</v>
      </c>
      <c r="D37">
        <v>0.99</v>
      </c>
      <c r="E37">
        <v>0.98316999999999999</v>
      </c>
      <c r="F37">
        <v>0.99</v>
      </c>
      <c r="G37">
        <v>0.95</v>
      </c>
      <c r="H37">
        <v>0.99</v>
      </c>
      <c r="I37">
        <v>0.98316999999999999</v>
      </c>
      <c r="J37">
        <v>0.92264000000000002</v>
      </c>
      <c r="K37">
        <v>0.95086999999999999</v>
      </c>
    </row>
    <row r="38" spans="1:11">
      <c r="A38" t="s">
        <v>69</v>
      </c>
      <c r="B38">
        <v>0.6</v>
      </c>
      <c r="C38">
        <v>0.59</v>
      </c>
      <c r="D38">
        <v>0.59</v>
      </c>
      <c r="E38">
        <v>0.59575999999999996</v>
      </c>
      <c r="F38">
        <v>0.6</v>
      </c>
      <c r="G38">
        <v>0.6</v>
      </c>
      <c r="H38">
        <v>0.59</v>
      </c>
      <c r="I38">
        <v>0.59577000000000002</v>
      </c>
      <c r="J38">
        <v>0.58997999999999995</v>
      </c>
      <c r="K38">
        <v>0.60814999999999997</v>
      </c>
    </row>
    <row r="39" spans="1:11">
      <c r="A39" t="s">
        <v>70</v>
      </c>
      <c r="B39">
        <v>0.91</v>
      </c>
      <c r="C39">
        <v>0.95</v>
      </c>
      <c r="D39">
        <v>0.97</v>
      </c>
      <c r="E39">
        <v>0.96497999999999995</v>
      </c>
      <c r="F39">
        <v>0.93</v>
      </c>
      <c r="G39">
        <v>0.95</v>
      </c>
      <c r="H39">
        <v>0.97</v>
      </c>
      <c r="I39">
        <v>0.96513000000000004</v>
      </c>
      <c r="J39">
        <v>0.65532000000000001</v>
      </c>
      <c r="K39">
        <v>0.71609</v>
      </c>
    </row>
    <row r="40" spans="1:11">
      <c r="A40" t="s">
        <v>31</v>
      </c>
      <c r="B40">
        <v>0.7</v>
      </c>
      <c r="C40">
        <v>0.99</v>
      </c>
      <c r="D40">
        <v>0.98</v>
      </c>
      <c r="E40">
        <v>0.98512999999999995</v>
      </c>
      <c r="F40">
        <v>0.8</v>
      </c>
      <c r="G40">
        <v>0.99</v>
      </c>
      <c r="H40">
        <v>0.98</v>
      </c>
      <c r="I40">
        <v>0.98512999999999995</v>
      </c>
      <c r="J40">
        <v>0.43511</v>
      </c>
      <c r="K40">
        <v>0.53359000000000001</v>
      </c>
    </row>
    <row r="45" spans="1:11">
      <c r="A45" t="s">
        <v>48</v>
      </c>
      <c r="B45">
        <f>B2</f>
        <v>0.97</v>
      </c>
      <c r="C45">
        <f t="shared" ref="C45:E45" si="0">C2</f>
        <v>0.95</v>
      </c>
      <c r="D45">
        <f t="shared" si="0"/>
        <v>0.97</v>
      </c>
      <c r="E45">
        <f t="shared" si="0"/>
        <v>0.97148000000000001</v>
      </c>
      <c r="G45">
        <v>2.5</v>
      </c>
      <c r="H45">
        <f t="shared" ref="H45:H83" si="1">(C45=(MAX($B45:$E45)))+4*(C45=(MIN($B45:$E45)))</f>
        <v>4</v>
      </c>
      <c r="I45">
        <v>2.5</v>
      </c>
      <c r="J45">
        <f t="shared" ref="J45:J79" si="2">(E45=(MAX($B45:$E45)))+4*(E45=(MIN($B45:$E45)))</f>
        <v>1</v>
      </c>
      <c r="K45">
        <f>SUM(G45:J45)</f>
        <v>10</v>
      </c>
    </row>
    <row r="46" spans="1:11">
      <c r="A46" t="s">
        <v>48</v>
      </c>
      <c r="B46">
        <f t="shared" ref="B46:E46" si="3">B3</f>
        <v>0.52</v>
      </c>
      <c r="C46">
        <f t="shared" si="3"/>
        <v>0.53</v>
      </c>
      <c r="D46">
        <f t="shared" si="3"/>
        <v>0.53</v>
      </c>
      <c r="E46">
        <f t="shared" si="3"/>
        <v>0.52359</v>
      </c>
      <c r="G46">
        <f t="shared" ref="G46:G83" si="4">(B46=(MAX($B46:$E46)))+4*(B46=(MIN($B46:$E46)))</f>
        <v>4</v>
      </c>
      <c r="H46">
        <v>1.5</v>
      </c>
      <c r="I46">
        <v>1.5</v>
      </c>
      <c r="J46">
        <v>3</v>
      </c>
      <c r="K46">
        <f t="shared" ref="K46:K83" si="5">SUM(G46:J46)</f>
        <v>10</v>
      </c>
    </row>
    <row r="47" spans="1:11">
      <c r="A47" t="s">
        <v>48</v>
      </c>
      <c r="B47">
        <f t="shared" ref="B47:E47" si="6">B4</f>
        <v>0.86</v>
      </c>
      <c r="C47">
        <f t="shared" si="6"/>
        <v>0.84</v>
      </c>
      <c r="D47">
        <f t="shared" si="6"/>
        <v>0.86</v>
      </c>
      <c r="E47">
        <f t="shared" si="6"/>
        <v>0.85941000000000001</v>
      </c>
      <c r="G47">
        <v>1.5</v>
      </c>
      <c r="H47">
        <f t="shared" si="1"/>
        <v>4</v>
      </c>
      <c r="I47">
        <v>1.5</v>
      </c>
      <c r="J47">
        <v>3</v>
      </c>
      <c r="K47">
        <f t="shared" si="5"/>
        <v>10</v>
      </c>
    </row>
    <row r="48" spans="1:11">
      <c r="A48" t="s">
        <v>48</v>
      </c>
      <c r="B48">
        <f t="shared" ref="B48:E48" si="7">B5</f>
        <v>0.76</v>
      </c>
      <c r="C48">
        <f t="shared" si="7"/>
        <v>0.71</v>
      </c>
      <c r="D48">
        <f t="shared" si="7"/>
        <v>0.76</v>
      </c>
      <c r="E48">
        <f t="shared" si="7"/>
        <v>0.75763999999999998</v>
      </c>
      <c r="G48">
        <v>1.5</v>
      </c>
      <c r="H48">
        <f t="shared" si="1"/>
        <v>4</v>
      </c>
      <c r="I48">
        <v>1.5</v>
      </c>
      <c r="J48">
        <v>3</v>
      </c>
      <c r="K48">
        <f t="shared" si="5"/>
        <v>10</v>
      </c>
    </row>
    <row r="49" spans="2:11">
      <c r="B49">
        <f t="shared" ref="B49:E49" si="8">B6</f>
        <v>0.78</v>
      </c>
      <c r="C49">
        <f t="shared" si="8"/>
        <v>0.77</v>
      </c>
      <c r="D49">
        <f t="shared" si="8"/>
        <v>0.78</v>
      </c>
      <c r="E49">
        <f t="shared" si="8"/>
        <v>0.78461999999999998</v>
      </c>
      <c r="G49">
        <v>2.5</v>
      </c>
      <c r="H49">
        <f t="shared" si="1"/>
        <v>4</v>
      </c>
      <c r="I49">
        <v>2.5</v>
      </c>
      <c r="J49">
        <f t="shared" si="2"/>
        <v>1</v>
      </c>
      <c r="K49">
        <f t="shared" si="5"/>
        <v>10</v>
      </c>
    </row>
    <row r="50" spans="2:11">
      <c r="B50">
        <f t="shared" ref="B50:E50" si="9">B7</f>
        <v>0.85</v>
      </c>
      <c r="C50">
        <f t="shared" si="9"/>
        <v>0.83</v>
      </c>
      <c r="D50">
        <f t="shared" si="9"/>
        <v>0.84</v>
      </c>
      <c r="E50">
        <f t="shared" si="9"/>
        <v>0.83457000000000003</v>
      </c>
      <c r="G50">
        <f t="shared" si="4"/>
        <v>1</v>
      </c>
      <c r="H50">
        <f t="shared" si="1"/>
        <v>4</v>
      </c>
      <c r="I50">
        <v>3</v>
      </c>
      <c r="J50">
        <v>2</v>
      </c>
      <c r="K50">
        <f t="shared" si="5"/>
        <v>10</v>
      </c>
    </row>
    <row r="51" spans="2:11">
      <c r="B51">
        <f t="shared" ref="B51:E51" si="10">B8</f>
        <v>0.69</v>
      </c>
      <c r="C51">
        <f t="shared" si="10"/>
        <v>0.69</v>
      </c>
      <c r="D51">
        <f t="shared" si="10"/>
        <v>0.74</v>
      </c>
      <c r="E51">
        <f t="shared" si="10"/>
        <v>0.76278000000000001</v>
      </c>
      <c r="G51">
        <v>3.5</v>
      </c>
      <c r="H51">
        <v>3.5</v>
      </c>
      <c r="I51">
        <v>2</v>
      </c>
      <c r="J51">
        <f t="shared" si="2"/>
        <v>1</v>
      </c>
      <c r="K51">
        <f t="shared" si="5"/>
        <v>10</v>
      </c>
    </row>
    <row r="52" spans="2:11">
      <c r="B52">
        <f t="shared" ref="B52:E52" si="11">B9</f>
        <v>0.5</v>
      </c>
      <c r="C52">
        <f t="shared" si="11"/>
        <v>0.39</v>
      </c>
      <c r="D52">
        <f t="shared" si="11"/>
        <v>0.38</v>
      </c>
      <c r="E52">
        <f t="shared" si="11"/>
        <v>0.38982</v>
      </c>
      <c r="G52">
        <f t="shared" si="4"/>
        <v>1</v>
      </c>
      <c r="H52">
        <v>2</v>
      </c>
      <c r="I52">
        <f t="shared" ref="I52:I82" si="12">(D52=(MAX($B52:$E52)))+4*(D52=(MIN($B52:$E52)))</f>
        <v>4</v>
      </c>
      <c r="J52">
        <v>3</v>
      </c>
      <c r="K52">
        <f t="shared" si="5"/>
        <v>10</v>
      </c>
    </row>
    <row r="53" spans="2:11">
      <c r="B53">
        <f t="shared" ref="B53:E53" si="13">B10</f>
        <v>0.75</v>
      </c>
      <c r="C53">
        <f t="shared" si="13"/>
        <v>0.76</v>
      </c>
      <c r="D53">
        <f t="shared" si="13"/>
        <v>0.72</v>
      </c>
      <c r="E53">
        <f t="shared" si="13"/>
        <v>0.75361999999999996</v>
      </c>
      <c r="G53">
        <v>3</v>
      </c>
      <c r="H53">
        <f t="shared" si="1"/>
        <v>1</v>
      </c>
      <c r="I53">
        <f t="shared" si="12"/>
        <v>4</v>
      </c>
      <c r="J53">
        <v>2</v>
      </c>
      <c r="K53">
        <f t="shared" si="5"/>
        <v>10</v>
      </c>
    </row>
    <row r="54" spans="2:11">
      <c r="B54">
        <f t="shared" ref="B54:E54" si="14">B11</f>
        <v>0.72</v>
      </c>
      <c r="C54">
        <f t="shared" si="14"/>
        <v>0.62</v>
      </c>
      <c r="D54">
        <f t="shared" si="14"/>
        <v>0.62</v>
      </c>
      <c r="E54">
        <f t="shared" si="14"/>
        <v>0.53986999999999996</v>
      </c>
      <c r="G54">
        <f t="shared" si="4"/>
        <v>1</v>
      </c>
      <c r="H54">
        <v>2.5</v>
      </c>
      <c r="I54">
        <v>2.5</v>
      </c>
      <c r="J54">
        <f t="shared" si="2"/>
        <v>4</v>
      </c>
      <c r="K54">
        <f t="shared" si="5"/>
        <v>10</v>
      </c>
    </row>
    <row r="55" spans="2:11">
      <c r="B55">
        <f t="shared" ref="B55:E55" si="15">B12</f>
        <v>0.78</v>
      </c>
      <c r="C55">
        <f t="shared" si="15"/>
        <v>0.76</v>
      </c>
      <c r="D55">
        <f t="shared" si="15"/>
        <v>0.83</v>
      </c>
      <c r="E55">
        <f t="shared" si="15"/>
        <v>0.83187999999999995</v>
      </c>
      <c r="G55">
        <v>3</v>
      </c>
      <c r="H55">
        <f t="shared" si="1"/>
        <v>4</v>
      </c>
      <c r="I55">
        <v>2</v>
      </c>
      <c r="J55">
        <f t="shared" si="2"/>
        <v>1</v>
      </c>
      <c r="K55">
        <f t="shared" si="5"/>
        <v>10</v>
      </c>
    </row>
    <row r="56" spans="2:11">
      <c r="B56">
        <f t="shared" ref="B56:E56" si="16">B13</f>
        <v>0.84</v>
      </c>
      <c r="C56">
        <f t="shared" si="16"/>
        <v>0.79</v>
      </c>
      <c r="D56">
        <f t="shared" si="16"/>
        <v>0.84</v>
      </c>
      <c r="E56">
        <f t="shared" si="16"/>
        <v>0.85101000000000004</v>
      </c>
      <c r="G56">
        <v>2.5</v>
      </c>
      <c r="H56">
        <f t="shared" si="1"/>
        <v>4</v>
      </c>
      <c r="I56">
        <v>2.5</v>
      </c>
      <c r="J56">
        <f t="shared" si="2"/>
        <v>1</v>
      </c>
      <c r="K56">
        <f t="shared" si="5"/>
        <v>10</v>
      </c>
    </row>
    <row r="57" spans="2:11">
      <c r="B57">
        <f t="shared" ref="B57:E57" si="17">B14</f>
        <v>0.85</v>
      </c>
      <c r="C57">
        <f t="shared" si="17"/>
        <v>0.84</v>
      </c>
      <c r="D57">
        <f t="shared" si="17"/>
        <v>0.86</v>
      </c>
      <c r="E57">
        <f t="shared" si="17"/>
        <v>0.85177000000000003</v>
      </c>
      <c r="G57">
        <v>3</v>
      </c>
      <c r="H57">
        <f t="shared" si="1"/>
        <v>4</v>
      </c>
      <c r="I57">
        <f t="shared" si="12"/>
        <v>1</v>
      </c>
      <c r="J57">
        <v>2</v>
      </c>
      <c r="K57">
        <f t="shared" si="5"/>
        <v>10</v>
      </c>
    </row>
    <row r="58" spans="2:11">
      <c r="B58">
        <f t="shared" ref="B58:E58" si="18">B15</f>
        <v>0.94</v>
      </c>
      <c r="C58">
        <f t="shared" si="18"/>
        <v>0.99</v>
      </c>
      <c r="D58">
        <f t="shared" si="18"/>
        <v>0.99</v>
      </c>
      <c r="E58">
        <f t="shared" si="18"/>
        <v>0.98912999999999995</v>
      </c>
      <c r="G58">
        <f t="shared" si="4"/>
        <v>4</v>
      </c>
      <c r="H58">
        <v>1.5</v>
      </c>
      <c r="I58">
        <v>1.5</v>
      </c>
      <c r="J58">
        <v>3</v>
      </c>
      <c r="K58">
        <f t="shared" si="5"/>
        <v>10</v>
      </c>
    </row>
    <row r="59" spans="2:11">
      <c r="B59">
        <f t="shared" ref="B59:E59" si="19">B16</f>
        <v>0.92</v>
      </c>
      <c r="C59">
        <f t="shared" si="19"/>
        <v>0.9</v>
      </c>
      <c r="D59">
        <f t="shared" si="19"/>
        <v>0.92</v>
      </c>
      <c r="E59">
        <f t="shared" si="19"/>
        <v>0.93339000000000005</v>
      </c>
      <c r="G59">
        <v>2.5</v>
      </c>
      <c r="H59">
        <f t="shared" si="1"/>
        <v>4</v>
      </c>
      <c r="I59">
        <v>2.5</v>
      </c>
      <c r="J59">
        <f t="shared" si="2"/>
        <v>1</v>
      </c>
      <c r="K59">
        <f t="shared" si="5"/>
        <v>10</v>
      </c>
    </row>
    <row r="60" spans="2:11">
      <c r="B60">
        <f t="shared" ref="B60:E60" si="20">B17</f>
        <v>0.95</v>
      </c>
      <c r="C60">
        <f t="shared" si="20"/>
        <v>0.94</v>
      </c>
      <c r="D60">
        <f t="shared" si="20"/>
        <v>0.95</v>
      </c>
      <c r="E60">
        <f t="shared" si="20"/>
        <v>0.93686999999999998</v>
      </c>
      <c r="G60">
        <v>1.5</v>
      </c>
      <c r="H60">
        <v>3</v>
      </c>
      <c r="I60">
        <v>1.5</v>
      </c>
      <c r="J60">
        <f t="shared" si="2"/>
        <v>4</v>
      </c>
      <c r="K60">
        <f t="shared" si="5"/>
        <v>10</v>
      </c>
    </row>
    <row r="61" spans="2:11">
      <c r="B61">
        <f t="shared" ref="B61:E61" si="21">B18</f>
        <v>0.88</v>
      </c>
      <c r="C61">
        <f t="shared" si="21"/>
        <v>0.99</v>
      </c>
      <c r="D61">
        <f t="shared" si="21"/>
        <v>0.88</v>
      </c>
      <c r="E61">
        <f t="shared" si="21"/>
        <v>0.89585000000000004</v>
      </c>
      <c r="G61">
        <v>3.5</v>
      </c>
      <c r="H61">
        <f t="shared" si="1"/>
        <v>1</v>
      </c>
      <c r="I61">
        <v>3.5</v>
      </c>
      <c r="J61">
        <v>2</v>
      </c>
      <c r="K61">
        <f t="shared" si="5"/>
        <v>10</v>
      </c>
    </row>
    <row r="62" spans="2:11">
      <c r="B62">
        <f t="shared" ref="B62:E62" si="22">B19</f>
        <v>0.94</v>
      </c>
      <c r="C62">
        <f t="shared" si="22"/>
        <v>0.85</v>
      </c>
      <c r="D62">
        <f t="shared" si="22"/>
        <v>0.94</v>
      </c>
      <c r="E62">
        <f t="shared" si="22"/>
        <v>0.95450999999999997</v>
      </c>
      <c r="G62">
        <v>2.5</v>
      </c>
      <c r="H62">
        <f t="shared" si="1"/>
        <v>4</v>
      </c>
      <c r="I62">
        <v>2.5</v>
      </c>
      <c r="J62">
        <f t="shared" si="2"/>
        <v>1</v>
      </c>
      <c r="K62">
        <f t="shared" si="5"/>
        <v>10</v>
      </c>
    </row>
    <row r="63" spans="2:11">
      <c r="B63">
        <f t="shared" ref="B63:E63" si="23">B20</f>
        <v>0.63</v>
      </c>
      <c r="C63">
        <f t="shared" si="23"/>
        <v>0.63</v>
      </c>
      <c r="D63">
        <f t="shared" si="23"/>
        <v>0.63</v>
      </c>
      <c r="E63">
        <f t="shared" si="23"/>
        <v>0.63188</v>
      </c>
      <c r="G63">
        <v>3</v>
      </c>
      <c r="H63">
        <v>3</v>
      </c>
      <c r="I63">
        <v>3</v>
      </c>
      <c r="J63">
        <f t="shared" si="2"/>
        <v>1</v>
      </c>
      <c r="K63">
        <f t="shared" si="5"/>
        <v>10</v>
      </c>
    </row>
    <row r="64" spans="2:11">
      <c r="B64">
        <f t="shared" ref="B64:E64" si="24">B21</f>
        <v>0.72</v>
      </c>
      <c r="C64">
        <f t="shared" si="24"/>
        <v>0.75</v>
      </c>
      <c r="D64">
        <f t="shared" si="24"/>
        <v>0.83</v>
      </c>
      <c r="E64">
        <f t="shared" si="24"/>
        <v>0.85650999999999999</v>
      </c>
      <c r="G64">
        <f t="shared" si="4"/>
        <v>4</v>
      </c>
      <c r="H64">
        <v>3</v>
      </c>
      <c r="I64">
        <v>2</v>
      </c>
      <c r="J64">
        <f t="shared" si="2"/>
        <v>1</v>
      </c>
      <c r="K64">
        <f t="shared" si="5"/>
        <v>10</v>
      </c>
    </row>
    <row r="65" spans="2:11">
      <c r="B65">
        <f t="shared" ref="B65:E65" si="25">B22</f>
        <v>0.75</v>
      </c>
      <c r="C65">
        <f t="shared" si="25"/>
        <v>0.82</v>
      </c>
      <c r="D65">
        <f t="shared" si="25"/>
        <v>0.75</v>
      </c>
      <c r="E65">
        <f t="shared" si="25"/>
        <v>1</v>
      </c>
      <c r="G65">
        <v>3.5</v>
      </c>
      <c r="H65">
        <v>2</v>
      </c>
      <c r="I65">
        <v>3.5</v>
      </c>
      <c r="J65">
        <f t="shared" si="2"/>
        <v>1</v>
      </c>
      <c r="K65">
        <f t="shared" si="5"/>
        <v>10</v>
      </c>
    </row>
    <row r="66" spans="2:11">
      <c r="B66">
        <f t="shared" ref="B66:E66" si="26">B23</f>
        <v>0.62</v>
      </c>
      <c r="C66">
        <f t="shared" si="26"/>
        <v>0.67</v>
      </c>
      <c r="D66">
        <f t="shared" si="26"/>
        <v>0.66</v>
      </c>
      <c r="E66">
        <f t="shared" si="26"/>
        <v>0.64990999999999999</v>
      </c>
      <c r="G66">
        <f t="shared" si="4"/>
        <v>4</v>
      </c>
      <c r="H66">
        <f t="shared" si="1"/>
        <v>1</v>
      </c>
      <c r="I66">
        <v>2</v>
      </c>
      <c r="J66">
        <v>3</v>
      </c>
      <c r="K66">
        <f t="shared" si="5"/>
        <v>10</v>
      </c>
    </row>
    <row r="67" spans="2:11">
      <c r="B67">
        <f t="shared" ref="B67:E67" si="27">B24</f>
        <v>0.96</v>
      </c>
      <c r="C67">
        <f t="shared" si="27"/>
        <v>0.99</v>
      </c>
      <c r="D67">
        <f t="shared" si="27"/>
        <v>0.96</v>
      </c>
      <c r="E67">
        <f t="shared" si="27"/>
        <v>0.97345000000000004</v>
      </c>
      <c r="G67">
        <v>3.5</v>
      </c>
      <c r="H67">
        <f t="shared" si="1"/>
        <v>1</v>
      </c>
      <c r="I67">
        <v>3.5</v>
      </c>
      <c r="J67">
        <v>2</v>
      </c>
      <c r="K67">
        <f t="shared" si="5"/>
        <v>10</v>
      </c>
    </row>
    <row r="68" spans="2:11">
      <c r="B68">
        <f t="shared" ref="B68:E68" si="28">B25</f>
        <v>0.9</v>
      </c>
      <c r="C68">
        <f t="shared" si="28"/>
        <v>0.96</v>
      </c>
      <c r="D68">
        <f t="shared" si="28"/>
        <v>0.9</v>
      </c>
      <c r="E68">
        <f t="shared" si="28"/>
        <v>0.92598000000000003</v>
      </c>
      <c r="G68">
        <v>3.5</v>
      </c>
      <c r="H68">
        <f t="shared" si="1"/>
        <v>1</v>
      </c>
      <c r="I68">
        <v>3.5</v>
      </c>
      <c r="J68">
        <v>2</v>
      </c>
      <c r="K68">
        <f t="shared" si="5"/>
        <v>10</v>
      </c>
    </row>
    <row r="69" spans="2:11">
      <c r="B69">
        <f t="shared" ref="B69:E69" si="29">B26</f>
        <v>0.94</v>
      </c>
      <c r="C69">
        <f t="shared" si="29"/>
        <v>0.96</v>
      </c>
      <c r="D69">
        <f t="shared" si="29"/>
        <v>0.94</v>
      </c>
      <c r="E69">
        <f t="shared" si="29"/>
        <v>0.96552000000000004</v>
      </c>
      <c r="G69">
        <v>3.5</v>
      </c>
      <c r="H69">
        <v>2</v>
      </c>
      <c r="I69">
        <v>3.5</v>
      </c>
      <c r="J69">
        <f t="shared" si="2"/>
        <v>1</v>
      </c>
      <c r="K69">
        <f t="shared" si="5"/>
        <v>10</v>
      </c>
    </row>
    <row r="70" spans="2:11">
      <c r="B70">
        <f t="shared" ref="B70:E70" si="30">B27</f>
        <v>0.9</v>
      </c>
      <c r="C70">
        <f t="shared" si="30"/>
        <v>0.85</v>
      </c>
      <c r="D70">
        <f t="shared" si="30"/>
        <v>0.9</v>
      </c>
      <c r="E70">
        <f t="shared" si="30"/>
        <v>0.97929999999999995</v>
      </c>
      <c r="G70">
        <v>2.5</v>
      </c>
      <c r="H70">
        <f t="shared" si="1"/>
        <v>4</v>
      </c>
      <c r="I70">
        <v>2.5</v>
      </c>
      <c r="J70">
        <f t="shared" si="2"/>
        <v>1</v>
      </c>
      <c r="K70">
        <f t="shared" si="5"/>
        <v>10</v>
      </c>
    </row>
    <row r="71" spans="2:11">
      <c r="B71">
        <f t="shared" ref="B71:E71" si="31">B28</f>
        <v>0.88</v>
      </c>
      <c r="C71">
        <f t="shared" si="31"/>
        <v>0.88</v>
      </c>
      <c r="D71">
        <f t="shared" si="31"/>
        <v>0.89</v>
      </c>
      <c r="E71">
        <f t="shared" si="31"/>
        <v>0.64710999999999996</v>
      </c>
      <c r="G71">
        <v>2.5</v>
      </c>
      <c r="H71">
        <v>2.5</v>
      </c>
      <c r="I71">
        <f t="shared" si="12"/>
        <v>1</v>
      </c>
      <c r="J71">
        <f t="shared" si="2"/>
        <v>4</v>
      </c>
      <c r="K71">
        <f t="shared" si="5"/>
        <v>10</v>
      </c>
    </row>
    <row r="72" spans="2:11">
      <c r="B72">
        <f t="shared" ref="B72:E72" si="32">B29</f>
        <v>0.93</v>
      </c>
      <c r="C72">
        <f t="shared" si="32"/>
        <v>0.95</v>
      </c>
      <c r="D72">
        <f t="shared" si="32"/>
        <v>0.93</v>
      </c>
      <c r="E72">
        <f t="shared" si="32"/>
        <v>0.96319999999999995</v>
      </c>
      <c r="G72">
        <v>3.5</v>
      </c>
      <c r="H72">
        <v>2</v>
      </c>
      <c r="I72">
        <v>3.5</v>
      </c>
      <c r="J72">
        <f t="shared" si="2"/>
        <v>1</v>
      </c>
      <c r="K72">
        <f t="shared" si="5"/>
        <v>10</v>
      </c>
    </row>
    <row r="73" spans="2:11">
      <c r="B73">
        <f t="shared" ref="B73:E73" si="33">B30</f>
        <v>0.83</v>
      </c>
      <c r="C73">
        <f t="shared" si="33"/>
        <v>0.9</v>
      </c>
      <c r="D73">
        <f t="shared" si="33"/>
        <v>0.89</v>
      </c>
      <c r="E73">
        <f t="shared" si="33"/>
        <v>0.87695000000000001</v>
      </c>
      <c r="G73">
        <f t="shared" si="4"/>
        <v>4</v>
      </c>
      <c r="H73">
        <f t="shared" si="1"/>
        <v>1</v>
      </c>
      <c r="I73">
        <v>2</v>
      </c>
      <c r="J73">
        <v>3</v>
      </c>
      <c r="K73">
        <f t="shared" si="5"/>
        <v>10</v>
      </c>
    </row>
    <row r="74" spans="2:11">
      <c r="B74">
        <f t="shared" ref="B74:E74" si="34">B31</f>
        <v>0.77</v>
      </c>
      <c r="C74">
        <f t="shared" si="34"/>
        <v>0.89</v>
      </c>
      <c r="D74">
        <f t="shared" si="34"/>
        <v>0.89</v>
      </c>
      <c r="E74">
        <f t="shared" si="34"/>
        <v>0.85987000000000002</v>
      </c>
      <c r="G74">
        <f t="shared" si="4"/>
        <v>4</v>
      </c>
      <c r="H74">
        <v>1.5</v>
      </c>
      <c r="I74">
        <v>1.5</v>
      </c>
      <c r="J74">
        <v>3</v>
      </c>
      <c r="K74">
        <f t="shared" si="5"/>
        <v>10</v>
      </c>
    </row>
    <row r="75" spans="2:11">
      <c r="B75">
        <f t="shared" ref="B75:E75" si="35">B32</f>
        <v>0.92</v>
      </c>
      <c r="C75">
        <f t="shared" si="35"/>
        <v>0.98</v>
      </c>
      <c r="D75">
        <f t="shared" si="35"/>
        <v>0.97</v>
      </c>
      <c r="E75">
        <f t="shared" si="35"/>
        <v>0.93545</v>
      </c>
      <c r="G75">
        <f t="shared" si="4"/>
        <v>4</v>
      </c>
      <c r="H75">
        <f t="shared" si="1"/>
        <v>1</v>
      </c>
      <c r="I75">
        <v>2</v>
      </c>
      <c r="J75">
        <v>3</v>
      </c>
      <c r="K75">
        <f t="shared" si="5"/>
        <v>10</v>
      </c>
    </row>
    <row r="76" spans="2:11">
      <c r="B76">
        <f t="shared" ref="B76:E76" si="36">B33</f>
        <v>0.85</v>
      </c>
      <c r="C76">
        <f t="shared" si="36"/>
        <v>0.77</v>
      </c>
      <c r="D76">
        <f t="shared" si="36"/>
        <v>0.85</v>
      </c>
      <c r="E76">
        <f t="shared" si="36"/>
        <v>0.85662000000000005</v>
      </c>
      <c r="G76">
        <v>2.5</v>
      </c>
      <c r="H76">
        <f t="shared" si="1"/>
        <v>4</v>
      </c>
      <c r="I76">
        <v>2.5</v>
      </c>
      <c r="J76">
        <f t="shared" si="2"/>
        <v>1</v>
      </c>
      <c r="K76">
        <f t="shared" si="5"/>
        <v>10</v>
      </c>
    </row>
    <row r="77" spans="2:11">
      <c r="B77">
        <f t="shared" ref="B77:E77" si="37">B34</f>
        <v>0.5</v>
      </c>
      <c r="C77">
        <f t="shared" si="37"/>
        <v>0.47</v>
      </c>
      <c r="D77">
        <f t="shared" si="37"/>
        <v>0.46</v>
      </c>
      <c r="E77">
        <f t="shared" si="37"/>
        <v>0.43462000000000001</v>
      </c>
      <c r="G77">
        <f t="shared" si="4"/>
        <v>1</v>
      </c>
      <c r="H77">
        <v>2</v>
      </c>
      <c r="I77">
        <v>3</v>
      </c>
      <c r="J77">
        <f t="shared" si="2"/>
        <v>4</v>
      </c>
      <c r="K77">
        <f t="shared" si="5"/>
        <v>10</v>
      </c>
    </row>
    <row r="78" spans="2:11">
      <c r="B78">
        <f t="shared" ref="B78:E78" si="38">B35</f>
        <v>0.81</v>
      </c>
      <c r="C78">
        <f t="shared" si="38"/>
        <v>0.75</v>
      </c>
      <c r="D78">
        <f t="shared" si="38"/>
        <v>0.81</v>
      </c>
      <c r="E78">
        <f t="shared" si="38"/>
        <v>0.86141999999999996</v>
      </c>
      <c r="G78">
        <v>2.5</v>
      </c>
      <c r="H78">
        <f t="shared" si="1"/>
        <v>4</v>
      </c>
      <c r="I78">
        <v>2.5</v>
      </c>
      <c r="J78">
        <f t="shared" si="2"/>
        <v>1</v>
      </c>
      <c r="K78">
        <f t="shared" si="5"/>
        <v>10</v>
      </c>
    </row>
    <row r="79" spans="2:11">
      <c r="B79">
        <f t="shared" ref="B79:E79" si="39">B36</f>
        <v>0.56000000000000005</v>
      </c>
      <c r="C79">
        <f t="shared" si="39"/>
        <v>0.71</v>
      </c>
      <c r="D79">
        <f t="shared" si="39"/>
        <v>0.73</v>
      </c>
      <c r="E79">
        <f t="shared" si="39"/>
        <v>0.73716000000000004</v>
      </c>
      <c r="G79">
        <f t="shared" si="4"/>
        <v>4</v>
      </c>
      <c r="H79">
        <v>3</v>
      </c>
      <c r="I79">
        <v>2</v>
      </c>
      <c r="J79">
        <f t="shared" si="2"/>
        <v>1</v>
      </c>
      <c r="K79">
        <f t="shared" si="5"/>
        <v>10</v>
      </c>
    </row>
    <row r="80" spans="2:11">
      <c r="B80">
        <f t="shared" ref="B80:E80" si="40">B37</f>
        <v>0.99</v>
      </c>
      <c r="C80">
        <f t="shared" si="40"/>
        <v>0.94</v>
      </c>
      <c r="D80">
        <f t="shared" si="40"/>
        <v>0.99</v>
      </c>
      <c r="E80">
        <f t="shared" si="40"/>
        <v>0.98316999999999999</v>
      </c>
      <c r="G80">
        <v>1.5</v>
      </c>
      <c r="H80">
        <f t="shared" si="1"/>
        <v>4</v>
      </c>
      <c r="I80">
        <v>1.5</v>
      </c>
      <c r="J80">
        <v>3</v>
      </c>
      <c r="K80">
        <f t="shared" si="5"/>
        <v>10</v>
      </c>
    </row>
    <row r="81" spans="2:11">
      <c r="B81">
        <f t="shared" ref="B81:E81" si="41">B38</f>
        <v>0.6</v>
      </c>
      <c r="C81">
        <f t="shared" si="41"/>
        <v>0.59</v>
      </c>
      <c r="D81">
        <f t="shared" si="41"/>
        <v>0.59</v>
      </c>
      <c r="E81">
        <f t="shared" si="41"/>
        <v>0.59575999999999996</v>
      </c>
      <c r="G81">
        <f t="shared" si="4"/>
        <v>1</v>
      </c>
      <c r="H81">
        <v>3.5</v>
      </c>
      <c r="I81">
        <v>3.5</v>
      </c>
      <c r="J81">
        <v>2</v>
      </c>
      <c r="K81">
        <f t="shared" si="5"/>
        <v>10</v>
      </c>
    </row>
    <row r="82" spans="2:11">
      <c r="B82">
        <f t="shared" ref="B82:E82" si="42">B39</f>
        <v>0.91</v>
      </c>
      <c r="C82">
        <f t="shared" si="42"/>
        <v>0.95</v>
      </c>
      <c r="D82">
        <f t="shared" si="42"/>
        <v>0.97</v>
      </c>
      <c r="E82">
        <f t="shared" si="42"/>
        <v>0.96497999999999995</v>
      </c>
      <c r="G82">
        <f t="shared" si="4"/>
        <v>4</v>
      </c>
      <c r="H82">
        <v>3</v>
      </c>
      <c r="I82">
        <f t="shared" si="12"/>
        <v>1</v>
      </c>
      <c r="J82">
        <v>2</v>
      </c>
      <c r="K82">
        <f t="shared" si="5"/>
        <v>10</v>
      </c>
    </row>
    <row r="83" spans="2:11">
      <c r="B83">
        <f t="shared" ref="B83:E83" si="43">B40</f>
        <v>0.7</v>
      </c>
      <c r="C83">
        <f t="shared" si="43"/>
        <v>0.99</v>
      </c>
      <c r="D83">
        <f t="shared" si="43"/>
        <v>0.98</v>
      </c>
      <c r="E83">
        <f t="shared" si="43"/>
        <v>0.98512999999999995</v>
      </c>
      <c r="G83">
        <f t="shared" si="4"/>
        <v>4</v>
      </c>
      <c r="H83">
        <f t="shared" si="1"/>
        <v>1</v>
      </c>
      <c r="I83">
        <v>3</v>
      </c>
      <c r="J83">
        <v>2</v>
      </c>
      <c r="K83">
        <f t="shared" si="5"/>
        <v>10</v>
      </c>
    </row>
    <row r="84" spans="2:11">
      <c r="B84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view="pageLayout" topLeftCell="A22" zoomScale="200" workbookViewId="0">
      <selection activeCell="F47" sqref="F47"/>
    </sheetView>
  </sheetViews>
  <sheetFormatPr baseColWidth="10" defaultRowHeight="12" customHeight="1" x14ac:dyDescent="0"/>
  <cols>
    <col min="6" max="6" width="12.28515625" bestFit="1" customWidth="1"/>
  </cols>
  <sheetData>
    <row r="1" spans="1:16" ht="11" customHeight="1">
      <c r="A1" s="3" t="s">
        <v>0</v>
      </c>
      <c r="B1" s="3"/>
      <c r="C1" s="3"/>
      <c r="D1" s="3"/>
      <c r="G1" t="s">
        <v>14</v>
      </c>
      <c r="M1" t="s">
        <v>15</v>
      </c>
    </row>
    <row r="2" spans="1:16" ht="11" customHeight="1">
      <c r="A2" s="4" t="s">
        <v>16</v>
      </c>
      <c r="B2" s="4" t="s">
        <v>17</v>
      </c>
      <c r="C2" s="4" t="s">
        <v>18</v>
      </c>
      <c r="D2" s="4" t="s">
        <v>19</v>
      </c>
      <c r="G2" s="1" t="s">
        <v>16</v>
      </c>
      <c r="H2" s="1" t="s">
        <v>17</v>
      </c>
      <c r="I2" s="1" t="s">
        <v>18</v>
      </c>
      <c r="J2" s="1" t="s">
        <v>19</v>
      </c>
      <c r="M2" s="1" t="s">
        <v>16</v>
      </c>
      <c r="N2" s="1" t="s">
        <v>17</v>
      </c>
      <c r="O2" s="1" t="s">
        <v>18</v>
      </c>
      <c r="P2" s="1" t="s">
        <v>19</v>
      </c>
    </row>
    <row r="3" spans="1:16" ht="11" customHeight="1">
      <c r="A3">
        <v>2.5</v>
      </c>
      <c r="B3">
        <v>1</v>
      </c>
      <c r="C3">
        <v>2.5</v>
      </c>
      <c r="D3">
        <v>4</v>
      </c>
      <c r="F3" s="3">
        <v>1</v>
      </c>
      <c r="G3">
        <v>1</v>
      </c>
      <c r="H3">
        <v>2</v>
      </c>
      <c r="I3">
        <v>3</v>
      </c>
      <c r="J3">
        <v>4</v>
      </c>
      <c r="M3">
        <v>1</v>
      </c>
      <c r="N3">
        <v>2</v>
      </c>
      <c r="O3">
        <v>3</v>
      </c>
      <c r="P3">
        <v>4</v>
      </c>
    </row>
    <row r="4" spans="1:16" ht="11" customHeight="1">
      <c r="A4">
        <v>1</v>
      </c>
      <c r="B4">
        <v>3.5</v>
      </c>
      <c r="C4">
        <v>3.5</v>
      </c>
      <c r="D4">
        <v>2</v>
      </c>
      <c r="F4" s="3">
        <v>1</v>
      </c>
      <c r="G4">
        <v>2</v>
      </c>
      <c r="H4">
        <v>1</v>
      </c>
      <c r="I4">
        <v>3</v>
      </c>
      <c r="J4">
        <v>4</v>
      </c>
      <c r="M4">
        <v>2</v>
      </c>
      <c r="N4">
        <v>1</v>
      </c>
      <c r="O4">
        <v>3</v>
      </c>
      <c r="P4">
        <v>4</v>
      </c>
    </row>
    <row r="5" spans="1:16" ht="11" customHeight="1">
      <c r="A5">
        <v>3.5</v>
      </c>
      <c r="B5">
        <v>1</v>
      </c>
      <c r="C5">
        <v>3.5</v>
      </c>
      <c r="D5">
        <v>2</v>
      </c>
      <c r="F5" s="3">
        <v>1</v>
      </c>
      <c r="G5">
        <v>3.5</v>
      </c>
      <c r="H5">
        <v>2</v>
      </c>
      <c r="I5">
        <v>3.5</v>
      </c>
      <c r="J5">
        <v>1</v>
      </c>
      <c r="M5">
        <v>4</v>
      </c>
      <c r="N5">
        <v>2</v>
      </c>
      <c r="O5">
        <v>3</v>
      </c>
      <c r="P5">
        <v>1</v>
      </c>
    </row>
    <row r="6" spans="1:16" ht="11" customHeight="1">
      <c r="A6">
        <v>3.5</v>
      </c>
      <c r="B6">
        <v>1</v>
      </c>
      <c r="C6">
        <v>3.5</v>
      </c>
      <c r="D6">
        <v>2</v>
      </c>
      <c r="F6" s="3">
        <v>1</v>
      </c>
      <c r="G6">
        <v>2</v>
      </c>
      <c r="H6">
        <v>3</v>
      </c>
      <c r="I6">
        <v>4</v>
      </c>
      <c r="J6">
        <v>1</v>
      </c>
      <c r="M6">
        <v>3</v>
      </c>
      <c r="N6">
        <v>1</v>
      </c>
      <c r="O6">
        <v>4</v>
      </c>
      <c r="P6">
        <v>2</v>
      </c>
    </row>
    <row r="7" spans="1:16" ht="11" customHeight="1">
      <c r="A7">
        <v>2.5</v>
      </c>
      <c r="B7">
        <v>1</v>
      </c>
      <c r="C7">
        <v>2.5</v>
      </c>
      <c r="D7">
        <v>4</v>
      </c>
      <c r="F7" s="3">
        <v>1</v>
      </c>
      <c r="G7">
        <v>2</v>
      </c>
      <c r="H7">
        <v>3</v>
      </c>
      <c r="I7">
        <v>1</v>
      </c>
      <c r="J7">
        <v>4</v>
      </c>
      <c r="M7">
        <v>2</v>
      </c>
      <c r="N7">
        <v>3</v>
      </c>
      <c r="O7">
        <v>1</v>
      </c>
      <c r="P7">
        <v>4</v>
      </c>
    </row>
    <row r="8" spans="1:16" ht="11" customHeight="1">
      <c r="A8">
        <v>4</v>
      </c>
      <c r="B8">
        <v>1</v>
      </c>
      <c r="C8">
        <v>3</v>
      </c>
      <c r="D8">
        <v>2</v>
      </c>
      <c r="F8" s="3">
        <v>1</v>
      </c>
      <c r="G8">
        <v>2</v>
      </c>
      <c r="H8">
        <v>1</v>
      </c>
      <c r="I8">
        <v>4</v>
      </c>
      <c r="J8">
        <v>3</v>
      </c>
      <c r="M8">
        <v>2</v>
      </c>
      <c r="N8">
        <v>3</v>
      </c>
      <c r="O8">
        <v>4</v>
      </c>
      <c r="P8">
        <v>1</v>
      </c>
    </row>
    <row r="9" spans="1:16" ht="11" customHeight="1">
      <c r="A9">
        <v>1.5</v>
      </c>
      <c r="B9">
        <v>1.5</v>
      </c>
      <c r="C9">
        <v>3</v>
      </c>
      <c r="D9">
        <v>4</v>
      </c>
      <c r="F9" s="3">
        <v>1</v>
      </c>
      <c r="G9">
        <v>4</v>
      </c>
      <c r="H9">
        <v>2</v>
      </c>
      <c r="I9">
        <v>3</v>
      </c>
      <c r="J9">
        <v>1</v>
      </c>
      <c r="M9">
        <v>4</v>
      </c>
      <c r="N9">
        <v>1</v>
      </c>
      <c r="O9">
        <v>3</v>
      </c>
      <c r="P9">
        <v>2</v>
      </c>
    </row>
    <row r="10" spans="1:16" ht="11" customHeight="1">
      <c r="A10">
        <v>4</v>
      </c>
      <c r="B10">
        <v>3</v>
      </c>
      <c r="C10">
        <v>1</v>
      </c>
      <c r="D10">
        <v>2</v>
      </c>
      <c r="F10" s="3">
        <v>1</v>
      </c>
      <c r="G10">
        <v>4</v>
      </c>
      <c r="H10">
        <v>2</v>
      </c>
      <c r="I10">
        <v>3</v>
      </c>
      <c r="J10">
        <v>1</v>
      </c>
      <c r="M10">
        <v>3</v>
      </c>
      <c r="N10">
        <v>2</v>
      </c>
      <c r="O10">
        <v>4</v>
      </c>
      <c r="P10">
        <v>1</v>
      </c>
    </row>
    <row r="11" spans="1:16" ht="11" customHeight="1">
      <c r="A11">
        <v>2</v>
      </c>
      <c r="B11">
        <v>4</v>
      </c>
      <c r="C11">
        <v>1</v>
      </c>
      <c r="D11">
        <v>3</v>
      </c>
      <c r="F11" s="3">
        <v>1</v>
      </c>
      <c r="G11">
        <v>4</v>
      </c>
      <c r="H11">
        <v>3</v>
      </c>
      <c r="I11">
        <v>2</v>
      </c>
      <c r="J11">
        <v>1</v>
      </c>
      <c r="M11">
        <v>4</v>
      </c>
      <c r="N11">
        <v>3</v>
      </c>
      <c r="O11">
        <v>2</v>
      </c>
      <c r="P11">
        <v>1</v>
      </c>
    </row>
    <row r="12" spans="1:16" ht="11" customHeight="1">
      <c r="A12">
        <v>4</v>
      </c>
      <c r="B12">
        <v>2.5</v>
      </c>
      <c r="C12">
        <v>2.5</v>
      </c>
      <c r="D12">
        <v>1</v>
      </c>
      <c r="F12" s="3">
        <v>1</v>
      </c>
      <c r="G12">
        <v>3</v>
      </c>
      <c r="H12">
        <v>4</v>
      </c>
      <c r="I12">
        <v>2</v>
      </c>
      <c r="J12">
        <v>1</v>
      </c>
      <c r="M12">
        <v>4</v>
      </c>
      <c r="N12">
        <v>3</v>
      </c>
      <c r="O12">
        <v>2</v>
      </c>
      <c r="P12">
        <v>1</v>
      </c>
    </row>
    <row r="13" spans="1:16" ht="11" customHeight="1">
      <c r="A13">
        <v>2</v>
      </c>
      <c r="B13">
        <v>1</v>
      </c>
      <c r="C13">
        <v>3</v>
      </c>
      <c r="D13">
        <v>4</v>
      </c>
      <c r="F13" s="3">
        <v>1</v>
      </c>
      <c r="G13">
        <v>1</v>
      </c>
      <c r="H13">
        <v>3</v>
      </c>
      <c r="I13">
        <v>2</v>
      </c>
      <c r="J13">
        <v>4</v>
      </c>
      <c r="M13">
        <v>2</v>
      </c>
      <c r="N13">
        <v>3</v>
      </c>
      <c r="O13">
        <v>1</v>
      </c>
      <c r="P13">
        <v>4</v>
      </c>
    </row>
    <row r="14" spans="1:16" ht="11" customHeight="1">
      <c r="A14">
        <v>2.5</v>
      </c>
      <c r="B14">
        <v>1</v>
      </c>
      <c r="C14">
        <v>2.5</v>
      </c>
      <c r="D14">
        <v>4</v>
      </c>
      <c r="F14" s="3">
        <v>1</v>
      </c>
      <c r="G14">
        <v>1</v>
      </c>
      <c r="H14">
        <v>2</v>
      </c>
      <c r="I14">
        <v>4</v>
      </c>
      <c r="J14">
        <v>3</v>
      </c>
      <c r="M14">
        <v>2</v>
      </c>
      <c r="N14">
        <v>3</v>
      </c>
      <c r="O14">
        <v>4</v>
      </c>
      <c r="P14">
        <v>1</v>
      </c>
    </row>
    <row r="15" spans="1:16" ht="11" customHeight="1">
      <c r="A15">
        <v>2</v>
      </c>
      <c r="B15">
        <v>1</v>
      </c>
      <c r="C15">
        <v>4</v>
      </c>
      <c r="D15">
        <v>3</v>
      </c>
      <c r="F15" s="3">
        <v>1</v>
      </c>
      <c r="G15">
        <v>4</v>
      </c>
      <c r="H15">
        <v>3</v>
      </c>
      <c r="I15">
        <v>1</v>
      </c>
      <c r="J15">
        <v>2</v>
      </c>
      <c r="M15">
        <v>4</v>
      </c>
      <c r="N15">
        <v>3</v>
      </c>
      <c r="O15">
        <v>2</v>
      </c>
      <c r="P15">
        <v>1</v>
      </c>
    </row>
    <row r="16" spans="1:16" ht="11" customHeight="1">
      <c r="A16">
        <v>1</v>
      </c>
      <c r="B16">
        <v>3.5</v>
      </c>
      <c r="C16">
        <v>3.5</v>
      </c>
      <c r="D16">
        <v>2</v>
      </c>
      <c r="F16" s="3">
        <v>1</v>
      </c>
      <c r="G16">
        <v>2</v>
      </c>
      <c r="H16">
        <v>3</v>
      </c>
      <c r="I16">
        <v>1</v>
      </c>
      <c r="J16">
        <v>4</v>
      </c>
      <c r="M16">
        <v>3</v>
      </c>
      <c r="N16">
        <v>2</v>
      </c>
      <c r="O16">
        <v>1</v>
      </c>
      <c r="P16">
        <v>4</v>
      </c>
    </row>
    <row r="17" spans="1:16" ht="11" customHeight="1">
      <c r="A17">
        <v>2.5</v>
      </c>
      <c r="B17">
        <v>1</v>
      </c>
      <c r="C17">
        <v>2.5</v>
      </c>
      <c r="D17">
        <v>4</v>
      </c>
      <c r="F17" s="3">
        <v>1</v>
      </c>
      <c r="G17">
        <v>3.5</v>
      </c>
      <c r="H17">
        <v>3.5</v>
      </c>
      <c r="I17">
        <v>1.5</v>
      </c>
      <c r="J17">
        <v>1.5</v>
      </c>
      <c r="M17">
        <v>3.5</v>
      </c>
      <c r="N17">
        <v>3.5</v>
      </c>
      <c r="O17">
        <v>1.5</v>
      </c>
      <c r="P17">
        <v>1.5</v>
      </c>
    </row>
    <row r="18" spans="1:16" ht="11" customHeight="1">
      <c r="A18">
        <v>3.5</v>
      </c>
      <c r="B18">
        <v>2</v>
      </c>
      <c r="C18">
        <v>3.5</v>
      </c>
      <c r="D18">
        <v>1</v>
      </c>
      <c r="F18" s="3">
        <v>1</v>
      </c>
      <c r="G18">
        <v>1</v>
      </c>
      <c r="H18">
        <v>2</v>
      </c>
      <c r="I18">
        <v>4</v>
      </c>
      <c r="J18">
        <v>3</v>
      </c>
      <c r="M18">
        <v>1</v>
      </c>
      <c r="N18">
        <v>2</v>
      </c>
      <c r="O18">
        <v>4</v>
      </c>
      <c r="P18">
        <v>3</v>
      </c>
    </row>
    <row r="19" spans="1:16" ht="11" customHeight="1">
      <c r="A19">
        <v>1.5</v>
      </c>
      <c r="B19">
        <v>4</v>
      </c>
      <c r="C19">
        <v>1.5</v>
      </c>
      <c r="D19">
        <v>3</v>
      </c>
      <c r="F19" s="3">
        <v>1</v>
      </c>
      <c r="G19">
        <v>1</v>
      </c>
      <c r="H19">
        <v>2</v>
      </c>
      <c r="I19">
        <v>4</v>
      </c>
      <c r="J19">
        <v>3</v>
      </c>
      <c r="M19">
        <v>1</v>
      </c>
      <c r="N19">
        <v>3</v>
      </c>
      <c r="O19">
        <v>4</v>
      </c>
      <c r="P19">
        <v>2</v>
      </c>
    </row>
    <row r="20" spans="1:16" ht="11" customHeight="1">
      <c r="A20">
        <v>2.5</v>
      </c>
      <c r="B20">
        <v>1</v>
      </c>
      <c r="C20">
        <v>2.5</v>
      </c>
      <c r="D20">
        <v>4</v>
      </c>
      <c r="F20" s="3">
        <v>1</v>
      </c>
      <c r="G20">
        <v>3</v>
      </c>
      <c r="H20">
        <v>2</v>
      </c>
      <c r="I20">
        <v>4</v>
      </c>
      <c r="J20">
        <v>1</v>
      </c>
      <c r="M20">
        <v>3</v>
      </c>
      <c r="N20">
        <v>2</v>
      </c>
      <c r="O20">
        <v>4</v>
      </c>
      <c r="P20">
        <v>1</v>
      </c>
    </row>
    <row r="21" spans="1:16" ht="11" customHeight="1">
      <c r="A21">
        <v>2</v>
      </c>
      <c r="B21">
        <v>2</v>
      </c>
      <c r="C21">
        <v>2</v>
      </c>
      <c r="D21">
        <v>4</v>
      </c>
      <c r="F21" s="3">
        <v>1</v>
      </c>
      <c r="G21">
        <v>1</v>
      </c>
      <c r="H21">
        <v>2</v>
      </c>
      <c r="I21">
        <v>3</v>
      </c>
      <c r="J21">
        <v>4</v>
      </c>
      <c r="M21">
        <v>1</v>
      </c>
      <c r="N21">
        <v>2</v>
      </c>
      <c r="O21">
        <v>3</v>
      </c>
      <c r="P21">
        <v>4</v>
      </c>
    </row>
    <row r="22" spans="1:16" ht="11" customHeight="1">
      <c r="A22">
        <v>1</v>
      </c>
      <c r="B22">
        <v>2</v>
      </c>
      <c r="C22">
        <v>3</v>
      </c>
      <c r="D22">
        <v>4</v>
      </c>
      <c r="F22" s="3">
        <v>1</v>
      </c>
      <c r="G22">
        <v>3</v>
      </c>
      <c r="H22">
        <v>1</v>
      </c>
      <c r="I22">
        <v>2</v>
      </c>
      <c r="J22">
        <v>4</v>
      </c>
      <c r="M22">
        <v>3</v>
      </c>
      <c r="N22">
        <v>1</v>
      </c>
      <c r="O22">
        <v>2</v>
      </c>
      <c r="P22">
        <v>4</v>
      </c>
    </row>
    <row r="23" spans="1:16" ht="11" customHeight="1">
      <c r="A23">
        <v>1.5</v>
      </c>
      <c r="B23">
        <v>3</v>
      </c>
      <c r="C23">
        <v>1.5</v>
      </c>
      <c r="D23">
        <v>4</v>
      </c>
      <c r="F23" s="3">
        <v>1</v>
      </c>
      <c r="G23">
        <v>3</v>
      </c>
      <c r="H23">
        <v>1</v>
      </c>
      <c r="I23">
        <v>2</v>
      </c>
      <c r="J23">
        <v>4</v>
      </c>
      <c r="M23">
        <v>3</v>
      </c>
      <c r="N23">
        <v>1</v>
      </c>
      <c r="O23">
        <v>2</v>
      </c>
      <c r="P23">
        <v>4</v>
      </c>
    </row>
    <row r="24" spans="1:16" ht="11" customHeight="1">
      <c r="A24">
        <v>1</v>
      </c>
      <c r="B24">
        <v>4</v>
      </c>
      <c r="C24">
        <v>3</v>
      </c>
      <c r="D24">
        <v>2</v>
      </c>
      <c r="F24" s="3">
        <v>1</v>
      </c>
      <c r="G24">
        <v>1</v>
      </c>
      <c r="H24">
        <v>3</v>
      </c>
      <c r="I24">
        <v>2</v>
      </c>
      <c r="J24">
        <v>4</v>
      </c>
      <c r="M24">
        <v>1</v>
      </c>
      <c r="N24">
        <v>3</v>
      </c>
      <c r="O24">
        <v>2</v>
      </c>
      <c r="P24">
        <v>4</v>
      </c>
    </row>
    <row r="25" spans="1:16" ht="11" customHeight="1">
      <c r="A25">
        <v>1.5</v>
      </c>
      <c r="B25">
        <v>4</v>
      </c>
      <c r="C25">
        <v>1.5</v>
      </c>
      <c r="D25">
        <v>3</v>
      </c>
      <c r="F25" s="3">
        <v>1</v>
      </c>
      <c r="G25">
        <v>3</v>
      </c>
      <c r="H25">
        <v>4</v>
      </c>
      <c r="I25">
        <v>2</v>
      </c>
      <c r="J25">
        <v>1</v>
      </c>
      <c r="M25">
        <v>4</v>
      </c>
      <c r="N25">
        <v>3</v>
      </c>
      <c r="O25">
        <v>2</v>
      </c>
      <c r="P25">
        <v>1</v>
      </c>
    </row>
    <row r="26" spans="1:16" ht="11" customHeight="1">
      <c r="A26">
        <v>1.5</v>
      </c>
      <c r="B26">
        <v>4</v>
      </c>
      <c r="C26">
        <v>1.5</v>
      </c>
      <c r="D26">
        <v>3</v>
      </c>
      <c r="F26" s="3">
        <v>1</v>
      </c>
      <c r="G26">
        <v>1</v>
      </c>
      <c r="H26">
        <v>4</v>
      </c>
      <c r="I26">
        <v>2</v>
      </c>
      <c r="J26">
        <v>3</v>
      </c>
      <c r="M26">
        <v>2</v>
      </c>
      <c r="N26">
        <v>4</v>
      </c>
      <c r="O26">
        <v>1</v>
      </c>
      <c r="P26">
        <v>3</v>
      </c>
    </row>
    <row r="27" spans="1:16" ht="11" customHeight="1">
      <c r="A27">
        <v>1.5</v>
      </c>
      <c r="B27">
        <v>3</v>
      </c>
      <c r="C27">
        <v>1.5</v>
      </c>
      <c r="D27">
        <v>4</v>
      </c>
      <c r="F27" s="3">
        <v>1</v>
      </c>
      <c r="G27">
        <v>2.5</v>
      </c>
      <c r="H27">
        <v>2.5</v>
      </c>
      <c r="I27">
        <v>2.5</v>
      </c>
      <c r="J27">
        <v>2.5</v>
      </c>
      <c r="M27">
        <v>2.5</v>
      </c>
      <c r="N27">
        <v>2.5</v>
      </c>
      <c r="O27">
        <v>2.5</v>
      </c>
      <c r="P27">
        <v>2.5</v>
      </c>
    </row>
    <row r="28" spans="1:16" ht="11" customHeight="1">
      <c r="A28">
        <v>2.5</v>
      </c>
      <c r="B28">
        <v>1</v>
      </c>
      <c r="C28">
        <v>2.5</v>
      </c>
      <c r="D28">
        <v>4</v>
      </c>
      <c r="F28" s="3">
        <v>1</v>
      </c>
      <c r="G28">
        <v>3</v>
      </c>
      <c r="H28">
        <v>1</v>
      </c>
      <c r="I28">
        <v>4</v>
      </c>
      <c r="J28">
        <v>2</v>
      </c>
      <c r="M28">
        <v>3</v>
      </c>
      <c r="N28">
        <v>2</v>
      </c>
      <c r="O28">
        <v>4</v>
      </c>
      <c r="P28">
        <v>1</v>
      </c>
    </row>
    <row r="29" spans="1:16" ht="11" customHeight="1">
      <c r="A29">
        <v>2.5</v>
      </c>
      <c r="B29">
        <v>2.5</v>
      </c>
      <c r="C29">
        <v>4</v>
      </c>
      <c r="D29">
        <v>1</v>
      </c>
      <c r="F29" s="3">
        <v>1</v>
      </c>
      <c r="G29">
        <v>1.5</v>
      </c>
      <c r="H29">
        <v>4</v>
      </c>
      <c r="I29">
        <v>1.5</v>
      </c>
      <c r="J29">
        <v>3</v>
      </c>
      <c r="M29">
        <v>1.5</v>
      </c>
      <c r="N29">
        <v>4</v>
      </c>
      <c r="O29">
        <v>1.5</v>
      </c>
      <c r="P29">
        <v>3</v>
      </c>
    </row>
    <row r="30" spans="1:16" ht="11" customHeight="1">
      <c r="A30">
        <v>1.5</v>
      </c>
      <c r="B30">
        <v>3</v>
      </c>
      <c r="C30">
        <v>1.5</v>
      </c>
      <c r="D30">
        <v>4</v>
      </c>
      <c r="F30" s="3">
        <v>1</v>
      </c>
      <c r="G30">
        <v>1.5</v>
      </c>
      <c r="H30">
        <v>3</v>
      </c>
      <c r="I30">
        <v>1.5</v>
      </c>
      <c r="J30">
        <v>4</v>
      </c>
      <c r="M30">
        <v>1.5</v>
      </c>
      <c r="N30">
        <v>3</v>
      </c>
      <c r="O30">
        <v>1.5</v>
      </c>
      <c r="P30">
        <v>4</v>
      </c>
    </row>
    <row r="31" spans="1:16" ht="11" customHeight="1">
      <c r="A31">
        <v>1</v>
      </c>
      <c r="B31">
        <v>4</v>
      </c>
      <c r="C31">
        <v>3</v>
      </c>
      <c r="D31">
        <v>2</v>
      </c>
      <c r="F31" s="3">
        <v>1</v>
      </c>
      <c r="G31">
        <v>1</v>
      </c>
      <c r="H31">
        <v>2.5</v>
      </c>
      <c r="I31">
        <v>2.5</v>
      </c>
      <c r="J31">
        <v>4</v>
      </c>
      <c r="M31">
        <v>1</v>
      </c>
      <c r="N31">
        <v>2.5</v>
      </c>
      <c r="O31">
        <v>2.5</v>
      </c>
      <c r="P31">
        <v>4</v>
      </c>
    </row>
    <row r="32" spans="1:16" ht="11" customHeight="1">
      <c r="A32">
        <v>1</v>
      </c>
      <c r="B32">
        <v>3.5</v>
      </c>
      <c r="C32">
        <v>3.5</v>
      </c>
      <c r="D32">
        <v>2</v>
      </c>
      <c r="F32" s="3">
        <v>1</v>
      </c>
      <c r="G32">
        <v>1</v>
      </c>
      <c r="H32">
        <v>3</v>
      </c>
      <c r="I32">
        <v>2</v>
      </c>
      <c r="J32">
        <v>4</v>
      </c>
      <c r="M32">
        <v>1</v>
      </c>
      <c r="N32">
        <v>3</v>
      </c>
      <c r="O32">
        <v>2</v>
      </c>
      <c r="P32">
        <v>4</v>
      </c>
    </row>
    <row r="33" spans="1:18" ht="11" customHeight="1">
      <c r="A33">
        <v>1</v>
      </c>
      <c r="B33">
        <v>4</v>
      </c>
      <c r="C33">
        <v>3</v>
      </c>
      <c r="D33">
        <v>2</v>
      </c>
      <c r="F33" s="3">
        <v>1</v>
      </c>
      <c r="G33">
        <v>2</v>
      </c>
      <c r="H33">
        <v>3</v>
      </c>
      <c r="I33">
        <v>1</v>
      </c>
      <c r="J33">
        <v>4</v>
      </c>
      <c r="M33">
        <v>2</v>
      </c>
      <c r="N33">
        <v>3</v>
      </c>
      <c r="O33">
        <v>1</v>
      </c>
      <c r="P33">
        <v>4</v>
      </c>
    </row>
    <row r="34" spans="1:18" ht="11" customHeight="1">
      <c r="A34">
        <v>2.5</v>
      </c>
      <c r="B34">
        <v>1</v>
      </c>
      <c r="C34">
        <v>2.5</v>
      </c>
      <c r="D34">
        <v>4</v>
      </c>
      <c r="F34" s="3">
        <v>1</v>
      </c>
      <c r="G34">
        <v>3</v>
      </c>
      <c r="H34">
        <v>4</v>
      </c>
      <c r="I34">
        <v>2</v>
      </c>
      <c r="J34">
        <v>1</v>
      </c>
      <c r="M34">
        <v>3</v>
      </c>
      <c r="N34">
        <v>4</v>
      </c>
      <c r="O34">
        <v>2</v>
      </c>
      <c r="P34">
        <v>1</v>
      </c>
    </row>
    <row r="35" spans="1:18" ht="11" customHeight="1">
      <c r="A35">
        <v>4</v>
      </c>
      <c r="B35">
        <v>3</v>
      </c>
      <c r="C35">
        <v>2</v>
      </c>
      <c r="D35">
        <v>1</v>
      </c>
      <c r="F35" s="3">
        <v>1</v>
      </c>
      <c r="G35">
        <v>1</v>
      </c>
      <c r="H35">
        <v>3</v>
      </c>
      <c r="I35">
        <v>2</v>
      </c>
      <c r="J35">
        <v>4</v>
      </c>
      <c r="M35">
        <v>1</v>
      </c>
      <c r="N35">
        <v>3</v>
      </c>
      <c r="O35">
        <v>2</v>
      </c>
      <c r="P35">
        <v>4</v>
      </c>
    </row>
    <row r="36" spans="1:18" ht="11" customHeight="1">
      <c r="A36">
        <v>2.5</v>
      </c>
      <c r="B36">
        <v>1</v>
      </c>
      <c r="C36">
        <v>2.5</v>
      </c>
      <c r="D36">
        <v>4</v>
      </c>
      <c r="F36" s="3">
        <v>1</v>
      </c>
      <c r="G36">
        <v>4</v>
      </c>
      <c r="H36">
        <v>2</v>
      </c>
      <c r="I36">
        <v>3</v>
      </c>
      <c r="J36">
        <v>1</v>
      </c>
      <c r="M36">
        <v>4</v>
      </c>
      <c r="N36">
        <v>3</v>
      </c>
      <c r="O36">
        <v>2</v>
      </c>
      <c r="P36">
        <v>1</v>
      </c>
    </row>
    <row r="37" spans="1:18" ht="11" customHeight="1">
      <c r="A37">
        <v>1</v>
      </c>
      <c r="B37">
        <v>2</v>
      </c>
      <c r="C37">
        <v>3</v>
      </c>
      <c r="D37">
        <v>4</v>
      </c>
      <c r="F37" s="3">
        <v>1</v>
      </c>
      <c r="G37">
        <v>1</v>
      </c>
      <c r="H37">
        <v>4</v>
      </c>
      <c r="I37">
        <v>2</v>
      </c>
      <c r="J37">
        <v>3</v>
      </c>
      <c r="M37">
        <v>2</v>
      </c>
      <c r="N37">
        <v>4</v>
      </c>
      <c r="O37">
        <v>1</v>
      </c>
      <c r="P37">
        <v>3</v>
      </c>
    </row>
    <row r="38" spans="1:18" ht="11" customHeight="1">
      <c r="A38">
        <v>3.5</v>
      </c>
      <c r="B38">
        <v>1</v>
      </c>
      <c r="C38">
        <v>3.5</v>
      </c>
      <c r="D38">
        <v>2</v>
      </c>
      <c r="F38" s="3">
        <v>1</v>
      </c>
      <c r="G38">
        <v>1</v>
      </c>
      <c r="H38">
        <v>2</v>
      </c>
      <c r="I38">
        <v>3</v>
      </c>
      <c r="J38">
        <v>4</v>
      </c>
      <c r="M38">
        <v>1</v>
      </c>
      <c r="N38">
        <v>2</v>
      </c>
      <c r="O38">
        <v>3</v>
      </c>
      <c r="P38">
        <v>4</v>
      </c>
    </row>
    <row r="39" spans="1:18" ht="11" customHeight="1">
      <c r="A39">
        <v>4</v>
      </c>
      <c r="B39">
        <v>1.5</v>
      </c>
      <c r="C39">
        <v>1.5</v>
      </c>
      <c r="D39">
        <v>3</v>
      </c>
      <c r="F39" s="3">
        <v>1</v>
      </c>
      <c r="G39">
        <v>1</v>
      </c>
      <c r="H39">
        <v>2</v>
      </c>
      <c r="I39">
        <v>3</v>
      </c>
      <c r="J39">
        <v>4</v>
      </c>
      <c r="M39">
        <v>1</v>
      </c>
      <c r="N39">
        <v>2</v>
      </c>
      <c r="O39">
        <v>3</v>
      </c>
      <c r="P39">
        <v>4</v>
      </c>
    </row>
    <row r="40" spans="1:18" ht="11" customHeight="1">
      <c r="A40">
        <v>1</v>
      </c>
      <c r="B40">
        <v>2</v>
      </c>
      <c r="C40">
        <v>4</v>
      </c>
      <c r="D40">
        <v>3</v>
      </c>
      <c r="F40" s="3">
        <v>1</v>
      </c>
      <c r="G40">
        <v>1</v>
      </c>
      <c r="H40">
        <v>3</v>
      </c>
      <c r="I40">
        <v>2</v>
      </c>
      <c r="J40">
        <v>4</v>
      </c>
      <c r="M40">
        <v>2</v>
      </c>
      <c r="N40">
        <v>3</v>
      </c>
      <c r="O40">
        <v>1</v>
      </c>
      <c r="P40">
        <v>4</v>
      </c>
    </row>
    <row r="41" spans="1:18" ht="11" customHeight="1">
      <c r="A41">
        <v>1</v>
      </c>
      <c r="B41">
        <v>4</v>
      </c>
      <c r="C41">
        <v>2</v>
      </c>
      <c r="D41">
        <v>3</v>
      </c>
      <c r="F41" s="3">
        <v>1</v>
      </c>
      <c r="G41">
        <v>1</v>
      </c>
      <c r="H41">
        <v>2</v>
      </c>
      <c r="I41">
        <v>3</v>
      </c>
      <c r="J41">
        <v>4</v>
      </c>
      <c r="M41">
        <v>1</v>
      </c>
      <c r="N41">
        <v>2</v>
      </c>
      <c r="O41">
        <v>3</v>
      </c>
      <c r="P41">
        <v>4</v>
      </c>
    </row>
    <row r="42" spans="1:18" ht="11" customHeight="1">
      <c r="A42" s="3">
        <f>AVERAGE(A3:A41)</f>
        <v>2.1794871794871793</v>
      </c>
      <c r="B42" s="3">
        <f>AVERAGE(B3:B41)</f>
        <v>2.2948717948717947</v>
      </c>
      <c r="C42" s="3">
        <f>AVERAGE(C3:C41)</f>
        <v>2.6025641025641026</v>
      </c>
      <c r="D42" s="3">
        <f>AVERAGE(D3:D41)</f>
        <v>2.9230769230769229</v>
      </c>
      <c r="E42" t="s">
        <v>1</v>
      </c>
      <c r="F42">
        <f>SUM(F3:F41)</f>
        <v>39</v>
      </c>
      <c r="G42" s="2">
        <f>AVERAGE(G3:G41)</f>
        <v>2.0897435897435899</v>
      </c>
      <c r="H42" s="2">
        <f>AVERAGE(H3:H41)</f>
        <v>2.5512820512820511</v>
      </c>
      <c r="I42" s="2">
        <f>AVERAGE(I3:I41)</f>
        <v>2.5128205128205128</v>
      </c>
      <c r="J42" s="2">
        <f>AVERAGE(J3:J41)</f>
        <v>2.8461538461538463</v>
      </c>
      <c r="K42" t="s">
        <v>1</v>
      </c>
      <c r="L42">
        <v>55</v>
      </c>
      <c r="M42" s="2">
        <f>AVERAGE(M3:M41)</f>
        <v>2.3076923076923075</v>
      </c>
      <c r="N42" s="2">
        <f>AVERAGE(N3:N41)</f>
        <v>2.5512820512820511</v>
      </c>
      <c r="O42" s="2">
        <f>AVERAGE(O3:O41)</f>
        <v>2.4230769230769229</v>
      </c>
      <c r="P42" s="2">
        <f>AVERAGE(P3:P41)</f>
        <v>2.7179487179487181</v>
      </c>
      <c r="Q42" t="s">
        <v>1</v>
      </c>
      <c r="R42">
        <v>55</v>
      </c>
    </row>
    <row r="43" spans="1:18" ht="11" customHeight="1">
      <c r="A43" s="4">
        <f>5-A42</f>
        <v>2.8205128205128207</v>
      </c>
      <c r="B43" s="4">
        <f t="shared" ref="B43:D43" si="0">5-B42</f>
        <v>2.7051282051282053</v>
      </c>
      <c r="C43" s="4">
        <f t="shared" si="0"/>
        <v>2.3974358974358974</v>
      </c>
      <c r="D43" s="4">
        <f t="shared" si="0"/>
        <v>2.0769230769230771</v>
      </c>
      <c r="E43" t="s">
        <v>2</v>
      </c>
      <c r="F43">
        <v>4</v>
      </c>
      <c r="G43" s="1">
        <f>5-G42</f>
        <v>2.9102564102564101</v>
      </c>
      <c r="H43" s="1">
        <f t="shared" ref="H43:J43" si="1">5-H42</f>
        <v>2.4487179487179489</v>
      </c>
      <c r="I43" s="1">
        <f t="shared" si="1"/>
        <v>2.4871794871794872</v>
      </c>
      <c r="J43" s="1">
        <f t="shared" si="1"/>
        <v>2.1538461538461537</v>
      </c>
      <c r="K43" t="s">
        <v>2</v>
      </c>
      <c r="L43">
        <v>4</v>
      </c>
      <c r="M43" s="1">
        <f>5-M42</f>
        <v>2.6923076923076925</v>
      </c>
      <c r="N43" s="1">
        <f t="shared" ref="N43:P43" si="2">5-N42</f>
        <v>2.4487179487179489</v>
      </c>
      <c r="O43" s="1">
        <f t="shared" si="2"/>
        <v>2.5769230769230771</v>
      </c>
      <c r="P43" s="1">
        <f t="shared" si="2"/>
        <v>2.2820512820512819</v>
      </c>
      <c r="Q43" t="s">
        <v>2</v>
      </c>
      <c r="R43">
        <v>4</v>
      </c>
    </row>
    <row r="44" spans="1:18" ht="11" customHeight="1">
      <c r="A44" s="4">
        <f>A43*A43</f>
        <v>7.9552925706771873</v>
      </c>
      <c r="B44" s="4">
        <f t="shared" ref="B44:D44" si="3">B43*B43</f>
        <v>7.3177186061801454</v>
      </c>
      <c r="C44" s="4">
        <f t="shared" si="3"/>
        <v>5.7476988823142667</v>
      </c>
      <c r="D44" s="4">
        <f t="shared" si="3"/>
        <v>4.3136094674556222</v>
      </c>
      <c r="E44" t="s">
        <v>5</v>
      </c>
      <c r="F44" s="4">
        <f>12*F42/(F43*(F43+1))*(SUM(A44:D44)-F43*(F43+1)*(F43+1)/4)</f>
        <v>7.8230769230769237</v>
      </c>
      <c r="G44" s="4">
        <f>G43*G43</f>
        <v>8.4695923734385268</v>
      </c>
      <c r="H44" s="4">
        <f t="shared" ref="H44:J44" si="4">H43*H43</f>
        <v>5.9962195923734392</v>
      </c>
      <c r="I44" s="4">
        <f t="shared" si="4"/>
        <v>6.1860618014464173</v>
      </c>
      <c r="J44" s="4">
        <f t="shared" si="4"/>
        <v>4.6390532544378695</v>
      </c>
      <c r="K44" t="s">
        <v>5</v>
      </c>
      <c r="L44" s="4">
        <f>12*L42/(L43*(L43+1))*(SUM(G44:J44)-L43*(L43+1)*(L43+1)/4)</f>
        <v>9.6005917159763108</v>
      </c>
      <c r="M44" s="4">
        <f>M43*M43</f>
        <v>7.2485207100591724</v>
      </c>
      <c r="N44" s="4">
        <f t="shared" ref="N44:P44" si="5">N43*N43</f>
        <v>5.9962195923734392</v>
      </c>
      <c r="O44" s="4">
        <f t="shared" si="5"/>
        <v>6.6405325443786989</v>
      </c>
      <c r="P44" s="4">
        <f t="shared" si="5"/>
        <v>5.2077580539118999</v>
      </c>
      <c r="Q44" t="s">
        <v>5</v>
      </c>
      <c r="R44" s="4">
        <f>12*R42/(R43*(R43+1))*(SUM(M44:P44)-R43*(R43+1)*(R43+1)/4)</f>
        <v>3.0700197238659435</v>
      </c>
    </row>
    <row r="45" spans="1:18" ht="11" customHeight="1">
      <c r="A45" s="4"/>
      <c r="B45" s="4"/>
      <c r="C45" s="4"/>
      <c r="D45" s="4"/>
      <c r="E45" t="s">
        <v>6</v>
      </c>
      <c r="F45">
        <f>CHIDIST(F44,F43-1)</f>
        <v>4.9813247855410282E-2</v>
      </c>
      <c r="G45" s="1"/>
      <c r="H45" s="1"/>
      <c r="I45" s="1"/>
      <c r="J45" s="1"/>
      <c r="K45" t="s">
        <v>6</v>
      </c>
      <c r="L45">
        <f>CHIDIST(L44,L43-1)</f>
        <v>2.2284964633576199E-2</v>
      </c>
      <c r="M45" s="1"/>
      <c r="N45" s="1"/>
      <c r="O45" s="1"/>
      <c r="P45" s="1"/>
      <c r="Q45" t="s">
        <v>6</v>
      </c>
      <c r="R45">
        <f>CHIDIST(R44,R43-1)</f>
        <v>0.38095499861488963</v>
      </c>
    </row>
    <row r="46" spans="1:18" ht="11" customHeight="1">
      <c r="A46" s="4"/>
      <c r="B46" s="4" t="s">
        <v>48</v>
      </c>
      <c r="C46" s="4" t="s">
        <v>48</v>
      </c>
      <c r="D46" s="4"/>
      <c r="E46" t="s">
        <v>3</v>
      </c>
      <c r="F46">
        <f>(F42-1)*F44/(F42*(F43-1)-F44)</f>
        <v>2.7228915662650603</v>
      </c>
      <c r="G46" s="1"/>
      <c r="H46" s="1"/>
      <c r="I46" s="1"/>
      <c r="J46" s="1"/>
      <c r="K46" t="s">
        <v>3</v>
      </c>
      <c r="L46">
        <f>(L42-1)*L44/(L42*(L43-1)-L44)</f>
        <v>3.336125654450254</v>
      </c>
      <c r="M46" s="1"/>
      <c r="N46" s="1"/>
      <c r="O46" s="1"/>
      <c r="P46" s="1"/>
      <c r="Q46" t="s">
        <v>3</v>
      </c>
      <c r="R46">
        <f>(R42-1)*R44/(R42*(R43-1)-R44)</f>
        <v>1.0237824077175812</v>
      </c>
    </row>
    <row r="47" spans="1:18" ht="11" customHeight="1">
      <c r="E47" t="s">
        <v>4</v>
      </c>
      <c r="F47" s="1">
        <f>FDIST(F46,F43-1,(F43-1)*(F42-1))</f>
        <v>4.7618236440107875E-2</v>
      </c>
      <c r="G47" s="1"/>
      <c r="H47" s="1"/>
      <c r="I47" s="1"/>
      <c r="J47" s="1"/>
      <c r="K47" t="s">
        <v>4</v>
      </c>
      <c r="L47" s="1">
        <f>FDIST(L46,L43-1,(L43-1)*(L42-1))</f>
        <v>2.0899731210295709E-2</v>
      </c>
      <c r="M47" s="1"/>
      <c r="N47" s="1"/>
      <c r="O47" s="1"/>
      <c r="P47" s="1"/>
      <c r="Q47" t="s">
        <v>4</v>
      </c>
      <c r="R47" s="1">
        <f>FDIST(R46,R43-1,(R43-1)*(R42-1))</f>
        <v>0.3836850687343526</v>
      </c>
    </row>
    <row r="48" spans="1:18" ht="11" customHeight="1">
      <c r="E48" t="s">
        <v>7</v>
      </c>
      <c r="F48">
        <f>2.569*SQRT(F43*(F43+1)/(6*F42))</f>
        <v>0.75105401719991938</v>
      </c>
      <c r="G48" s="1"/>
      <c r="H48" s="1"/>
      <c r="I48" s="1"/>
      <c r="J48" s="1"/>
      <c r="K48" t="s">
        <v>7</v>
      </c>
      <c r="L48">
        <f>2.569*SQRT(L43*(L43+1)/(6*L42))</f>
        <v>0.63244408065181157</v>
      </c>
      <c r="M48" s="1"/>
      <c r="N48" s="1"/>
      <c r="O48" s="1"/>
      <c r="P48" s="1"/>
      <c r="Q48" t="s">
        <v>7</v>
      </c>
      <c r="R48">
        <f>2.569*SQRT(R43*(R43+1)/(6*R42))</f>
        <v>0.63244408065181157</v>
      </c>
    </row>
    <row r="49" spans="1:16" ht="12" customHeight="1">
      <c r="F49">
        <f>F48/2</f>
        <v>0.37552700859995969</v>
      </c>
    </row>
    <row r="50" spans="1:16" ht="12" customHeight="1">
      <c r="B50" t="s">
        <v>8</v>
      </c>
      <c r="C50" t="s">
        <v>9</v>
      </c>
      <c r="D50" t="s">
        <v>10</v>
      </c>
      <c r="H50" t="s">
        <v>8</v>
      </c>
      <c r="I50" t="s">
        <v>9</v>
      </c>
      <c r="J50" t="s">
        <v>10</v>
      </c>
      <c r="N50" t="s">
        <v>8</v>
      </c>
      <c r="O50" t="s">
        <v>9</v>
      </c>
      <c r="P50" t="s">
        <v>10</v>
      </c>
    </row>
    <row r="51" spans="1:16" ht="12" customHeight="1">
      <c r="A51" t="s">
        <v>11</v>
      </c>
      <c r="B51">
        <f>ABS(A43-B43)</f>
        <v>0.11538461538461542</v>
      </c>
      <c r="F51">
        <v>2.72</v>
      </c>
      <c r="G51" t="s">
        <v>11</v>
      </c>
      <c r="H51">
        <f>ABS(G43-H43)</f>
        <v>0.46153846153846123</v>
      </c>
      <c r="M51" t="s">
        <v>11</v>
      </c>
      <c r="N51">
        <f>ABS(M43-N43)</f>
        <v>0.24358974358974361</v>
      </c>
    </row>
    <row r="52" spans="1:16" ht="12" customHeight="1">
      <c r="A52" t="s">
        <v>12</v>
      </c>
      <c r="B52" s="1">
        <f>ABS(A43-C43)</f>
        <v>0.42307692307692335</v>
      </c>
      <c r="C52">
        <f>ABS(B43-C43)</f>
        <v>0.30769230769230793</v>
      </c>
      <c r="F52">
        <v>3</v>
      </c>
      <c r="G52" t="s">
        <v>12</v>
      </c>
      <c r="H52" s="2">
        <f>ABS(G43-I43)</f>
        <v>0.42307692307692291</v>
      </c>
      <c r="I52">
        <f>ABS(H43-I43)</f>
        <v>3.8461538461538325E-2</v>
      </c>
      <c r="M52" t="s">
        <v>12</v>
      </c>
      <c r="N52" s="2">
        <f>ABS(M43-O43)</f>
        <v>0.11538461538461542</v>
      </c>
      <c r="O52">
        <f>ABS(N43-O43)</f>
        <v>0.12820512820512819</v>
      </c>
    </row>
    <row r="53" spans="1:16" ht="12" customHeight="1">
      <c r="A53" t="s">
        <v>13</v>
      </c>
      <c r="B53" s="1">
        <f>ABS(A43-D43)</f>
        <v>0.74358974358974361</v>
      </c>
      <c r="C53">
        <f>ABS(B43-D43)</f>
        <v>0.62820512820512819</v>
      </c>
      <c r="D53">
        <f>ABS(C43-D43)</f>
        <v>0.32051282051282026</v>
      </c>
      <c r="F53">
        <v>38</v>
      </c>
      <c r="G53" t="s">
        <v>13</v>
      </c>
      <c r="H53" s="2">
        <f>ABS(G43-J43)</f>
        <v>0.75641025641025639</v>
      </c>
      <c r="I53">
        <f>ABS(H43-J43)</f>
        <v>0.29487179487179516</v>
      </c>
      <c r="J53">
        <f>ABS(I43-J43)</f>
        <v>0.33333333333333348</v>
      </c>
      <c r="M53" t="s">
        <v>13</v>
      </c>
      <c r="N53" s="2">
        <f>ABS(M43-P43)</f>
        <v>0.41025641025641058</v>
      </c>
      <c r="O53">
        <f>ABS(N43-P43)</f>
        <v>0.16666666666666696</v>
      </c>
      <c r="P53">
        <f>ABS(O43-P43)</f>
        <v>0.29487179487179516</v>
      </c>
    </row>
    <row r="56" spans="1:16" ht="12" customHeight="1">
      <c r="D56">
        <f>CHIDIST(10,2)</f>
        <v>6.737946999085467E-3</v>
      </c>
    </row>
    <row r="106" spans="13:13" ht="12" customHeight="1">
      <c r="M106" s="1"/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IDSIA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Maua</dc:creator>
  <cp:lastModifiedBy>Alessandro Antonucci</cp:lastModifiedBy>
  <dcterms:created xsi:type="dcterms:W3CDTF">2011-11-16T16:59:56Z</dcterms:created>
  <dcterms:modified xsi:type="dcterms:W3CDTF">2012-01-20T14:52:42Z</dcterms:modified>
</cp:coreProperties>
</file>