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il\Documents\UiPath\RandomFill_CMS1500\"/>
    </mc:Choice>
  </mc:AlternateContent>
  <xr:revisionPtr revIDLastSave="0" documentId="13_ncr:1_{11EA9AE6-0BAA-4B5C-9FCD-BECE20022582}" xr6:coauthVersionLast="46" xr6:coauthVersionMax="46" xr10:uidLastSave="{00000000-0000-0000-0000-000000000000}"/>
  <bookViews>
    <workbookView xWindow="-108" yWindow="-108" windowWidth="30936" windowHeight="16896" activeTab="1" xr2:uid="{A1A1DBE5-A83A-4576-8996-061BE4D33211}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/>
  <c r="A3" i="2"/>
  <c r="A4" i="2"/>
  <c r="E2" i="1"/>
  <c r="E3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I2" i="2"/>
  <c r="H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" i="2"/>
  <c r="C78" i="1"/>
  <c r="C79" i="1"/>
  <c r="C80" i="1"/>
  <c r="C81" i="1"/>
  <c r="C82" i="1"/>
  <c r="C83" i="1"/>
  <c r="C84" i="1"/>
  <c r="C85" i="1"/>
  <c r="C86" i="1"/>
  <c r="C87" i="1"/>
  <c r="C77" i="1"/>
  <c r="E88" i="1"/>
  <c r="E87" i="1"/>
  <c r="E86" i="1"/>
  <c r="E85" i="1"/>
  <c r="E84" i="1"/>
  <c r="E83" i="1"/>
  <c r="E82" i="1"/>
  <c r="E81" i="1"/>
  <c r="E80" i="1"/>
  <c r="E79" i="1"/>
  <c r="E78" i="1"/>
  <c r="E77" i="1"/>
  <c r="E71" i="1"/>
  <c r="E59" i="1"/>
  <c r="B59" i="1" s="1" a="1"/>
  <c r="B59" i="1" s="1"/>
  <c r="C59" i="1" s="1" a="1"/>
  <c r="C59" i="1" s="1"/>
  <c r="E42" i="1"/>
  <c r="E43" i="1"/>
  <c r="E46" i="1"/>
  <c r="E45" i="1"/>
  <c r="E44" i="1"/>
  <c r="E49" i="1"/>
  <c r="E48" i="1"/>
  <c r="E47" i="1"/>
  <c r="E52" i="1"/>
  <c r="E51" i="1"/>
  <c r="E50" i="1"/>
  <c r="E58" i="1"/>
  <c r="E57" i="1"/>
  <c r="E56" i="1"/>
  <c r="E55" i="1"/>
  <c r="E54" i="1"/>
  <c r="E53" i="1"/>
  <c r="E41" i="1"/>
  <c r="E40" i="1"/>
  <c r="E39" i="1"/>
  <c r="E76" i="1"/>
  <c r="E75" i="1"/>
  <c r="E74" i="1"/>
  <c r="E73" i="1"/>
  <c r="E72" i="1"/>
  <c r="E70" i="1"/>
  <c r="E69" i="1"/>
  <c r="E68" i="1"/>
  <c r="E67" i="1"/>
  <c r="E66" i="1"/>
  <c r="E65" i="1"/>
  <c r="E62" i="1"/>
  <c r="E63" i="1"/>
  <c r="E64" i="1"/>
  <c r="E61" i="1"/>
  <c r="E60" i="1"/>
  <c r="E38" i="1"/>
  <c r="B38" i="1" s="1" a="1"/>
  <c r="B38" i="1" s="1"/>
  <c r="C38" i="1" s="1" a="1"/>
  <c r="C38" i="1" s="1"/>
  <c r="E35" i="1"/>
  <c r="E29" i="1"/>
  <c r="B29" i="1" s="1" a="1"/>
  <c r="B29" i="1" s="1"/>
  <c r="C29" i="1" s="1" a="1"/>
  <c r="C29" i="1" s="1"/>
  <c r="E27" i="1"/>
  <c r="E26" i="1"/>
  <c r="E5" i="1"/>
  <c r="E32" i="1"/>
  <c r="E28" i="1"/>
  <c r="E23" i="1"/>
  <c r="E25" i="1"/>
  <c r="E30" i="1"/>
  <c r="E37" i="1"/>
  <c r="E36" i="1"/>
  <c r="E34" i="1"/>
  <c r="E33" i="1"/>
  <c r="E31" i="1"/>
  <c r="E22" i="1"/>
  <c r="E21" i="1"/>
  <c r="E20" i="1"/>
  <c r="E19" i="1"/>
  <c r="E8" i="1"/>
  <c r="B8" i="1" s="1" a="1"/>
  <c r="B8" i="1" s="1"/>
  <c r="E16" i="1"/>
  <c r="C16" i="1" s="1" a="1"/>
  <c r="C16" i="1" s="1"/>
  <c r="B2" i="1" a="1"/>
  <c r="B2" i="1" s="1"/>
  <c r="E12" i="1"/>
  <c r="E13" i="1"/>
  <c r="E15" i="1"/>
  <c r="E14" i="1"/>
  <c r="E7" i="1"/>
  <c r="E6" i="1"/>
  <c r="E17" i="1" a="1"/>
  <c r="E11" i="1" a="1"/>
  <c r="E10" i="1" a="1"/>
  <c r="E9" i="1" a="1"/>
  <c r="E18" i="1" a="1"/>
  <c r="E4" i="1" a="1"/>
  <c r="E24" i="1" a="1"/>
  <c r="E18" i="1" l="1"/>
  <c r="E17" i="1"/>
  <c r="E11" i="1"/>
  <c r="E10" i="1"/>
  <c r="E24" i="1"/>
  <c r="E9" i="1"/>
  <c r="E4" i="1"/>
  <c r="B35" i="1" a="1"/>
  <c r="B35" i="1" s="1"/>
  <c r="B27" i="1" a="1"/>
  <c r="B27" i="1" s="1"/>
  <c r="C27" i="1" s="1" a="1"/>
  <c r="C27" i="1" s="1"/>
  <c r="B26" i="1" a="1"/>
  <c r="B26" i="1" s="1"/>
  <c r="C26" i="1" s="1" a="1"/>
  <c r="C26" i="1" s="1"/>
  <c r="C8" i="1" a="1"/>
  <c r="C8" i="1" s="1"/>
  <c r="B16" i="1" a="1"/>
  <c r="B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Senthil</author>
  </authors>
  <commentList>
    <comment ref="C1" authorId="0" shapeId="0" xr:uid="{FD716328-3A20-44E3-99BC-E937F73F34A2}">
      <text>
        <r>
          <rPr>
            <b/>
            <sz val="9"/>
            <color indexed="81"/>
            <rFont val="Tahoma"/>
            <family val="2"/>
          </rPr>
          <t>Senthil:</t>
        </r>
        <r>
          <rPr>
            <sz val="9"/>
            <color indexed="81"/>
            <rFont val="Tahoma"/>
            <family val="2"/>
          </rPr>
          <t xml:space="preserve">
Source: 
http://random-name-generator.info/index.php?n=100&amp;g=1&amp;st=3</t>
        </r>
      </text>
    </comment>
    <comment ref="G1" authorId="0" shapeId="0" xr:uid="{F526667A-64D7-4885-BACF-791CEFCA008A}">
      <text>
        <r>
          <rPr>
            <b/>
            <sz val="9"/>
            <color indexed="81"/>
            <rFont val="Tahoma"/>
            <family val="2"/>
          </rPr>
          <t>Senthil:</t>
        </r>
        <r>
          <rPr>
            <sz val="9"/>
            <color indexed="81"/>
            <rFont val="Tahoma"/>
            <family val="2"/>
          </rPr>
          <t xml:space="preserve">
Source: https://www.randomlists.com/random-addresses?qty=100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<sst xmlns="http://schemas.openxmlformats.org/spreadsheetml/2006/main" count="508" uniqueCount="500">
  <si>
    <t>1. Medicare</t>
  </si>
  <si>
    <t>4. Insured's Name</t>
  </si>
  <si>
    <t>2. Patient's Name</t>
  </si>
  <si>
    <t>1a. Insured ID #</t>
  </si>
  <si>
    <t>Field</t>
  </si>
  <si>
    <t>Value</t>
  </si>
  <si>
    <t>3. Patient's Birthday MM</t>
  </si>
  <si>
    <t>3. Patient's Birthday DD</t>
  </si>
  <si>
    <t>3. Patient's Birthday YYYY</t>
  </si>
  <si>
    <t>5. Patient's Address Street</t>
  </si>
  <si>
    <t>5. Patient's Address City</t>
  </si>
  <si>
    <t>5. Patient's Address Zip</t>
  </si>
  <si>
    <t>5. Patient's Area Code</t>
  </si>
  <si>
    <t>5. Patient's Phone</t>
  </si>
  <si>
    <t>5. Patient's Address State</t>
  </si>
  <si>
    <t>3. Patient's Sex</t>
  </si>
  <si>
    <t>Name Selector</t>
  </si>
  <si>
    <t>IDX Selector</t>
  </si>
  <si>
    <t>6. Relationship to Insured</t>
  </si>
  <si>
    <t>Activity</t>
  </si>
  <si>
    <t>click</t>
  </si>
  <si>
    <t>7. Insured's Address Street</t>
  </si>
  <si>
    <t>7. Insured's Address City</t>
  </si>
  <si>
    <t>7. Insured's Address State</t>
  </si>
  <si>
    <t>7. Insured's Address Zip</t>
  </si>
  <si>
    <t>7. Insured's Phone</t>
  </si>
  <si>
    <t>7. Insured's Area Code</t>
  </si>
  <si>
    <t>8. Reserved for NUCC</t>
  </si>
  <si>
    <t>9. Other Insured's Name</t>
  </si>
  <si>
    <t>10d. Condition Claim Code</t>
  </si>
  <si>
    <t>10c. Condition Other</t>
  </si>
  <si>
    <t>10b. Condition Auto State</t>
  </si>
  <si>
    <t>10a. Condition Employment</t>
  </si>
  <si>
    <t>10b. Condition Auto</t>
  </si>
  <si>
    <t>9a. Other Insured's Policy</t>
  </si>
  <si>
    <t>11. Insured Policy #</t>
  </si>
  <si>
    <t>11a. Insured DOB MM</t>
  </si>
  <si>
    <t>11a. Insured DOB DD</t>
  </si>
  <si>
    <t>11a. Insured DOB YYYY</t>
  </si>
  <si>
    <t>11a. Insured Sex</t>
  </si>
  <si>
    <t>11b. Insured Other Claim ID</t>
  </si>
  <si>
    <t>11c. Insured Plan Name</t>
  </si>
  <si>
    <t>11d. Insured Another Plan</t>
  </si>
  <si>
    <t>14. Illness MM</t>
  </si>
  <si>
    <t>14. Illness DD</t>
  </si>
  <si>
    <t>14. Illness YYYY</t>
  </si>
  <si>
    <t>15. Other Date QUAL</t>
  </si>
  <si>
    <t>15. Other Date MM</t>
  </si>
  <si>
    <t>15. Other Date DD</t>
  </si>
  <si>
    <t>15. Other Date YYYY</t>
  </si>
  <si>
    <t>16. Unable from MM</t>
  </si>
  <si>
    <t>16. Unable from DD</t>
  </si>
  <si>
    <t>16. Unable from YYYY</t>
  </si>
  <si>
    <t>16. Unable to MM</t>
  </si>
  <si>
    <t>16. Unable to DD</t>
  </si>
  <si>
    <t>16. Unable to YYYY</t>
  </si>
  <si>
    <t>18. Hospitalization from MM</t>
  </si>
  <si>
    <t>18. Hospitalization from DD</t>
  </si>
  <si>
    <t>18. Hospitalization from YYYY</t>
  </si>
  <si>
    <t>18. Hospitalization to MM</t>
  </si>
  <si>
    <t>18. Hospitalization to DD</t>
  </si>
  <si>
    <t>18. Hospitalization to YYYY</t>
  </si>
  <si>
    <t>20. Outside Lab</t>
  </si>
  <si>
    <t>20. Outside Charges</t>
  </si>
  <si>
    <t>21A. Diagnosis Code</t>
  </si>
  <si>
    <t>21B. Diagnosis Code</t>
  </si>
  <si>
    <t>21C. Diagnosis Code</t>
  </si>
  <si>
    <t>21D. Diagnosis Code</t>
  </si>
  <si>
    <t>24.1.A from MM</t>
  </si>
  <si>
    <t>24.1.A from DD</t>
  </si>
  <si>
    <t>24.1.A from YY</t>
  </si>
  <si>
    <t>24.1.A to MM</t>
  </si>
  <si>
    <t>24.1.A to DD</t>
  </si>
  <si>
    <t>24.1.A to YY</t>
  </si>
  <si>
    <t>24.1.D CPT/MCPCS</t>
  </si>
  <si>
    <t>24.1.E Diagnosis</t>
  </si>
  <si>
    <t>24.1.F Charges</t>
  </si>
  <si>
    <t>24.1.G Units</t>
  </si>
  <si>
    <t>24.1.J Provider ID#</t>
  </si>
  <si>
    <t>14. Illness QUAL</t>
  </si>
  <si>
    <t>24.1.B Place of Service</t>
  </si>
  <si>
    <t>24.2.A from MM</t>
  </si>
  <si>
    <t>24.2.A from DD</t>
  </si>
  <si>
    <t>24.2.A from YY</t>
  </si>
  <si>
    <t>24.2.A to MM</t>
  </si>
  <si>
    <t>24.2.A to DD</t>
  </si>
  <si>
    <t>24.2.A to YY</t>
  </si>
  <si>
    <t>24.2.B Place of Service</t>
  </si>
  <si>
    <t>24.2.D CPT/MCPCS</t>
  </si>
  <si>
    <t>24.2.E Diagnosis</t>
  </si>
  <si>
    <t>24.2.F Charges</t>
  </si>
  <si>
    <t>24.2.G Units</t>
  </si>
  <si>
    <t>24.2.J Provider ID#</t>
  </si>
  <si>
    <t>Random Names</t>
  </si>
  <si>
    <t>Bennie Lamar</t>
  </si>
  <si>
    <t>Adrian Weiner</t>
  </si>
  <si>
    <t>Leif Tremblay</t>
  </si>
  <si>
    <t>Regena Willey</t>
  </si>
  <si>
    <t>Glynda Schulze</t>
  </si>
  <si>
    <t>Kai Victor</t>
  </si>
  <si>
    <t>Jamee Gunter</t>
  </si>
  <si>
    <t>Noe Lam</t>
  </si>
  <si>
    <t>Tosha Corbitt</t>
  </si>
  <si>
    <t>Kieth Shipp</t>
  </si>
  <si>
    <t>Tana Lofton</t>
  </si>
  <si>
    <t>Latrisha Cash</t>
  </si>
  <si>
    <t>Clyde Velasco</t>
  </si>
  <si>
    <t>Judie Blount</t>
  </si>
  <si>
    <t>Hollie Toney</t>
  </si>
  <si>
    <t>Treena Sheffield</t>
  </si>
  <si>
    <t>Shaunta Plunkett</t>
  </si>
  <si>
    <t>Mercedez Elkins</t>
  </si>
  <si>
    <t>Suzanna Shinn</t>
  </si>
  <si>
    <t>Armand Lundy</t>
  </si>
  <si>
    <t>Drusilla Blackburn</t>
  </si>
  <si>
    <t>Corazon Skelton</t>
  </si>
  <si>
    <t>Stephine Staton</t>
  </si>
  <si>
    <t>Bok Borders</t>
  </si>
  <si>
    <t>Heath Mcfarland</t>
  </si>
  <si>
    <t>Evelia Veal</t>
  </si>
  <si>
    <t>Young Nielsen</t>
  </si>
  <si>
    <t>Meg Michel</t>
  </si>
  <si>
    <t>Kum Damico</t>
  </si>
  <si>
    <t>Nathalie Holliday</t>
  </si>
  <si>
    <t>Yen Britt</t>
  </si>
  <si>
    <t>Joselyn Albright</t>
  </si>
  <si>
    <t>Georgette Sander</t>
  </si>
  <si>
    <t>Barabara Oswald</t>
  </si>
  <si>
    <t>Lorette Embry</t>
  </si>
  <si>
    <t>Carri Talbot</t>
  </si>
  <si>
    <t>Carlo Badger</t>
  </si>
  <si>
    <t>Carleen Tatum</t>
  </si>
  <si>
    <t>Carley Elliot</t>
  </si>
  <si>
    <t>Sharee Olivas</t>
  </si>
  <si>
    <t>Jewel Ricker</t>
  </si>
  <si>
    <t>Katherin Belanger</t>
  </si>
  <si>
    <t>Tess Baptiste</t>
  </si>
  <si>
    <t>Teresita Fulton</t>
  </si>
  <si>
    <t>Bettye Foust</t>
  </si>
  <si>
    <t>Kimberley Mcclellan</t>
  </si>
  <si>
    <t>Jessika Reeder</t>
  </si>
  <si>
    <t>Rich Sadler</t>
  </si>
  <si>
    <t>Chong Rowell</t>
  </si>
  <si>
    <t>Brigida Nance</t>
  </si>
  <si>
    <t>Ashton Zook</t>
  </si>
  <si>
    <t>Modesto Mccue</t>
  </si>
  <si>
    <t>Ivey Dooley</t>
  </si>
  <si>
    <t>Dominica Viera</t>
  </si>
  <si>
    <t>Cherise Wester</t>
  </si>
  <si>
    <t>Olen Hoyt</t>
  </si>
  <si>
    <t>Stormy Colley</t>
  </si>
  <si>
    <t>Kaitlin Worthy</t>
  </si>
  <si>
    <t>Omer Zhang</t>
  </si>
  <si>
    <t>Melia Iverson</t>
  </si>
  <si>
    <t>Samara Hoff</t>
  </si>
  <si>
    <t>Deandra Sosa</t>
  </si>
  <si>
    <t>Whitney Bach</t>
  </si>
  <si>
    <t>Esteban Siegel</t>
  </si>
  <si>
    <t>Jerri Amato</t>
  </si>
  <si>
    <t>Domenica Vanburen</t>
  </si>
  <si>
    <t>Shavonda Moulton</t>
  </si>
  <si>
    <t>Vicente Logue</t>
  </si>
  <si>
    <t>Minh Greenwood</t>
  </si>
  <si>
    <t>Louella Sturgill</t>
  </si>
  <si>
    <t>Clarine Bobo</t>
  </si>
  <si>
    <t>Stacee Hobbs</t>
  </si>
  <si>
    <t>Amiee Whitworth</t>
  </si>
  <si>
    <t>Virgie Skipper</t>
  </si>
  <si>
    <t>Jenine Choate</t>
  </si>
  <si>
    <t>Magda Snowden</t>
  </si>
  <si>
    <t>Sal Madden</t>
  </si>
  <si>
    <t>Cassondra Buford</t>
  </si>
  <si>
    <t>Christinia Bruner</t>
  </si>
  <si>
    <t>Colette Pence</t>
  </si>
  <si>
    <t>Marica Stowe</t>
  </si>
  <si>
    <t>Artie Artis</t>
  </si>
  <si>
    <t>Rosario Cushman</t>
  </si>
  <si>
    <t>Migdalia Coyle</t>
  </si>
  <si>
    <t>Eusebia Mintz</t>
  </si>
  <si>
    <t>Chanel Cabrera</t>
  </si>
  <si>
    <t>Haywood Brandenburg</t>
  </si>
  <si>
    <t>Von Esposito</t>
  </si>
  <si>
    <t>Lanita Heath</t>
  </si>
  <si>
    <t>Lonnie Childress</t>
  </si>
  <si>
    <t>Eryn Hickman</t>
  </si>
  <si>
    <t>Dorene Reno</t>
  </si>
  <si>
    <t>Jenni Luciano</t>
  </si>
  <si>
    <t>Isobel Hoy</t>
  </si>
  <si>
    <t>Margene Reedy</t>
  </si>
  <si>
    <t>Irmgard Baggett</t>
  </si>
  <si>
    <t>Kassie Matheny</t>
  </si>
  <si>
    <t>Cole Joiner</t>
  </si>
  <si>
    <t>Bud Christianson</t>
  </si>
  <si>
    <t>Milda Nelms</t>
  </si>
  <si>
    <t>Alene Roney</t>
  </si>
  <si>
    <t>Angelena Bourgeois</t>
  </si>
  <si>
    <t>Donn Griffiths</t>
  </si>
  <si>
    <t>Xavier Nowak</t>
  </si>
  <si>
    <t>Sherilyn Settle</t>
  </si>
  <si>
    <t>Merna Vidal</t>
  </si>
  <si>
    <t>Loralee Mccormack</t>
  </si>
  <si>
    <t>Evita Madsen</t>
  </si>
  <si>
    <t>Seema Dickson</t>
  </si>
  <si>
    <t>Marhta Lockett</t>
  </si>
  <si>
    <t>Adriane Barba</t>
  </si>
  <si>
    <t>Arla Tamayo</t>
  </si>
  <si>
    <t>Karine Olivo</t>
  </si>
  <si>
    <t>Brianna Gracia</t>
  </si>
  <si>
    <t>Coral Fontenot</t>
  </si>
  <si>
    <t>Holley Poore</t>
  </si>
  <si>
    <t>Dayna Tharp</t>
  </si>
  <si>
    <t>Nestor Menard</t>
  </si>
  <si>
    <t>Lucienne Anglin</t>
  </si>
  <si>
    <t>Marcellus Lefebvre</t>
  </si>
  <si>
    <t>Tambra Roden</t>
  </si>
  <si>
    <t>Eldora Albert</t>
  </si>
  <si>
    <t>Lindy Silver</t>
  </si>
  <si>
    <t>Mohammad Jacoby</t>
  </si>
  <si>
    <t>Buford Dehart</t>
  </si>
  <si>
    <t>Kassie Vanhorn</t>
  </si>
  <si>
    <t>Librada Osburn</t>
  </si>
  <si>
    <t>Tayna Frantz</t>
  </si>
  <si>
    <t>Su Kiser</t>
  </si>
  <si>
    <t>Alessandra Mallory</t>
  </si>
  <si>
    <t>Hedy Durbin</t>
  </si>
  <si>
    <t>Stephen Stamps</t>
  </si>
  <si>
    <t>Eartha Keefe</t>
  </si>
  <si>
    <t>Malisa Murrell</t>
  </si>
  <si>
    <t>Cole Cave</t>
  </si>
  <si>
    <t>Letisha Neff</t>
  </si>
  <si>
    <t>Sona Faber</t>
  </si>
  <si>
    <t>Chi Seifert</t>
  </si>
  <si>
    <t>Allena Woody</t>
  </si>
  <si>
    <t>Madaline Joyce</t>
  </si>
  <si>
    <t>Edra Mayfield</t>
  </si>
  <si>
    <t>Graig Mccreary</t>
  </si>
  <si>
    <t>Brittni Cates</t>
  </si>
  <si>
    <t>Charlsie Andres</t>
  </si>
  <si>
    <t>Emmitt Wooldridge</t>
  </si>
  <si>
    <t>Hunter Bui</t>
  </si>
  <si>
    <t>Gennie Leslie</t>
  </si>
  <si>
    <t>Leanora Strother</t>
  </si>
  <si>
    <t>Joni Najera</t>
  </si>
  <si>
    <t>Roseanne Tellez</t>
  </si>
  <si>
    <t>Felecia Pannell</t>
  </si>
  <si>
    <t>Stanton Herrmann</t>
  </si>
  <si>
    <t>Gaston Kinder</t>
  </si>
  <si>
    <t>Jesus Willett</t>
  </si>
  <si>
    <t>Lorette Shuman</t>
  </si>
  <si>
    <t>Misti Christiansen</t>
  </si>
  <si>
    <t>Alisha Merrill</t>
  </si>
  <si>
    <t>Laine Draper</t>
  </si>
  <si>
    <t>Bret Echols</t>
  </si>
  <si>
    <t>Edwina Crittenden</t>
  </si>
  <si>
    <t>Blair Champion</t>
  </si>
  <si>
    <t>Beula Stockton</t>
  </si>
  <si>
    <t>Fran Yanez</t>
  </si>
  <si>
    <t>Dierdre Barrera</t>
  </si>
  <si>
    <t>Shila Ogden</t>
  </si>
  <si>
    <t>Asha Stuckey</t>
  </si>
  <si>
    <t>Tonette Bacon</t>
  </si>
  <si>
    <t>Maryland Seiler</t>
  </si>
  <si>
    <t>Mee Stern</t>
  </si>
  <si>
    <t>Caron Spradlin</t>
  </si>
  <si>
    <t>Marceline Earl</t>
  </si>
  <si>
    <t>Pei Roderick</t>
  </si>
  <si>
    <t>Kala Salinas</t>
  </si>
  <si>
    <t>Denny Marchand</t>
  </si>
  <si>
    <t>Florencio Sheridan</t>
  </si>
  <si>
    <t>Isa Caudill</t>
  </si>
  <si>
    <t>Sheba Kunkel</t>
  </si>
  <si>
    <t>Eboni Fain</t>
  </si>
  <si>
    <t>Anisha Gore</t>
  </si>
  <si>
    <t>Kandi Hardwick</t>
  </si>
  <si>
    <t>Mickey Coppola</t>
  </si>
  <si>
    <t>Misha Hendrix</t>
  </si>
  <si>
    <t>Eugenia Large</t>
  </si>
  <si>
    <t>Rima Rivas</t>
  </si>
  <si>
    <t>Colton Hairston</t>
  </si>
  <si>
    <t>Ione Perrin</t>
  </si>
  <si>
    <t>Celestina East</t>
  </si>
  <si>
    <t>Neda Mcculloch</t>
  </si>
  <si>
    <t>Drusilla Epstein</t>
  </si>
  <si>
    <t>Shirly Finney</t>
  </si>
  <si>
    <t>Wesley Vincent</t>
  </si>
  <si>
    <t>Curtis Leger</t>
  </si>
  <si>
    <t>Earlean Conway</t>
  </si>
  <si>
    <t>Buster Michel</t>
  </si>
  <si>
    <t>Dotty Ricci</t>
  </si>
  <si>
    <t>Kathlene Fitzpatrick</t>
  </si>
  <si>
    <t>Tarra Brewster</t>
  </si>
  <si>
    <t>Asa Ellison</t>
  </si>
  <si>
    <t>Dee Emerson</t>
  </si>
  <si>
    <t>Burl Mcgovern</t>
  </si>
  <si>
    <t>Random Addresses</t>
  </si>
  <si>
    <t>5 Tarkiln Hill St., Saginaw, MI 48601</t>
  </si>
  <si>
    <t>9036 Cherry St., Cedar Rapids, IA 52402</t>
  </si>
  <si>
    <t>6 Heather Dr., Waukesha, WI 53186</t>
  </si>
  <si>
    <t>9361 Heritage Rd., Fairhope, AL 36532</t>
  </si>
  <si>
    <t>643 Arcadia Street, Burke, VA 22015</t>
  </si>
  <si>
    <t>7087 Tailwater Street, Lowell, MA 01851</t>
  </si>
  <si>
    <t>126 Brandywine Lane, Hopewell, VA 23860</t>
  </si>
  <si>
    <t>8110 Buttonwood Drive, Youngstown, OH 44512</t>
  </si>
  <si>
    <t>8605 E. Dunbar Ave., Fleming Island, FL 32003</t>
  </si>
  <si>
    <t>966 Snake Hill Road, Pasadena, MD 21122</t>
  </si>
  <si>
    <t>7752 Birchwood Court, Cambridge, MA 02138</t>
  </si>
  <si>
    <t>68 Albany Ave., Menomonee Falls, WI 53051</t>
  </si>
  <si>
    <t>7420 Lake Court, Los Angeles, CA 90008</t>
  </si>
  <si>
    <t>326 West Lincoln Street, Alpharetta, GA 30004</t>
  </si>
  <si>
    <t>8502 Newcastle St., Brighton, MA 02135</t>
  </si>
  <si>
    <t>46 Mayfield Ave., Toms River, NJ 08753</t>
  </si>
  <si>
    <t>903 Andover St., Levittown, NY 11756</t>
  </si>
  <si>
    <t>462 Essex Ave., Omaha, NE 68107</t>
  </si>
  <si>
    <t>42 W. St Louis Ave., Loveland, OH 45140</t>
  </si>
  <si>
    <t>8336 Race Rd., Hernando, MS 38632</t>
  </si>
  <si>
    <t>38 Cooper Lane, Mebane, NC 27302</t>
  </si>
  <si>
    <t>7559 Chapel Court, Fairmont, WV 26554</t>
  </si>
  <si>
    <t>7468 Sherman Avenue, Fort Lauderdale, FL 33308</t>
  </si>
  <si>
    <t>8922 Academy Drive, New Bern, NC 28560</t>
  </si>
  <si>
    <t>80 Thompson St., Shelton, CT 06484</t>
  </si>
  <si>
    <t>80 4th St., Tucson, AZ 85718</t>
  </si>
  <si>
    <t>62 Harrison St., Rapid City, SD 57701</t>
  </si>
  <si>
    <t>919 Cedar Swamp Street, Ann Arbor, MI 48103</t>
  </si>
  <si>
    <t>25 North Sunbeam St., Flowery Branch, GA 30542</t>
  </si>
  <si>
    <t>156 Newbridge Dr., Mechanicsburg, PA 17050</t>
  </si>
  <si>
    <t>6 Leatherwood Avenue, New Lenox, IL 60451</t>
  </si>
  <si>
    <t>8462 Pleasant Lane, Manahawkin, NJ 08050</t>
  </si>
  <si>
    <t>985 Ivy St., Macungie, PA 18062</t>
  </si>
  <si>
    <t>7549 Walnutwood St., Knoxville, TN 37918</t>
  </si>
  <si>
    <t>7884 West Rockville Court, Fort Walton Beach, FL 32547</t>
  </si>
  <si>
    <t>293 Strawberry St., Quakertown, PA 18951</t>
  </si>
  <si>
    <t>7993 Pennington Court, Chatsworth, GA 30705</t>
  </si>
  <si>
    <t>957 Charles Street, Harleysville, PA 19438</t>
  </si>
  <si>
    <t>7417 Littleton Street, Tualatin, OR 97062</t>
  </si>
  <si>
    <t>7 Galvin St., Savannah, GA 31404</t>
  </si>
  <si>
    <t>761 Hill Rd., Glendale Heights, IL 60139</t>
  </si>
  <si>
    <t>8771 Brandywine Dr., Zeeland, MI 49464</t>
  </si>
  <si>
    <t>342 Poplar St., North Miami Beach, FL 33160</t>
  </si>
  <si>
    <t>556 Myrtle Street, Monsey, NY 10952</t>
  </si>
  <si>
    <t>7132 Manhattan Drive, Corpus Christi, TX 78418</t>
  </si>
  <si>
    <t>798 Lancaster Ave., La Vergne, TN 37086</t>
  </si>
  <si>
    <t>7620 Division Dr., Medina, OH 44256</t>
  </si>
  <si>
    <t>450 Carson St., Bay Shore, NY 11706</t>
  </si>
  <si>
    <t>442 Hill Field Lane, New City, NY 10956</t>
  </si>
  <si>
    <t>941 Iroquois Court, Lockport, NY 14094</t>
  </si>
  <si>
    <t>47 Poplar St., Decatur, GA 30030</t>
  </si>
  <si>
    <t>7273 Bank Street, San Lorenzo, CA 94580</t>
  </si>
  <si>
    <t>7034 Amherst Lane, Mount Prospect, IL 60056</t>
  </si>
  <si>
    <t>954 Bradford Ave., Yuma, AZ 85365</t>
  </si>
  <si>
    <t>930C Silver Spear St., Oceanside, NY 11572</t>
  </si>
  <si>
    <t>811 Sage St., Basking Ridge, NJ 07920</t>
  </si>
  <si>
    <t>63 Buttonwood Ave., Alliance, OH 44601</t>
  </si>
  <si>
    <t>7532 Belmont Street, Allison Park, PA 15101</t>
  </si>
  <si>
    <t>40 NW. Clinton Drive, Kalamazoo, MI 49009</t>
  </si>
  <si>
    <t>903 N. Charles St., Seattle, WA 98144</t>
  </si>
  <si>
    <t>52 Wild Rose St., Freehold, NJ 07728</t>
  </si>
  <si>
    <t>11 Wakehurst Street, Hummelstown, PA 17036</t>
  </si>
  <si>
    <t>8830 Rockwell St., Fond Du Lac, WI 54935</t>
  </si>
  <si>
    <t>12 Westport Street, Colorado Springs, CO 80911</t>
  </si>
  <si>
    <t>399 Jones Lane, Madison Heights, MI 48071</t>
  </si>
  <si>
    <t>7 Chapel Street, Bellmore, NY 11710</t>
  </si>
  <si>
    <t>8267 Mill Pond Ave., Noblesville, IN 46060</t>
  </si>
  <si>
    <t>590 E. Eagle St., New York, NY 10002</t>
  </si>
  <si>
    <t>89 Manor Circle, Gibsonia, PA 15044</t>
  </si>
  <si>
    <t>707 West Glenwood St., Encino, CA 91316</t>
  </si>
  <si>
    <t>770 Mayfield Lane, Ronkonkoma, NY 11779</t>
  </si>
  <si>
    <t>5 Oakland Street, Villa Park, IL 60181</t>
  </si>
  <si>
    <t>2 North Court, Jupiter, FL 33458</t>
  </si>
  <si>
    <t>7296 Ann Drive, Galloway, OH 43119</t>
  </si>
  <si>
    <t>72 Marshall Street, Irmo, SC 29063</t>
  </si>
  <si>
    <t>9740 Woodland St., Macon, GA 31204</t>
  </si>
  <si>
    <t>9639 Annadale Ave., Pittsford, NY 14534</t>
  </si>
  <si>
    <t>8962 New St., Covington, GA 30014</t>
  </si>
  <si>
    <t>224 W. Lake Forest Lane, Middleburg, FL 32068</t>
  </si>
  <si>
    <t>9960 Vale Street, Plainfield, NJ 07060</t>
  </si>
  <si>
    <t>7447 Andover Street, Fitchburg, MA 01420</t>
  </si>
  <si>
    <t>76 Division Drive, Ridgewood, NJ 07450</t>
  </si>
  <si>
    <t>428 Shipley Dr., Elizabeth, NJ 07202</t>
  </si>
  <si>
    <t>84 Wilson Circle, Lake Jackson, TX 77566</t>
  </si>
  <si>
    <t>794 Gregory Drive, Stow, OH 44224</t>
  </si>
  <si>
    <t>73 Rosewood Rd., Bear, DE 19701</t>
  </si>
  <si>
    <t>239 Maiden Lane, Dothan, AL 36301</t>
  </si>
  <si>
    <t>40 Beacon St., Bridgeport, CT 06606</t>
  </si>
  <si>
    <t>47 Maple St., Barrington, IL 60010</t>
  </si>
  <si>
    <t>7754 East Evergreen Ave., Naples, FL 34116</t>
  </si>
  <si>
    <t>7 Fairway Ave., North Augusta, SC 29841</t>
  </si>
  <si>
    <t>361 Valley St., Marlborough, MA 01752</t>
  </si>
  <si>
    <t>424 Jockey Hollow St., Longwood, FL 32779</t>
  </si>
  <si>
    <t>472 West Airport Ave., Port Orange, FL 32127</t>
  </si>
  <si>
    <t>6 NW. Hamilton Ave., Ottawa, IL 61350</t>
  </si>
  <si>
    <t>69 Belmont Court, Butte, MT 59701</t>
  </si>
  <si>
    <t>7549 Pulaski Rd., Muskego, WI 53150</t>
  </si>
  <si>
    <t>62 Inverness Ave., Massapequa Park, NY 11762</t>
  </si>
  <si>
    <t>86 North San Pablo Ave., Roseville, MI 48066</t>
  </si>
  <si>
    <t>66 West Delaware Street, Sterling Heights, MI 48310</t>
  </si>
  <si>
    <t>63 E. Riverside St., Miami, FL 33125</t>
  </si>
  <si>
    <t>1 Chestnut St., Euless, TX 76039</t>
  </si>
  <si>
    <t>202 South Cottage St., Fairport, NY 14450</t>
  </si>
  <si>
    <t>411 East Goldfield Court, Glendora, CA 91740</t>
  </si>
  <si>
    <t>11 Lantern Street, Oakland, CA 94603</t>
  </si>
  <si>
    <t>5 Middle River Court, Carmel, NY 10512</t>
  </si>
  <si>
    <t>710 Fremont Ave., Orchard Park, NY 14127</t>
  </si>
  <si>
    <t>590 West Depot Street, Garner, NC 27529</t>
  </si>
  <si>
    <t>9568 Wilson St., Canyon Country, CA 91387</t>
  </si>
  <si>
    <t>183 Lees Creek Court, Battle Ground, WA 98604</t>
  </si>
  <si>
    <t>18 Edgewood Rd., East Hartford, CT 06118</t>
  </si>
  <si>
    <t>368 Euclid Street, Winter Springs, FL 32708</t>
  </si>
  <si>
    <t>13 Old Ramblewood Rd., Germantown, MD 20874</t>
  </si>
  <si>
    <t>7313 Jennings Drive, Owings Mills, MD 21117</t>
  </si>
  <si>
    <t>954 E. Grandrose Street, Raleigh, NC 27603</t>
  </si>
  <si>
    <t>7406 Franklin St., Hope Mills, NC 28348</t>
  </si>
  <si>
    <t>7019 Albany Drive, Harlingen, TX 78552</t>
  </si>
  <si>
    <t>15 N. 4th St., Windsor Mill, MD 21244</t>
  </si>
  <si>
    <t>7526 Ryan St., New York, NY 10002</t>
  </si>
  <si>
    <t>6 Augusta Lane, Cartersville, GA 30120</t>
  </si>
  <si>
    <t>7097 Selby St., Ballston Spa, NY 12020</t>
  </si>
  <si>
    <t>20 Fieldstone St., Warren, MI 48089</t>
  </si>
  <si>
    <t>8329 Rock Maple St., Springfield, PA 19064</t>
  </si>
  <si>
    <t>8135 Cross Ave., Evansville, IN 47711</t>
  </si>
  <si>
    <t>973 North Schoolhouse Lane, Melbourne, FL 32904</t>
  </si>
  <si>
    <t>694 Fordham St., Medina, OH 44256</t>
  </si>
  <si>
    <t>922 Galvin Avenue, San Antonio, TX 78213</t>
  </si>
  <si>
    <t>35 Brewery St., San Angelo, TX 76901</t>
  </si>
  <si>
    <t>464 Shipley Dr., Manchester Township, NJ 08759</t>
  </si>
  <si>
    <t>6 Mayflower Drive, Lafayette, IN 47905</t>
  </si>
  <si>
    <t>8130 Shady Lane, Crystal Lake, IL 60014</t>
  </si>
  <si>
    <t>8739 Bay Lane, Warner Robins, GA 31088</t>
  </si>
  <si>
    <t>62 Snake Hill Street, Melrose, MA 02176</t>
  </si>
  <si>
    <t>8025 Wintergreen Court, Dedham, MA 02026</t>
  </si>
  <si>
    <t>394 Columbia Ave., Harvey, IL 60426</t>
  </si>
  <si>
    <t>86 Mayfield Lane, Portland, ME 04103</t>
  </si>
  <si>
    <t>773 Valley Farms Lane, Mountain View, CA 94043</t>
  </si>
  <si>
    <t>523 Warren Ave., Bridgeton, NJ 08302</t>
  </si>
  <si>
    <t>8686 Constitution St., Westport, CT 06880</t>
  </si>
  <si>
    <t>721 Aspen St., Hernando, MS 38632</t>
  </si>
  <si>
    <t>310 Paris Hill Drive, Encino, CA 91316</t>
  </si>
  <si>
    <t>7731 Beacon Road, Lorton, VA 22079</t>
  </si>
  <si>
    <t>25 Devonshire Street, Kennesaw, GA 30144</t>
  </si>
  <si>
    <t>26 Cedarwood Drive, Racine, WI 53402</t>
  </si>
  <si>
    <t>605 Cactus St., Harrison Township, MI 48045</t>
  </si>
  <si>
    <t>526 South Purple Finch Street, Everett, MA 02149</t>
  </si>
  <si>
    <t>853 York St., Valley Stream, NY 11580</t>
  </si>
  <si>
    <t>666 N. Bay Meadows Lane, Danville, VA 24540</t>
  </si>
  <si>
    <t>75 Randall Mill St., Peabody, MA 01960</t>
  </si>
  <si>
    <t>8918 Buttonwood Ave., Powhatan, VA 23139</t>
  </si>
  <si>
    <t>74 Arnold Ave., Petersburg, VA 23803</t>
  </si>
  <si>
    <t>566 Temple St., Port Orange, FL 32127</t>
  </si>
  <si>
    <t>9105 Nut Swamp Street, Lewiston, ME 04240</t>
  </si>
  <si>
    <t>84 Pearl St., Dalton, GA 30721</t>
  </si>
  <si>
    <t>8828 Newport Street, Douglasville, GA 30134</t>
  </si>
  <si>
    <t>613 River Street, Rosedale, NY 11422</t>
  </si>
  <si>
    <t>8882 S. Cypress Street, New Orleans, LA 70115</t>
  </si>
  <si>
    <t>6 Brookside Circle, Lenoir, NC 28645</t>
  </si>
  <si>
    <t>22 Atlantic St., Woonsocket, RI 02895</t>
  </si>
  <si>
    <t>654 53rd St., Fenton, MI 48430</t>
  </si>
  <si>
    <t>8 Smoky Hollow Dr., Rolling Meadows, IL 60008</t>
  </si>
  <si>
    <t>540 Walnutwood Drive, Bellmore, NY 11710</t>
  </si>
  <si>
    <t>53 East Bayberry St., Rockville, MD 20850</t>
  </si>
  <si>
    <t>89 Dogwood Lane, Tampa, FL 33604</t>
  </si>
  <si>
    <t>8589 Winding Way Street, Annapolis, MD 21401</t>
  </si>
  <si>
    <t>74 North Alderwood Rd., Meadville, PA 16335</t>
  </si>
  <si>
    <t>7256 Crescent Street, Niagara Falls, NY 14304</t>
  </si>
  <si>
    <t>938 Penn Road, Highland Park, IL 60035</t>
  </si>
  <si>
    <t>7963 Bear Hill St., Lansdale, PA 19446</t>
  </si>
  <si>
    <t>943 Brickell Dr., Freeport, NY 11520</t>
  </si>
  <si>
    <t>24 Winchester Rd., Snellville, GA 30039</t>
  </si>
  <si>
    <t>7076 Border Street, Macungie, PA 18062</t>
  </si>
  <si>
    <t>66 Squaw Creek Drive, North Bergen, NJ 07047</t>
  </si>
  <si>
    <t>367 Walnut Street, Addison, IL 60101</t>
  </si>
  <si>
    <t>83 East Beech St., Redford, MI 48239</t>
  </si>
  <si>
    <t>8798 Shirley Rd., Grand Island, NE 68801</t>
  </si>
  <si>
    <t>7406 County Drive, Grandville, MI 49418</t>
  </si>
  <si>
    <t>532 Jennings Court, Romeoville, IL 60446</t>
  </si>
  <si>
    <t>63 Summerhouse Court, Greensburg, PA 15601</t>
  </si>
  <si>
    <t>7854 Willow St., Lakeland, FL 33801</t>
  </si>
  <si>
    <t>7558 North Rocky River Drive, Camas, WA 98607</t>
  </si>
  <si>
    <t>9551 Madison Street, Mishawaka, IN 46544</t>
  </si>
  <si>
    <t>157 South Wild Horse Lane, Clementon, NJ 08021</t>
  </si>
  <si>
    <t>76 Ocean Dr., Pompano Beach, FL 33060</t>
  </si>
  <si>
    <t>36 W. Cambridge Lane, Emporia, KS 66801</t>
  </si>
  <si>
    <t>609 Annadale Avenue, Brookfield, WI 53045</t>
  </si>
  <si>
    <t>9202 Cobblestone Dr., Reno, NV 89523</t>
  </si>
  <si>
    <t>7065 Smith St., Port Huron, MI 48060</t>
  </si>
  <si>
    <t>7932 High Point Ave., Los Banos, CA 93635</t>
  </si>
  <si>
    <t>9625 Atlantic Court, New Port Richey, FL 34653</t>
  </si>
  <si>
    <t>929 Pleasant Drive, Anderson, SC 29621</t>
  </si>
  <si>
    <t>508 Willow Dr., Hyattsville, MD 20782</t>
  </si>
  <si>
    <t>24 Smoky Hollow Dr., Danvers, MA 01923</t>
  </si>
  <si>
    <t>38 Monroe St., Faribault, MN 55021</t>
  </si>
  <si>
    <t>276 Ocean Drive, Cuyahoga Falls, OH 44221</t>
  </si>
  <si>
    <t>9149B Marlborough Street, Delaware, OH 43015</t>
  </si>
  <si>
    <t>351 Andover Street, Lumberton, NC 28358</t>
  </si>
  <si>
    <t>71 Brickell St., Union City, NJ 07087</t>
  </si>
  <si>
    <t>7726 Shore Drive, Schererville, IN 46375</t>
  </si>
  <si>
    <t>752 Thompson Dr., Anoka, MN 55303</t>
  </si>
  <si>
    <t>First Names</t>
  </si>
  <si>
    <t>Last Names</t>
  </si>
  <si>
    <t>Street</t>
  </si>
  <si>
    <t>City</t>
  </si>
  <si>
    <t>Random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</si>
</sst>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F2E9-4B7C-48F5-9711-3150F9D0912C}">
  <dimension ref="A1:E88"/>
  <sheetViews>
    <sheetView zoomScale="120" zoomScaleNormal="120" workbookViewId="0">
      <selection activeCell="E24" sqref="E24"/>
    </sheetView>
  </sheetViews>
  <sheetFormatPr defaultRowHeight="14.4" x14ac:dyDescent="0.3"/>
  <cols>
    <col min="1" max="1" width="25.44140625" bestFit="1" customWidth="1"/>
    <col min="2" max="2" width="13.33203125" style="3" bestFit="1" customWidth="1"/>
    <col min="3" max="3" width="11.109375" style="3" bestFit="1" customWidth="1"/>
    <col min="4" max="4" width="11.109375" style="3" customWidth="1"/>
    <col min="5" max="5" width="19.33203125" bestFit="1" customWidth="1"/>
  </cols>
  <sheetData>
    <row r="1" spans="1:5" s="1" customFormat="1" x14ac:dyDescent="0.3">
      <c r="A1" s="1" t="s">
        <v>4</v>
      </c>
      <c r="B1" s="2" t="s">
        <v>16</v>
      </c>
      <c r="C1" s="2" t="s">
        <v>17</v>
      </c>
      <c r="D1" s="2" t="s">
        <v>19</v>
      </c>
      <c r="E1" s="2" t="s">
        <v>5</v>
      </c>
    </row>
    <row r="2" spans="1:5" x14ac:dyDescent="0.3">
      <c r="A2" t="s">
        <v>0</v>
      </c>
      <c r="B2" s="3" t="str" cm="1">
        <f t="array" aca="1" ref="B2" ca="1">_xlfn.IFS(E2=1,"Medicare",E2=2,"Medicaid",E2=3,"Tricare",E2=4,"Champva",E2=5,"Group",E2=6,"Feca",E2=7,"Other")</f>
        <v>Feca</v>
      </c>
      <c r="D2" s="3" t="s">
        <v>20</v>
      </c>
      <c r="E2" s="3">
        <f ca="1">RANDBETWEEN(1,7)</f>
        <v>6</v>
      </c>
    </row>
    <row r="3" spans="1:5" x14ac:dyDescent="0.3">
      <c r="A3" t="s">
        <v>3</v>
      </c>
      <c r="C3" s="3">
        <v>239</v>
      </c>
      <c r="E3" s="3" t="str">
        <f ca="1">CHAR(RANDBETWEEN(65,90))&amp;CHAR(RANDBETWEEN(97,122))&amp;CHAR(RANDBETWEEN(65,90))&amp;CHAR(RANDBETWEEN(97,122))&amp;RANDBETWEEN(0,9)&amp;RANDBETWEEN(0,9)&amp;RANDBETWEEN(0,9)&amp;RANDBETWEEN(0,9)</f>
        <v>OdMa6053</v>
      </c>
    </row>
    <row r="4" spans="1:5" x14ac:dyDescent="0.3">
      <c r="A4" t="s">
        <v>2</v>
      </c>
      <c r="C4" s="3">
        <v>237</v>
      </c>
      <c r="E4" s="3" t="str" cm="1">
        <f t="array" aca="1" ref="E4" ca="1">INDIRECT("Sheet2!D"&amp;Sheet2!$A$2) &amp; ", " &amp; INDIRECT("Sheet2!E"&amp;Sheet2!$A$2)</f>
        <v>Stern, Mee</v>
      </c>
    </row>
    <row r="5" spans="1:5" x14ac:dyDescent="0.3">
      <c r="A5" t="s">
        <v>6</v>
      </c>
      <c r="C5" s="3">
        <v>5</v>
      </c>
      <c r="E5" s="4">
        <f ca="1">RANDBETWEEN(1,12)</f>
        <v>2</v>
      </c>
    </row>
    <row r="6" spans="1:5" x14ac:dyDescent="0.3">
      <c r="A6" t="s">
        <v>7</v>
      </c>
      <c r="C6" s="3">
        <v>235</v>
      </c>
      <c r="E6" s="4">
        <f ca="1">RANDBETWEEN(1,31)</f>
        <v>4</v>
      </c>
    </row>
    <row r="7" spans="1:5" x14ac:dyDescent="0.3">
      <c r="A7" t="s">
        <v>8</v>
      </c>
      <c r="C7" s="3">
        <v>236</v>
      </c>
      <c r="E7" s="4">
        <f ca="1">RANDBETWEEN(1980,2020)</f>
        <v>2011</v>
      </c>
    </row>
    <row r="8" spans="1:5" x14ac:dyDescent="0.3">
      <c r="A8" t="s">
        <v>15</v>
      </c>
      <c r="B8" s="3" t="str" cm="1">
        <f t="array" aca="1" ref="B8" ca="1">_xlfn.IFS(E8=1,"M",E8=2,"F")</f>
        <v>F</v>
      </c>
      <c r="C8" s="3" t="str" cm="1">
        <f t="array" aca="1" ref="C8" ca="1">_xlfn.IFS(E8=1,"1",E8=2,"")</f>
        <v/>
      </c>
      <c r="D8" s="3" t="s">
        <v>20</v>
      </c>
      <c r="E8" s="4">
        <f ca="1">RANDBETWEEN(1,2)</f>
        <v>2</v>
      </c>
    </row>
    <row r="9" spans="1:5" x14ac:dyDescent="0.3">
      <c r="A9" t="s">
        <v>1</v>
      </c>
      <c r="C9" s="3">
        <v>4</v>
      </c>
      <c r="E9" s="3" t="str" cm="1">
        <f t="array" aca="1" ref="E9" ca="1">INDIRECT("Sheet2!D"&amp;Sheet2!$A$3) &amp; ", " &amp; INDIRECT("Sheet2!E"&amp;Sheet2!$A$3)</f>
        <v>Coyle, Migdalia</v>
      </c>
    </row>
    <row r="10" spans="1:5" x14ac:dyDescent="0.3">
      <c r="A10" t="s">
        <v>9</v>
      </c>
      <c r="C10" s="3">
        <v>234</v>
      </c>
      <c r="E10" s="3" t="str" cm="1">
        <f t="array" aca="1" ref="E10" ca="1">INDIRECT("Sheet2!H"&amp;Sheet2!$A$2)</f>
        <v>7963 Bear Hill St.</v>
      </c>
    </row>
    <row r="11" spans="1:5" x14ac:dyDescent="0.3">
      <c r="A11" t="s">
        <v>10</v>
      </c>
      <c r="C11" s="3">
        <v>232</v>
      </c>
      <c r="E11" s="3" t="str" cm="1">
        <f t="array" aca="1" ref="E11" ca="1">INDIRECT("Sheet2!I"&amp;Sheet2!$A$2)</f>
        <v>Lansdale</v>
      </c>
    </row>
    <row r="12" spans="1:5" x14ac:dyDescent="0.3">
      <c r="A12" t="s">
        <v>14</v>
      </c>
      <c r="C12" s="3">
        <v>233</v>
      </c>
      <c r="E12" s="3" t="str">
        <f ca="1">CHAR(RANDBETWEEN(65,90))&amp;CHAR(RANDBETWEEN(65,90))</f>
        <v>MU</v>
      </c>
    </row>
    <row r="13" spans="1:5" x14ac:dyDescent="0.3">
      <c r="A13" t="s">
        <v>11</v>
      </c>
      <c r="C13" s="3">
        <v>10</v>
      </c>
      <c r="E13" s="3" t="str">
        <f ca="1">RANDBETWEEN(0,9)&amp;RANDBETWEEN(0,9)&amp;RANDBETWEEN(0,9)&amp;RANDBETWEEN(0,9)&amp;RANDBETWEEN(0,9)</f>
        <v>19817</v>
      </c>
    </row>
    <row r="14" spans="1:5" x14ac:dyDescent="0.3">
      <c r="A14" t="s">
        <v>12</v>
      </c>
      <c r="C14" s="3">
        <v>227</v>
      </c>
      <c r="E14" s="3" t="str">
        <f ca="1">RANDBETWEEN(0,9)&amp;RANDBETWEEN(0,9)&amp;RANDBETWEEN(0,9)</f>
        <v>523</v>
      </c>
    </row>
    <row r="15" spans="1:5" x14ac:dyDescent="0.3">
      <c r="A15" t="s">
        <v>13</v>
      </c>
      <c r="C15" s="3">
        <v>228</v>
      </c>
      <c r="E15" s="3" t="str">
        <f ca="1">RANDBETWEEN(0,9)&amp;RANDBETWEEN(0,9)&amp;RANDBETWEEN(0,9)&amp;RANDBETWEEN(0,9)&amp;RANDBETWEEN(0,9)&amp;RANDBETWEEN(0,9)&amp;RANDBETWEEN(0,9)</f>
        <v>6279640</v>
      </c>
    </row>
    <row r="16" spans="1:5" x14ac:dyDescent="0.3">
      <c r="A16" t="s">
        <v>18</v>
      </c>
      <c r="B16" s="3" t="str" cm="1">
        <f t="array" aca="1" ref="B16" ca="1">_xlfn.IFS(E16=1,"S",E16=2,"M",E16=3,"C",E16=4,"O")</f>
        <v>M</v>
      </c>
      <c r="C16" s="3" t="str" cm="1">
        <f t="array" aca="1" ref="C16" ca="1">_xlfn.IFS(E16=1,"",E16=2,"2",E16=3,"",E16=4,"")</f>
        <v>2</v>
      </c>
      <c r="D16" s="3" t="s">
        <v>20</v>
      </c>
      <c r="E16" s="3">
        <f ca="1">RANDBETWEEN(1,4)</f>
        <v>2</v>
      </c>
    </row>
    <row r="17" spans="1:5" x14ac:dyDescent="0.3">
      <c r="A17" t="s">
        <v>21</v>
      </c>
      <c r="C17" s="3">
        <v>6</v>
      </c>
      <c r="E17" s="3" t="str" cm="1">
        <f t="array" aca="1" ref="E17" ca="1">INDIRECT("Sheet2!H"&amp;Sheet2!$A$3)</f>
        <v>84 Wilson Circle</v>
      </c>
    </row>
    <row r="18" spans="1:5" x14ac:dyDescent="0.3">
      <c r="A18" t="s">
        <v>22</v>
      </c>
      <c r="C18" s="3">
        <v>231</v>
      </c>
      <c r="E18" s="3" t="str" cm="1">
        <f t="array" aca="1" ref="E18" ca="1">INDIRECT("Sheet2!I"&amp;Sheet2!$A$3)</f>
        <v>Lake Jackson</v>
      </c>
    </row>
    <row r="19" spans="1:5" x14ac:dyDescent="0.3">
      <c r="A19" t="s">
        <v>23</v>
      </c>
      <c r="C19" s="3">
        <v>7</v>
      </c>
      <c r="E19" s="3" t="str">
        <f ca="1">CHAR(RANDBETWEEN(65,90))&amp;CHAR(RANDBETWEEN(65,90))</f>
        <v>AN</v>
      </c>
    </row>
    <row r="20" spans="1:5" x14ac:dyDescent="0.3">
      <c r="A20" t="s">
        <v>24</v>
      </c>
      <c r="C20" s="3">
        <v>230</v>
      </c>
      <c r="E20" s="3" t="str">
        <f ca="1">RANDBETWEEN(0,9)&amp;RANDBETWEEN(0,9)&amp;RANDBETWEEN(0,9)&amp;RANDBETWEEN(0,9)&amp;RANDBETWEEN(0,9)</f>
        <v>13411</v>
      </c>
    </row>
    <row r="21" spans="1:5" x14ac:dyDescent="0.3">
      <c r="A21" t="s">
        <v>26</v>
      </c>
      <c r="C21" s="3">
        <v>8</v>
      </c>
      <c r="E21" s="3" t="str">
        <f ca="1">RANDBETWEEN(0,9)&amp;RANDBETWEEN(0,9)&amp;RANDBETWEEN(0,9)</f>
        <v>865</v>
      </c>
    </row>
    <row r="22" spans="1:5" x14ac:dyDescent="0.3">
      <c r="A22" t="s">
        <v>25</v>
      </c>
      <c r="C22" s="3">
        <v>9</v>
      </c>
      <c r="E22" s="3" t="str">
        <f ca="1">RANDBETWEEN(0,9)&amp;RANDBETWEEN(0,9)&amp;RANDBETWEEN(0,9)&amp;RANDBETWEEN(0,9)&amp;RANDBETWEEN(0,9)&amp;RANDBETWEEN(0,9)&amp;RANDBETWEEN(0,9)</f>
        <v>8662508</v>
      </c>
    </row>
    <row r="23" spans="1:5" x14ac:dyDescent="0.3">
      <c r="A23" t="s">
        <v>27</v>
      </c>
      <c r="C23" s="3">
        <v>229</v>
      </c>
      <c r="E23" s="3" t="str">
        <f ca="1">"RESERVED "&amp;CHAR(RANDBETWEEN(65,90))&amp;CHAR(RANDBETWEEN(97,122))&amp;CHAR(RANDBETWEEN(65,90))&amp;CHAR(RANDBETWEEN(97,122))&amp;RANDBETWEEN(0,9)&amp;RANDBETWEEN(0,9)&amp;RANDBETWEEN(0,9)&amp;RANDBETWEEN(0,9)</f>
        <v>RESERVED OhHm2891</v>
      </c>
    </row>
    <row r="24" spans="1:5" x14ac:dyDescent="0.3">
      <c r="A24" t="s">
        <v>28</v>
      </c>
      <c r="C24" s="3">
        <v>226</v>
      </c>
      <c r="E24" t="str" cm="1">
        <f t="array" aca="1" ref="E24" ca="1">INDIRECT("Sheet2!D"&amp;Sheet2!$A$4) &amp; ", " &amp; INDIRECT("Sheet2!E"&amp;Sheet2!$A$4)</f>
        <v>Settle, Sherilyn</v>
      </c>
    </row>
    <row r="25" spans="1:5" x14ac:dyDescent="0.3">
      <c r="A25" t="s">
        <v>34</v>
      </c>
      <c r="C25" s="3">
        <v>225</v>
      </c>
      <c r="E25" s="3" t="str">
        <f ca="1">CHAR(RANDBETWEEN(65,90))&amp;CHAR(RANDBETWEEN(97,122))&amp;CHAR(RANDBETWEEN(65,90))&amp;CHAR(RANDBETWEEN(97,122))&amp;RANDBETWEEN(0,9)&amp;RANDBETWEEN(0,9)&amp;RANDBETWEEN(0,9)&amp;RANDBETWEEN(0,9)</f>
        <v>VyMo2865</v>
      </c>
    </row>
    <row r="26" spans="1:5" x14ac:dyDescent="0.3">
      <c r="A26" t="s">
        <v>32</v>
      </c>
      <c r="B26" s="3" t="str" cm="1">
        <f t="array" aca="1" ref="B26" ca="1">_xlfn.IFS(E26=1,"YES",E26=2,"NO")</f>
        <v>YES</v>
      </c>
      <c r="C26" s="3" t="str" cm="1">
        <f t="array" aca="1" ref="C26" ca="1">_xlfn.IFS(B26="YES","6",B26="NO","6")</f>
        <v>6</v>
      </c>
      <c r="D26" s="3" t="s">
        <v>20</v>
      </c>
      <c r="E26" s="4">
        <f ca="1">RANDBETWEEN(1,2)</f>
        <v>1</v>
      </c>
    </row>
    <row r="27" spans="1:5" x14ac:dyDescent="0.3">
      <c r="A27" t="s">
        <v>33</v>
      </c>
      <c r="B27" s="3" t="str" cm="1">
        <f t="array" aca="1" ref="B27" ca="1">_xlfn.IFS(E27=1,"YES",E27=2,"NO")</f>
        <v>NO</v>
      </c>
      <c r="C27" s="3" t="str" cm="1">
        <f t="array" aca="1" ref="C27" ca="1">_xlfn.IFS(B27="YES","5",B27="NO","1")</f>
        <v>1</v>
      </c>
      <c r="D27" s="3" t="s">
        <v>20</v>
      </c>
      <c r="E27" s="4">
        <f ca="1">RANDBETWEEN(1,2)</f>
        <v>2</v>
      </c>
    </row>
    <row r="28" spans="1:5" x14ac:dyDescent="0.3">
      <c r="A28" t="s">
        <v>31</v>
      </c>
      <c r="C28" s="3">
        <v>15</v>
      </c>
      <c r="E28" s="3" t="str">
        <f ca="1">CHAR(RANDBETWEEN(65,90))&amp;CHAR(RANDBETWEEN(65,90))</f>
        <v>ZZ</v>
      </c>
    </row>
    <row r="29" spans="1:5" x14ac:dyDescent="0.3">
      <c r="A29" t="s">
        <v>30</v>
      </c>
      <c r="B29" s="3" t="str" cm="1">
        <f t="array" aca="1" ref="B29" ca="1">_xlfn.IFS(E29=1,"YES",E29=2,"NO")</f>
        <v>NO</v>
      </c>
      <c r="C29" s="3" t="str" cm="1">
        <f t="array" aca="1" ref="C29" ca="1">_xlfn.IFS(B29="YES","4",B29="NO","2")</f>
        <v>2</v>
      </c>
      <c r="D29" s="3" t="s">
        <v>20</v>
      </c>
      <c r="E29" s="4">
        <f ca="1">RANDBETWEEN(1,2)</f>
        <v>2</v>
      </c>
    </row>
    <row r="30" spans="1:5" x14ac:dyDescent="0.3">
      <c r="A30" t="s">
        <v>29</v>
      </c>
      <c r="C30" s="3">
        <v>19</v>
      </c>
      <c r="E30" s="3" t="str">
        <f ca="1">RANDBETWEEN(0,9)&amp;RANDBETWEEN(0,9)&amp;RANDBETWEEN(0,9)&amp;RANDBETWEEN(0,9)&amp;RANDBETWEEN(0,9)&amp;RANDBETWEEN(0,9)</f>
        <v>878421</v>
      </c>
    </row>
    <row r="31" spans="1:5" x14ac:dyDescent="0.3">
      <c r="A31" t="s">
        <v>35</v>
      </c>
      <c r="C31" s="3">
        <v>11</v>
      </c>
      <c r="E31" s="3" t="str">
        <f ca="1">CHAR(RANDBETWEEN(65,90))&amp;CHAR(RANDBETWEEN(97,122))&amp;CHAR(RANDBETWEEN(65,90))&amp;CHAR(RANDBETWEEN(97,122))&amp;RANDBETWEEN(0,9)&amp;RANDBETWEEN(0,9)&amp;RANDBETWEEN(0,9)&amp;RANDBETWEEN(0,9)</f>
        <v>MxCn4685</v>
      </c>
    </row>
    <row r="32" spans="1:5" x14ac:dyDescent="0.3">
      <c r="A32" t="s">
        <v>36</v>
      </c>
      <c r="C32" s="3">
        <v>12</v>
      </c>
      <c r="E32" s="4">
        <f ca="1">RANDBETWEEN(1,12)</f>
        <v>11</v>
      </c>
    </row>
    <row r="33" spans="1:5" x14ac:dyDescent="0.3">
      <c r="A33" t="s">
        <v>37</v>
      </c>
      <c r="C33" s="3">
        <v>223</v>
      </c>
      <c r="E33" s="4">
        <f ca="1">RANDBETWEEN(1,31)</f>
        <v>23</v>
      </c>
    </row>
    <row r="34" spans="1:5" x14ac:dyDescent="0.3">
      <c r="A34" t="s">
        <v>38</v>
      </c>
      <c r="C34" s="3">
        <v>224</v>
      </c>
      <c r="E34" s="4">
        <f ca="1">RANDBETWEEN(1980,2020)</f>
        <v>1982</v>
      </c>
    </row>
    <row r="35" spans="1:5" x14ac:dyDescent="0.3">
      <c r="A35" t="s">
        <v>39</v>
      </c>
      <c r="B35" s="3" t="str" cm="1">
        <f t="array" aca="1" ref="B35" ca="1">_xlfn.IFS(E35=1,"MALE",E35=2,"FEMALE")</f>
        <v>FEMALE</v>
      </c>
      <c r="D35" s="3" t="s">
        <v>20</v>
      </c>
      <c r="E35" s="4">
        <f ca="1">RANDBETWEEN(1,2)</f>
        <v>2</v>
      </c>
    </row>
    <row r="36" spans="1:5" x14ac:dyDescent="0.3">
      <c r="A36" t="s">
        <v>40</v>
      </c>
      <c r="C36" s="3">
        <v>14</v>
      </c>
      <c r="E36" s="3" t="str">
        <f ca="1">CHAR(RANDBETWEEN(65,90))&amp;CHAR(RANDBETWEEN(97,122))&amp;CHAR(RANDBETWEEN(65,90))&amp;CHAR(RANDBETWEEN(97,122))&amp;RANDBETWEEN(0,9)&amp;RANDBETWEEN(0,9)&amp;RANDBETWEEN(0,9)&amp;RANDBETWEEN(0,9)</f>
        <v>VjCk7248</v>
      </c>
    </row>
    <row r="37" spans="1:5" x14ac:dyDescent="0.3">
      <c r="A37" t="s">
        <v>41</v>
      </c>
      <c r="C37" s="3">
        <v>16</v>
      </c>
      <c r="E37" s="3" t="str">
        <f ca="1">CHAR(RANDBETWEEN(65,90))&amp;CHAR(RANDBETWEEN(97,122))&amp;CHAR(RANDBETWEEN(65,90))&amp;CHAR(RANDBETWEEN(97,122))&amp;RANDBETWEEN(0,9)&amp;RANDBETWEEN(0,9)&amp;RANDBETWEEN(0,9)&amp;RANDBETWEEN(0,9)</f>
        <v>ZuZk5354</v>
      </c>
    </row>
    <row r="38" spans="1:5" x14ac:dyDescent="0.3">
      <c r="A38" t="s">
        <v>42</v>
      </c>
      <c r="B38" s="3" t="str" cm="1">
        <f t="array" aca="1" ref="B38" ca="1">_xlfn.IFS(E38=1,"YES",E38=2,"NO")</f>
        <v>YES</v>
      </c>
      <c r="C38" s="3" t="str" cm="1">
        <f t="array" aca="1" ref="C38" ca="1">_xlfn.IFS(B38="YES","1",B38="NO","3")</f>
        <v>1</v>
      </c>
      <c r="D38" s="3" t="s">
        <v>20</v>
      </c>
      <c r="E38" s="4">
        <f ca="1">RANDBETWEEN(1,2)</f>
        <v>1</v>
      </c>
    </row>
    <row r="39" spans="1:5" x14ac:dyDescent="0.3">
      <c r="A39" t="s">
        <v>43</v>
      </c>
      <c r="C39" s="3">
        <v>217</v>
      </c>
      <c r="E39" s="4">
        <f ca="1">RANDBETWEEN(1,12)</f>
        <v>7</v>
      </c>
    </row>
    <row r="40" spans="1:5" x14ac:dyDescent="0.3">
      <c r="A40" t="s">
        <v>44</v>
      </c>
      <c r="C40" s="3">
        <v>218</v>
      </c>
      <c r="E40" s="4">
        <f ca="1">RANDBETWEEN(1,31)</f>
        <v>2</v>
      </c>
    </row>
    <row r="41" spans="1:5" x14ac:dyDescent="0.3">
      <c r="A41" t="s">
        <v>45</v>
      </c>
      <c r="C41" s="3">
        <v>219</v>
      </c>
      <c r="E41" s="4">
        <f ca="1">RANDBETWEEN(1980,2020)</f>
        <v>1989</v>
      </c>
    </row>
    <row r="42" spans="1:5" x14ac:dyDescent="0.3">
      <c r="A42" t="s">
        <v>79</v>
      </c>
      <c r="C42" s="3">
        <v>216</v>
      </c>
      <c r="E42" s="3" t="str">
        <f ca="1">RANDBETWEEN(0,9)&amp;RANDBETWEEN(0,9)&amp;RANDBETWEEN(0,9)</f>
        <v>309</v>
      </c>
    </row>
    <row r="43" spans="1:5" x14ac:dyDescent="0.3">
      <c r="A43" t="s">
        <v>46</v>
      </c>
      <c r="C43" s="3">
        <v>215</v>
      </c>
      <c r="E43" s="3" t="str">
        <f ca="1">RANDBETWEEN(0,9)&amp;RANDBETWEEN(0,9)&amp;RANDBETWEEN(0,9)</f>
        <v>522</v>
      </c>
    </row>
    <row r="44" spans="1:5" x14ac:dyDescent="0.3">
      <c r="A44" t="s">
        <v>47</v>
      </c>
      <c r="C44" s="3">
        <v>212</v>
      </c>
      <c r="E44" s="4">
        <f ca="1">RANDBETWEEN(1,12)</f>
        <v>11</v>
      </c>
    </row>
    <row r="45" spans="1:5" x14ac:dyDescent="0.3">
      <c r="A45" t="s">
        <v>48</v>
      </c>
      <c r="C45" s="3">
        <v>213</v>
      </c>
      <c r="E45" s="4">
        <f ca="1">RANDBETWEEN(1,31)</f>
        <v>25</v>
      </c>
    </row>
    <row r="46" spans="1:5" x14ac:dyDescent="0.3">
      <c r="A46" t="s">
        <v>49</v>
      </c>
      <c r="C46" s="3">
        <v>214</v>
      </c>
      <c r="E46" s="4">
        <f ca="1">RANDBETWEEN(1980,2020)</f>
        <v>1998</v>
      </c>
    </row>
    <row r="47" spans="1:5" x14ac:dyDescent="0.3">
      <c r="A47" t="s">
        <v>50</v>
      </c>
      <c r="C47" s="3">
        <v>209</v>
      </c>
      <c r="E47" s="4">
        <f ca="1">RANDBETWEEN(1,12)</f>
        <v>10</v>
      </c>
    </row>
    <row r="48" spans="1:5" x14ac:dyDescent="0.3">
      <c r="A48" t="s">
        <v>51</v>
      </c>
      <c r="C48" s="3">
        <v>210</v>
      </c>
      <c r="E48" s="4">
        <f ca="1">RANDBETWEEN(1,31)</f>
        <v>30</v>
      </c>
    </row>
    <row r="49" spans="1:5" x14ac:dyDescent="0.3">
      <c r="A49" t="s">
        <v>52</v>
      </c>
      <c r="C49" s="3">
        <v>211</v>
      </c>
      <c r="E49" s="4">
        <f ca="1">RANDBETWEEN(1980,2020)</f>
        <v>2010</v>
      </c>
    </row>
    <row r="50" spans="1:5" x14ac:dyDescent="0.3">
      <c r="A50" t="s">
        <v>53</v>
      </c>
      <c r="C50" s="3">
        <v>21</v>
      </c>
      <c r="E50" s="4">
        <f ca="1">RANDBETWEEN(1,12)</f>
        <v>5</v>
      </c>
    </row>
    <row r="51" spans="1:5" x14ac:dyDescent="0.3">
      <c r="A51" t="s">
        <v>54</v>
      </c>
      <c r="C51" s="3">
        <v>207</v>
      </c>
      <c r="E51" s="4">
        <f ca="1">RANDBETWEEN(1,31)</f>
        <v>10</v>
      </c>
    </row>
    <row r="52" spans="1:5" x14ac:dyDescent="0.3">
      <c r="A52" t="s">
        <v>55</v>
      </c>
      <c r="C52" s="3">
        <v>208</v>
      </c>
      <c r="E52" s="4">
        <f ca="1">RANDBETWEEN(1980,2020)</f>
        <v>2003</v>
      </c>
    </row>
    <row r="53" spans="1:5" x14ac:dyDescent="0.3">
      <c r="A53" t="s">
        <v>56</v>
      </c>
      <c r="C53" s="3">
        <v>205</v>
      </c>
      <c r="E53" s="4">
        <f ca="1">RANDBETWEEN(1,12)</f>
        <v>9</v>
      </c>
    </row>
    <row r="54" spans="1:5" x14ac:dyDescent="0.3">
      <c r="A54" t="s">
        <v>57</v>
      </c>
      <c r="C54" s="3">
        <v>204</v>
      </c>
      <c r="E54" s="4">
        <f ca="1">RANDBETWEEN(1,31)</f>
        <v>13</v>
      </c>
    </row>
    <row r="55" spans="1:5" x14ac:dyDescent="0.3">
      <c r="A55" t="s">
        <v>58</v>
      </c>
      <c r="C55" s="3">
        <v>203</v>
      </c>
      <c r="E55" s="4">
        <f ca="1">RANDBETWEEN(1980,2020)</f>
        <v>1991</v>
      </c>
    </row>
    <row r="56" spans="1:5" x14ac:dyDescent="0.3">
      <c r="A56" t="s">
        <v>59</v>
      </c>
      <c r="C56" s="3">
        <v>202</v>
      </c>
      <c r="E56" s="4">
        <f ca="1">RANDBETWEEN(1,12)</f>
        <v>12</v>
      </c>
    </row>
    <row r="57" spans="1:5" x14ac:dyDescent="0.3">
      <c r="A57" t="s">
        <v>60</v>
      </c>
      <c r="C57" s="3">
        <v>201</v>
      </c>
      <c r="E57" s="4">
        <f ca="1">RANDBETWEEN(1,31)</f>
        <v>3</v>
      </c>
    </row>
    <row r="58" spans="1:5" x14ac:dyDescent="0.3">
      <c r="A58" t="s">
        <v>61</v>
      </c>
      <c r="C58" s="3">
        <v>26</v>
      </c>
      <c r="E58" s="4">
        <f ca="1">RANDBETWEEN(1980,2020)</f>
        <v>1994</v>
      </c>
    </row>
    <row r="59" spans="1:5" x14ac:dyDescent="0.3">
      <c r="A59" t="s">
        <v>62</v>
      </c>
      <c r="B59" s="3" t="str" cm="1">
        <f t="array" aca="1" ref="B59" ca="1">_xlfn.IFS(E59=1,"YES",E59=2,"NO")</f>
        <v>YES</v>
      </c>
      <c r="C59" s="3" t="str" cm="1">
        <f t="array" aca="1" ref="C59" ca="1">_xlfn.IFS(B59="YES","2",B59="NO","4")</f>
        <v>2</v>
      </c>
      <c r="D59" s="3" t="s">
        <v>20</v>
      </c>
      <c r="E59" s="4">
        <f ca="1">RANDBETWEEN(1,2)</f>
        <v>1</v>
      </c>
    </row>
    <row r="60" spans="1:5" x14ac:dyDescent="0.3">
      <c r="A60" t="s">
        <v>63</v>
      </c>
      <c r="C60" s="3">
        <v>27</v>
      </c>
      <c r="E60" s="3" t="str">
        <f ca="1">RANDBETWEEN(0,9)&amp;RANDBETWEEN(0,9)&amp;RANDBETWEEN(0,9)&amp;"."&amp;RANDBETWEEN(0,9)&amp;RANDBETWEEN(0,9)</f>
        <v>669.05</v>
      </c>
    </row>
    <row r="61" spans="1:5" x14ac:dyDescent="0.3">
      <c r="A61" t="s">
        <v>64</v>
      </c>
      <c r="C61" s="3">
        <v>199</v>
      </c>
      <c r="E61" s="3" t="str">
        <f ca="1">RANDBETWEEN(0,9)&amp;RANDBETWEEN(0,9)&amp;RANDBETWEEN(0,9)&amp;RANDBETWEEN(0,9)</f>
        <v>6882</v>
      </c>
    </row>
    <row r="62" spans="1:5" x14ac:dyDescent="0.3">
      <c r="A62" t="s">
        <v>65</v>
      </c>
      <c r="C62" s="3">
        <v>198</v>
      </c>
      <c r="E62" s="3" t="str">
        <f t="shared" ref="E62:E64" ca="1" si="0">RANDBETWEEN(0,9)&amp;RANDBETWEEN(0,9)&amp;RANDBETWEEN(0,9)&amp;RANDBETWEEN(0,9)</f>
        <v>2865</v>
      </c>
    </row>
    <row r="63" spans="1:5" x14ac:dyDescent="0.3">
      <c r="A63" t="s">
        <v>66</v>
      </c>
      <c r="C63" s="3">
        <v>197</v>
      </c>
      <c r="E63" s="3" t="str">
        <f t="shared" ca="1" si="0"/>
        <v>3325</v>
      </c>
    </row>
    <row r="64" spans="1:5" x14ac:dyDescent="0.3">
      <c r="A64" t="s">
        <v>67</v>
      </c>
      <c r="C64" s="3">
        <v>196</v>
      </c>
      <c r="E64" s="3" t="str">
        <f t="shared" ca="1" si="0"/>
        <v>3138</v>
      </c>
    </row>
    <row r="65" spans="1:5" x14ac:dyDescent="0.3">
      <c r="A65" t="s">
        <v>68</v>
      </c>
      <c r="C65" s="3">
        <v>188</v>
      </c>
      <c r="E65" s="4">
        <f ca="1">RANDBETWEEN(1,12)</f>
        <v>6</v>
      </c>
    </row>
    <row r="66" spans="1:5" x14ac:dyDescent="0.3">
      <c r="A66" t="s">
        <v>69</v>
      </c>
      <c r="C66" s="3">
        <v>187</v>
      </c>
      <c r="E66" s="4">
        <f ca="1">RANDBETWEEN(1,31)</f>
        <v>26</v>
      </c>
    </row>
    <row r="67" spans="1:5" x14ac:dyDescent="0.3">
      <c r="A67" t="s">
        <v>70</v>
      </c>
      <c r="C67" s="3">
        <v>186</v>
      </c>
      <c r="E67" s="3" t="str">
        <f ca="1">RANDBETWEEN(0,9)&amp;RANDBETWEEN(0,9)</f>
        <v>70</v>
      </c>
    </row>
    <row r="68" spans="1:5" x14ac:dyDescent="0.3">
      <c r="A68" t="s">
        <v>71</v>
      </c>
      <c r="C68" s="3">
        <v>185</v>
      </c>
      <c r="E68" s="4">
        <f ca="1">RANDBETWEEN(1,12)</f>
        <v>12</v>
      </c>
    </row>
    <row r="69" spans="1:5" x14ac:dyDescent="0.3">
      <c r="A69" t="s">
        <v>72</v>
      </c>
      <c r="C69" s="3">
        <v>184</v>
      </c>
      <c r="E69" s="4">
        <f ca="1">RANDBETWEEN(1,31)</f>
        <v>10</v>
      </c>
    </row>
    <row r="70" spans="1:5" x14ac:dyDescent="0.3">
      <c r="A70" t="s">
        <v>73</v>
      </c>
      <c r="C70" s="3">
        <v>183</v>
      </c>
      <c r="E70" s="3" t="str">
        <f ca="1">RANDBETWEEN(0,9)&amp;RANDBETWEEN(0,9)</f>
        <v>30</v>
      </c>
    </row>
    <row r="71" spans="1:5" x14ac:dyDescent="0.3">
      <c r="A71" t="s">
        <v>80</v>
      </c>
      <c r="C71" s="3">
        <v>182</v>
      </c>
      <c r="E71" s="3" t="str">
        <f ca="1">RANDBETWEEN(0,9)&amp;RANDBETWEEN(0,9)</f>
        <v>67</v>
      </c>
    </row>
    <row r="72" spans="1:5" x14ac:dyDescent="0.3">
      <c r="A72" t="s">
        <v>74</v>
      </c>
      <c r="C72" s="3">
        <v>180</v>
      </c>
      <c r="E72" s="3" t="str">
        <f ca="1">RANDBETWEEN(0,9)&amp;RANDBETWEEN(0,9)&amp;RANDBETWEEN(0,9)&amp;RANDBETWEEN(0,9)&amp;RANDBETWEEN(0,9)</f>
        <v>41535</v>
      </c>
    </row>
    <row r="73" spans="1:5" x14ac:dyDescent="0.3">
      <c r="A73" t="s">
        <v>75</v>
      </c>
      <c r="C73" s="3">
        <v>175</v>
      </c>
      <c r="E73" s="3" t="str">
        <f ca="1">CHAR(RANDBETWEEN(65,90))</f>
        <v>I</v>
      </c>
    </row>
    <row r="74" spans="1:5" x14ac:dyDescent="0.3">
      <c r="A74" t="s">
        <v>76</v>
      </c>
      <c r="C74" s="3">
        <v>174</v>
      </c>
      <c r="E74" s="3" t="str">
        <f ca="1">RANDBETWEEN(0,9)&amp;RANDBETWEEN(0,9)&amp;RANDBETWEEN(0,9)&amp;"."&amp;RANDBETWEEN(0,9)&amp;RANDBETWEEN(0,9)</f>
        <v>388.59</v>
      </c>
    </row>
    <row r="75" spans="1:5" x14ac:dyDescent="0.3">
      <c r="A75" t="s">
        <v>77</v>
      </c>
      <c r="C75" s="3">
        <v>172</v>
      </c>
      <c r="E75" s="4">
        <f ca="1">RANDBETWEEN(0,9)</f>
        <v>8</v>
      </c>
    </row>
    <row r="76" spans="1:5" x14ac:dyDescent="0.3">
      <c r="A76" t="s">
        <v>78</v>
      </c>
      <c r="C76" s="3">
        <v>39</v>
      </c>
      <c r="E76" s="3" t="str">
        <f ca="1">RANDBETWEEN(0,9)&amp;RANDBETWEEN(0,9)&amp;RANDBETWEEN(0,9)&amp;RANDBETWEEN(0,9)&amp;RANDBETWEEN(0,9)&amp;RANDBETWEEN(0,9)&amp;RANDBETWEEN(0,9)</f>
        <v>2517469</v>
      </c>
    </row>
    <row r="77" spans="1:5" x14ac:dyDescent="0.3">
      <c r="A77" t="s">
        <v>81</v>
      </c>
      <c r="C77" s="3">
        <f>C65-19</f>
        <v>169</v>
      </c>
      <c r="E77" s="4">
        <f ca="1">RANDBETWEEN(1,12)</f>
        <v>1</v>
      </c>
    </row>
    <row r="78" spans="1:5" x14ac:dyDescent="0.3">
      <c r="A78" t="s">
        <v>82</v>
      </c>
      <c r="C78" s="3">
        <f t="shared" ref="C78:C87" si="1">C66-19</f>
        <v>168</v>
      </c>
      <c r="E78" s="4">
        <f ca="1">RANDBETWEEN(1,31)</f>
        <v>28</v>
      </c>
    </row>
    <row r="79" spans="1:5" x14ac:dyDescent="0.3">
      <c r="A79" t="s">
        <v>83</v>
      </c>
      <c r="C79" s="3">
        <f t="shared" si="1"/>
        <v>167</v>
      </c>
      <c r="E79" s="3" t="str">
        <f ca="1">RANDBETWEEN(0,9)&amp;RANDBETWEEN(0,9)</f>
        <v>50</v>
      </c>
    </row>
    <row r="80" spans="1:5" x14ac:dyDescent="0.3">
      <c r="A80" t="s">
        <v>84</v>
      </c>
      <c r="C80" s="3">
        <f t="shared" si="1"/>
        <v>166</v>
      </c>
      <c r="E80" s="4">
        <f ca="1">RANDBETWEEN(1,12)</f>
        <v>1</v>
      </c>
    </row>
    <row r="81" spans="1:5" x14ac:dyDescent="0.3">
      <c r="A81" t="s">
        <v>85</v>
      </c>
      <c r="C81" s="3">
        <f t="shared" si="1"/>
        <v>165</v>
      </c>
      <c r="E81" s="4">
        <f ca="1">RANDBETWEEN(1,31)</f>
        <v>17</v>
      </c>
    </row>
    <row r="82" spans="1:5" x14ac:dyDescent="0.3">
      <c r="A82" t="s">
        <v>86</v>
      </c>
      <c r="C82" s="3">
        <f t="shared" si="1"/>
        <v>164</v>
      </c>
      <c r="E82" s="3" t="str">
        <f ca="1">RANDBETWEEN(0,9)&amp;RANDBETWEEN(0,9)</f>
        <v>69</v>
      </c>
    </row>
    <row r="83" spans="1:5" x14ac:dyDescent="0.3">
      <c r="A83" t="s">
        <v>87</v>
      </c>
      <c r="C83" s="3">
        <f t="shared" si="1"/>
        <v>163</v>
      </c>
      <c r="E83" s="3" t="str">
        <f ca="1">RANDBETWEEN(0,9)&amp;RANDBETWEEN(0,9)</f>
        <v>46</v>
      </c>
    </row>
    <row r="84" spans="1:5" x14ac:dyDescent="0.3">
      <c r="A84" t="s">
        <v>88</v>
      </c>
      <c r="C84" s="3">
        <f t="shared" si="1"/>
        <v>161</v>
      </c>
      <c r="E84" s="3" t="str">
        <f ca="1">RANDBETWEEN(0,9)&amp;RANDBETWEEN(0,9)&amp;RANDBETWEEN(0,9)&amp;RANDBETWEEN(0,9)&amp;RANDBETWEEN(0,9)</f>
        <v>68983</v>
      </c>
    </row>
    <row r="85" spans="1:5" x14ac:dyDescent="0.3">
      <c r="A85" t="s">
        <v>89</v>
      </c>
      <c r="C85" s="3">
        <f t="shared" si="1"/>
        <v>156</v>
      </c>
      <c r="E85" s="3" t="str">
        <f ca="1">CHAR(RANDBETWEEN(65,90))</f>
        <v>E</v>
      </c>
    </row>
    <row r="86" spans="1:5" x14ac:dyDescent="0.3">
      <c r="A86" t="s">
        <v>90</v>
      </c>
      <c r="C86" s="3">
        <f t="shared" si="1"/>
        <v>155</v>
      </c>
      <c r="E86" s="3" t="str">
        <f ca="1">RANDBETWEEN(0,9)&amp;RANDBETWEEN(0,9)&amp;RANDBETWEEN(0,9)&amp;"."&amp;RANDBETWEEN(0,9)&amp;RANDBETWEEN(0,9)</f>
        <v>627.47</v>
      </c>
    </row>
    <row r="87" spans="1:5" x14ac:dyDescent="0.3">
      <c r="A87" t="s">
        <v>91</v>
      </c>
      <c r="C87" s="3">
        <f t="shared" si="1"/>
        <v>153</v>
      </c>
      <c r="E87" s="4">
        <f ca="1">RANDBETWEEN(0,9)</f>
        <v>6</v>
      </c>
    </row>
    <row r="88" spans="1:5" x14ac:dyDescent="0.3">
      <c r="A88" t="s">
        <v>92</v>
      </c>
      <c r="C88" s="3">
        <v>41</v>
      </c>
      <c r="E88" s="3" t="str">
        <f ca="1">RANDBETWEEN(0,9)&amp;RANDBETWEEN(0,9)&amp;RANDBETWEEN(0,9)&amp;RANDBETWEEN(0,9)&amp;RANDBETWEEN(0,9)&amp;RANDBETWEEN(0,9)&amp;RANDBETWEEN(0,9)</f>
        <v>2334408</v>
      </c>
    </row>
  </sheetData>
  <pageMargins left="0.7" right="0.7" top="0.75" bottom="0.75" header="0.3" footer="0.3"/>
  <pageSetup orientation="portrait" horizontalDpi="1200" verticalDpi="1200" r:id="rId1"/>
  <ignoredErrors>
    <ignoredError sqref="E2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51F3-8AB0-437B-BD11-05F3359DEFAD}">
  <dimension ref="A1:I201"/>
  <sheetViews>
    <sheetView tabSelected="1" zoomScale="120" zoomScaleNormal="120" workbookViewId="0">
      <pane ySplit="1" topLeftCell="A2" activePane="bottomLeft" state="frozen"/>
      <selection pane="bottomLeft" activeCell="B13" sqref="B13"/>
    </sheetView>
  </sheetViews>
  <sheetFormatPr defaultRowHeight="14.4" x14ac:dyDescent="0.3"/>
  <cols>
    <col min="1" max="1" width="13.109375" bestFit="1" customWidth="1"/>
    <col min="2" max="2" width="4.6640625" customWidth="1"/>
    <col min="3" max="3" width="19.77734375" bestFit="1" customWidth="1"/>
    <col min="4" max="4" width="12" bestFit="1" customWidth="1"/>
    <col min="5" max="5" width="11.77734375" bestFit="1" customWidth="1"/>
    <col min="6" max="6" width="4.77734375" customWidth="1"/>
    <col min="7" max="7" width="48.33203125" bestFit="1" customWidth="1"/>
    <col min="8" max="8" width="26" bestFit="1" customWidth="1"/>
    <col min="9" max="9" width="19.88671875" bestFit="1" customWidth="1"/>
  </cols>
  <sheetData>
    <row r="1" spans="1:9" s="12" customFormat="1" ht="15" thickBot="1" x14ac:dyDescent="0.35">
      <c r="A1" s="11" t="s">
        <v>499</v>
      </c>
      <c r="C1" s="13" t="s">
        <v>93</v>
      </c>
      <c r="D1" s="14" t="s">
        <v>496</v>
      </c>
      <c r="E1" s="15" t="s">
        <v>495</v>
      </c>
      <c r="F1" s="14"/>
      <c r="G1" s="13" t="s">
        <v>294</v>
      </c>
      <c r="H1" s="14" t="s">
        <v>497</v>
      </c>
      <c r="I1" s="15" t="s">
        <v>498</v>
      </c>
    </row>
    <row r="2" spans="1:9" ht="15" thickTop="1" x14ac:dyDescent="0.3">
      <c r="A2" s="16">
        <f ca="1">RANDBETWEEN(2,201)</f>
        <v>170</v>
      </c>
      <c r="C2" s="9" t="s">
        <v>94</v>
      </c>
      <c r="D2" s="5" t="str">
        <f t="shared" ref="D2:D33" si="0">RIGHT(C2, LEN(C2)-FIND(" ",C2))</f>
        <v>Lamar</v>
      </c>
      <c r="E2" s="6" t="str">
        <f>LEFT(C2, FIND(" ",C2)-1)</f>
        <v>Bennie</v>
      </c>
      <c r="F2" s="5"/>
      <c r="G2" s="9" t="s">
        <v>295</v>
      </c>
      <c r="H2" s="5" t="str">
        <f>LEFT(G2,FIND(",",G2)-1)</f>
        <v>5 Tarkiln Hill St.</v>
      </c>
      <c r="I2" s="6" t="str">
        <f>MID(G2,FIND(",",G2)+2,FIND(",",G2,FIND(",",G2)+1)-FIND(",",G2)-2)</f>
        <v>Saginaw</v>
      </c>
    </row>
    <row r="3" spans="1:9" x14ac:dyDescent="0.3">
      <c r="A3" s="16">
        <f t="shared" ref="A3:A4" ca="1" si="1">RANDBETWEEN(2,201)</f>
        <v>85</v>
      </c>
      <c r="C3" s="9" t="s">
        <v>95</v>
      </c>
      <c r="D3" s="5" t="str">
        <f t="shared" si="0"/>
        <v>Weiner</v>
      </c>
      <c r="E3" s="6" t="str">
        <f t="shared" ref="E3:E66" si="2">LEFT(C3, FIND(" ",C3)-1)</f>
        <v>Adrian</v>
      </c>
      <c r="F3" s="5"/>
      <c r="G3" s="9" t="s">
        <v>296</v>
      </c>
      <c r="H3" s="5" t="str">
        <f t="shared" ref="H3:H66" si="3">LEFT(G3,FIND(",",G3)-1)</f>
        <v>9036 Cherry St.</v>
      </c>
      <c r="I3" s="6" t="str">
        <f t="shared" ref="I3:I66" si="4">MID(G3,FIND(",",G3)+2,FIND(",",G3,FIND(",",G3)+1)-FIND(",",G3)-2)</f>
        <v>Cedar Rapids</v>
      </c>
    </row>
    <row r="4" spans="1:9" ht="15" thickBot="1" x14ac:dyDescent="0.35">
      <c r="A4" s="17">
        <f t="shared" ca="1" si="1"/>
        <v>106</v>
      </c>
      <c r="C4" s="9" t="s">
        <v>96</v>
      </c>
      <c r="D4" s="5" t="str">
        <f t="shared" si="0"/>
        <v>Tremblay</v>
      </c>
      <c r="E4" s="6" t="str">
        <f t="shared" si="2"/>
        <v>Leif</v>
      </c>
      <c r="F4" s="5"/>
      <c r="G4" s="9" t="s">
        <v>297</v>
      </c>
      <c r="H4" s="5" t="str">
        <f t="shared" si="3"/>
        <v>6 Heather Dr.</v>
      </c>
      <c r="I4" s="6" t="str">
        <f t="shared" si="4"/>
        <v>Waukesha</v>
      </c>
    </row>
    <row r="5" spans="1:9" x14ac:dyDescent="0.3">
      <c r="C5" s="9" t="s">
        <v>97</v>
      </c>
      <c r="D5" s="5" t="str">
        <f t="shared" si="0"/>
        <v>Willey</v>
      </c>
      <c r="E5" s="6" t="str">
        <f t="shared" si="2"/>
        <v>Regena</v>
      </c>
      <c r="F5" s="5"/>
      <c r="G5" s="9" t="s">
        <v>298</v>
      </c>
      <c r="H5" s="5" t="str">
        <f t="shared" si="3"/>
        <v>9361 Heritage Rd.</v>
      </c>
      <c r="I5" s="6" t="str">
        <f t="shared" si="4"/>
        <v>Fairhope</v>
      </c>
    </row>
    <row r="6" spans="1:9" x14ac:dyDescent="0.3">
      <c r="C6" s="9" t="s">
        <v>98</v>
      </c>
      <c r="D6" s="5" t="str">
        <f t="shared" si="0"/>
        <v>Schulze</v>
      </c>
      <c r="E6" s="6" t="str">
        <f t="shared" si="2"/>
        <v>Glynda</v>
      </c>
      <c r="F6" s="5"/>
      <c r="G6" s="9" t="s">
        <v>299</v>
      </c>
      <c r="H6" s="5" t="str">
        <f t="shared" si="3"/>
        <v>643 Arcadia Street</v>
      </c>
      <c r="I6" s="6" t="str">
        <f t="shared" si="4"/>
        <v>Burke</v>
      </c>
    </row>
    <row r="7" spans="1:9" x14ac:dyDescent="0.3">
      <c r="C7" s="9" t="s">
        <v>99</v>
      </c>
      <c r="D7" s="5" t="str">
        <f t="shared" si="0"/>
        <v>Victor</v>
      </c>
      <c r="E7" s="6" t="str">
        <f t="shared" si="2"/>
        <v>Kai</v>
      </c>
      <c r="F7" s="5"/>
      <c r="G7" s="9" t="s">
        <v>300</v>
      </c>
      <c r="H7" s="5" t="str">
        <f t="shared" si="3"/>
        <v>7087 Tailwater Street</v>
      </c>
      <c r="I7" s="6" t="str">
        <f t="shared" si="4"/>
        <v>Lowell</v>
      </c>
    </row>
    <row r="8" spans="1:9" x14ac:dyDescent="0.3">
      <c r="C8" s="9" t="s">
        <v>100</v>
      </c>
      <c r="D8" s="5" t="str">
        <f t="shared" si="0"/>
        <v>Gunter</v>
      </c>
      <c r="E8" s="6" t="str">
        <f t="shared" si="2"/>
        <v>Jamee</v>
      </c>
      <c r="F8" s="5"/>
      <c r="G8" s="9" t="s">
        <v>301</v>
      </c>
      <c r="H8" s="5" t="str">
        <f t="shared" si="3"/>
        <v>126 Brandywine Lane</v>
      </c>
      <c r="I8" s="6" t="str">
        <f t="shared" si="4"/>
        <v>Hopewell</v>
      </c>
    </row>
    <row r="9" spans="1:9" x14ac:dyDescent="0.3">
      <c r="C9" s="9" t="s">
        <v>101</v>
      </c>
      <c r="D9" s="5" t="str">
        <f t="shared" si="0"/>
        <v>Lam</v>
      </c>
      <c r="E9" s="6" t="str">
        <f t="shared" si="2"/>
        <v>Noe</v>
      </c>
      <c r="F9" s="5"/>
      <c r="G9" s="9" t="s">
        <v>302</v>
      </c>
      <c r="H9" s="5" t="str">
        <f t="shared" si="3"/>
        <v>8110 Buttonwood Drive</v>
      </c>
      <c r="I9" s="6" t="str">
        <f t="shared" si="4"/>
        <v>Youngstown</v>
      </c>
    </row>
    <row r="10" spans="1:9" x14ac:dyDescent="0.3">
      <c r="C10" s="9" t="s">
        <v>102</v>
      </c>
      <c r="D10" s="5" t="str">
        <f t="shared" si="0"/>
        <v>Corbitt</v>
      </c>
      <c r="E10" s="6" t="str">
        <f t="shared" si="2"/>
        <v>Tosha</v>
      </c>
      <c r="F10" s="5"/>
      <c r="G10" s="9" t="s">
        <v>303</v>
      </c>
      <c r="H10" s="5" t="str">
        <f t="shared" si="3"/>
        <v>8605 E. Dunbar Ave.</v>
      </c>
      <c r="I10" s="6" t="str">
        <f t="shared" si="4"/>
        <v>Fleming Island</v>
      </c>
    </row>
    <row r="11" spans="1:9" x14ac:dyDescent="0.3">
      <c r="C11" s="9" t="s">
        <v>103</v>
      </c>
      <c r="D11" s="5" t="str">
        <f t="shared" si="0"/>
        <v>Shipp</v>
      </c>
      <c r="E11" s="6" t="str">
        <f t="shared" si="2"/>
        <v>Kieth</v>
      </c>
      <c r="F11" s="5"/>
      <c r="G11" s="9" t="s">
        <v>304</v>
      </c>
      <c r="H11" s="5" t="str">
        <f t="shared" si="3"/>
        <v>966 Snake Hill Road</v>
      </c>
      <c r="I11" s="6" t="str">
        <f t="shared" si="4"/>
        <v>Pasadena</v>
      </c>
    </row>
    <row r="12" spans="1:9" x14ac:dyDescent="0.3">
      <c r="C12" s="9" t="s">
        <v>104</v>
      </c>
      <c r="D12" s="5" t="str">
        <f t="shared" si="0"/>
        <v>Lofton</v>
      </c>
      <c r="E12" s="6" t="str">
        <f t="shared" si="2"/>
        <v>Tana</v>
      </c>
      <c r="F12" s="5"/>
      <c r="G12" s="9" t="s">
        <v>305</v>
      </c>
      <c r="H12" s="5" t="str">
        <f t="shared" si="3"/>
        <v>7752 Birchwood Court</v>
      </c>
      <c r="I12" s="6" t="str">
        <f t="shared" si="4"/>
        <v>Cambridge</v>
      </c>
    </row>
    <row r="13" spans="1:9" x14ac:dyDescent="0.3">
      <c r="C13" s="9" t="s">
        <v>105</v>
      </c>
      <c r="D13" s="5" t="str">
        <f t="shared" si="0"/>
        <v>Cash</v>
      </c>
      <c r="E13" s="6" t="str">
        <f t="shared" si="2"/>
        <v>Latrisha</v>
      </c>
      <c r="F13" s="5"/>
      <c r="G13" s="9" t="s">
        <v>306</v>
      </c>
      <c r="H13" s="5" t="str">
        <f t="shared" si="3"/>
        <v>68 Albany Ave.</v>
      </c>
      <c r="I13" s="6" t="str">
        <f t="shared" si="4"/>
        <v>Menomonee Falls</v>
      </c>
    </row>
    <row r="14" spans="1:9" x14ac:dyDescent="0.3">
      <c r="C14" s="9" t="s">
        <v>106</v>
      </c>
      <c r="D14" s="5" t="str">
        <f t="shared" si="0"/>
        <v>Velasco</v>
      </c>
      <c r="E14" s="6" t="str">
        <f t="shared" si="2"/>
        <v>Clyde</v>
      </c>
      <c r="F14" s="5"/>
      <c r="G14" s="9" t="s">
        <v>307</v>
      </c>
      <c r="H14" s="5" t="str">
        <f t="shared" si="3"/>
        <v>7420 Lake Court</v>
      </c>
      <c r="I14" s="6" t="str">
        <f t="shared" si="4"/>
        <v>Los Angeles</v>
      </c>
    </row>
    <row r="15" spans="1:9" x14ac:dyDescent="0.3">
      <c r="C15" s="9" t="s">
        <v>107</v>
      </c>
      <c r="D15" s="5" t="str">
        <f t="shared" si="0"/>
        <v>Blount</v>
      </c>
      <c r="E15" s="6" t="str">
        <f t="shared" si="2"/>
        <v>Judie</v>
      </c>
      <c r="F15" s="5"/>
      <c r="G15" s="9" t="s">
        <v>308</v>
      </c>
      <c r="H15" s="5" t="str">
        <f t="shared" si="3"/>
        <v>326 West Lincoln Street</v>
      </c>
      <c r="I15" s="6" t="str">
        <f t="shared" si="4"/>
        <v>Alpharetta</v>
      </c>
    </row>
    <row r="16" spans="1:9" x14ac:dyDescent="0.3">
      <c r="C16" s="9" t="s">
        <v>108</v>
      </c>
      <c r="D16" s="5" t="str">
        <f t="shared" si="0"/>
        <v>Toney</v>
      </c>
      <c r="E16" s="6" t="str">
        <f t="shared" si="2"/>
        <v>Hollie</v>
      </c>
      <c r="F16" s="5"/>
      <c r="G16" s="9" t="s">
        <v>309</v>
      </c>
      <c r="H16" s="5" t="str">
        <f t="shared" si="3"/>
        <v>8502 Newcastle St.</v>
      </c>
      <c r="I16" s="6" t="str">
        <f t="shared" si="4"/>
        <v>Brighton</v>
      </c>
    </row>
    <row r="17" spans="3:9" x14ac:dyDescent="0.3">
      <c r="C17" s="9" t="s">
        <v>109</v>
      </c>
      <c r="D17" s="5" t="str">
        <f t="shared" si="0"/>
        <v>Sheffield</v>
      </c>
      <c r="E17" s="6" t="str">
        <f t="shared" si="2"/>
        <v>Treena</v>
      </c>
      <c r="F17" s="5"/>
      <c r="G17" s="9" t="s">
        <v>310</v>
      </c>
      <c r="H17" s="5" t="str">
        <f t="shared" si="3"/>
        <v>46 Mayfield Ave.</v>
      </c>
      <c r="I17" s="6" t="str">
        <f t="shared" si="4"/>
        <v>Toms River</v>
      </c>
    </row>
    <row r="18" spans="3:9" x14ac:dyDescent="0.3">
      <c r="C18" s="9" t="s">
        <v>110</v>
      </c>
      <c r="D18" s="5" t="str">
        <f t="shared" si="0"/>
        <v>Plunkett</v>
      </c>
      <c r="E18" s="6" t="str">
        <f t="shared" si="2"/>
        <v>Shaunta</v>
      </c>
      <c r="F18" s="5"/>
      <c r="G18" s="9" t="s">
        <v>311</v>
      </c>
      <c r="H18" s="5" t="str">
        <f t="shared" si="3"/>
        <v>903 Andover St.</v>
      </c>
      <c r="I18" s="6" t="str">
        <f t="shared" si="4"/>
        <v>Levittown</v>
      </c>
    </row>
    <row r="19" spans="3:9" x14ac:dyDescent="0.3">
      <c r="C19" s="9" t="s">
        <v>111</v>
      </c>
      <c r="D19" s="5" t="str">
        <f t="shared" si="0"/>
        <v>Elkins</v>
      </c>
      <c r="E19" s="6" t="str">
        <f t="shared" si="2"/>
        <v>Mercedez</v>
      </c>
      <c r="F19" s="5"/>
      <c r="G19" s="9" t="s">
        <v>312</v>
      </c>
      <c r="H19" s="5" t="str">
        <f t="shared" si="3"/>
        <v>462 Essex Ave.</v>
      </c>
      <c r="I19" s="6" t="str">
        <f t="shared" si="4"/>
        <v>Omaha</v>
      </c>
    </row>
    <row r="20" spans="3:9" x14ac:dyDescent="0.3">
      <c r="C20" s="9" t="s">
        <v>112</v>
      </c>
      <c r="D20" s="5" t="str">
        <f t="shared" si="0"/>
        <v>Shinn</v>
      </c>
      <c r="E20" s="6" t="str">
        <f t="shared" si="2"/>
        <v>Suzanna</v>
      </c>
      <c r="F20" s="5"/>
      <c r="G20" s="9" t="s">
        <v>313</v>
      </c>
      <c r="H20" s="5" t="str">
        <f t="shared" si="3"/>
        <v>42 W. St Louis Ave.</v>
      </c>
      <c r="I20" s="6" t="str">
        <f t="shared" si="4"/>
        <v>Loveland</v>
      </c>
    </row>
    <row r="21" spans="3:9" x14ac:dyDescent="0.3">
      <c r="C21" s="9" t="s">
        <v>113</v>
      </c>
      <c r="D21" s="5" t="str">
        <f t="shared" si="0"/>
        <v>Lundy</v>
      </c>
      <c r="E21" s="6" t="str">
        <f t="shared" si="2"/>
        <v>Armand</v>
      </c>
      <c r="F21" s="5"/>
      <c r="G21" s="9" t="s">
        <v>314</v>
      </c>
      <c r="H21" s="5" t="str">
        <f t="shared" si="3"/>
        <v>8336 Race Rd.</v>
      </c>
      <c r="I21" s="6" t="str">
        <f t="shared" si="4"/>
        <v>Hernando</v>
      </c>
    </row>
    <row r="22" spans="3:9" x14ac:dyDescent="0.3">
      <c r="C22" s="9" t="s">
        <v>114</v>
      </c>
      <c r="D22" s="5" t="str">
        <f t="shared" si="0"/>
        <v>Blackburn</v>
      </c>
      <c r="E22" s="6" t="str">
        <f t="shared" si="2"/>
        <v>Drusilla</v>
      </c>
      <c r="F22" s="5"/>
      <c r="G22" s="9" t="s">
        <v>315</v>
      </c>
      <c r="H22" s="5" t="str">
        <f t="shared" si="3"/>
        <v>38 Cooper Lane</v>
      </c>
      <c r="I22" s="6" t="str">
        <f t="shared" si="4"/>
        <v>Mebane</v>
      </c>
    </row>
    <row r="23" spans="3:9" x14ac:dyDescent="0.3">
      <c r="C23" s="9" t="s">
        <v>115</v>
      </c>
      <c r="D23" s="5" t="str">
        <f t="shared" si="0"/>
        <v>Skelton</v>
      </c>
      <c r="E23" s="6" t="str">
        <f t="shared" si="2"/>
        <v>Corazon</v>
      </c>
      <c r="F23" s="5"/>
      <c r="G23" s="9" t="s">
        <v>316</v>
      </c>
      <c r="H23" s="5" t="str">
        <f t="shared" si="3"/>
        <v>7559 Chapel Court</v>
      </c>
      <c r="I23" s="6" t="str">
        <f t="shared" si="4"/>
        <v>Fairmont</v>
      </c>
    </row>
    <row r="24" spans="3:9" x14ac:dyDescent="0.3">
      <c r="C24" s="9" t="s">
        <v>116</v>
      </c>
      <c r="D24" s="5" t="str">
        <f t="shared" si="0"/>
        <v>Staton</v>
      </c>
      <c r="E24" s="6" t="str">
        <f t="shared" si="2"/>
        <v>Stephine</v>
      </c>
      <c r="F24" s="5"/>
      <c r="G24" s="9" t="s">
        <v>317</v>
      </c>
      <c r="H24" s="5" t="str">
        <f t="shared" si="3"/>
        <v>7468 Sherman Avenue</v>
      </c>
      <c r="I24" s="6" t="str">
        <f t="shared" si="4"/>
        <v>Fort Lauderdale</v>
      </c>
    </row>
    <row r="25" spans="3:9" x14ac:dyDescent="0.3">
      <c r="C25" s="9" t="s">
        <v>117</v>
      </c>
      <c r="D25" s="5" t="str">
        <f t="shared" si="0"/>
        <v>Borders</v>
      </c>
      <c r="E25" s="6" t="str">
        <f t="shared" si="2"/>
        <v>Bok</v>
      </c>
      <c r="F25" s="5"/>
      <c r="G25" s="9" t="s">
        <v>318</v>
      </c>
      <c r="H25" s="5" t="str">
        <f t="shared" si="3"/>
        <v>8922 Academy Drive</v>
      </c>
      <c r="I25" s="6" t="str">
        <f t="shared" si="4"/>
        <v>New Bern</v>
      </c>
    </row>
    <row r="26" spans="3:9" x14ac:dyDescent="0.3">
      <c r="C26" s="9" t="s">
        <v>118</v>
      </c>
      <c r="D26" s="5" t="str">
        <f t="shared" si="0"/>
        <v>Mcfarland</v>
      </c>
      <c r="E26" s="6" t="str">
        <f t="shared" si="2"/>
        <v>Heath</v>
      </c>
      <c r="F26" s="5"/>
      <c r="G26" s="9" t="s">
        <v>319</v>
      </c>
      <c r="H26" s="5" t="str">
        <f t="shared" si="3"/>
        <v>80 Thompson St.</v>
      </c>
      <c r="I26" s="6" t="str">
        <f t="shared" si="4"/>
        <v>Shelton</v>
      </c>
    </row>
    <row r="27" spans="3:9" x14ac:dyDescent="0.3">
      <c r="C27" s="9" t="s">
        <v>119</v>
      </c>
      <c r="D27" s="5" t="str">
        <f t="shared" si="0"/>
        <v>Veal</v>
      </c>
      <c r="E27" s="6" t="str">
        <f t="shared" si="2"/>
        <v>Evelia</v>
      </c>
      <c r="F27" s="5"/>
      <c r="G27" s="9" t="s">
        <v>320</v>
      </c>
      <c r="H27" s="5" t="str">
        <f t="shared" si="3"/>
        <v>80 4th St.</v>
      </c>
      <c r="I27" s="6" t="str">
        <f t="shared" si="4"/>
        <v>Tucson</v>
      </c>
    </row>
    <row r="28" spans="3:9" x14ac:dyDescent="0.3">
      <c r="C28" s="9" t="s">
        <v>120</v>
      </c>
      <c r="D28" s="5" t="str">
        <f t="shared" si="0"/>
        <v>Nielsen</v>
      </c>
      <c r="E28" s="6" t="str">
        <f t="shared" si="2"/>
        <v>Young</v>
      </c>
      <c r="F28" s="5"/>
      <c r="G28" s="9" t="s">
        <v>321</v>
      </c>
      <c r="H28" s="5" t="str">
        <f t="shared" si="3"/>
        <v>62 Harrison St.</v>
      </c>
      <c r="I28" s="6" t="str">
        <f t="shared" si="4"/>
        <v>Rapid City</v>
      </c>
    </row>
    <row r="29" spans="3:9" x14ac:dyDescent="0.3">
      <c r="C29" s="9" t="s">
        <v>121</v>
      </c>
      <c r="D29" s="5" t="str">
        <f t="shared" si="0"/>
        <v>Michel</v>
      </c>
      <c r="E29" s="6" t="str">
        <f t="shared" si="2"/>
        <v>Meg</v>
      </c>
      <c r="F29" s="5"/>
      <c r="G29" s="9" t="s">
        <v>322</v>
      </c>
      <c r="H29" s="5" t="str">
        <f t="shared" si="3"/>
        <v>919 Cedar Swamp Street</v>
      </c>
      <c r="I29" s="6" t="str">
        <f t="shared" si="4"/>
        <v>Ann Arbor</v>
      </c>
    </row>
    <row r="30" spans="3:9" x14ac:dyDescent="0.3">
      <c r="C30" s="9" t="s">
        <v>122</v>
      </c>
      <c r="D30" s="5" t="str">
        <f t="shared" si="0"/>
        <v>Damico</v>
      </c>
      <c r="E30" s="6" t="str">
        <f t="shared" si="2"/>
        <v>Kum</v>
      </c>
      <c r="F30" s="5"/>
      <c r="G30" s="9" t="s">
        <v>323</v>
      </c>
      <c r="H30" s="5" t="str">
        <f t="shared" si="3"/>
        <v>25 North Sunbeam St.</v>
      </c>
      <c r="I30" s="6" t="str">
        <f t="shared" si="4"/>
        <v>Flowery Branch</v>
      </c>
    </row>
    <row r="31" spans="3:9" x14ac:dyDescent="0.3">
      <c r="C31" s="9" t="s">
        <v>123</v>
      </c>
      <c r="D31" s="5" t="str">
        <f t="shared" si="0"/>
        <v>Holliday</v>
      </c>
      <c r="E31" s="6" t="str">
        <f t="shared" si="2"/>
        <v>Nathalie</v>
      </c>
      <c r="F31" s="5"/>
      <c r="G31" s="9" t="s">
        <v>324</v>
      </c>
      <c r="H31" s="5" t="str">
        <f t="shared" si="3"/>
        <v>156 Newbridge Dr.</v>
      </c>
      <c r="I31" s="6" t="str">
        <f t="shared" si="4"/>
        <v>Mechanicsburg</v>
      </c>
    </row>
    <row r="32" spans="3:9" x14ac:dyDescent="0.3">
      <c r="C32" s="9" t="s">
        <v>124</v>
      </c>
      <c r="D32" s="5" t="str">
        <f t="shared" si="0"/>
        <v>Britt</v>
      </c>
      <c r="E32" s="6" t="str">
        <f t="shared" si="2"/>
        <v>Yen</v>
      </c>
      <c r="F32" s="5"/>
      <c r="G32" s="9" t="s">
        <v>325</v>
      </c>
      <c r="H32" s="5" t="str">
        <f t="shared" si="3"/>
        <v>6 Leatherwood Avenue</v>
      </c>
      <c r="I32" s="6" t="str">
        <f t="shared" si="4"/>
        <v>New Lenox</v>
      </c>
    </row>
    <row r="33" spans="3:9" x14ac:dyDescent="0.3">
      <c r="C33" s="9" t="s">
        <v>125</v>
      </c>
      <c r="D33" s="5" t="str">
        <f t="shared" si="0"/>
        <v>Albright</v>
      </c>
      <c r="E33" s="6" t="str">
        <f t="shared" si="2"/>
        <v>Joselyn</v>
      </c>
      <c r="F33" s="5"/>
      <c r="G33" s="9" t="s">
        <v>326</v>
      </c>
      <c r="H33" s="5" t="str">
        <f t="shared" si="3"/>
        <v>8462 Pleasant Lane</v>
      </c>
      <c r="I33" s="6" t="str">
        <f t="shared" si="4"/>
        <v>Manahawkin</v>
      </c>
    </row>
    <row r="34" spans="3:9" x14ac:dyDescent="0.3">
      <c r="C34" s="9" t="s">
        <v>126</v>
      </c>
      <c r="D34" s="5" t="str">
        <f t="shared" ref="D34:D65" si="5">RIGHT(C34, LEN(C34)-FIND(" ",C34))</f>
        <v>Sander</v>
      </c>
      <c r="E34" s="6" t="str">
        <f t="shared" si="2"/>
        <v>Georgette</v>
      </c>
      <c r="F34" s="5"/>
      <c r="G34" s="9" t="s">
        <v>327</v>
      </c>
      <c r="H34" s="5" t="str">
        <f t="shared" si="3"/>
        <v>985 Ivy St.</v>
      </c>
      <c r="I34" s="6" t="str">
        <f t="shared" si="4"/>
        <v>Macungie</v>
      </c>
    </row>
    <row r="35" spans="3:9" x14ac:dyDescent="0.3">
      <c r="C35" s="9" t="s">
        <v>127</v>
      </c>
      <c r="D35" s="5" t="str">
        <f t="shared" si="5"/>
        <v>Oswald</v>
      </c>
      <c r="E35" s="6" t="str">
        <f t="shared" si="2"/>
        <v>Barabara</v>
      </c>
      <c r="F35" s="5"/>
      <c r="G35" s="9" t="s">
        <v>328</v>
      </c>
      <c r="H35" s="5" t="str">
        <f t="shared" si="3"/>
        <v>7549 Walnutwood St.</v>
      </c>
      <c r="I35" s="6" t="str">
        <f t="shared" si="4"/>
        <v>Knoxville</v>
      </c>
    </row>
    <row r="36" spans="3:9" x14ac:dyDescent="0.3">
      <c r="C36" s="9" t="s">
        <v>128</v>
      </c>
      <c r="D36" s="5" t="str">
        <f t="shared" si="5"/>
        <v>Embry</v>
      </c>
      <c r="E36" s="6" t="str">
        <f t="shared" si="2"/>
        <v>Lorette</v>
      </c>
      <c r="F36" s="5"/>
      <c r="G36" s="9" t="s">
        <v>329</v>
      </c>
      <c r="H36" s="5" t="str">
        <f t="shared" si="3"/>
        <v>7884 West Rockville Court</v>
      </c>
      <c r="I36" s="6" t="str">
        <f t="shared" si="4"/>
        <v>Fort Walton Beach</v>
      </c>
    </row>
    <row r="37" spans="3:9" x14ac:dyDescent="0.3">
      <c r="C37" s="9" t="s">
        <v>129</v>
      </c>
      <c r="D37" s="5" t="str">
        <f t="shared" si="5"/>
        <v>Talbot</v>
      </c>
      <c r="E37" s="6" t="str">
        <f t="shared" si="2"/>
        <v>Carri</v>
      </c>
      <c r="F37" s="5"/>
      <c r="G37" s="9" t="s">
        <v>330</v>
      </c>
      <c r="H37" s="5" t="str">
        <f t="shared" si="3"/>
        <v>293 Strawberry St.</v>
      </c>
      <c r="I37" s="6" t="str">
        <f t="shared" si="4"/>
        <v>Quakertown</v>
      </c>
    </row>
    <row r="38" spans="3:9" x14ac:dyDescent="0.3">
      <c r="C38" s="9" t="s">
        <v>130</v>
      </c>
      <c r="D38" s="5" t="str">
        <f t="shared" si="5"/>
        <v>Badger</v>
      </c>
      <c r="E38" s="6" t="str">
        <f t="shared" si="2"/>
        <v>Carlo</v>
      </c>
      <c r="F38" s="5"/>
      <c r="G38" s="9" t="s">
        <v>331</v>
      </c>
      <c r="H38" s="5" t="str">
        <f t="shared" si="3"/>
        <v>7993 Pennington Court</v>
      </c>
      <c r="I38" s="6" t="str">
        <f t="shared" si="4"/>
        <v>Chatsworth</v>
      </c>
    </row>
    <row r="39" spans="3:9" x14ac:dyDescent="0.3">
      <c r="C39" s="9" t="s">
        <v>131</v>
      </c>
      <c r="D39" s="5" t="str">
        <f t="shared" si="5"/>
        <v>Tatum</v>
      </c>
      <c r="E39" s="6" t="str">
        <f t="shared" si="2"/>
        <v>Carleen</v>
      </c>
      <c r="F39" s="5"/>
      <c r="G39" s="9" t="s">
        <v>332</v>
      </c>
      <c r="H39" s="5" t="str">
        <f t="shared" si="3"/>
        <v>957 Charles Street</v>
      </c>
      <c r="I39" s="6" t="str">
        <f t="shared" si="4"/>
        <v>Harleysville</v>
      </c>
    </row>
    <row r="40" spans="3:9" x14ac:dyDescent="0.3">
      <c r="C40" s="9" t="s">
        <v>132</v>
      </c>
      <c r="D40" s="5" t="str">
        <f t="shared" si="5"/>
        <v>Elliot</v>
      </c>
      <c r="E40" s="6" t="str">
        <f t="shared" si="2"/>
        <v>Carley</v>
      </c>
      <c r="F40" s="5"/>
      <c r="G40" s="9" t="s">
        <v>333</v>
      </c>
      <c r="H40" s="5" t="str">
        <f t="shared" si="3"/>
        <v>7417 Littleton Street</v>
      </c>
      <c r="I40" s="6" t="str">
        <f t="shared" si="4"/>
        <v>Tualatin</v>
      </c>
    </row>
    <row r="41" spans="3:9" x14ac:dyDescent="0.3">
      <c r="C41" s="9" t="s">
        <v>133</v>
      </c>
      <c r="D41" s="5" t="str">
        <f t="shared" si="5"/>
        <v>Olivas</v>
      </c>
      <c r="E41" s="6" t="str">
        <f t="shared" si="2"/>
        <v>Sharee</v>
      </c>
      <c r="F41" s="5"/>
      <c r="G41" s="9" t="s">
        <v>334</v>
      </c>
      <c r="H41" s="5" t="str">
        <f t="shared" si="3"/>
        <v>7 Galvin St.</v>
      </c>
      <c r="I41" s="6" t="str">
        <f t="shared" si="4"/>
        <v>Savannah</v>
      </c>
    </row>
    <row r="42" spans="3:9" x14ac:dyDescent="0.3">
      <c r="C42" s="9" t="s">
        <v>134</v>
      </c>
      <c r="D42" s="5" t="str">
        <f t="shared" si="5"/>
        <v>Ricker</v>
      </c>
      <c r="E42" s="6" t="str">
        <f t="shared" si="2"/>
        <v>Jewel</v>
      </c>
      <c r="F42" s="5"/>
      <c r="G42" s="9" t="s">
        <v>335</v>
      </c>
      <c r="H42" s="5" t="str">
        <f t="shared" si="3"/>
        <v>761 Hill Rd.</v>
      </c>
      <c r="I42" s="6" t="str">
        <f t="shared" si="4"/>
        <v>Glendale Heights</v>
      </c>
    </row>
    <row r="43" spans="3:9" x14ac:dyDescent="0.3">
      <c r="C43" s="9" t="s">
        <v>135</v>
      </c>
      <c r="D43" s="5" t="str">
        <f t="shared" si="5"/>
        <v>Belanger</v>
      </c>
      <c r="E43" s="6" t="str">
        <f t="shared" si="2"/>
        <v>Katherin</v>
      </c>
      <c r="F43" s="5"/>
      <c r="G43" s="9" t="s">
        <v>336</v>
      </c>
      <c r="H43" s="5" t="str">
        <f t="shared" si="3"/>
        <v>8771 Brandywine Dr.</v>
      </c>
      <c r="I43" s="6" t="str">
        <f t="shared" si="4"/>
        <v>Zeeland</v>
      </c>
    </row>
    <row r="44" spans="3:9" x14ac:dyDescent="0.3">
      <c r="C44" s="9" t="s">
        <v>136</v>
      </c>
      <c r="D44" s="5" t="str">
        <f t="shared" si="5"/>
        <v>Baptiste</v>
      </c>
      <c r="E44" s="6" t="str">
        <f t="shared" si="2"/>
        <v>Tess</v>
      </c>
      <c r="F44" s="5"/>
      <c r="G44" s="9" t="s">
        <v>337</v>
      </c>
      <c r="H44" s="5" t="str">
        <f t="shared" si="3"/>
        <v>342 Poplar St.</v>
      </c>
      <c r="I44" s="6" t="str">
        <f t="shared" si="4"/>
        <v>North Miami Beach</v>
      </c>
    </row>
    <row r="45" spans="3:9" x14ac:dyDescent="0.3">
      <c r="C45" s="9" t="s">
        <v>137</v>
      </c>
      <c r="D45" s="5" t="str">
        <f t="shared" si="5"/>
        <v>Fulton</v>
      </c>
      <c r="E45" s="6" t="str">
        <f t="shared" si="2"/>
        <v>Teresita</v>
      </c>
      <c r="F45" s="5"/>
      <c r="G45" s="9" t="s">
        <v>338</v>
      </c>
      <c r="H45" s="5" t="str">
        <f t="shared" si="3"/>
        <v>556 Myrtle Street</v>
      </c>
      <c r="I45" s="6" t="str">
        <f t="shared" si="4"/>
        <v>Monsey</v>
      </c>
    </row>
    <row r="46" spans="3:9" x14ac:dyDescent="0.3">
      <c r="C46" s="9" t="s">
        <v>138</v>
      </c>
      <c r="D46" s="5" t="str">
        <f t="shared" si="5"/>
        <v>Foust</v>
      </c>
      <c r="E46" s="6" t="str">
        <f t="shared" si="2"/>
        <v>Bettye</v>
      </c>
      <c r="F46" s="5"/>
      <c r="G46" s="9" t="s">
        <v>339</v>
      </c>
      <c r="H46" s="5" t="str">
        <f t="shared" si="3"/>
        <v>7132 Manhattan Drive</v>
      </c>
      <c r="I46" s="6" t="str">
        <f t="shared" si="4"/>
        <v>Corpus Christi</v>
      </c>
    </row>
    <row r="47" spans="3:9" x14ac:dyDescent="0.3">
      <c r="C47" s="9" t="s">
        <v>139</v>
      </c>
      <c r="D47" s="5" t="str">
        <f t="shared" si="5"/>
        <v>Mcclellan</v>
      </c>
      <c r="E47" s="6" t="str">
        <f t="shared" si="2"/>
        <v>Kimberley</v>
      </c>
      <c r="F47" s="5"/>
      <c r="G47" s="9" t="s">
        <v>340</v>
      </c>
      <c r="H47" s="5" t="str">
        <f t="shared" si="3"/>
        <v>798 Lancaster Ave.</v>
      </c>
      <c r="I47" s="6" t="str">
        <f t="shared" si="4"/>
        <v>La Vergne</v>
      </c>
    </row>
    <row r="48" spans="3:9" x14ac:dyDescent="0.3">
      <c r="C48" s="9" t="s">
        <v>140</v>
      </c>
      <c r="D48" s="5" t="str">
        <f t="shared" si="5"/>
        <v>Reeder</v>
      </c>
      <c r="E48" s="6" t="str">
        <f t="shared" si="2"/>
        <v>Jessika</v>
      </c>
      <c r="F48" s="5"/>
      <c r="G48" s="9" t="s">
        <v>341</v>
      </c>
      <c r="H48" s="5" t="str">
        <f t="shared" si="3"/>
        <v>7620 Division Dr.</v>
      </c>
      <c r="I48" s="6" t="str">
        <f t="shared" si="4"/>
        <v>Medina</v>
      </c>
    </row>
    <row r="49" spans="3:9" x14ac:dyDescent="0.3">
      <c r="C49" s="9" t="s">
        <v>141</v>
      </c>
      <c r="D49" s="5" t="str">
        <f t="shared" si="5"/>
        <v>Sadler</v>
      </c>
      <c r="E49" s="6" t="str">
        <f t="shared" si="2"/>
        <v>Rich</v>
      </c>
      <c r="F49" s="5"/>
      <c r="G49" s="9" t="s">
        <v>342</v>
      </c>
      <c r="H49" s="5" t="str">
        <f t="shared" si="3"/>
        <v>450 Carson St.</v>
      </c>
      <c r="I49" s="6" t="str">
        <f t="shared" si="4"/>
        <v>Bay Shore</v>
      </c>
    </row>
    <row r="50" spans="3:9" x14ac:dyDescent="0.3">
      <c r="C50" s="9" t="s">
        <v>142</v>
      </c>
      <c r="D50" s="5" t="str">
        <f t="shared" si="5"/>
        <v>Rowell</v>
      </c>
      <c r="E50" s="6" t="str">
        <f t="shared" si="2"/>
        <v>Chong</v>
      </c>
      <c r="F50" s="5"/>
      <c r="G50" s="9" t="s">
        <v>343</v>
      </c>
      <c r="H50" s="5" t="str">
        <f t="shared" si="3"/>
        <v>442 Hill Field Lane</v>
      </c>
      <c r="I50" s="6" t="str">
        <f t="shared" si="4"/>
        <v>New City</v>
      </c>
    </row>
    <row r="51" spans="3:9" x14ac:dyDescent="0.3">
      <c r="C51" s="9" t="s">
        <v>143</v>
      </c>
      <c r="D51" s="5" t="str">
        <f t="shared" si="5"/>
        <v>Nance</v>
      </c>
      <c r="E51" s="6" t="str">
        <f t="shared" si="2"/>
        <v>Brigida</v>
      </c>
      <c r="F51" s="5"/>
      <c r="G51" s="9" t="s">
        <v>344</v>
      </c>
      <c r="H51" s="5" t="str">
        <f t="shared" si="3"/>
        <v>941 Iroquois Court</v>
      </c>
      <c r="I51" s="6" t="str">
        <f t="shared" si="4"/>
        <v>Lockport</v>
      </c>
    </row>
    <row r="52" spans="3:9" x14ac:dyDescent="0.3">
      <c r="C52" s="9" t="s">
        <v>144</v>
      </c>
      <c r="D52" s="5" t="str">
        <f t="shared" si="5"/>
        <v>Zook</v>
      </c>
      <c r="E52" s="6" t="str">
        <f t="shared" si="2"/>
        <v>Ashton</v>
      </c>
      <c r="F52" s="5"/>
      <c r="G52" s="9" t="s">
        <v>345</v>
      </c>
      <c r="H52" s="5" t="str">
        <f t="shared" si="3"/>
        <v>47 Poplar St.</v>
      </c>
      <c r="I52" s="6" t="str">
        <f t="shared" si="4"/>
        <v>Decatur</v>
      </c>
    </row>
    <row r="53" spans="3:9" x14ac:dyDescent="0.3">
      <c r="C53" s="9" t="s">
        <v>145</v>
      </c>
      <c r="D53" s="5" t="str">
        <f t="shared" si="5"/>
        <v>Mccue</v>
      </c>
      <c r="E53" s="6" t="str">
        <f t="shared" si="2"/>
        <v>Modesto</v>
      </c>
      <c r="F53" s="5"/>
      <c r="G53" s="9" t="s">
        <v>346</v>
      </c>
      <c r="H53" s="5" t="str">
        <f t="shared" si="3"/>
        <v>7273 Bank Street</v>
      </c>
      <c r="I53" s="6" t="str">
        <f t="shared" si="4"/>
        <v>San Lorenzo</v>
      </c>
    </row>
    <row r="54" spans="3:9" x14ac:dyDescent="0.3">
      <c r="C54" s="9" t="s">
        <v>146</v>
      </c>
      <c r="D54" s="5" t="str">
        <f t="shared" si="5"/>
        <v>Dooley</v>
      </c>
      <c r="E54" s="6" t="str">
        <f t="shared" si="2"/>
        <v>Ivey</v>
      </c>
      <c r="F54" s="5"/>
      <c r="G54" s="9" t="s">
        <v>347</v>
      </c>
      <c r="H54" s="5" t="str">
        <f t="shared" si="3"/>
        <v>7034 Amherst Lane</v>
      </c>
      <c r="I54" s="6" t="str">
        <f t="shared" si="4"/>
        <v>Mount Prospect</v>
      </c>
    </row>
    <row r="55" spans="3:9" x14ac:dyDescent="0.3">
      <c r="C55" s="9" t="s">
        <v>147</v>
      </c>
      <c r="D55" s="5" t="str">
        <f t="shared" si="5"/>
        <v>Viera</v>
      </c>
      <c r="E55" s="6" t="str">
        <f t="shared" si="2"/>
        <v>Dominica</v>
      </c>
      <c r="F55" s="5"/>
      <c r="G55" s="9" t="s">
        <v>348</v>
      </c>
      <c r="H55" s="5" t="str">
        <f t="shared" si="3"/>
        <v>954 Bradford Ave.</v>
      </c>
      <c r="I55" s="6" t="str">
        <f t="shared" si="4"/>
        <v>Yuma</v>
      </c>
    </row>
    <row r="56" spans="3:9" x14ac:dyDescent="0.3">
      <c r="C56" s="9" t="s">
        <v>148</v>
      </c>
      <c r="D56" s="5" t="str">
        <f t="shared" si="5"/>
        <v>Wester</v>
      </c>
      <c r="E56" s="6" t="str">
        <f t="shared" si="2"/>
        <v>Cherise</v>
      </c>
      <c r="F56" s="5"/>
      <c r="G56" s="9" t="s">
        <v>349</v>
      </c>
      <c r="H56" s="5" t="str">
        <f t="shared" si="3"/>
        <v>930C Silver Spear St.</v>
      </c>
      <c r="I56" s="6" t="str">
        <f t="shared" si="4"/>
        <v>Oceanside</v>
      </c>
    </row>
    <row r="57" spans="3:9" x14ac:dyDescent="0.3">
      <c r="C57" s="9" t="s">
        <v>149</v>
      </c>
      <c r="D57" s="5" t="str">
        <f t="shared" si="5"/>
        <v>Hoyt</v>
      </c>
      <c r="E57" s="6" t="str">
        <f t="shared" si="2"/>
        <v>Olen</v>
      </c>
      <c r="F57" s="5"/>
      <c r="G57" s="9" t="s">
        <v>350</v>
      </c>
      <c r="H57" s="5" t="str">
        <f t="shared" si="3"/>
        <v>811 Sage St.</v>
      </c>
      <c r="I57" s="6" t="str">
        <f t="shared" si="4"/>
        <v>Basking Ridge</v>
      </c>
    </row>
    <row r="58" spans="3:9" x14ac:dyDescent="0.3">
      <c r="C58" s="9" t="s">
        <v>150</v>
      </c>
      <c r="D58" s="5" t="str">
        <f t="shared" si="5"/>
        <v>Colley</v>
      </c>
      <c r="E58" s="6" t="str">
        <f t="shared" si="2"/>
        <v>Stormy</v>
      </c>
      <c r="F58" s="5"/>
      <c r="G58" s="9" t="s">
        <v>351</v>
      </c>
      <c r="H58" s="5" t="str">
        <f t="shared" si="3"/>
        <v>63 Buttonwood Ave.</v>
      </c>
      <c r="I58" s="6" t="str">
        <f t="shared" si="4"/>
        <v>Alliance</v>
      </c>
    </row>
    <row r="59" spans="3:9" x14ac:dyDescent="0.3">
      <c r="C59" s="9" t="s">
        <v>151</v>
      </c>
      <c r="D59" s="5" t="str">
        <f t="shared" si="5"/>
        <v>Worthy</v>
      </c>
      <c r="E59" s="6" t="str">
        <f t="shared" si="2"/>
        <v>Kaitlin</v>
      </c>
      <c r="F59" s="5"/>
      <c r="G59" s="9" t="s">
        <v>352</v>
      </c>
      <c r="H59" s="5" t="str">
        <f t="shared" si="3"/>
        <v>7532 Belmont Street</v>
      </c>
      <c r="I59" s="6" t="str">
        <f t="shared" si="4"/>
        <v>Allison Park</v>
      </c>
    </row>
    <row r="60" spans="3:9" x14ac:dyDescent="0.3">
      <c r="C60" s="9" t="s">
        <v>152</v>
      </c>
      <c r="D60" s="5" t="str">
        <f t="shared" si="5"/>
        <v>Zhang</v>
      </c>
      <c r="E60" s="6" t="str">
        <f t="shared" si="2"/>
        <v>Omer</v>
      </c>
      <c r="F60" s="5"/>
      <c r="G60" s="9" t="s">
        <v>353</v>
      </c>
      <c r="H60" s="5" t="str">
        <f t="shared" si="3"/>
        <v>40 NW. Clinton Drive</v>
      </c>
      <c r="I60" s="6" t="str">
        <f t="shared" si="4"/>
        <v>Kalamazoo</v>
      </c>
    </row>
    <row r="61" spans="3:9" x14ac:dyDescent="0.3">
      <c r="C61" s="9" t="s">
        <v>153</v>
      </c>
      <c r="D61" s="5" t="str">
        <f t="shared" si="5"/>
        <v>Iverson</v>
      </c>
      <c r="E61" s="6" t="str">
        <f t="shared" si="2"/>
        <v>Melia</v>
      </c>
      <c r="F61" s="5"/>
      <c r="G61" s="9" t="s">
        <v>354</v>
      </c>
      <c r="H61" s="5" t="str">
        <f t="shared" si="3"/>
        <v>903 N. Charles St.</v>
      </c>
      <c r="I61" s="6" t="str">
        <f t="shared" si="4"/>
        <v>Seattle</v>
      </c>
    </row>
    <row r="62" spans="3:9" x14ac:dyDescent="0.3">
      <c r="C62" s="9" t="s">
        <v>154</v>
      </c>
      <c r="D62" s="5" t="str">
        <f t="shared" si="5"/>
        <v>Hoff</v>
      </c>
      <c r="E62" s="6" t="str">
        <f t="shared" si="2"/>
        <v>Samara</v>
      </c>
      <c r="F62" s="5"/>
      <c r="G62" s="9" t="s">
        <v>355</v>
      </c>
      <c r="H62" s="5" t="str">
        <f t="shared" si="3"/>
        <v>52 Wild Rose St.</v>
      </c>
      <c r="I62" s="6" t="str">
        <f t="shared" si="4"/>
        <v>Freehold</v>
      </c>
    </row>
    <row r="63" spans="3:9" x14ac:dyDescent="0.3">
      <c r="C63" s="9" t="s">
        <v>155</v>
      </c>
      <c r="D63" s="5" t="str">
        <f t="shared" si="5"/>
        <v>Sosa</v>
      </c>
      <c r="E63" s="6" t="str">
        <f t="shared" si="2"/>
        <v>Deandra</v>
      </c>
      <c r="F63" s="5"/>
      <c r="G63" s="9" t="s">
        <v>356</v>
      </c>
      <c r="H63" s="5" t="str">
        <f t="shared" si="3"/>
        <v>11 Wakehurst Street</v>
      </c>
      <c r="I63" s="6" t="str">
        <f t="shared" si="4"/>
        <v>Hummelstown</v>
      </c>
    </row>
    <row r="64" spans="3:9" x14ac:dyDescent="0.3">
      <c r="C64" s="9" t="s">
        <v>156</v>
      </c>
      <c r="D64" s="5" t="str">
        <f t="shared" si="5"/>
        <v>Bach</v>
      </c>
      <c r="E64" s="6" t="str">
        <f t="shared" si="2"/>
        <v>Whitney</v>
      </c>
      <c r="F64" s="5"/>
      <c r="G64" s="9" t="s">
        <v>357</v>
      </c>
      <c r="H64" s="5" t="str">
        <f t="shared" si="3"/>
        <v>8830 Rockwell St.</v>
      </c>
      <c r="I64" s="6" t="str">
        <f t="shared" si="4"/>
        <v>Fond Du Lac</v>
      </c>
    </row>
    <row r="65" spans="3:9" x14ac:dyDescent="0.3">
      <c r="C65" s="9" t="s">
        <v>157</v>
      </c>
      <c r="D65" s="5" t="str">
        <f t="shared" si="5"/>
        <v>Siegel</v>
      </c>
      <c r="E65" s="6" t="str">
        <f t="shared" si="2"/>
        <v>Esteban</v>
      </c>
      <c r="F65" s="5"/>
      <c r="G65" s="9" t="s">
        <v>358</v>
      </c>
      <c r="H65" s="5" t="str">
        <f t="shared" si="3"/>
        <v>12 Westport Street</v>
      </c>
      <c r="I65" s="6" t="str">
        <f t="shared" si="4"/>
        <v>Colorado Springs</v>
      </c>
    </row>
    <row r="66" spans="3:9" x14ac:dyDescent="0.3">
      <c r="C66" s="9" t="s">
        <v>158</v>
      </c>
      <c r="D66" s="5" t="str">
        <f t="shared" ref="D66:D97" si="6">RIGHT(C66, LEN(C66)-FIND(" ",C66))</f>
        <v>Amato</v>
      </c>
      <c r="E66" s="6" t="str">
        <f t="shared" si="2"/>
        <v>Jerri</v>
      </c>
      <c r="F66" s="5"/>
      <c r="G66" s="9" t="s">
        <v>359</v>
      </c>
      <c r="H66" s="5" t="str">
        <f t="shared" si="3"/>
        <v>399 Jones Lane</v>
      </c>
      <c r="I66" s="6" t="str">
        <f t="shared" si="4"/>
        <v>Madison Heights</v>
      </c>
    </row>
    <row r="67" spans="3:9" x14ac:dyDescent="0.3">
      <c r="C67" s="9" t="s">
        <v>159</v>
      </c>
      <c r="D67" s="5" t="str">
        <f t="shared" si="6"/>
        <v>Vanburen</v>
      </c>
      <c r="E67" s="6" t="str">
        <f t="shared" ref="E67:E130" si="7">LEFT(C67, FIND(" ",C67)-1)</f>
        <v>Domenica</v>
      </c>
      <c r="F67" s="5"/>
      <c r="G67" s="9" t="s">
        <v>360</v>
      </c>
      <c r="H67" s="5" t="str">
        <f t="shared" ref="H67:H130" si="8">LEFT(G67,FIND(",",G67)-1)</f>
        <v>7 Chapel Street</v>
      </c>
      <c r="I67" s="6" t="str">
        <f t="shared" ref="I67:I130" si="9">MID(G67,FIND(",",G67)+2,FIND(",",G67,FIND(",",G67)+1)-FIND(",",G67)-2)</f>
        <v>Bellmore</v>
      </c>
    </row>
    <row r="68" spans="3:9" x14ac:dyDescent="0.3">
      <c r="C68" s="9" t="s">
        <v>160</v>
      </c>
      <c r="D68" s="5" t="str">
        <f t="shared" si="6"/>
        <v>Moulton</v>
      </c>
      <c r="E68" s="6" t="str">
        <f t="shared" si="7"/>
        <v>Shavonda</v>
      </c>
      <c r="F68" s="5"/>
      <c r="G68" s="9" t="s">
        <v>361</v>
      </c>
      <c r="H68" s="5" t="str">
        <f t="shared" si="8"/>
        <v>8267 Mill Pond Ave.</v>
      </c>
      <c r="I68" s="6" t="str">
        <f t="shared" si="9"/>
        <v>Noblesville</v>
      </c>
    </row>
    <row r="69" spans="3:9" x14ac:dyDescent="0.3">
      <c r="C69" s="9" t="s">
        <v>161</v>
      </c>
      <c r="D69" s="5" t="str">
        <f t="shared" si="6"/>
        <v>Logue</v>
      </c>
      <c r="E69" s="6" t="str">
        <f t="shared" si="7"/>
        <v>Vicente</v>
      </c>
      <c r="F69" s="5"/>
      <c r="G69" s="9" t="s">
        <v>362</v>
      </c>
      <c r="H69" s="5" t="str">
        <f t="shared" si="8"/>
        <v>590 E. Eagle St.</v>
      </c>
      <c r="I69" s="6" t="str">
        <f t="shared" si="9"/>
        <v>New York</v>
      </c>
    </row>
    <row r="70" spans="3:9" x14ac:dyDescent="0.3">
      <c r="C70" s="9" t="s">
        <v>162</v>
      </c>
      <c r="D70" s="5" t="str">
        <f t="shared" si="6"/>
        <v>Greenwood</v>
      </c>
      <c r="E70" s="6" t="str">
        <f t="shared" si="7"/>
        <v>Minh</v>
      </c>
      <c r="F70" s="5"/>
      <c r="G70" s="9" t="s">
        <v>363</v>
      </c>
      <c r="H70" s="5" t="str">
        <f t="shared" si="8"/>
        <v>89 Manor Circle</v>
      </c>
      <c r="I70" s="6" t="str">
        <f t="shared" si="9"/>
        <v>Gibsonia</v>
      </c>
    </row>
    <row r="71" spans="3:9" x14ac:dyDescent="0.3">
      <c r="C71" s="9" t="s">
        <v>163</v>
      </c>
      <c r="D71" s="5" t="str">
        <f t="shared" si="6"/>
        <v>Sturgill</v>
      </c>
      <c r="E71" s="6" t="str">
        <f t="shared" si="7"/>
        <v>Louella</v>
      </c>
      <c r="F71" s="5"/>
      <c r="G71" s="9" t="s">
        <v>364</v>
      </c>
      <c r="H71" s="5" t="str">
        <f t="shared" si="8"/>
        <v>707 West Glenwood St.</v>
      </c>
      <c r="I71" s="6" t="str">
        <f t="shared" si="9"/>
        <v>Encino</v>
      </c>
    </row>
    <row r="72" spans="3:9" x14ac:dyDescent="0.3">
      <c r="C72" s="9" t="s">
        <v>164</v>
      </c>
      <c r="D72" s="5" t="str">
        <f t="shared" si="6"/>
        <v>Bobo</v>
      </c>
      <c r="E72" s="6" t="str">
        <f t="shared" si="7"/>
        <v>Clarine</v>
      </c>
      <c r="F72" s="5"/>
      <c r="G72" s="9" t="s">
        <v>365</v>
      </c>
      <c r="H72" s="5" t="str">
        <f t="shared" si="8"/>
        <v>770 Mayfield Lane</v>
      </c>
      <c r="I72" s="6" t="str">
        <f t="shared" si="9"/>
        <v>Ronkonkoma</v>
      </c>
    </row>
    <row r="73" spans="3:9" x14ac:dyDescent="0.3">
      <c r="C73" s="9" t="s">
        <v>165</v>
      </c>
      <c r="D73" s="5" t="str">
        <f t="shared" si="6"/>
        <v>Hobbs</v>
      </c>
      <c r="E73" s="6" t="str">
        <f t="shared" si="7"/>
        <v>Stacee</v>
      </c>
      <c r="F73" s="5"/>
      <c r="G73" s="9" t="s">
        <v>366</v>
      </c>
      <c r="H73" s="5" t="str">
        <f t="shared" si="8"/>
        <v>5 Oakland Street</v>
      </c>
      <c r="I73" s="6" t="str">
        <f t="shared" si="9"/>
        <v>Villa Park</v>
      </c>
    </row>
    <row r="74" spans="3:9" x14ac:dyDescent="0.3">
      <c r="C74" s="9" t="s">
        <v>166</v>
      </c>
      <c r="D74" s="5" t="str">
        <f t="shared" si="6"/>
        <v>Whitworth</v>
      </c>
      <c r="E74" s="6" t="str">
        <f t="shared" si="7"/>
        <v>Amiee</v>
      </c>
      <c r="F74" s="5"/>
      <c r="G74" s="9" t="s">
        <v>367</v>
      </c>
      <c r="H74" s="5" t="str">
        <f t="shared" si="8"/>
        <v>2 North Court</v>
      </c>
      <c r="I74" s="6" t="str">
        <f t="shared" si="9"/>
        <v>Jupiter</v>
      </c>
    </row>
    <row r="75" spans="3:9" x14ac:dyDescent="0.3">
      <c r="C75" s="9" t="s">
        <v>167</v>
      </c>
      <c r="D75" s="5" t="str">
        <f t="shared" si="6"/>
        <v>Skipper</v>
      </c>
      <c r="E75" s="6" t="str">
        <f t="shared" si="7"/>
        <v>Virgie</v>
      </c>
      <c r="F75" s="5"/>
      <c r="G75" s="9" t="s">
        <v>368</v>
      </c>
      <c r="H75" s="5" t="str">
        <f t="shared" si="8"/>
        <v>7296 Ann Drive</v>
      </c>
      <c r="I75" s="6" t="str">
        <f t="shared" si="9"/>
        <v>Galloway</v>
      </c>
    </row>
    <row r="76" spans="3:9" x14ac:dyDescent="0.3">
      <c r="C76" s="9" t="s">
        <v>168</v>
      </c>
      <c r="D76" s="5" t="str">
        <f t="shared" si="6"/>
        <v>Choate</v>
      </c>
      <c r="E76" s="6" t="str">
        <f t="shared" si="7"/>
        <v>Jenine</v>
      </c>
      <c r="F76" s="5"/>
      <c r="G76" s="9" t="s">
        <v>369</v>
      </c>
      <c r="H76" s="5" t="str">
        <f t="shared" si="8"/>
        <v>72 Marshall Street</v>
      </c>
      <c r="I76" s="6" t="str">
        <f t="shared" si="9"/>
        <v>Irmo</v>
      </c>
    </row>
    <row r="77" spans="3:9" x14ac:dyDescent="0.3">
      <c r="C77" s="9" t="s">
        <v>169</v>
      </c>
      <c r="D77" s="5" t="str">
        <f t="shared" si="6"/>
        <v>Snowden</v>
      </c>
      <c r="E77" s="6" t="str">
        <f t="shared" si="7"/>
        <v>Magda</v>
      </c>
      <c r="F77" s="5"/>
      <c r="G77" s="9" t="s">
        <v>370</v>
      </c>
      <c r="H77" s="5" t="str">
        <f t="shared" si="8"/>
        <v>9740 Woodland St.</v>
      </c>
      <c r="I77" s="6" t="str">
        <f t="shared" si="9"/>
        <v>Macon</v>
      </c>
    </row>
    <row r="78" spans="3:9" x14ac:dyDescent="0.3">
      <c r="C78" s="9" t="s">
        <v>170</v>
      </c>
      <c r="D78" s="5" t="str">
        <f t="shared" si="6"/>
        <v>Madden</v>
      </c>
      <c r="E78" s="6" t="str">
        <f t="shared" si="7"/>
        <v>Sal</v>
      </c>
      <c r="F78" s="5"/>
      <c r="G78" s="9" t="s">
        <v>371</v>
      </c>
      <c r="H78" s="5" t="str">
        <f t="shared" si="8"/>
        <v>9639 Annadale Ave.</v>
      </c>
      <c r="I78" s="6" t="str">
        <f t="shared" si="9"/>
        <v>Pittsford</v>
      </c>
    </row>
    <row r="79" spans="3:9" x14ac:dyDescent="0.3">
      <c r="C79" s="9" t="s">
        <v>171</v>
      </c>
      <c r="D79" s="5" t="str">
        <f t="shared" si="6"/>
        <v>Buford</v>
      </c>
      <c r="E79" s="6" t="str">
        <f t="shared" si="7"/>
        <v>Cassondra</v>
      </c>
      <c r="F79" s="5"/>
      <c r="G79" s="9" t="s">
        <v>372</v>
      </c>
      <c r="H79" s="5" t="str">
        <f t="shared" si="8"/>
        <v>8962 New St.</v>
      </c>
      <c r="I79" s="6" t="str">
        <f t="shared" si="9"/>
        <v>Covington</v>
      </c>
    </row>
    <row r="80" spans="3:9" x14ac:dyDescent="0.3">
      <c r="C80" s="9" t="s">
        <v>172</v>
      </c>
      <c r="D80" s="5" t="str">
        <f t="shared" si="6"/>
        <v>Bruner</v>
      </c>
      <c r="E80" s="6" t="str">
        <f t="shared" si="7"/>
        <v>Christinia</v>
      </c>
      <c r="F80" s="5"/>
      <c r="G80" s="9" t="s">
        <v>373</v>
      </c>
      <c r="H80" s="5" t="str">
        <f t="shared" si="8"/>
        <v>224 W. Lake Forest Lane</v>
      </c>
      <c r="I80" s="6" t="str">
        <f t="shared" si="9"/>
        <v>Middleburg</v>
      </c>
    </row>
    <row r="81" spans="3:9" x14ac:dyDescent="0.3">
      <c r="C81" s="9" t="s">
        <v>173</v>
      </c>
      <c r="D81" s="5" t="str">
        <f t="shared" si="6"/>
        <v>Pence</v>
      </c>
      <c r="E81" s="6" t="str">
        <f t="shared" si="7"/>
        <v>Colette</v>
      </c>
      <c r="F81" s="5"/>
      <c r="G81" s="9" t="s">
        <v>374</v>
      </c>
      <c r="H81" s="5" t="str">
        <f t="shared" si="8"/>
        <v>9960 Vale Street</v>
      </c>
      <c r="I81" s="6" t="str">
        <f t="shared" si="9"/>
        <v>Plainfield</v>
      </c>
    </row>
    <row r="82" spans="3:9" x14ac:dyDescent="0.3">
      <c r="C82" s="9" t="s">
        <v>174</v>
      </c>
      <c r="D82" s="5" t="str">
        <f t="shared" si="6"/>
        <v>Stowe</v>
      </c>
      <c r="E82" s="6" t="str">
        <f t="shared" si="7"/>
        <v>Marica</v>
      </c>
      <c r="F82" s="5"/>
      <c r="G82" s="9" t="s">
        <v>375</v>
      </c>
      <c r="H82" s="5" t="str">
        <f t="shared" si="8"/>
        <v>7447 Andover Street</v>
      </c>
      <c r="I82" s="6" t="str">
        <f t="shared" si="9"/>
        <v>Fitchburg</v>
      </c>
    </row>
    <row r="83" spans="3:9" x14ac:dyDescent="0.3">
      <c r="C83" s="9" t="s">
        <v>175</v>
      </c>
      <c r="D83" s="5" t="str">
        <f t="shared" si="6"/>
        <v>Artis</v>
      </c>
      <c r="E83" s="6" t="str">
        <f t="shared" si="7"/>
        <v>Artie</v>
      </c>
      <c r="F83" s="5"/>
      <c r="G83" s="9" t="s">
        <v>376</v>
      </c>
      <c r="H83" s="5" t="str">
        <f t="shared" si="8"/>
        <v>76 Division Drive</v>
      </c>
      <c r="I83" s="6" t="str">
        <f t="shared" si="9"/>
        <v>Ridgewood</v>
      </c>
    </row>
    <row r="84" spans="3:9" x14ac:dyDescent="0.3">
      <c r="C84" s="9" t="s">
        <v>176</v>
      </c>
      <c r="D84" s="5" t="str">
        <f t="shared" si="6"/>
        <v>Cushman</v>
      </c>
      <c r="E84" s="6" t="str">
        <f t="shared" si="7"/>
        <v>Rosario</v>
      </c>
      <c r="F84" s="5"/>
      <c r="G84" s="9" t="s">
        <v>377</v>
      </c>
      <c r="H84" s="5" t="str">
        <f t="shared" si="8"/>
        <v>428 Shipley Dr.</v>
      </c>
      <c r="I84" s="6" t="str">
        <f t="shared" si="9"/>
        <v>Elizabeth</v>
      </c>
    </row>
    <row r="85" spans="3:9" x14ac:dyDescent="0.3">
      <c r="C85" s="9" t="s">
        <v>177</v>
      </c>
      <c r="D85" s="5" t="str">
        <f t="shared" si="6"/>
        <v>Coyle</v>
      </c>
      <c r="E85" s="6" t="str">
        <f t="shared" si="7"/>
        <v>Migdalia</v>
      </c>
      <c r="F85" s="5"/>
      <c r="G85" s="9" t="s">
        <v>378</v>
      </c>
      <c r="H85" s="5" t="str">
        <f t="shared" si="8"/>
        <v>84 Wilson Circle</v>
      </c>
      <c r="I85" s="6" t="str">
        <f t="shared" si="9"/>
        <v>Lake Jackson</v>
      </c>
    </row>
    <row r="86" spans="3:9" x14ac:dyDescent="0.3">
      <c r="C86" s="9" t="s">
        <v>178</v>
      </c>
      <c r="D86" s="5" t="str">
        <f t="shared" si="6"/>
        <v>Mintz</v>
      </c>
      <c r="E86" s="6" t="str">
        <f t="shared" si="7"/>
        <v>Eusebia</v>
      </c>
      <c r="F86" s="5"/>
      <c r="G86" s="9" t="s">
        <v>379</v>
      </c>
      <c r="H86" s="5" t="str">
        <f t="shared" si="8"/>
        <v>794 Gregory Drive</v>
      </c>
      <c r="I86" s="6" t="str">
        <f t="shared" si="9"/>
        <v>Stow</v>
      </c>
    </row>
    <row r="87" spans="3:9" x14ac:dyDescent="0.3">
      <c r="C87" s="9" t="s">
        <v>179</v>
      </c>
      <c r="D87" s="5" t="str">
        <f t="shared" si="6"/>
        <v>Cabrera</v>
      </c>
      <c r="E87" s="6" t="str">
        <f t="shared" si="7"/>
        <v>Chanel</v>
      </c>
      <c r="F87" s="5"/>
      <c r="G87" s="9" t="s">
        <v>380</v>
      </c>
      <c r="H87" s="5" t="str">
        <f t="shared" si="8"/>
        <v>73 Rosewood Rd.</v>
      </c>
      <c r="I87" s="6" t="str">
        <f t="shared" si="9"/>
        <v>Bear</v>
      </c>
    </row>
    <row r="88" spans="3:9" x14ac:dyDescent="0.3">
      <c r="C88" s="9" t="s">
        <v>180</v>
      </c>
      <c r="D88" s="5" t="str">
        <f t="shared" si="6"/>
        <v>Brandenburg</v>
      </c>
      <c r="E88" s="6" t="str">
        <f t="shared" si="7"/>
        <v>Haywood</v>
      </c>
      <c r="F88" s="5"/>
      <c r="G88" s="9" t="s">
        <v>381</v>
      </c>
      <c r="H88" s="5" t="str">
        <f t="shared" si="8"/>
        <v>239 Maiden Lane</v>
      </c>
      <c r="I88" s="6" t="str">
        <f t="shared" si="9"/>
        <v>Dothan</v>
      </c>
    </row>
    <row r="89" spans="3:9" x14ac:dyDescent="0.3">
      <c r="C89" s="9" t="s">
        <v>181</v>
      </c>
      <c r="D89" s="5" t="str">
        <f t="shared" si="6"/>
        <v>Esposito</v>
      </c>
      <c r="E89" s="6" t="str">
        <f t="shared" si="7"/>
        <v>Von</v>
      </c>
      <c r="F89" s="5"/>
      <c r="G89" s="9" t="s">
        <v>382</v>
      </c>
      <c r="H89" s="5" t="str">
        <f t="shared" si="8"/>
        <v>40 Beacon St.</v>
      </c>
      <c r="I89" s="6" t="str">
        <f t="shared" si="9"/>
        <v>Bridgeport</v>
      </c>
    </row>
    <row r="90" spans="3:9" x14ac:dyDescent="0.3">
      <c r="C90" s="9" t="s">
        <v>182</v>
      </c>
      <c r="D90" s="5" t="str">
        <f t="shared" si="6"/>
        <v>Heath</v>
      </c>
      <c r="E90" s="6" t="str">
        <f t="shared" si="7"/>
        <v>Lanita</v>
      </c>
      <c r="F90" s="5"/>
      <c r="G90" s="9" t="s">
        <v>383</v>
      </c>
      <c r="H90" s="5" t="str">
        <f t="shared" si="8"/>
        <v>47 Maple St.</v>
      </c>
      <c r="I90" s="6" t="str">
        <f t="shared" si="9"/>
        <v>Barrington</v>
      </c>
    </row>
    <row r="91" spans="3:9" x14ac:dyDescent="0.3">
      <c r="C91" s="9" t="s">
        <v>183</v>
      </c>
      <c r="D91" s="5" t="str">
        <f t="shared" si="6"/>
        <v>Childress</v>
      </c>
      <c r="E91" s="6" t="str">
        <f t="shared" si="7"/>
        <v>Lonnie</v>
      </c>
      <c r="F91" s="5"/>
      <c r="G91" s="9" t="s">
        <v>384</v>
      </c>
      <c r="H91" s="5" t="str">
        <f t="shared" si="8"/>
        <v>7754 East Evergreen Ave.</v>
      </c>
      <c r="I91" s="6" t="str">
        <f t="shared" si="9"/>
        <v>Naples</v>
      </c>
    </row>
    <row r="92" spans="3:9" x14ac:dyDescent="0.3">
      <c r="C92" s="9" t="s">
        <v>184</v>
      </c>
      <c r="D92" s="5" t="str">
        <f t="shared" si="6"/>
        <v>Hickman</v>
      </c>
      <c r="E92" s="6" t="str">
        <f t="shared" si="7"/>
        <v>Eryn</v>
      </c>
      <c r="F92" s="5"/>
      <c r="G92" s="9" t="s">
        <v>385</v>
      </c>
      <c r="H92" s="5" t="str">
        <f t="shared" si="8"/>
        <v>7 Fairway Ave.</v>
      </c>
      <c r="I92" s="6" t="str">
        <f t="shared" si="9"/>
        <v>North Augusta</v>
      </c>
    </row>
    <row r="93" spans="3:9" x14ac:dyDescent="0.3">
      <c r="C93" s="9" t="s">
        <v>185</v>
      </c>
      <c r="D93" s="5" t="str">
        <f t="shared" si="6"/>
        <v>Reno</v>
      </c>
      <c r="E93" s="6" t="str">
        <f t="shared" si="7"/>
        <v>Dorene</v>
      </c>
      <c r="F93" s="5"/>
      <c r="G93" s="9" t="s">
        <v>386</v>
      </c>
      <c r="H93" s="5" t="str">
        <f t="shared" si="8"/>
        <v>361 Valley St.</v>
      </c>
      <c r="I93" s="6" t="str">
        <f t="shared" si="9"/>
        <v>Marlborough</v>
      </c>
    </row>
    <row r="94" spans="3:9" x14ac:dyDescent="0.3">
      <c r="C94" s="9" t="s">
        <v>186</v>
      </c>
      <c r="D94" s="5" t="str">
        <f t="shared" si="6"/>
        <v>Luciano</v>
      </c>
      <c r="E94" s="6" t="str">
        <f t="shared" si="7"/>
        <v>Jenni</v>
      </c>
      <c r="F94" s="5"/>
      <c r="G94" s="9" t="s">
        <v>387</v>
      </c>
      <c r="H94" s="5" t="str">
        <f t="shared" si="8"/>
        <v>424 Jockey Hollow St.</v>
      </c>
      <c r="I94" s="6" t="str">
        <f t="shared" si="9"/>
        <v>Longwood</v>
      </c>
    </row>
    <row r="95" spans="3:9" x14ac:dyDescent="0.3">
      <c r="C95" s="9" t="s">
        <v>187</v>
      </c>
      <c r="D95" s="5" t="str">
        <f t="shared" si="6"/>
        <v>Hoy</v>
      </c>
      <c r="E95" s="6" t="str">
        <f t="shared" si="7"/>
        <v>Isobel</v>
      </c>
      <c r="F95" s="5"/>
      <c r="G95" s="9" t="s">
        <v>388</v>
      </c>
      <c r="H95" s="5" t="str">
        <f t="shared" si="8"/>
        <v>472 West Airport Ave.</v>
      </c>
      <c r="I95" s="6" t="str">
        <f t="shared" si="9"/>
        <v>Port Orange</v>
      </c>
    </row>
    <row r="96" spans="3:9" x14ac:dyDescent="0.3">
      <c r="C96" s="9" t="s">
        <v>188</v>
      </c>
      <c r="D96" s="5" t="str">
        <f t="shared" si="6"/>
        <v>Reedy</v>
      </c>
      <c r="E96" s="6" t="str">
        <f t="shared" si="7"/>
        <v>Margene</v>
      </c>
      <c r="F96" s="5"/>
      <c r="G96" s="9" t="s">
        <v>389</v>
      </c>
      <c r="H96" s="5" t="str">
        <f t="shared" si="8"/>
        <v>6 NW. Hamilton Ave.</v>
      </c>
      <c r="I96" s="6" t="str">
        <f t="shared" si="9"/>
        <v>Ottawa</v>
      </c>
    </row>
    <row r="97" spans="3:9" x14ac:dyDescent="0.3">
      <c r="C97" s="9" t="s">
        <v>189</v>
      </c>
      <c r="D97" s="5" t="str">
        <f t="shared" si="6"/>
        <v>Baggett</v>
      </c>
      <c r="E97" s="6" t="str">
        <f t="shared" si="7"/>
        <v>Irmgard</v>
      </c>
      <c r="F97" s="5"/>
      <c r="G97" s="9" t="s">
        <v>390</v>
      </c>
      <c r="H97" s="5" t="str">
        <f t="shared" si="8"/>
        <v>69 Belmont Court</v>
      </c>
      <c r="I97" s="6" t="str">
        <f t="shared" si="9"/>
        <v>Butte</v>
      </c>
    </row>
    <row r="98" spans="3:9" x14ac:dyDescent="0.3">
      <c r="C98" s="9" t="s">
        <v>190</v>
      </c>
      <c r="D98" s="5" t="str">
        <f t="shared" ref="D98:D129" si="10">RIGHT(C98, LEN(C98)-FIND(" ",C98))</f>
        <v>Matheny</v>
      </c>
      <c r="E98" s="6" t="str">
        <f t="shared" si="7"/>
        <v>Kassie</v>
      </c>
      <c r="F98" s="5"/>
      <c r="G98" s="9" t="s">
        <v>391</v>
      </c>
      <c r="H98" s="5" t="str">
        <f t="shared" si="8"/>
        <v>7549 Pulaski Rd.</v>
      </c>
      <c r="I98" s="6" t="str">
        <f t="shared" si="9"/>
        <v>Muskego</v>
      </c>
    </row>
    <row r="99" spans="3:9" x14ac:dyDescent="0.3">
      <c r="C99" s="9" t="s">
        <v>191</v>
      </c>
      <c r="D99" s="5" t="str">
        <f t="shared" si="10"/>
        <v>Joiner</v>
      </c>
      <c r="E99" s="6" t="str">
        <f t="shared" si="7"/>
        <v>Cole</v>
      </c>
      <c r="F99" s="5"/>
      <c r="G99" s="9" t="s">
        <v>392</v>
      </c>
      <c r="H99" s="5" t="str">
        <f t="shared" si="8"/>
        <v>62 Inverness Ave.</v>
      </c>
      <c r="I99" s="6" t="str">
        <f t="shared" si="9"/>
        <v>Massapequa Park</v>
      </c>
    </row>
    <row r="100" spans="3:9" x14ac:dyDescent="0.3">
      <c r="C100" s="9" t="s">
        <v>192</v>
      </c>
      <c r="D100" s="5" t="str">
        <f t="shared" si="10"/>
        <v>Christianson</v>
      </c>
      <c r="E100" s="6" t="str">
        <f t="shared" si="7"/>
        <v>Bud</v>
      </c>
      <c r="F100" s="5"/>
      <c r="G100" s="9" t="s">
        <v>393</v>
      </c>
      <c r="H100" s="5" t="str">
        <f t="shared" si="8"/>
        <v>86 North San Pablo Ave.</v>
      </c>
      <c r="I100" s="6" t="str">
        <f t="shared" si="9"/>
        <v>Roseville</v>
      </c>
    </row>
    <row r="101" spans="3:9" x14ac:dyDescent="0.3">
      <c r="C101" s="9" t="s">
        <v>193</v>
      </c>
      <c r="D101" s="5" t="str">
        <f t="shared" si="10"/>
        <v>Nelms</v>
      </c>
      <c r="E101" s="6" t="str">
        <f t="shared" si="7"/>
        <v>Milda</v>
      </c>
      <c r="F101" s="5"/>
      <c r="G101" s="9" t="s">
        <v>394</v>
      </c>
      <c r="H101" s="5" t="str">
        <f t="shared" si="8"/>
        <v>66 West Delaware Street</v>
      </c>
      <c r="I101" s="6" t="str">
        <f t="shared" si="9"/>
        <v>Sterling Heights</v>
      </c>
    </row>
    <row r="102" spans="3:9" x14ac:dyDescent="0.3">
      <c r="C102" s="9" t="s">
        <v>194</v>
      </c>
      <c r="D102" s="5" t="str">
        <f t="shared" si="10"/>
        <v>Roney</v>
      </c>
      <c r="E102" s="6" t="str">
        <f t="shared" si="7"/>
        <v>Alene</v>
      </c>
      <c r="F102" s="5"/>
      <c r="G102" s="9" t="s">
        <v>395</v>
      </c>
      <c r="H102" s="5" t="str">
        <f t="shared" si="8"/>
        <v>63 E. Riverside St.</v>
      </c>
      <c r="I102" s="6" t="str">
        <f t="shared" si="9"/>
        <v>Miami</v>
      </c>
    </row>
    <row r="103" spans="3:9" x14ac:dyDescent="0.3">
      <c r="C103" s="9" t="s">
        <v>195</v>
      </c>
      <c r="D103" s="5" t="str">
        <f t="shared" si="10"/>
        <v>Bourgeois</v>
      </c>
      <c r="E103" s="6" t="str">
        <f t="shared" si="7"/>
        <v>Angelena</v>
      </c>
      <c r="F103" s="5"/>
      <c r="G103" s="9" t="s">
        <v>396</v>
      </c>
      <c r="H103" s="5" t="str">
        <f t="shared" si="8"/>
        <v>1 Chestnut St.</v>
      </c>
      <c r="I103" s="6" t="str">
        <f t="shared" si="9"/>
        <v>Euless</v>
      </c>
    </row>
    <row r="104" spans="3:9" x14ac:dyDescent="0.3">
      <c r="C104" s="9" t="s">
        <v>196</v>
      </c>
      <c r="D104" s="5" t="str">
        <f t="shared" si="10"/>
        <v>Griffiths</v>
      </c>
      <c r="E104" s="6" t="str">
        <f t="shared" si="7"/>
        <v>Donn</v>
      </c>
      <c r="F104" s="5"/>
      <c r="G104" s="9" t="s">
        <v>397</v>
      </c>
      <c r="H104" s="5" t="str">
        <f t="shared" si="8"/>
        <v>202 South Cottage St.</v>
      </c>
      <c r="I104" s="6" t="str">
        <f t="shared" si="9"/>
        <v>Fairport</v>
      </c>
    </row>
    <row r="105" spans="3:9" x14ac:dyDescent="0.3">
      <c r="C105" s="9" t="s">
        <v>197</v>
      </c>
      <c r="D105" s="5" t="str">
        <f t="shared" si="10"/>
        <v>Nowak</v>
      </c>
      <c r="E105" s="6" t="str">
        <f t="shared" si="7"/>
        <v>Xavier</v>
      </c>
      <c r="F105" s="5"/>
      <c r="G105" s="9" t="s">
        <v>398</v>
      </c>
      <c r="H105" s="5" t="str">
        <f t="shared" si="8"/>
        <v>411 East Goldfield Court</v>
      </c>
      <c r="I105" s="6" t="str">
        <f t="shared" si="9"/>
        <v>Glendora</v>
      </c>
    </row>
    <row r="106" spans="3:9" x14ac:dyDescent="0.3">
      <c r="C106" s="9" t="s">
        <v>198</v>
      </c>
      <c r="D106" s="5" t="str">
        <f t="shared" si="10"/>
        <v>Settle</v>
      </c>
      <c r="E106" s="6" t="str">
        <f t="shared" si="7"/>
        <v>Sherilyn</v>
      </c>
      <c r="F106" s="5"/>
      <c r="G106" s="9" t="s">
        <v>399</v>
      </c>
      <c r="H106" s="5" t="str">
        <f t="shared" si="8"/>
        <v>11 Lantern Street</v>
      </c>
      <c r="I106" s="6" t="str">
        <f t="shared" si="9"/>
        <v>Oakland</v>
      </c>
    </row>
    <row r="107" spans="3:9" x14ac:dyDescent="0.3">
      <c r="C107" s="9" t="s">
        <v>199</v>
      </c>
      <c r="D107" s="5" t="str">
        <f t="shared" si="10"/>
        <v>Vidal</v>
      </c>
      <c r="E107" s="6" t="str">
        <f t="shared" si="7"/>
        <v>Merna</v>
      </c>
      <c r="F107" s="5"/>
      <c r="G107" s="9" t="s">
        <v>400</v>
      </c>
      <c r="H107" s="5" t="str">
        <f t="shared" si="8"/>
        <v>5 Middle River Court</v>
      </c>
      <c r="I107" s="6" t="str">
        <f t="shared" si="9"/>
        <v>Carmel</v>
      </c>
    </row>
    <row r="108" spans="3:9" x14ac:dyDescent="0.3">
      <c r="C108" s="9" t="s">
        <v>200</v>
      </c>
      <c r="D108" s="5" t="str">
        <f t="shared" si="10"/>
        <v>Mccormack</v>
      </c>
      <c r="E108" s="6" t="str">
        <f t="shared" si="7"/>
        <v>Loralee</v>
      </c>
      <c r="F108" s="5"/>
      <c r="G108" s="9" t="s">
        <v>401</v>
      </c>
      <c r="H108" s="5" t="str">
        <f t="shared" si="8"/>
        <v>710 Fremont Ave.</v>
      </c>
      <c r="I108" s="6" t="str">
        <f t="shared" si="9"/>
        <v>Orchard Park</v>
      </c>
    </row>
    <row r="109" spans="3:9" x14ac:dyDescent="0.3">
      <c r="C109" s="9" t="s">
        <v>201</v>
      </c>
      <c r="D109" s="5" t="str">
        <f t="shared" si="10"/>
        <v>Madsen</v>
      </c>
      <c r="E109" s="6" t="str">
        <f t="shared" si="7"/>
        <v>Evita</v>
      </c>
      <c r="F109" s="5"/>
      <c r="G109" s="9" t="s">
        <v>402</v>
      </c>
      <c r="H109" s="5" t="str">
        <f t="shared" si="8"/>
        <v>590 West Depot Street</v>
      </c>
      <c r="I109" s="6" t="str">
        <f t="shared" si="9"/>
        <v>Garner</v>
      </c>
    </row>
    <row r="110" spans="3:9" x14ac:dyDescent="0.3">
      <c r="C110" s="9" t="s">
        <v>202</v>
      </c>
      <c r="D110" s="5" t="str">
        <f t="shared" si="10"/>
        <v>Dickson</v>
      </c>
      <c r="E110" s="6" t="str">
        <f t="shared" si="7"/>
        <v>Seema</v>
      </c>
      <c r="F110" s="5"/>
      <c r="G110" s="9" t="s">
        <v>403</v>
      </c>
      <c r="H110" s="5" t="str">
        <f t="shared" si="8"/>
        <v>9568 Wilson St.</v>
      </c>
      <c r="I110" s="6" t="str">
        <f t="shared" si="9"/>
        <v>Canyon Country</v>
      </c>
    </row>
    <row r="111" spans="3:9" x14ac:dyDescent="0.3">
      <c r="C111" s="9" t="s">
        <v>203</v>
      </c>
      <c r="D111" s="5" t="str">
        <f t="shared" si="10"/>
        <v>Lockett</v>
      </c>
      <c r="E111" s="6" t="str">
        <f t="shared" si="7"/>
        <v>Marhta</v>
      </c>
      <c r="F111" s="5"/>
      <c r="G111" s="9" t="s">
        <v>404</v>
      </c>
      <c r="H111" s="5" t="str">
        <f t="shared" si="8"/>
        <v>183 Lees Creek Court</v>
      </c>
      <c r="I111" s="6" t="str">
        <f t="shared" si="9"/>
        <v>Battle Ground</v>
      </c>
    </row>
    <row r="112" spans="3:9" x14ac:dyDescent="0.3">
      <c r="C112" s="9" t="s">
        <v>204</v>
      </c>
      <c r="D112" s="5" t="str">
        <f t="shared" si="10"/>
        <v>Barba</v>
      </c>
      <c r="E112" s="6" t="str">
        <f t="shared" si="7"/>
        <v>Adriane</v>
      </c>
      <c r="F112" s="5"/>
      <c r="G112" s="9" t="s">
        <v>405</v>
      </c>
      <c r="H112" s="5" t="str">
        <f t="shared" si="8"/>
        <v>18 Edgewood Rd.</v>
      </c>
      <c r="I112" s="6" t="str">
        <f t="shared" si="9"/>
        <v>East Hartford</v>
      </c>
    </row>
    <row r="113" spans="3:9" x14ac:dyDescent="0.3">
      <c r="C113" s="9" t="s">
        <v>205</v>
      </c>
      <c r="D113" s="5" t="str">
        <f t="shared" si="10"/>
        <v>Tamayo</v>
      </c>
      <c r="E113" s="6" t="str">
        <f t="shared" si="7"/>
        <v>Arla</v>
      </c>
      <c r="F113" s="5"/>
      <c r="G113" s="9" t="s">
        <v>406</v>
      </c>
      <c r="H113" s="5" t="str">
        <f t="shared" si="8"/>
        <v>368 Euclid Street</v>
      </c>
      <c r="I113" s="6" t="str">
        <f t="shared" si="9"/>
        <v>Winter Springs</v>
      </c>
    </row>
    <row r="114" spans="3:9" x14ac:dyDescent="0.3">
      <c r="C114" s="9" t="s">
        <v>206</v>
      </c>
      <c r="D114" s="5" t="str">
        <f t="shared" si="10"/>
        <v>Olivo</v>
      </c>
      <c r="E114" s="6" t="str">
        <f t="shared" si="7"/>
        <v>Karine</v>
      </c>
      <c r="F114" s="5"/>
      <c r="G114" s="9" t="s">
        <v>407</v>
      </c>
      <c r="H114" s="5" t="str">
        <f t="shared" si="8"/>
        <v>13 Old Ramblewood Rd.</v>
      </c>
      <c r="I114" s="6" t="str">
        <f t="shared" si="9"/>
        <v>Germantown</v>
      </c>
    </row>
    <row r="115" spans="3:9" x14ac:dyDescent="0.3">
      <c r="C115" s="9" t="s">
        <v>207</v>
      </c>
      <c r="D115" s="5" t="str">
        <f t="shared" si="10"/>
        <v>Gracia</v>
      </c>
      <c r="E115" s="6" t="str">
        <f t="shared" si="7"/>
        <v>Brianna</v>
      </c>
      <c r="F115" s="5"/>
      <c r="G115" s="9" t="s">
        <v>408</v>
      </c>
      <c r="H115" s="5" t="str">
        <f t="shared" si="8"/>
        <v>7313 Jennings Drive</v>
      </c>
      <c r="I115" s="6" t="str">
        <f t="shared" si="9"/>
        <v>Owings Mills</v>
      </c>
    </row>
    <row r="116" spans="3:9" x14ac:dyDescent="0.3">
      <c r="C116" s="9" t="s">
        <v>208</v>
      </c>
      <c r="D116" s="5" t="str">
        <f t="shared" si="10"/>
        <v>Fontenot</v>
      </c>
      <c r="E116" s="6" t="str">
        <f t="shared" si="7"/>
        <v>Coral</v>
      </c>
      <c r="F116" s="5"/>
      <c r="G116" s="9" t="s">
        <v>409</v>
      </c>
      <c r="H116" s="5" t="str">
        <f t="shared" si="8"/>
        <v>954 E. Grandrose Street</v>
      </c>
      <c r="I116" s="6" t="str">
        <f t="shared" si="9"/>
        <v>Raleigh</v>
      </c>
    </row>
    <row r="117" spans="3:9" x14ac:dyDescent="0.3">
      <c r="C117" s="9" t="s">
        <v>209</v>
      </c>
      <c r="D117" s="5" t="str">
        <f t="shared" si="10"/>
        <v>Poore</v>
      </c>
      <c r="E117" s="6" t="str">
        <f t="shared" si="7"/>
        <v>Holley</v>
      </c>
      <c r="F117" s="5"/>
      <c r="G117" s="9" t="s">
        <v>410</v>
      </c>
      <c r="H117" s="5" t="str">
        <f t="shared" si="8"/>
        <v>7406 Franklin St.</v>
      </c>
      <c r="I117" s="6" t="str">
        <f t="shared" si="9"/>
        <v>Hope Mills</v>
      </c>
    </row>
    <row r="118" spans="3:9" x14ac:dyDescent="0.3">
      <c r="C118" s="9" t="s">
        <v>210</v>
      </c>
      <c r="D118" s="5" t="str">
        <f t="shared" si="10"/>
        <v>Tharp</v>
      </c>
      <c r="E118" s="6" t="str">
        <f t="shared" si="7"/>
        <v>Dayna</v>
      </c>
      <c r="F118" s="5"/>
      <c r="G118" s="9" t="s">
        <v>411</v>
      </c>
      <c r="H118" s="5" t="str">
        <f t="shared" si="8"/>
        <v>7019 Albany Drive</v>
      </c>
      <c r="I118" s="6" t="str">
        <f t="shared" si="9"/>
        <v>Harlingen</v>
      </c>
    </row>
    <row r="119" spans="3:9" x14ac:dyDescent="0.3">
      <c r="C119" s="9" t="s">
        <v>211</v>
      </c>
      <c r="D119" s="5" t="str">
        <f t="shared" si="10"/>
        <v>Menard</v>
      </c>
      <c r="E119" s="6" t="str">
        <f t="shared" si="7"/>
        <v>Nestor</v>
      </c>
      <c r="F119" s="5"/>
      <c r="G119" s="9" t="s">
        <v>412</v>
      </c>
      <c r="H119" s="5" t="str">
        <f t="shared" si="8"/>
        <v>15 N. 4th St.</v>
      </c>
      <c r="I119" s="6" t="str">
        <f t="shared" si="9"/>
        <v>Windsor Mill</v>
      </c>
    </row>
    <row r="120" spans="3:9" x14ac:dyDescent="0.3">
      <c r="C120" s="9" t="s">
        <v>212</v>
      </c>
      <c r="D120" s="5" t="str">
        <f t="shared" si="10"/>
        <v>Anglin</v>
      </c>
      <c r="E120" s="6" t="str">
        <f t="shared" si="7"/>
        <v>Lucienne</v>
      </c>
      <c r="F120" s="5"/>
      <c r="G120" s="9" t="s">
        <v>413</v>
      </c>
      <c r="H120" s="5" t="str">
        <f t="shared" si="8"/>
        <v>7526 Ryan St.</v>
      </c>
      <c r="I120" s="6" t="str">
        <f t="shared" si="9"/>
        <v>New York</v>
      </c>
    </row>
    <row r="121" spans="3:9" x14ac:dyDescent="0.3">
      <c r="C121" s="9" t="s">
        <v>213</v>
      </c>
      <c r="D121" s="5" t="str">
        <f t="shared" si="10"/>
        <v>Lefebvre</v>
      </c>
      <c r="E121" s="6" t="str">
        <f t="shared" si="7"/>
        <v>Marcellus</v>
      </c>
      <c r="F121" s="5"/>
      <c r="G121" s="9" t="s">
        <v>414</v>
      </c>
      <c r="H121" s="5" t="str">
        <f t="shared" si="8"/>
        <v>6 Augusta Lane</v>
      </c>
      <c r="I121" s="6" t="str">
        <f t="shared" si="9"/>
        <v>Cartersville</v>
      </c>
    </row>
    <row r="122" spans="3:9" x14ac:dyDescent="0.3">
      <c r="C122" s="9" t="s">
        <v>214</v>
      </c>
      <c r="D122" s="5" t="str">
        <f t="shared" si="10"/>
        <v>Roden</v>
      </c>
      <c r="E122" s="6" t="str">
        <f t="shared" si="7"/>
        <v>Tambra</v>
      </c>
      <c r="F122" s="5"/>
      <c r="G122" s="9" t="s">
        <v>415</v>
      </c>
      <c r="H122" s="5" t="str">
        <f t="shared" si="8"/>
        <v>7097 Selby St.</v>
      </c>
      <c r="I122" s="6" t="str">
        <f t="shared" si="9"/>
        <v>Ballston Spa</v>
      </c>
    </row>
    <row r="123" spans="3:9" x14ac:dyDescent="0.3">
      <c r="C123" s="9" t="s">
        <v>215</v>
      </c>
      <c r="D123" s="5" t="str">
        <f t="shared" si="10"/>
        <v>Albert</v>
      </c>
      <c r="E123" s="6" t="str">
        <f t="shared" si="7"/>
        <v>Eldora</v>
      </c>
      <c r="F123" s="5"/>
      <c r="G123" s="9" t="s">
        <v>416</v>
      </c>
      <c r="H123" s="5" t="str">
        <f t="shared" si="8"/>
        <v>20 Fieldstone St.</v>
      </c>
      <c r="I123" s="6" t="str">
        <f t="shared" si="9"/>
        <v>Warren</v>
      </c>
    </row>
    <row r="124" spans="3:9" x14ac:dyDescent="0.3">
      <c r="C124" s="9" t="s">
        <v>216</v>
      </c>
      <c r="D124" s="5" t="str">
        <f t="shared" si="10"/>
        <v>Silver</v>
      </c>
      <c r="E124" s="6" t="str">
        <f t="shared" si="7"/>
        <v>Lindy</v>
      </c>
      <c r="F124" s="5"/>
      <c r="G124" s="9" t="s">
        <v>417</v>
      </c>
      <c r="H124" s="5" t="str">
        <f t="shared" si="8"/>
        <v>8329 Rock Maple St.</v>
      </c>
      <c r="I124" s="6" t="str">
        <f t="shared" si="9"/>
        <v>Springfield</v>
      </c>
    </row>
    <row r="125" spans="3:9" x14ac:dyDescent="0.3">
      <c r="C125" s="9" t="s">
        <v>217</v>
      </c>
      <c r="D125" s="5" t="str">
        <f t="shared" si="10"/>
        <v>Jacoby</v>
      </c>
      <c r="E125" s="6" t="str">
        <f t="shared" si="7"/>
        <v>Mohammad</v>
      </c>
      <c r="F125" s="5"/>
      <c r="G125" s="9" t="s">
        <v>418</v>
      </c>
      <c r="H125" s="5" t="str">
        <f t="shared" si="8"/>
        <v>8135 Cross Ave.</v>
      </c>
      <c r="I125" s="6" t="str">
        <f t="shared" si="9"/>
        <v>Evansville</v>
      </c>
    </row>
    <row r="126" spans="3:9" x14ac:dyDescent="0.3">
      <c r="C126" s="9" t="s">
        <v>218</v>
      </c>
      <c r="D126" s="5" t="str">
        <f t="shared" si="10"/>
        <v>Dehart</v>
      </c>
      <c r="E126" s="6" t="str">
        <f t="shared" si="7"/>
        <v>Buford</v>
      </c>
      <c r="F126" s="5"/>
      <c r="G126" s="9" t="s">
        <v>419</v>
      </c>
      <c r="H126" s="5" t="str">
        <f t="shared" si="8"/>
        <v>973 North Schoolhouse Lane</v>
      </c>
      <c r="I126" s="6" t="str">
        <f t="shared" si="9"/>
        <v>Melbourne</v>
      </c>
    </row>
    <row r="127" spans="3:9" x14ac:dyDescent="0.3">
      <c r="C127" s="9" t="s">
        <v>219</v>
      </c>
      <c r="D127" s="5" t="str">
        <f t="shared" si="10"/>
        <v>Vanhorn</v>
      </c>
      <c r="E127" s="6" t="str">
        <f t="shared" si="7"/>
        <v>Kassie</v>
      </c>
      <c r="F127" s="5"/>
      <c r="G127" s="9" t="s">
        <v>420</v>
      </c>
      <c r="H127" s="5" t="str">
        <f t="shared" si="8"/>
        <v>694 Fordham St.</v>
      </c>
      <c r="I127" s="6" t="str">
        <f t="shared" si="9"/>
        <v>Medina</v>
      </c>
    </row>
    <row r="128" spans="3:9" x14ac:dyDescent="0.3">
      <c r="C128" s="9" t="s">
        <v>220</v>
      </c>
      <c r="D128" s="5" t="str">
        <f t="shared" si="10"/>
        <v>Osburn</v>
      </c>
      <c r="E128" s="6" t="str">
        <f t="shared" si="7"/>
        <v>Librada</v>
      </c>
      <c r="F128" s="5"/>
      <c r="G128" s="9" t="s">
        <v>421</v>
      </c>
      <c r="H128" s="5" t="str">
        <f t="shared" si="8"/>
        <v>922 Galvin Avenue</v>
      </c>
      <c r="I128" s="6" t="str">
        <f t="shared" si="9"/>
        <v>San Antonio</v>
      </c>
    </row>
    <row r="129" spans="3:9" x14ac:dyDescent="0.3">
      <c r="C129" s="9" t="s">
        <v>221</v>
      </c>
      <c r="D129" s="5" t="str">
        <f t="shared" si="10"/>
        <v>Frantz</v>
      </c>
      <c r="E129" s="6" t="str">
        <f t="shared" si="7"/>
        <v>Tayna</v>
      </c>
      <c r="F129" s="5"/>
      <c r="G129" s="9" t="s">
        <v>422</v>
      </c>
      <c r="H129" s="5" t="str">
        <f t="shared" si="8"/>
        <v>35 Brewery St.</v>
      </c>
      <c r="I129" s="6" t="str">
        <f t="shared" si="9"/>
        <v>San Angelo</v>
      </c>
    </row>
    <row r="130" spans="3:9" x14ac:dyDescent="0.3">
      <c r="C130" s="9" t="s">
        <v>222</v>
      </c>
      <c r="D130" s="5" t="str">
        <f t="shared" ref="D130:D161" si="11">RIGHT(C130, LEN(C130)-FIND(" ",C130))</f>
        <v>Kiser</v>
      </c>
      <c r="E130" s="6" t="str">
        <f t="shared" si="7"/>
        <v>Su</v>
      </c>
      <c r="F130" s="5"/>
      <c r="G130" s="9" t="s">
        <v>423</v>
      </c>
      <c r="H130" s="5" t="str">
        <f t="shared" si="8"/>
        <v>464 Shipley Dr.</v>
      </c>
      <c r="I130" s="6" t="str">
        <f t="shared" si="9"/>
        <v>Manchester Township</v>
      </c>
    </row>
    <row r="131" spans="3:9" x14ac:dyDescent="0.3">
      <c r="C131" s="9" t="s">
        <v>223</v>
      </c>
      <c r="D131" s="5" t="str">
        <f t="shared" si="11"/>
        <v>Mallory</v>
      </c>
      <c r="E131" s="6" t="str">
        <f t="shared" ref="E131:E194" si="12">LEFT(C131, FIND(" ",C131)-1)</f>
        <v>Alessandra</v>
      </c>
      <c r="F131" s="5"/>
      <c r="G131" s="9" t="s">
        <v>424</v>
      </c>
      <c r="H131" s="5" t="str">
        <f t="shared" ref="H131:H194" si="13">LEFT(G131,FIND(",",G131)-1)</f>
        <v>6 Mayflower Drive</v>
      </c>
      <c r="I131" s="6" t="str">
        <f t="shared" ref="I131:I194" si="14">MID(G131,FIND(",",G131)+2,FIND(",",G131,FIND(",",G131)+1)-FIND(",",G131)-2)</f>
        <v>Lafayette</v>
      </c>
    </row>
    <row r="132" spans="3:9" x14ac:dyDescent="0.3">
      <c r="C132" s="9" t="s">
        <v>224</v>
      </c>
      <c r="D132" s="5" t="str">
        <f t="shared" si="11"/>
        <v>Durbin</v>
      </c>
      <c r="E132" s="6" t="str">
        <f t="shared" si="12"/>
        <v>Hedy</v>
      </c>
      <c r="F132" s="5"/>
      <c r="G132" s="9" t="s">
        <v>425</v>
      </c>
      <c r="H132" s="5" t="str">
        <f t="shared" si="13"/>
        <v>8130 Shady Lane</v>
      </c>
      <c r="I132" s="6" t="str">
        <f t="shared" si="14"/>
        <v>Crystal Lake</v>
      </c>
    </row>
    <row r="133" spans="3:9" x14ac:dyDescent="0.3">
      <c r="C133" s="9" t="s">
        <v>225</v>
      </c>
      <c r="D133" s="5" t="str">
        <f t="shared" si="11"/>
        <v>Stamps</v>
      </c>
      <c r="E133" s="6" t="str">
        <f t="shared" si="12"/>
        <v>Stephen</v>
      </c>
      <c r="F133" s="5"/>
      <c r="G133" s="9" t="s">
        <v>426</v>
      </c>
      <c r="H133" s="5" t="str">
        <f t="shared" si="13"/>
        <v>8739 Bay Lane</v>
      </c>
      <c r="I133" s="6" t="str">
        <f t="shared" si="14"/>
        <v>Warner Robins</v>
      </c>
    </row>
    <row r="134" spans="3:9" x14ac:dyDescent="0.3">
      <c r="C134" s="9" t="s">
        <v>226</v>
      </c>
      <c r="D134" s="5" t="str">
        <f t="shared" si="11"/>
        <v>Keefe</v>
      </c>
      <c r="E134" s="6" t="str">
        <f t="shared" si="12"/>
        <v>Eartha</v>
      </c>
      <c r="F134" s="5"/>
      <c r="G134" s="9" t="s">
        <v>427</v>
      </c>
      <c r="H134" s="5" t="str">
        <f t="shared" si="13"/>
        <v>62 Snake Hill Street</v>
      </c>
      <c r="I134" s="6" t="str">
        <f t="shared" si="14"/>
        <v>Melrose</v>
      </c>
    </row>
    <row r="135" spans="3:9" x14ac:dyDescent="0.3">
      <c r="C135" s="9" t="s">
        <v>227</v>
      </c>
      <c r="D135" s="5" t="str">
        <f t="shared" si="11"/>
        <v>Murrell</v>
      </c>
      <c r="E135" s="6" t="str">
        <f t="shared" si="12"/>
        <v>Malisa</v>
      </c>
      <c r="F135" s="5"/>
      <c r="G135" s="9" t="s">
        <v>428</v>
      </c>
      <c r="H135" s="5" t="str">
        <f t="shared" si="13"/>
        <v>8025 Wintergreen Court</v>
      </c>
      <c r="I135" s="6" t="str">
        <f t="shared" si="14"/>
        <v>Dedham</v>
      </c>
    </row>
    <row r="136" spans="3:9" x14ac:dyDescent="0.3">
      <c r="C136" s="9" t="s">
        <v>228</v>
      </c>
      <c r="D136" s="5" t="str">
        <f t="shared" si="11"/>
        <v>Cave</v>
      </c>
      <c r="E136" s="6" t="str">
        <f t="shared" si="12"/>
        <v>Cole</v>
      </c>
      <c r="F136" s="5"/>
      <c r="G136" s="9" t="s">
        <v>429</v>
      </c>
      <c r="H136" s="5" t="str">
        <f t="shared" si="13"/>
        <v>394 Columbia Ave.</v>
      </c>
      <c r="I136" s="6" t="str">
        <f t="shared" si="14"/>
        <v>Harvey</v>
      </c>
    </row>
    <row r="137" spans="3:9" x14ac:dyDescent="0.3">
      <c r="C137" s="9" t="s">
        <v>229</v>
      </c>
      <c r="D137" s="5" t="str">
        <f t="shared" si="11"/>
        <v>Neff</v>
      </c>
      <c r="E137" s="6" t="str">
        <f t="shared" si="12"/>
        <v>Letisha</v>
      </c>
      <c r="F137" s="5"/>
      <c r="G137" s="9" t="s">
        <v>430</v>
      </c>
      <c r="H137" s="5" t="str">
        <f t="shared" si="13"/>
        <v>86 Mayfield Lane</v>
      </c>
      <c r="I137" s="6" t="str">
        <f t="shared" si="14"/>
        <v>Portland</v>
      </c>
    </row>
    <row r="138" spans="3:9" x14ac:dyDescent="0.3">
      <c r="C138" s="9" t="s">
        <v>230</v>
      </c>
      <c r="D138" s="5" t="str">
        <f t="shared" si="11"/>
        <v>Faber</v>
      </c>
      <c r="E138" s="6" t="str">
        <f t="shared" si="12"/>
        <v>Sona</v>
      </c>
      <c r="F138" s="5"/>
      <c r="G138" s="9" t="s">
        <v>431</v>
      </c>
      <c r="H138" s="5" t="str">
        <f t="shared" si="13"/>
        <v>773 Valley Farms Lane</v>
      </c>
      <c r="I138" s="6" t="str">
        <f t="shared" si="14"/>
        <v>Mountain View</v>
      </c>
    </row>
    <row r="139" spans="3:9" x14ac:dyDescent="0.3">
      <c r="C139" s="9" t="s">
        <v>231</v>
      </c>
      <c r="D139" s="5" t="str">
        <f t="shared" si="11"/>
        <v>Seifert</v>
      </c>
      <c r="E139" s="6" t="str">
        <f t="shared" si="12"/>
        <v>Chi</v>
      </c>
      <c r="F139" s="5"/>
      <c r="G139" s="9" t="s">
        <v>432</v>
      </c>
      <c r="H139" s="5" t="str">
        <f t="shared" si="13"/>
        <v>523 Warren Ave.</v>
      </c>
      <c r="I139" s="6" t="str">
        <f t="shared" si="14"/>
        <v>Bridgeton</v>
      </c>
    </row>
    <row r="140" spans="3:9" x14ac:dyDescent="0.3">
      <c r="C140" s="9" t="s">
        <v>232</v>
      </c>
      <c r="D140" s="5" t="str">
        <f t="shared" si="11"/>
        <v>Woody</v>
      </c>
      <c r="E140" s="6" t="str">
        <f t="shared" si="12"/>
        <v>Allena</v>
      </c>
      <c r="F140" s="5"/>
      <c r="G140" s="9" t="s">
        <v>433</v>
      </c>
      <c r="H140" s="5" t="str">
        <f t="shared" si="13"/>
        <v>8686 Constitution St.</v>
      </c>
      <c r="I140" s="6" t="str">
        <f t="shared" si="14"/>
        <v>Westport</v>
      </c>
    </row>
    <row r="141" spans="3:9" x14ac:dyDescent="0.3">
      <c r="C141" s="9" t="s">
        <v>233</v>
      </c>
      <c r="D141" s="5" t="str">
        <f t="shared" si="11"/>
        <v>Joyce</v>
      </c>
      <c r="E141" s="6" t="str">
        <f t="shared" si="12"/>
        <v>Madaline</v>
      </c>
      <c r="F141" s="5"/>
      <c r="G141" s="9" t="s">
        <v>434</v>
      </c>
      <c r="H141" s="5" t="str">
        <f t="shared" si="13"/>
        <v>721 Aspen St.</v>
      </c>
      <c r="I141" s="6" t="str">
        <f t="shared" si="14"/>
        <v>Hernando</v>
      </c>
    </row>
    <row r="142" spans="3:9" x14ac:dyDescent="0.3">
      <c r="C142" s="9" t="s">
        <v>234</v>
      </c>
      <c r="D142" s="5" t="str">
        <f t="shared" si="11"/>
        <v>Mayfield</v>
      </c>
      <c r="E142" s="6" t="str">
        <f t="shared" si="12"/>
        <v>Edra</v>
      </c>
      <c r="F142" s="5"/>
      <c r="G142" s="9" t="s">
        <v>435</v>
      </c>
      <c r="H142" s="5" t="str">
        <f t="shared" si="13"/>
        <v>310 Paris Hill Drive</v>
      </c>
      <c r="I142" s="6" t="str">
        <f t="shared" si="14"/>
        <v>Encino</v>
      </c>
    </row>
    <row r="143" spans="3:9" x14ac:dyDescent="0.3">
      <c r="C143" s="9" t="s">
        <v>235</v>
      </c>
      <c r="D143" s="5" t="str">
        <f t="shared" si="11"/>
        <v>Mccreary</v>
      </c>
      <c r="E143" s="6" t="str">
        <f t="shared" si="12"/>
        <v>Graig</v>
      </c>
      <c r="F143" s="5"/>
      <c r="G143" s="9" t="s">
        <v>436</v>
      </c>
      <c r="H143" s="5" t="str">
        <f t="shared" si="13"/>
        <v>7731 Beacon Road</v>
      </c>
      <c r="I143" s="6" t="str">
        <f t="shared" si="14"/>
        <v>Lorton</v>
      </c>
    </row>
    <row r="144" spans="3:9" x14ac:dyDescent="0.3">
      <c r="C144" s="9" t="s">
        <v>236</v>
      </c>
      <c r="D144" s="5" t="str">
        <f t="shared" si="11"/>
        <v>Cates</v>
      </c>
      <c r="E144" s="6" t="str">
        <f t="shared" si="12"/>
        <v>Brittni</v>
      </c>
      <c r="F144" s="5"/>
      <c r="G144" s="9" t="s">
        <v>437</v>
      </c>
      <c r="H144" s="5" t="str">
        <f t="shared" si="13"/>
        <v>25 Devonshire Street</v>
      </c>
      <c r="I144" s="6" t="str">
        <f t="shared" si="14"/>
        <v>Kennesaw</v>
      </c>
    </row>
    <row r="145" spans="3:9" x14ac:dyDescent="0.3">
      <c r="C145" s="9" t="s">
        <v>237</v>
      </c>
      <c r="D145" s="5" t="str">
        <f t="shared" si="11"/>
        <v>Andres</v>
      </c>
      <c r="E145" s="6" t="str">
        <f t="shared" si="12"/>
        <v>Charlsie</v>
      </c>
      <c r="F145" s="5"/>
      <c r="G145" s="9" t="s">
        <v>438</v>
      </c>
      <c r="H145" s="5" t="str">
        <f t="shared" si="13"/>
        <v>26 Cedarwood Drive</v>
      </c>
      <c r="I145" s="6" t="str">
        <f t="shared" si="14"/>
        <v>Racine</v>
      </c>
    </row>
    <row r="146" spans="3:9" x14ac:dyDescent="0.3">
      <c r="C146" s="9" t="s">
        <v>238</v>
      </c>
      <c r="D146" s="5" t="str">
        <f t="shared" si="11"/>
        <v>Wooldridge</v>
      </c>
      <c r="E146" s="6" t="str">
        <f t="shared" si="12"/>
        <v>Emmitt</v>
      </c>
      <c r="F146" s="5"/>
      <c r="G146" s="9" t="s">
        <v>439</v>
      </c>
      <c r="H146" s="5" t="str">
        <f t="shared" si="13"/>
        <v>605 Cactus St.</v>
      </c>
      <c r="I146" s="6" t="str">
        <f t="shared" si="14"/>
        <v>Harrison Township</v>
      </c>
    </row>
    <row r="147" spans="3:9" x14ac:dyDescent="0.3">
      <c r="C147" s="9" t="s">
        <v>239</v>
      </c>
      <c r="D147" s="5" t="str">
        <f t="shared" si="11"/>
        <v>Bui</v>
      </c>
      <c r="E147" s="6" t="str">
        <f t="shared" si="12"/>
        <v>Hunter</v>
      </c>
      <c r="F147" s="5"/>
      <c r="G147" s="9" t="s">
        <v>440</v>
      </c>
      <c r="H147" s="5" t="str">
        <f t="shared" si="13"/>
        <v>526 South Purple Finch Street</v>
      </c>
      <c r="I147" s="6" t="str">
        <f t="shared" si="14"/>
        <v>Everett</v>
      </c>
    </row>
    <row r="148" spans="3:9" x14ac:dyDescent="0.3">
      <c r="C148" s="9" t="s">
        <v>240</v>
      </c>
      <c r="D148" s="5" t="str">
        <f t="shared" si="11"/>
        <v>Leslie</v>
      </c>
      <c r="E148" s="6" t="str">
        <f t="shared" si="12"/>
        <v>Gennie</v>
      </c>
      <c r="F148" s="5"/>
      <c r="G148" s="9" t="s">
        <v>441</v>
      </c>
      <c r="H148" s="5" t="str">
        <f t="shared" si="13"/>
        <v>853 York St.</v>
      </c>
      <c r="I148" s="6" t="str">
        <f t="shared" si="14"/>
        <v>Valley Stream</v>
      </c>
    </row>
    <row r="149" spans="3:9" x14ac:dyDescent="0.3">
      <c r="C149" s="9" t="s">
        <v>241</v>
      </c>
      <c r="D149" s="5" t="str">
        <f t="shared" si="11"/>
        <v>Strother</v>
      </c>
      <c r="E149" s="6" t="str">
        <f t="shared" si="12"/>
        <v>Leanora</v>
      </c>
      <c r="F149" s="5"/>
      <c r="G149" s="9" t="s">
        <v>442</v>
      </c>
      <c r="H149" s="5" t="str">
        <f t="shared" si="13"/>
        <v>666 N. Bay Meadows Lane</v>
      </c>
      <c r="I149" s="6" t="str">
        <f t="shared" si="14"/>
        <v>Danville</v>
      </c>
    </row>
    <row r="150" spans="3:9" x14ac:dyDescent="0.3">
      <c r="C150" s="9" t="s">
        <v>242</v>
      </c>
      <c r="D150" s="5" t="str">
        <f t="shared" si="11"/>
        <v>Najera</v>
      </c>
      <c r="E150" s="6" t="str">
        <f t="shared" si="12"/>
        <v>Joni</v>
      </c>
      <c r="F150" s="5"/>
      <c r="G150" s="9" t="s">
        <v>443</v>
      </c>
      <c r="H150" s="5" t="str">
        <f t="shared" si="13"/>
        <v>75 Randall Mill St.</v>
      </c>
      <c r="I150" s="6" t="str">
        <f t="shared" si="14"/>
        <v>Peabody</v>
      </c>
    </row>
    <row r="151" spans="3:9" x14ac:dyDescent="0.3">
      <c r="C151" s="9" t="s">
        <v>243</v>
      </c>
      <c r="D151" s="5" t="str">
        <f t="shared" si="11"/>
        <v>Tellez</v>
      </c>
      <c r="E151" s="6" t="str">
        <f t="shared" si="12"/>
        <v>Roseanne</v>
      </c>
      <c r="F151" s="5"/>
      <c r="G151" s="9" t="s">
        <v>444</v>
      </c>
      <c r="H151" s="5" t="str">
        <f t="shared" si="13"/>
        <v>8918 Buttonwood Ave.</v>
      </c>
      <c r="I151" s="6" t="str">
        <f t="shared" si="14"/>
        <v>Powhatan</v>
      </c>
    </row>
    <row r="152" spans="3:9" x14ac:dyDescent="0.3">
      <c r="C152" s="9" t="s">
        <v>244</v>
      </c>
      <c r="D152" s="5" t="str">
        <f t="shared" si="11"/>
        <v>Pannell</v>
      </c>
      <c r="E152" s="6" t="str">
        <f t="shared" si="12"/>
        <v>Felecia</v>
      </c>
      <c r="F152" s="5"/>
      <c r="G152" s="9" t="s">
        <v>445</v>
      </c>
      <c r="H152" s="5" t="str">
        <f t="shared" si="13"/>
        <v>74 Arnold Ave.</v>
      </c>
      <c r="I152" s="6" t="str">
        <f t="shared" si="14"/>
        <v>Petersburg</v>
      </c>
    </row>
    <row r="153" spans="3:9" x14ac:dyDescent="0.3">
      <c r="C153" s="9" t="s">
        <v>245</v>
      </c>
      <c r="D153" s="5" t="str">
        <f t="shared" si="11"/>
        <v>Herrmann</v>
      </c>
      <c r="E153" s="6" t="str">
        <f t="shared" si="12"/>
        <v>Stanton</v>
      </c>
      <c r="F153" s="5"/>
      <c r="G153" s="9" t="s">
        <v>446</v>
      </c>
      <c r="H153" s="5" t="str">
        <f t="shared" si="13"/>
        <v>566 Temple St.</v>
      </c>
      <c r="I153" s="6" t="str">
        <f t="shared" si="14"/>
        <v>Port Orange</v>
      </c>
    </row>
    <row r="154" spans="3:9" x14ac:dyDescent="0.3">
      <c r="C154" s="9" t="s">
        <v>246</v>
      </c>
      <c r="D154" s="5" t="str">
        <f t="shared" si="11"/>
        <v>Kinder</v>
      </c>
      <c r="E154" s="6" t="str">
        <f t="shared" si="12"/>
        <v>Gaston</v>
      </c>
      <c r="F154" s="5"/>
      <c r="G154" s="9" t="s">
        <v>447</v>
      </c>
      <c r="H154" s="5" t="str">
        <f t="shared" si="13"/>
        <v>9105 Nut Swamp Street</v>
      </c>
      <c r="I154" s="6" t="str">
        <f t="shared" si="14"/>
        <v>Lewiston</v>
      </c>
    </row>
    <row r="155" spans="3:9" x14ac:dyDescent="0.3">
      <c r="C155" s="9" t="s">
        <v>247</v>
      </c>
      <c r="D155" s="5" t="str">
        <f t="shared" si="11"/>
        <v>Willett</v>
      </c>
      <c r="E155" s="6" t="str">
        <f t="shared" si="12"/>
        <v>Jesus</v>
      </c>
      <c r="F155" s="5"/>
      <c r="G155" s="9" t="s">
        <v>448</v>
      </c>
      <c r="H155" s="5" t="str">
        <f t="shared" si="13"/>
        <v>84 Pearl St.</v>
      </c>
      <c r="I155" s="6" t="str">
        <f t="shared" si="14"/>
        <v>Dalton</v>
      </c>
    </row>
    <row r="156" spans="3:9" x14ac:dyDescent="0.3">
      <c r="C156" s="9" t="s">
        <v>248</v>
      </c>
      <c r="D156" s="5" t="str">
        <f t="shared" si="11"/>
        <v>Shuman</v>
      </c>
      <c r="E156" s="6" t="str">
        <f t="shared" si="12"/>
        <v>Lorette</v>
      </c>
      <c r="F156" s="5"/>
      <c r="G156" s="9" t="s">
        <v>449</v>
      </c>
      <c r="H156" s="5" t="str">
        <f t="shared" si="13"/>
        <v>8828 Newport Street</v>
      </c>
      <c r="I156" s="6" t="str">
        <f t="shared" si="14"/>
        <v>Douglasville</v>
      </c>
    </row>
    <row r="157" spans="3:9" x14ac:dyDescent="0.3">
      <c r="C157" s="9" t="s">
        <v>249</v>
      </c>
      <c r="D157" s="5" t="str">
        <f t="shared" si="11"/>
        <v>Christiansen</v>
      </c>
      <c r="E157" s="6" t="str">
        <f t="shared" si="12"/>
        <v>Misti</v>
      </c>
      <c r="F157" s="5"/>
      <c r="G157" s="9" t="s">
        <v>450</v>
      </c>
      <c r="H157" s="5" t="str">
        <f t="shared" si="13"/>
        <v>613 River Street</v>
      </c>
      <c r="I157" s="6" t="str">
        <f t="shared" si="14"/>
        <v>Rosedale</v>
      </c>
    </row>
    <row r="158" spans="3:9" x14ac:dyDescent="0.3">
      <c r="C158" s="9" t="s">
        <v>250</v>
      </c>
      <c r="D158" s="5" t="str">
        <f t="shared" si="11"/>
        <v>Merrill</v>
      </c>
      <c r="E158" s="6" t="str">
        <f t="shared" si="12"/>
        <v>Alisha</v>
      </c>
      <c r="F158" s="5"/>
      <c r="G158" s="9" t="s">
        <v>451</v>
      </c>
      <c r="H158" s="5" t="str">
        <f t="shared" si="13"/>
        <v>8882 S. Cypress Street</v>
      </c>
      <c r="I158" s="6" t="str">
        <f t="shared" si="14"/>
        <v>New Orleans</v>
      </c>
    </row>
    <row r="159" spans="3:9" x14ac:dyDescent="0.3">
      <c r="C159" s="9" t="s">
        <v>251</v>
      </c>
      <c r="D159" s="5" t="str">
        <f t="shared" si="11"/>
        <v>Draper</v>
      </c>
      <c r="E159" s="6" t="str">
        <f t="shared" si="12"/>
        <v>Laine</v>
      </c>
      <c r="F159" s="5"/>
      <c r="G159" s="9" t="s">
        <v>452</v>
      </c>
      <c r="H159" s="5" t="str">
        <f t="shared" si="13"/>
        <v>6 Brookside Circle</v>
      </c>
      <c r="I159" s="6" t="str">
        <f t="shared" si="14"/>
        <v>Lenoir</v>
      </c>
    </row>
    <row r="160" spans="3:9" x14ac:dyDescent="0.3">
      <c r="C160" s="9" t="s">
        <v>252</v>
      </c>
      <c r="D160" s="5" t="str">
        <f t="shared" si="11"/>
        <v>Echols</v>
      </c>
      <c r="E160" s="6" t="str">
        <f t="shared" si="12"/>
        <v>Bret</v>
      </c>
      <c r="F160" s="5"/>
      <c r="G160" s="9" t="s">
        <v>453</v>
      </c>
      <c r="H160" s="5" t="str">
        <f t="shared" si="13"/>
        <v>22 Atlantic St.</v>
      </c>
      <c r="I160" s="6" t="str">
        <f t="shared" si="14"/>
        <v>Woonsocket</v>
      </c>
    </row>
    <row r="161" spans="3:9" x14ac:dyDescent="0.3">
      <c r="C161" s="9" t="s">
        <v>253</v>
      </c>
      <c r="D161" s="5" t="str">
        <f t="shared" si="11"/>
        <v>Crittenden</v>
      </c>
      <c r="E161" s="6" t="str">
        <f t="shared" si="12"/>
        <v>Edwina</v>
      </c>
      <c r="F161" s="5"/>
      <c r="G161" s="9" t="s">
        <v>454</v>
      </c>
      <c r="H161" s="5" t="str">
        <f t="shared" si="13"/>
        <v>654 53rd St.</v>
      </c>
      <c r="I161" s="6" t="str">
        <f t="shared" si="14"/>
        <v>Fenton</v>
      </c>
    </row>
    <row r="162" spans="3:9" x14ac:dyDescent="0.3">
      <c r="C162" s="9" t="s">
        <v>254</v>
      </c>
      <c r="D162" s="5" t="str">
        <f t="shared" ref="D162:D193" si="15">RIGHT(C162, LEN(C162)-FIND(" ",C162))</f>
        <v>Champion</v>
      </c>
      <c r="E162" s="6" t="str">
        <f t="shared" si="12"/>
        <v>Blair</v>
      </c>
      <c r="F162" s="5"/>
      <c r="G162" s="9" t="s">
        <v>455</v>
      </c>
      <c r="H162" s="5" t="str">
        <f t="shared" si="13"/>
        <v>8 Smoky Hollow Dr.</v>
      </c>
      <c r="I162" s="6" t="str">
        <f t="shared" si="14"/>
        <v>Rolling Meadows</v>
      </c>
    </row>
    <row r="163" spans="3:9" x14ac:dyDescent="0.3">
      <c r="C163" s="9" t="s">
        <v>255</v>
      </c>
      <c r="D163" s="5" t="str">
        <f t="shared" si="15"/>
        <v>Stockton</v>
      </c>
      <c r="E163" s="6" t="str">
        <f t="shared" si="12"/>
        <v>Beula</v>
      </c>
      <c r="F163" s="5"/>
      <c r="G163" s="9" t="s">
        <v>456</v>
      </c>
      <c r="H163" s="5" t="str">
        <f t="shared" si="13"/>
        <v>540 Walnutwood Drive</v>
      </c>
      <c r="I163" s="6" t="str">
        <f t="shared" si="14"/>
        <v>Bellmore</v>
      </c>
    </row>
    <row r="164" spans="3:9" x14ac:dyDescent="0.3">
      <c r="C164" s="9" t="s">
        <v>256</v>
      </c>
      <c r="D164" s="5" t="str">
        <f t="shared" si="15"/>
        <v>Yanez</v>
      </c>
      <c r="E164" s="6" t="str">
        <f t="shared" si="12"/>
        <v>Fran</v>
      </c>
      <c r="F164" s="5"/>
      <c r="G164" s="9" t="s">
        <v>457</v>
      </c>
      <c r="H164" s="5" t="str">
        <f t="shared" si="13"/>
        <v>53 East Bayberry St.</v>
      </c>
      <c r="I164" s="6" t="str">
        <f t="shared" si="14"/>
        <v>Rockville</v>
      </c>
    </row>
    <row r="165" spans="3:9" x14ac:dyDescent="0.3">
      <c r="C165" s="9" t="s">
        <v>257</v>
      </c>
      <c r="D165" s="5" t="str">
        <f t="shared" si="15"/>
        <v>Barrera</v>
      </c>
      <c r="E165" s="6" t="str">
        <f t="shared" si="12"/>
        <v>Dierdre</v>
      </c>
      <c r="F165" s="5"/>
      <c r="G165" s="9" t="s">
        <v>458</v>
      </c>
      <c r="H165" s="5" t="str">
        <f t="shared" si="13"/>
        <v>89 Dogwood Lane</v>
      </c>
      <c r="I165" s="6" t="str">
        <f t="shared" si="14"/>
        <v>Tampa</v>
      </c>
    </row>
    <row r="166" spans="3:9" x14ac:dyDescent="0.3">
      <c r="C166" s="9" t="s">
        <v>258</v>
      </c>
      <c r="D166" s="5" t="str">
        <f t="shared" si="15"/>
        <v>Ogden</v>
      </c>
      <c r="E166" s="6" t="str">
        <f t="shared" si="12"/>
        <v>Shila</v>
      </c>
      <c r="F166" s="5"/>
      <c r="G166" s="9" t="s">
        <v>459</v>
      </c>
      <c r="H166" s="5" t="str">
        <f t="shared" si="13"/>
        <v>8589 Winding Way Street</v>
      </c>
      <c r="I166" s="6" t="str">
        <f t="shared" si="14"/>
        <v>Annapolis</v>
      </c>
    </row>
    <row r="167" spans="3:9" x14ac:dyDescent="0.3">
      <c r="C167" s="9" t="s">
        <v>259</v>
      </c>
      <c r="D167" s="5" t="str">
        <f t="shared" si="15"/>
        <v>Stuckey</v>
      </c>
      <c r="E167" s="6" t="str">
        <f t="shared" si="12"/>
        <v>Asha</v>
      </c>
      <c r="F167" s="5"/>
      <c r="G167" s="9" t="s">
        <v>460</v>
      </c>
      <c r="H167" s="5" t="str">
        <f t="shared" si="13"/>
        <v>74 North Alderwood Rd.</v>
      </c>
      <c r="I167" s="6" t="str">
        <f t="shared" si="14"/>
        <v>Meadville</v>
      </c>
    </row>
    <row r="168" spans="3:9" x14ac:dyDescent="0.3">
      <c r="C168" s="9" t="s">
        <v>260</v>
      </c>
      <c r="D168" s="5" t="str">
        <f t="shared" si="15"/>
        <v>Bacon</v>
      </c>
      <c r="E168" s="6" t="str">
        <f t="shared" si="12"/>
        <v>Tonette</v>
      </c>
      <c r="F168" s="5"/>
      <c r="G168" s="9" t="s">
        <v>461</v>
      </c>
      <c r="H168" s="5" t="str">
        <f t="shared" si="13"/>
        <v>7256 Crescent Street</v>
      </c>
      <c r="I168" s="6" t="str">
        <f t="shared" si="14"/>
        <v>Niagara Falls</v>
      </c>
    </row>
    <row r="169" spans="3:9" x14ac:dyDescent="0.3">
      <c r="C169" s="9" t="s">
        <v>261</v>
      </c>
      <c r="D169" s="5" t="str">
        <f t="shared" si="15"/>
        <v>Seiler</v>
      </c>
      <c r="E169" s="6" t="str">
        <f t="shared" si="12"/>
        <v>Maryland</v>
      </c>
      <c r="F169" s="5"/>
      <c r="G169" s="9" t="s">
        <v>462</v>
      </c>
      <c r="H169" s="5" t="str">
        <f t="shared" si="13"/>
        <v>938 Penn Road</v>
      </c>
      <c r="I169" s="6" t="str">
        <f t="shared" si="14"/>
        <v>Highland Park</v>
      </c>
    </row>
    <row r="170" spans="3:9" x14ac:dyDescent="0.3">
      <c r="C170" s="9" t="s">
        <v>262</v>
      </c>
      <c r="D170" s="5" t="str">
        <f t="shared" si="15"/>
        <v>Stern</v>
      </c>
      <c r="E170" s="6" t="str">
        <f t="shared" si="12"/>
        <v>Mee</v>
      </c>
      <c r="F170" s="5"/>
      <c r="G170" s="9" t="s">
        <v>463</v>
      </c>
      <c r="H170" s="5" t="str">
        <f t="shared" si="13"/>
        <v>7963 Bear Hill St.</v>
      </c>
      <c r="I170" s="6" t="str">
        <f t="shared" si="14"/>
        <v>Lansdale</v>
      </c>
    </row>
    <row r="171" spans="3:9" x14ac:dyDescent="0.3">
      <c r="C171" s="9" t="s">
        <v>263</v>
      </c>
      <c r="D171" s="5" t="str">
        <f t="shared" si="15"/>
        <v>Spradlin</v>
      </c>
      <c r="E171" s="6" t="str">
        <f t="shared" si="12"/>
        <v>Caron</v>
      </c>
      <c r="F171" s="5"/>
      <c r="G171" s="9" t="s">
        <v>464</v>
      </c>
      <c r="H171" s="5" t="str">
        <f t="shared" si="13"/>
        <v>943 Brickell Dr.</v>
      </c>
      <c r="I171" s="6" t="str">
        <f t="shared" si="14"/>
        <v>Freeport</v>
      </c>
    </row>
    <row r="172" spans="3:9" x14ac:dyDescent="0.3">
      <c r="C172" s="9" t="s">
        <v>264</v>
      </c>
      <c r="D172" s="5" t="str">
        <f t="shared" si="15"/>
        <v>Earl</v>
      </c>
      <c r="E172" s="6" t="str">
        <f t="shared" si="12"/>
        <v>Marceline</v>
      </c>
      <c r="F172" s="5"/>
      <c r="G172" s="9" t="s">
        <v>465</v>
      </c>
      <c r="H172" s="5" t="str">
        <f t="shared" si="13"/>
        <v>24 Winchester Rd.</v>
      </c>
      <c r="I172" s="6" t="str">
        <f t="shared" si="14"/>
        <v>Snellville</v>
      </c>
    </row>
    <row r="173" spans="3:9" x14ac:dyDescent="0.3">
      <c r="C173" s="9" t="s">
        <v>265</v>
      </c>
      <c r="D173" s="5" t="str">
        <f t="shared" si="15"/>
        <v>Roderick</v>
      </c>
      <c r="E173" s="6" t="str">
        <f t="shared" si="12"/>
        <v>Pei</v>
      </c>
      <c r="F173" s="5"/>
      <c r="G173" s="9" t="s">
        <v>466</v>
      </c>
      <c r="H173" s="5" t="str">
        <f t="shared" si="13"/>
        <v>7076 Border Street</v>
      </c>
      <c r="I173" s="6" t="str">
        <f t="shared" si="14"/>
        <v>Macungie</v>
      </c>
    </row>
    <row r="174" spans="3:9" x14ac:dyDescent="0.3">
      <c r="C174" s="9" t="s">
        <v>266</v>
      </c>
      <c r="D174" s="5" t="str">
        <f t="shared" si="15"/>
        <v>Salinas</v>
      </c>
      <c r="E174" s="6" t="str">
        <f t="shared" si="12"/>
        <v>Kala</v>
      </c>
      <c r="F174" s="5"/>
      <c r="G174" s="9" t="s">
        <v>467</v>
      </c>
      <c r="H174" s="5" t="str">
        <f t="shared" si="13"/>
        <v>66 Squaw Creek Drive</v>
      </c>
      <c r="I174" s="6" t="str">
        <f t="shared" si="14"/>
        <v>North Bergen</v>
      </c>
    </row>
    <row r="175" spans="3:9" x14ac:dyDescent="0.3">
      <c r="C175" s="9" t="s">
        <v>267</v>
      </c>
      <c r="D175" s="5" t="str">
        <f t="shared" si="15"/>
        <v>Marchand</v>
      </c>
      <c r="E175" s="6" t="str">
        <f t="shared" si="12"/>
        <v>Denny</v>
      </c>
      <c r="F175" s="5"/>
      <c r="G175" s="9" t="s">
        <v>468</v>
      </c>
      <c r="H175" s="5" t="str">
        <f t="shared" si="13"/>
        <v>367 Walnut Street</v>
      </c>
      <c r="I175" s="6" t="str">
        <f t="shared" si="14"/>
        <v>Addison</v>
      </c>
    </row>
    <row r="176" spans="3:9" x14ac:dyDescent="0.3">
      <c r="C176" s="9" t="s">
        <v>268</v>
      </c>
      <c r="D176" s="5" t="str">
        <f t="shared" si="15"/>
        <v>Sheridan</v>
      </c>
      <c r="E176" s="6" t="str">
        <f t="shared" si="12"/>
        <v>Florencio</v>
      </c>
      <c r="F176" s="5"/>
      <c r="G176" s="9" t="s">
        <v>469</v>
      </c>
      <c r="H176" s="5" t="str">
        <f t="shared" si="13"/>
        <v>83 East Beech St.</v>
      </c>
      <c r="I176" s="6" t="str">
        <f t="shared" si="14"/>
        <v>Redford</v>
      </c>
    </row>
    <row r="177" spans="3:9" x14ac:dyDescent="0.3">
      <c r="C177" s="9" t="s">
        <v>269</v>
      </c>
      <c r="D177" s="5" t="str">
        <f t="shared" si="15"/>
        <v>Caudill</v>
      </c>
      <c r="E177" s="6" t="str">
        <f t="shared" si="12"/>
        <v>Isa</v>
      </c>
      <c r="F177" s="5"/>
      <c r="G177" s="9" t="s">
        <v>470</v>
      </c>
      <c r="H177" s="5" t="str">
        <f t="shared" si="13"/>
        <v>8798 Shirley Rd.</v>
      </c>
      <c r="I177" s="6" t="str">
        <f t="shared" si="14"/>
        <v>Grand Island</v>
      </c>
    </row>
    <row r="178" spans="3:9" x14ac:dyDescent="0.3">
      <c r="C178" s="9" t="s">
        <v>270</v>
      </c>
      <c r="D178" s="5" t="str">
        <f t="shared" si="15"/>
        <v>Kunkel</v>
      </c>
      <c r="E178" s="6" t="str">
        <f t="shared" si="12"/>
        <v>Sheba</v>
      </c>
      <c r="F178" s="5"/>
      <c r="G178" s="9" t="s">
        <v>471</v>
      </c>
      <c r="H178" s="5" t="str">
        <f t="shared" si="13"/>
        <v>7406 County Drive</v>
      </c>
      <c r="I178" s="6" t="str">
        <f t="shared" si="14"/>
        <v>Grandville</v>
      </c>
    </row>
    <row r="179" spans="3:9" x14ac:dyDescent="0.3">
      <c r="C179" s="9" t="s">
        <v>271</v>
      </c>
      <c r="D179" s="5" t="str">
        <f t="shared" si="15"/>
        <v>Fain</v>
      </c>
      <c r="E179" s="6" t="str">
        <f t="shared" si="12"/>
        <v>Eboni</v>
      </c>
      <c r="F179" s="5"/>
      <c r="G179" s="9" t="s">
        <v>472</v>
      </c>
      <c r="H179" s="5" t="str">
        <f t="shared" si="13"/>
        <v>532 Jennings Court</v>
      </c>
      <c r="I179" s="6" t="str">
        <f t="shared" si="14"/>
        <v>Romeoville</v>
      </c>
    </row>
    <row r="180" spans="3:9" x14ac:dyDescent="0.3">
      <c r="C180" s="9" t="s">
        <v>272</v>
      </c>
      <c r="D180" s="5" t="str">
        <f t="shared" si="15"/>
        <v>Gore</v>
      </c>
      <c r="E180" s="6" t="str">
        <f t="shared" si="12"/>
        <v>Anisha</v>
      </c>
      <c r="F180" s="5"/>
      <c r="G180" s="9" t="s">
        <v>473</v>
      </c>
      <c r="H180" s="5" t="str">
        <f t="shared" si="13"/>
        <v>63 Summerhouse Court</v>
      </c>
      <c r="I180" s="6" t="str">
        <f t="shared" si="14"/>
        <v>Greensburg</v>
      </c>
    </row>
    <row r="181" spans="3:9" x14ac:dyDescent="0.3">
      <c r="C181" s="9" t="s">
        <v>273</v>
      </c>
      <c r="D181" s="5" t="str">
        <f t="shared" si="15"/>
        <v>Hardwick</v>
      </c>
      <c r="E181" s="6" t="str">
        <f t="shared" si="12"/>
        <v>Kandi</v>
      </c>
      <c r="F181" s="5"/>
      <c r="G181" s="9" t="s">
        <v>474</v>
      </c>
      <c r="H181" s="5" t="str">
        <f t="shared" si="13"/>
        <v>7854 Willow St.</v>
      </c>
      <c r="I181" s="6" t="str">
        <f t="shared" si="14"/>
        <v>Lakeland</v>
      </c>
    </row>
    <row r="182" spans="3:9" x14ac:dyDescent="0.3">
      <c r="C182" s="9" t="s">
        <v>274</v>
      </c>
      <c r="D182" s="5" t="str">
        <f t="shared" si="15"/>
        <v>Coppola</v>
      </c>
      <c r="E182" s="6" t="str">
        <f t="shared" si="12"/>
        <v>Mickey</v>
      </c>
      <c r="F182" s="5"/>
      <c r="G182" s="9" t="s">
        <v>475</v>
      </c>
      <c r="H182" s="5" t="str">
        <f t="shared" si="13"/>
        <v>7558 North Rocky River Drive</v>
      </c>
      <c r="I182" s="6" t="str">
        <f t="shared" si="14"/>
        <v>Camas</v>
      </c>
    </row>
    <row r="183" spans="3:9" x14ac:dyDescent="0.3">
      <c r="C183" s="9" t="s">
        <v>275</v>
      </c>
      <c r="D183" s="5" t="str">
        <f t="shared" si="15"/>
        <v>Hendrix</v>
      </c>
      <c r="E183" s="6" t="str">
        <f t="shared" si="12"/>
        <v>Misha</v>
      </c>
      <c r="F183" s="5"/>
      <c r="G183" s="9" t="s">
        <v>476</v>
      </c>
      <c r="H183" s="5" t="str">
        <f t="shared" si="13"/>
        <v>9551 Madison Street</v>
      </c>
      <c r="I183" s="6" t="str">
        <f t="shared" si="14"/>
        <v>Mishawaka</v>
      </c>
    </row>
    <row r="184" spans="3:9" x14ac:dyDescent="0.3">
      <c r="C184" s="9" t="s">
        <v>276</v>
      </c>
      <c r="D184" s="5" t="str">
        <f t="shared" si="15"/>
        <v>Large</v>
      </c>
      <c r="E184" s="6" t="str">
        <f t="shared" si="12"/>
        <v>Eugenia</v>
      </c>
      <c r="F184" s="5"/>
      <c r="G184" s="9" t="s">
        <v>477</v>
      </c>
      <c r="H184" s="5" t="str">
        <f t="shared" si="13"/>
        <v>157 South Wild Horse Lane</v>
      </c>
      <c r="I184" s="6" t="str">
        <f t="shared" si="14"/>
        <v>Clementon</v>
      </c>
    </row>
    <row r="185" spans="3:9" x14ac:dyDescent="0.3">
      <c r="C185" s="9" t="s">
        <v>277</v>
      </c>
      <c r="D185" s="5" t="str">
        <f t="shared" si="15"/>
        <v>Rivas</v>
      </c>
      <c r="E185" s="6" t="str">
        <f t="shared" si="12"/>
        <v>Rima</v>
      </c>
      <c r="F185" s="5"/>
      <c r="G185" s="9" t="s">
        <v>478</v>
      </c>
      <c r="H185" s="5" t="str">
        <f t="shared" si="13"/>
        <v>76 Ocean Dr.</v>
      </c>
      <c r="I185" s="6" t="str">
        <f t="shared" si="14"/>
        <v>Pompano Beach</v>
      </c>
    </row>
    <row r="186" spans="3:9" x14ac:dyDescent="0.3">
      <c r="C186" s="9" t="s">
        <v>278</v>
      </c>
      <c r="D186" s="5" t="str">
        <f t="shared" si="15"/>
        <v>Hairston</v>
      </c>
      <c r="E186" s="6" t="str">
        <f t="shared" si="12"/>
        <v>Colton</v>
      </c>
      <c r="F186" s="5"/>
      <c r="G186" s="9" t="s">
        <v>479</v>
      </c>
      <c r="H186" s="5" t="str">
        <f t="shared" si="13"/>
        <v>36 W. Cambridge Lane</v>
      </c>
      <c r="I186" s="6" t="str">
        <f t="shared" si="14"/>
        <v>Emporia</v>
      </c>
    </row>
    <row r="187" spans="3:9" x14ac:dyDescent="0.3">
      <c r="C187" s="9" t="s">
        <v>279</v>
      </c>
      <c r="D187" s="5" t="str">
        <f t="shared" si="15"/>
        <v>Perrin</v>
      </c>
      <c r="E187" s="6" t="str">
        <f t="shared" si="12"/>
        <v>Ione</v>
      </c>
      <c r="F187" s="5"/>
      <c r="G187" s="9" t="s">
        <v>480</v>
      </c>
      <c r="H187" s="5" t="str">
        <f t="shared" si="13"/>
        <v>609 Annadale Avenue</v>
      </c>
      <c r="I187" s="6" t="str">
        <f t="shared" si="14"/>
        <v>Brookfield</v>
      </c>
    </row>
    <row r="188" spans="3:9" x14ac:dyDescent="0.3">
      <c r="C188" s="9" t="s">
        <v>280</v>
      </c>
      <c r="D188" s="5" t="str">
        <f t="shared" si="15"/>
        <v>East</v>
      </c>
      <c r="E188" s="6" t="str">
        <f t="shared" si="12"/>
        <v>Celestina</v>
      </c>
      <c r="F188" s="5"/>
      <c r="G188" s="9" t="s">
        <v>481</v>
      </c>
      <c r="H188" s="5" t="str">
        <f t="shared" si="13"/>
        <v>9202 Cobblestone Dr.</v>
      </c>
      <c r="I188" s="6" t="str">
        <f t="shared" si="14"/>
        <v>Reno</v>
      </c>
    </row>
    <row r="189" spans="3:9" x14ac:dyDescent="0.3">
      <c r="C189" s="9" t="s">
        <v>281</v>
      </c>
      <c r="D189" s="5" t="str">
        <f t="shared" si="15"/>
        <v>Mcculloch</v>
      </c>
      <c r="E189" s="6" t="str">
        <f t="shared" si="12"/>
        <v>Neda</v>
      </c>
      <c r="F189" s="5"/>
      <c r="G189" s="9" t="s">
        <v>482</v>
      </c>
      <c r="H189" s="5" t="str">
        <f t="shared" si="13"/>
        <v>7065 Smith St.</v>
      </c>
      <c r="I189" s="6" t="str">
        <f t="shared" si="14"/>
        <v>Port Huron</v>
      </c>
    </row>
    <row r="190" spans="3:9" x14ac:dyDescent="0.3">
      <c r="C190" s="9" t="s">
        <v>282</v>
      </c>
      <c r="D190" s="5" t="str">
        <f t="shared" si="15"/>
        <v>Epstein</v>
      </c>
      <c r="E190" s="6" t="str">
        <f t="shared" si="12"/>
        <v>Drusilla</v>
      </c>
      <c r="F190" s="5"/>
      <c r="G190" s="9" t="s">
        <v>483</v>
      </c>
      <c r="H190" s="5" t="str">
        <f t="shared" si="13"/>
        <v>7932 High Point Ave.</v>
      </c>
      <c r="I190" s="6" t="str">
        <f t="shared" si="14"/>
        <v>Los Banos</v>
      </c>
    </row>
    <row r="191" spans="3:9" x14ac:dyDescent="0.3">
      <c r="C191" s="9" t="s">
        <v>283</v>
      </c>
      <c r="D191" s="5" t="str">
        <f t="shared" si="15"/>
        <v>Finney</v>
      </c>
      <c r="E191" s="6" t="str">
        <f t="shared" si="12"/>
        <v>Shirly</v>
      </c>
      <c r="F191" s="5"/>
      <c r="G191" s="9" t="s">
        <v>484</v>
      </c>
      <c r="H191" s="5" t="str">
        <f t="shared" si="13"/>
        <v>9625 Atlantic Court</v>
      </c>
      <c r="I191" s="6" t="str">
        <f t="shared" si="14"/>
        <v>New Port Richey</v>
      </c>
    </row>
    <row r="192" spans="3:9" x14ac:dyDescent="0.3">
      <c r="C192" s="9" t="s">
        <v>284</v>
      </c>
      <c r="D192" s="5" t="str">
        <f t="shared" si="15"/>
        <v>Vincent</v>
      </c>
      <c r="E192" s="6" t="str">
        <f t="shared" si="12"/>
        <v>Wesley</v>
      </c>
      <c r="F192" s="5"/>
      <c r="G192" s="9" t="s">
        <v>485</v>
      </c>
      <c r="H192" s="5" t="str">
        <f t="shared" si="13"/>
        <v>929 Pleasant Drive</v>
      </c>
      <c r="I192" s="6" t="str">
        <f t="shared" si="14"/>
        <v>Anderson</v>
      </c>
    </row>
    <row r="193" spans="3:9" x14ac:dyDescent="0.3">
      <c r="C193" s="9" t="s">
        <v>285</v>
      </c>
      <c r="D193" s="5" t="str">
        <f t="shared" si="15"/>
        <v>Leger</v>
      </c>
      <c r="E193" s="6" t="str">
        <f t="shared" si="12"/>
        <v>Curtis</v>
      </c>
      <c r="F193" s="5"/>
      <c r="G193" s="9" t="s">
        <v>486</v>
      </c>
      <c r="H193" s="5" t="str">
        <f t="shared" si="13"/>
        <v>508 Willow Dr.</v>
      </c>
      <c r="I193" s="6" t="str">
        <f t="shared" si="14"/>
        <v>Hyattsville</v>
      </c>
    </row>
    <row r="194" spans="3:9" x14ac:dyDescent="0.3">
      <c r="C194" s="9" t="s">
        <v>286</v>
      </c>
      <c r="D194" s="5" t="str">
        <f t="shared" ref="D194:D225" si="16">RIGHT(C194, LEN(C194)-FIND(" ",C194))</f>
        <v>Conway</v>
      </c>
      <c r="E194" s="6" t="str">
        <f t="shared" si="12"/>
        <v>Earlean</v>
      </c>
      <c r="F194" s="5"/>
      <c r="G194" s="9" t="s">
        <v>487</v>
      </c>
      <c r="H194" s="5" t="str">
        <f t="shared" si="13"/>
        <v>24 Smoky Hollow Dr.</v>
      </c>
      <c r="I194" s="6" t="str">
        <f t="shared" si="14"/>
        <v>Danvers</v>
      </c>
    </row>
    <row r="195" spans="3:9" x14ac:dyDescent="0.3">
      <c r="C195" s="9" t="s">
        <v>287</v>
      </c>
      <c r="D195" s="5" t="str">
        <f t="shared" si="16"/>
        <v>Michel</v>
      </c>
      <c r="E195" s="6" t="str">
        <f t="shared" ref="E195:E201" si="17">LEFT(C195, FIND(" ",C195)-1)</f>
        <v>Buster</v>
      </c>
      <c r="F195" s="5"/>
      <c r="G195" s="9" t="s">
        <v>488</v>
      </c>
      <c r="H195" s="5" t="str">
        <f t="shared" ref="H195:H201" si="18">LEFT(G195,FIND(",",G195)-1)</f>
        <v>38 Monroe St.</v>
      </c>
      <c r="I195" s="6" t="str">
        <f t="shared" ref="I195:I201" si="19">MID(G195,FIND(",",G195)+2,FIND(",",G195,FIND(",",G195)+1)-FIND(",",G195)-2)</f>
        <v>Faribault</v>
      </c>
    </row>
    <row r="196" spans="3:9" x14ac:dyDescent="0.3">
      <c r="C196" s="9" t="s">
        <v>288</v>
      </c>
      <c r="D196" s="5" t="str">
        <f t="shared" si="16"/>
        <v>Ricci</v>
      </c>
      <c r="E196" s="6" t="str">
        <f t="shared" si="17"/>
        <v>Dotty</v>
      </c>
      <c r="F196" s="5"/>
      <c r="G196" s="9" t="s">
        <v>489</v>
      </c>
      <c r="H196" s="5" t="str">
        <f t="shared" si="18"/>
        <v>276 Ocean Drive</v>
      </c>
      <c r="I196" s="6" t="str">
        <f t="shared" si="19"/>
        <v>Cuyahoga Falls</v>
      </c>
    </row>
    <row r="197" spans="3:9" x14ac:dyDescent="0.3">
      <c r="C197" s="9" t="s">
        <v>289</v>
      </c>
      <c r="D197" s="5" t="str">
        <f t="shared" si="16"/>
        <v>Fitzpatrick</v>
      </c>
      <c r="E197" s="6" t="str">
        <f t="shared" si="17"/>
        <v>Kathlene</v>
      </c>
      <c r="F197" s="5"/>
      <c r="G197" s="9" t="s">
        <v>490</v>
      </c>
      <c r="H197" s="5" t="str">
        <f t="shared" si="18"/>
        <v>9149B Marlborough Street</v>
      </c>
      <c r="I197" s="6" t="str">
        <f t="shared" si="19"/>
        <v>Delaware</v>
      </c>
    </row>
    <row r="198" spans="3:9" x14ac:dyDescent="0.3">
      <c r="C198" s="9" t="s">
        <v>290</v>
      </c>
      <c r="D198" s="5" t="str">
        <f t="shared" si="16"/>
        <v>Brewster</v>
      </c>
      <c r="E198" s="6" t="str">
        <f t="shared" si="17"/>
        <v>Tarra</v>
      </c>
      <c r="F198" s="5"/>
      <c r="G198" s="9" t="s">
        <v>491</v>
      </c>
      <c r="H198" s="5" t="str">
        <f t="shared" si="18"/>
        <v>351 Andover Street</v>
      </c>
      <c r="I198" s="6" t="str">
        <f t="shared" si="19"/>
        <v>Lumberton</v>
      </c>
    </row>
    <row r="199" spans="3:9" x14ac:dyDescent="0.3">
      <c r="C199" s="9" t="s">
        <v>291</v>
      </c>
      <c r="D199" s="5" t="str">
        <f t="shared" si="16"/>
        <v>Ellison</v>
      </c>
      <c r="E199" s="6" t="str">
        <f t="shared" si="17"/>
        <v>Asa</v>
      </c>
      <c r="F199" s="5"/>
      <c r="G199" s="9" t="s">
        <v>492</v>
      </c>
      <c r="H199" s="5" t="str">
        <f t="shared" si="18"/>
        <v>71 Brickell St.</v>
      </c>
      <c r="I199" s="6" t="str">
        <f t="shared" si="19"/>
        <v>Union City</v>
      </c>
    </row>
    <row r="200" spans="3:9" x14ac:dyDescent="0.3">
      <c r="C200" s="9" t="s">
        <v>292</v>
      </c>
      <c r="D200" s="5" t="str">
        <f t="shared" si="16"/>
        <v>Emerson</v>
      </c>
      <c r="E200" s="6" t="str">
        <f t="shared" si="17"/>
        <v>Dee</v>
      </c>
      <c r="F200" s="5"/>
      <c r="G200" s="9" t="s">
        <v>493</v>
      </c>
      <c r="H200" s="5" t="str">
        <f t="shared" si="18"/>
        <v>7726 Shore Drive</v>
      </c>
      <c r="I200" s="6" t="str">
        <f t="shared" si="19"/>
        <v>Schererville</v>
      </c>
    </row>
    <row r="201" spans="3:9" ht="15" thickBot="1" x14ac:dyDescent="0.35">
      <c r="C201" s="10" t="s">
        <v>293</v>
      </c>
      <c r="D201" s="7" t="str">
        <f t="shared" si="16"/>
        <v>Mcgovern</v>
      </c>
      <c r="E201" s="8" t="str">
        <f t="shared" si="17"/>
        <v>Burl</v>
      </c>
      <c r="F201" s="7"/>
      <c r="G201" s="10" t="s">
        <v>494</v>
      </c>
      <c r="H201" s="7" t="str">
        <f t="shared" si="18"/>
        <v>752 Thompson Dr.</v>
      </c>
      <c r="I201" s="8" t="str">
        <f t="shared" si="19"/>
        <v>Anoka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</dc:creator>
  <cp:lastModifiedBy>Senthil</cp:lastModifiedBy>
  <dcterms:created xsi:type="dcterms:W3CDTF">2021-02-11T21:40:48Z</dcterms:created>
  <dcterms:modified xsi:type="dcterms:W3CDTF">2021-02-13T17:11:12Z</dcterms:modified>
</cp:coreProperties>
</file>