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360" yWindow="285" windowWidth="8235" windowHeight="5130" tabRatio="793" activeTab="1"/>
  </bookViews>
  <sheets>
    <sheet name="Scoring guidance" sheetId="6" r:id="rId1"/>
    <sheet name="Ambika" sheetId="27" r:id="rId2"/>
    <sheet name="Blythe" sheetId="21" r:id="rId3"/>
    <sheet name="Dave" sheetId="25" r:id="rId4"/>
    <sheet name="Yan" sheetId="26" r:id="rId5"/>
    <sheet name="Ranking " sheetId="24" r:id="rId6"/>
  </sheets>
  <calcPr calcId="145621"/>
</workbook>
</file>

<file path=xl/calcChain.xml><?xml version="1.0" encoding="utf-8"?>
<calcChain xmlns="http://schemas.openxmlformats.org/spreadsheetml/2006/main">
  <c r="F10" i="27" l="1"/>
  <c r="B12" i="27"/>
  <c r="F9" i="27"/>
  <c r="F8" i="27"/>
  <c r="F7" i="27"/>
  <c r="F6" i="27"/>
  <c r="F5" i="27"/>
  <c r="F7" i="21"/>
  <c r="B11" i="26"/>
  <c r="F9" i="26"/>
  <c r="F8" i="26"/>
  <c r="F7" i="26"/>
  <c r="F6" i="26"/>
  <c r="F5" i="26"/>
  <c r="B11" i="25"/>
  <c r="F9" i="25"/>
  <c r="F8" i="25"/>
  <c r="F7" i="25"/>
  <c r="F6" i="25"/>
  <c r="F5" i="25"/>
  <c r="F9" i="21"/>
  <c r="F8" i="21"/>
  <c r="F6" i="21"/>
  <c r="F5" i="21"/>
  <c r="B11" i="21"/>
  <c r="F11" i="25" l="1"/>
  <c r="F12" i="27"/>
  <c r="F11" i="21"/>
  <c r="F11" i="26"/>
</calcChain>
</file>

<file path=xl/sharedStrings.xml><?xml version="1.0" encoding="utf-8"?>
<sst xmlns="http://schemas.openxmlformats.org/spreadsheetml/2006/main" count="115" uniqueCount="93">
  <si>
    <t>5 = masterful skills and leadership demonstrated at a level above this band.  Project success in doubt for avg. person at this level</t>
  </si>
  <si>
    <t>4 = advanced skills required to achieve success, recognizable by peers at this level. Project success questionable for avg. person at this level</t>
  </si>
  <si>
    <t>2 = recurring process that involves staff outside IM&amp;DS (e.g. call deck edits, system requirements)</t>
  </si>
  <si>
    <t>1= recurring process completely internal to IM&amp;DS (e.g., data QC)</t>
  </si>
  <si>
    <t xml:space="preserve">3 = analysis and re-engineering of business process &amp; practice </t>
  </si>
  <si>
    <t>5 = exceeded expectations in all phases of objective</t>
  </si>
  <si>
    <t>4 = met some / exceeded some expectations</t>
  </si>
  <si>
    <t>3 = fully met all expectations</t>
  </si>
  <si>
    <t>2 = met minimum expectations of overall objective</t>
  </si>
  <si>
    <t xml:space="preserve">1 = did not meet expectations of overall objective </t>
  </si>
  <si>
    <t xml:space="preserve">This output then becomes the "starting point" for placing folks in performance buckets.  </t>
  </si>
  <si>
    <t xml:space="preserve">We refer back to an individual's template and descriptions of performance when we have disagreements over staff ranking/placement.  </t>
  </si>
  <si>
    <t>3 = modest challenge resulting in some new skills demonstrated.  Project success probable (slight stretch for ave. person)</t>
  </si>
  <si>
    <t>2 = avg. difficulty for any fully qualified person at this band level. Project success expected (limited stretch)</t>
  </si>
  <si>
    <t>1= basic skills required (little technical or business challenge).  Project success assured even for new person at this level</t>
  </si>
  <si>
    <t>4 = projects material to customer trust and value score improvement or brand revenue/profit improvement or USCO productivity</t>
  </si>
  <si>
    <t xml:space="preserve">3 = measurable productivity (cost or quality) improvements for IM&amp;DS staff  </t>
  </si>
  <si>
    <t>2 = exploratory analysis, non-recurring decision support /project (newly defined)</t>
  </si>
  <si>
    <t>1 = routine or established analysis, non-recurring decision support /project,  ad hoc queries</t>
  </si>
  <si>
    <t>WGT</t>
  </si>
  <si>
    <t xml:space="preserve">DIFFICULTY </t>
  </si>
  <si>
    <t xml:space="preserve">ACHIEVEMENT </t>
  </si>
  <si>
    <t>SCORE</t>
  </si>
  <si>
    <t xml:space="preserve">** Business Importance: </t>
  </si>
  <si>
    <t>****  Achievement:</t>
  </si>
  <si>
    <t xml:space="preserve">Process </t>
  </si>
  <si>
    <t xml:space="preserve">*** Business Importance: </t>
  </si>
  <si>
    <r>
      <t xml:space="preserve">* </t>
    </r>
    <r>
      <rPr>
        <b/>
        <sz val="10"/>
        <rFont val="Andale WT"/>
        <family val="2"/>
      </rPr>
      <t xml:space="preserve">Difficulty: </t>
    </r>
  </si>
  <si>
    <r>
      <t xml:space="preserve">Operational </t>
    </r>
    <r>
      <rPr>
        <b/>
        <sz val="10"/>
        <rFont val="Andale WT"/>
        <family val="2"/>
      </rPr>
      <t>Objectives:</t>
    </r>
  </si>
  <si>
    <r>
      <t xml:space="preserve">5 = </t>
    </r>
    <r>
      <rPr>
        <u/>
        <sz val="10"/>
        <rFont val="Andale WT"/>
        <family val="2"/>
      </rPr>
      <t>dramatic</t>
    </r>
    <r>
      <rPr>
        <sz val="10"/>
        <rFont val="Andale WT"/>
        <family val="2"/>
      </rPr>
      <t xml:space="preserve"> productivity improvements (cost or quality) for IM&amp;DS </t>
    </r>
    <r>
      <rPr>
        <u/>
        <sz val="10"/>
        <rFont val="Andale WT"/>
        <family val="2"/>
      </rPr>
      <t>or</t>
    </r>
    <r>
      <rPr>
        <sz val="10"/>
        <rFont val="Andale WT"/>
        <family val="2"/>
      </rPr>
      <t xml:space="preserve"> external dept </t>
    </r>
  </si>
  <si>
    <r>
      <t xml:space="preserve">4 = measurable productivity improvements (cost or quality) for IM&amp;DS </t>
    </r>
    <r>
      <rPr>
        <u/>
        <sz val="10"/>
        <rFont val="Andale WT"/>
        <family val="2"/>
      </rPr>
      <t>and</t>
    </r>
    <r>
      <rPr>
        <sz val="10"/>
        <rFont val="Andale WT"/>
        <family val="2"/>
      </rPr>
      <t xml:space="preserve"> external dept staff </t>
    </r>
  </si>
  <si>
    <r>
      <t>Project</t>
    </r>
    <r>
      <rPr>
        <b/>
        <sz val="10"/>
        <rFont val="Andale WT"/>
        <family val="2"/>
      </rPr>
      <t xml:space="preserve"> Objectives</t>
    </r>
  </si>
  <si>
    <t xml:space="preserve">BI </t>
  </si>
  <si>
    <t xml:space="preserve">Each manager completes a rating template for each staff member  </t>
  </si>
  <si>
    <t>Group employees by band and rank them using the rating score</t>
  </si>
  <si>
    <t>5 = US Market Objective (or equivalent)  strategic project</t>
  </si>
  <si>
    <t>Compliance</t>
  </si>
  <si>
    <t>Sudharsan Ravi</t>
  </si>
  <si>
    <t>Employee</t>
  </si>
  <si>
    <t>Martin Griffin</t>
  </si>
  <si>
    <t>Rating</t>
  </si>
  <si>
    <t>Category</t>
  </si>
  <si>
    <t>Outperformed</t>
  </si>
  <si>
    <t>Successful</t>
  </si>
  <si>
    <t>Rank</t>
  </si>
  <si>
    <t>People</t>
  </si>
  <si>
    <t>JUSTIFICATION FOR ABOVE AVERAGE RATINGS /AWARDS RECEIVED</t>
  </si>
  <si>
    <t>Exposures to Claims Analytics and Initiatives</t>
  </si>
  <si>
    <t>HCC Marketing Mix Analysis</t>
  </si>
  <si>
    <t>HCC Digital Pilot(s) - Belsomra</t>
  </si>
  <si>
    <t>People and Colloboration</t>
  </si>
  <si>
    <t>Compliance &amp; Training</t>
  </si>
  <si>
    <r>
      <t>1. Led HCC Mkt Mix Analysis for KEYTRUDA [$168MM], NEXPLANON [$28MM], BELSOMRA [$13MM], JANUVIA [$9MM]. Guided HCC Mkt Mix for GARDASIL 9 [~$25MM]. Total Optimal HCC Digital investments informed --&gt;</t>
    </r>
    <r>
      <rPr>
        <b/>
        <sz val="11"/>
        <rFont val="Calibri"/>
        <family val="2"/>
        <scheme val="minor"/>
      </rPr>
      <t xml:space="preserve"> ~$250MM.</t>
    </r>
    <r>
      <rPr>
        <sz val="11"/>
        <rFont val="Calibri"/>
        <family val="2"/>
        <scheme val="minor"/>
      </rPr>
      <t xml:space="preserve">
2. </t>
    </r>
    <r>
      <rPr>
        <b/>
        <sz val="11"/>
        <rFont val="Calibri"/>
        <family val="2"/>
        <scheme val="minor"/>
      </rPr>
      <t>Innovation</t>
    </r>
    <r>
      <rPr>
        <sz val="11"/>
        <rFont val="Calibri"/>
        <family val="2"/>
        <scheme val="minor"/>
      </rPr>
      <t>: Enhanced [Belsomra] and Reviewed [Keytruda, Nexplanon, Januvia] Mkt. Mix models by introducing and studying Pathway Analysis to understand cross-channel interactions and contributions.  
3. Brand Team Feedbacks were very positive and her continuous engagement, discussions and support exceeded brand team's expectations.</t>
    </r>
  </si>
  <si>
    <r>
      <t xml:space="preserve">1. Evaluated and Guided CrossSix / Comscore-Symphony Exposure to Claims Impact Analysis and supported brand media planning decisions.
2. Brands: Keytruda, Gardasil 9, Nexplanon, Januvia and Belsomra. Exposure to Claims vendor investments range about ~2MM in total. The business impact and HCC consumer investments ranges about $200 to $250MM (number represented in previous bullet)
3. Highly Skilled and Extensive Colloboration / Selling / Change Management / Concept Buy-In capabilities of Yan has helped our team to establish as one of the main player in the midst of highly competitive team environments. Teams colloborated with includes Market Research, COE, Media Agencies, CrossSix, Comscore, etc.
4. Colloborated with Initiative to define the roles more clearly and integrate Mkt. Mix, Exposure to Claim and Initiative's analytics capabilities.
5. </t>
    </r>
    <r>
      <rPr>
        <b/>
        <sz val="11"/>
        <rFont val="Calibri"/>
        <family val="2"/>
        <scheme val="minor"/>
      </rPr>
      <t>Innovation</t>
    </r>
    <r>
      <rPr>
        <sz val="11"/>
        <rFont val="Calibri"/>
        <family val="2"/>
        <scheme val="minor"/>
      </rPr>
      <t>: Nexplanon --&gt; Extended IADS capabilities by demonstrating the viability (for Nexplanon) of identifying impact maximizing digital frequencies at publisher level. This is highly influential input for media planning and campaign performance improvements. More brands have planned to get the necessary inputs to enable this analysis next year.</t>
    </r>
  </si>
  <si>
    <t>Helped and Colloborated with multiple teams in the design and build of consumer DMP and CORI tools. Actively involved in 2019 intern recruitment process. Coached rotational program members on various HCC digital related analytics.</t>
  </si>
  <si>
    <t xml:space="preserve">Compliant with operating procedures and training. Attended "Intro to Structural Equations Modeling" seminar from Statistical Horizons to enhance the statistical modeling capabilities. </t>
  </si>
  <si>
    <t>Yan Guo</t>
  </si>
  <si>
    <t>Blythe Bealer</t>
  </si>
  <si>
    <t>Core Services - HCP Media, MMF, Med. Ed, US3C business impact and optimal investments</t>
  </si>
  <si>
    <t>Core Services - Data, People and Vendor Management</t>
  </si>
  <si>
    <t>Next Best Engagement Initiatives to identify optimal content and channel sequencing</t>
  </si>
  <si>
    <r>
      <t xml:space="preserve">1. Consulted, Analyzed and heavily colooborated with brand team, ZS, IADS members, Architects, vendors etc to estimate the business impact of HCP programs through Mkt. Mix Models (Keytruda, Januvia, Zerbaxa, Pneumovax, Belsomra, Gradasil) and Channel Investment Allocator models (Keytruda).
2. Channels include HCP Media, MMF, Medical Education, US3C.
3. </t>
    </r>
    <r>
      <rPr>
        <b/>
        <sz val="11"/>
        <rFont val="Calibri"/>
        <family val="2"/>
        <scheme val="minor"/>
      </rPr>
      <t>Innovation:</t>
    </r>
    <r>
      <rPr>
        <sz val="11"/>
        <rFont val="Calibri"/>
        <family val="2"/>
        <scheme val="minor"/>
      </rPr>
      <t xml:space="preserve"> Enhancing pathway model for Keytruda by going through the analysis in more detail and colloborating with multiple stake holders.
4. HCP related Investments Informed: Keytruda [$42MM]; JJ, Belsomra, Pneumovax, Gardasil [$20MM].</t>
    </r>
    <r>
      <rPr>
        <b/>
        <sz val="11"/>
        <rFont val="Calibri"/>
        <family val="2"/>
        <scheme val="minor"/>
      </rPr>
      <t xml:space="preserve"> Total: ~$70MM +
</t>
    </r>
    <r>
      <rPr>
        <sz val="11"/>
        <rFont val="Calibri"/>
        <family val="2"/>
        <scheme val="minor"/>
      </rPr>
      <t>5. Provided guidance on MCM journey design, in-market tactic testing, control selection and general vendor performance.</t>
    </r>
  </si>
  <si>
    <r>
      <t xml:space="preserve">1. Brands: Januvia and Keytruda with $30MM and $143MM potential upsides in incremental revenue. Total upside: ~$175MM.
2. Highly involoved in managing, supporting and leading ZS analytics to demonstrate the value of NBE AI engine.
3. The initiative is being taken forward for testing and expanding to multiple brands for next year - </t>
    </r>
    <r>
      <rPr>
        <b/>
        <sz val="11"/>
        <rFont val="Calibri"/>
        <family val="2"/>
        <scheme val="minor"/>
      </rPr>
      <t>This is one of the major GHH-US strategic initiative.</t>
    </r>
  </si>
  <si>
    <t>1. High level of colloboration with MDSI, Customer Engagement Architect to onboard new vendors and their data feeds. Mapped, QCed the data and made sure that all data standards were met.
2. Guided design and development of HERO reporting tool.
3. Worked with IT and DDW Governance council to enable smooth execution of DDW requests and CIRRUS migrations. Enhanced Grail monthly views.
4. Most proven effective colloborator in the team.</t>
  </si>
  <si>
    <t>1. Supervised and Trained off-shore contractors to execute Januvia MCM impact analysis, HCP level Mkt. Mix analysis and ROI analysis for Januvia and Belsomra MMF programs.
2. Worked with offshore resources to dig deep and explain counter-intuitive ROI results for some of the HCP non-personnel channels.</t>
  </si>
  <si>
    <t>Established and renewed TPAs with ZS and other 3rd party vendors. Shared financial metrics with various stakehoders as per the compliance guidance and operating procedures. Completed all training courses within Merck. Attended conference to enhance the knowledge on market landscape and impact trends on HCP media channels.</t>
  </si>
  <si>
    <t>Ambika Rana</t>
  </si>
  <si>
    <t>Investment Prioritization Framework Analysis to guide 2019 Profit Plan</t>
  </si>
  <si>
    <t>Innovative Solutions</t>
  </si>
  <si>
    <t>Design and Analysis of Evouchers</t>
  </si>
  <si>
    <t>Diabetes Sample Pilot Evaluation</t>
  </si>
  <si>
    <t>People Development</t>
  </si>
  <si>
    <t>Compliance and Training</t>
  </si>
  <si>
    <r>
      <t xml:space="preserve">1. Directly influenced the allocation of 2019 promotional budget and strategy for Januvia, Belsomra, Pneumovax and Gardasil. </t>
    </r>
    <r>
      <rPr>
        <b/>
        <sz val="11"/>
        <rFont val="Calibri"/>
        <family val="2"/>
        <scheme val="minor"/>
      </rPr>
      <t xml:space="preserve">Promotional dollars involved in the decision is ~$200MM. $25MM savings were identified. </t>
    </r>
    <r>
      <rPr>
        <sz val="11"/>
        <rFont val="Calibri"/>
        <family val="2"/>
        <scheme val="minor"/>
      </rPr>
      <t xml:space="preserve">Ran numerous what-if allocation scenarios and identified most optimal allocation scenario under brand and channel specific constraints.
2. Analyzed the impact of Samples and Vouchers through statistical models for Januvia and Belsomra 
3. Consulted with all levels of brand team leaders and senior leaders efficiently and effectively. Tom Loose, AVP of PC/WH business unit appreciated her presentation as one of the best in the year. Had several  strongly positive feedbacks from other brand leaders.
4. Recommended allocation within/across business units (Primary Care &amp;Women’s Health, Specialty) through scoring models and communicated the results to the BU leaders &amp; Finance team.
5. Took responsibility for about 1.5 to 2 FTEs amount of work during this analysis and delivered with strong work ethic , poise and high motivation and curiosity.
</t>
    </r>
  </si>
  <si>
    <r>
      <t xml:space="preserve">1. Evaluated different Evoucher designs and suggested a targeting strategy estimated to improve affordability while maintaining financial feasibility. 
2. Led discussions with the marketing and legal team to launch the program in July in select states. Was key in obtaining first time legal approval for such a targeting strategy and set a potential path forward for other brands. 
3. Estimated annual program cost is </t>
    </r>
    <r>
      <rPr>
        <b/>
        <sz val="11"/>
        <rFont val="Calibri"/>
        <family val="2"/>
        <scheme val="minor"/>
      </rPr>
      <t>$1.3M</t>
    </r>
  </si>
  <si>
    <t>1. Gardasil NBE sequence analysis - development of internal capability using one of the difficult to model brand.
2. Development of design for optimization tool using Rshiny - an internal capability that will reduce dependecy on IT and will result in cost savings. It also has potential to expand the capability to next level.
3. Guided development of Google Chatbox requirement gathering and implemented SAS LAAD data coupon analysis  process improvements - A cutting edge technology implementation that has a potential to improve process efficiency significantly.</t>
  </si>
  <si>
    <r>
      <t xml:space="preserve">1. Analyzed the implementation of sample pilot for the Januvia family, and studied its impact on physician prescribing. The project concluded gaps in the rollout but provided directional results that aligned with the impact measured in the period-to-period change models. 
2. The analysis served as key input for future sample allocation, associated difficulties and directional validation of marketing mix sample impact analysis.
3.Total sample investment influenced or analyzed is </t>
    </r>
    <r>
      <rPr>
        <b/>
        <sz val="11"/>
        <rFont val="Calibri"/>
        <family val="2"/>
      </rPr>
      <t>$10MM</t>
    </r>
  </si>
  <si>
    <r>
      <rPr>
        <b/>
        <sz val="11"/>
        <rFont val="Calibri"/>
        <family val="2"/>
        <scheme val="minor"/>
      </rPr>
      <t>Intern management</t>
    </r>
    <r>
      <rPr>
        <sz val="11"/>
        <rFont val="Calibri"/>
        <family val="2"/>
        <scheme val="minor"/>
      </rPr>
      <t xml:space="preserve"> - Managed intern onboarding, and provided guidance on building a simulation model to evaluate the effect of coupon design on patient abandonment &amp;adherence. The identified problem was complex to execute along with a new steep learning curve involved with implementing Agent based Simulation using AnyLogic.</t>
    </r>
  </si>
  <si>
    <t>Completed all the trainings assigned on the learning portal. Ensured that day to day activities are fully compliant with the data privacy, social media, and other compliance guidelines laid by Merck
Collaborated with legal and marketing team on NOXAFIL  Evoucher  to confirm that the recommended program was legally compliant
Attended multiple training through Statistical Horizons to build and improve understanding of key statistical modeling concepts</t>
  </si>
  <si>
    <t>Dave Furman</t>
  </si>
  <si>
    <t>PRCs, Mkt. Mix, and Pilot measurements</t>
  </si>
  <si>
    <t>Innovative solutions for Oncology</t>
  </si>
  <si>
    <t>Consultation for vendor measurement protocol and execution oversight</t>
  </si>
  <si>
    <r>
      <t xml:space="preserve">1. Mkt Mix analysis for Pneumovax 23 (HCP Digital programs and MMF) --&gt; </t>
    </r>
    <r>
      <rPr>
        <b/>
        <sz val="11"/>
        <rFont val="Calibri"/>
        <family val="2"/>
        <scheme val="minor"/>
      </rPr>
      <t xml:space="preserve">$6.5MM </t>
    </r>
    <r>
      <rPr>
        <sz val="11"/>
        <rFont val="Calibri"/>
        <family val="2"/>
        <scheme val="minor"/>
      </rPr>
      <t>investment informed.
2. PRCs for vaccines to feed into call plan development. Brands --&gt; Gardasil, P23, Nexplanon.
3. HCP pilot design and measurements for Sivextro, Gardasil Digital programs --&gt; $300K investment</t>
    </r>
  </si>
  <si>
    <r>
      <t xml:space="preserve">1. Coupon / Voucher / Evoucher design optimization: Steglatro 2019 strategy, Januvia copay impact (with Digitas Health) and IQVIA Abandonment / Adherence benchmark studies. Approx. Investment level is </t>
    </r>
    <r>
      <rPr>
        <b/>
        <sz val="11"/>
        <rFont val="Calibri"/>
        <family val="2"/>
        <scheme val="minor"/>
      </rPr>
      <t xml:space="preserve">$100+ MM </t>
    </r>
    <r>
      <rPr>
        <sz val="11"/>
        <rFont val="Calibri"/>
        <family val="2"/>
        <scheme val="minor"/>
      </rPr>
      <t xml:space="preserve">
2. Adherence, POC, in-store, at home and other non-personal programs. Approx. Investment level is</t>
    </r>
    <r>
      <rPr>
        <b/>
        <sz val="11"/>
        <rFont val="Calibri"/>
        <family val="2"/>
        <scheme val="minor"/>
      </rPr>
      <t xml:space="preserve"> $25MM.</t>
    </r>
  </si>
  <si>
    <r>
      <t xml:space="preserve">Keytruda GPO / IPP ROI analysis with investment of about </t>
    </r>
    <r>
      <rPr>
        <b/>
        <sz val="11"/>
        <rFont val="Calibri"/>
        <family val="2"/>
        <scheme val="minor"/>
      </rPr>
      <t>$5MM to $10MM</t>
    </r>
    <r>
      <rPr>
        <sz val="11"/>
        <rFont val="Calibri"/>
        <family val="2"/>
        <scheme val="minor"/>
      </rPr>
      <t>. 
Studied GPO data for Keytruda from three different vendors and evaluating the impact of MMF by choosing an appropriate measurement strategy given the data challenges.
This is the first time such GPO data is analyzed for Keytruda programs. Has potential to expand the analysis to other Keytruda promotional programs based on the output.</t>
    </r>
  </si>
  <si>
    <t xml:space="preserve">Compliant with all trainings and procedures. </t>
  </si>
  <si>
    <t>Recruited, Trained and supervised an intern to execute channel sequence optimization.  Managed the recruitment and staffing processes for IADS interns (2018 &amp; 2019). Fully managed  the hosting and execution of an effective R-Training class for IADS.</t>
  </si>
  <si>
    <t>Ambika Rana (Specialit)</t>
  </si>
  <si>
    <t>P1/P2</t>
  </si>
  <si>
    <t>P3/P4</t>
  </si>
  <si>
    <t>Successful (Top)</t>
  </si>
  <si>
    <t>Designed digital pilot for Belsomra and identified best-bet DMAs for additional digital investments to maximize revenue. Informed heavy-up DMAs for the pilot. The plan was later expanded to more DMAs. $2MM investment.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</si>
</sst>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font>
      <sz val="10"/>
      <name val="Arial"/>
    </font>
    <font>
      <sz val="10"/>
      <name val="Arial"/>
      <family val="2"/>
    </font>
    <font>
      <sz val="8"/>
      <name val="Arial"/>
      <family val="2"/>
    </font>
    <font>
      <sz val="10"/>
      <name val="Andale WT"/>
      <family val="2"/>
    </font>
    <font>
      <b/>
      <sz val="10"/>
      <name val="Andale WT"/>
      <family val="2"/>
    </font>
    <font>
      <sz val="9"/>
      <name val="Andale WT"/>
      <family val="2"/>
    </font>
    <font>
      <b/>
      <sz val="12"/>
      <name val="Andale WT"/>
      <family val="2"/>
    </font>
    <font>
      <sz val="24"/>
      <name val="Andale WT"/>
      <family val="2"/>
    </font>
    <font>
      <b/>
      <u/>
      <sz val="10"/>
      <name val="Andale WT"/>
      <family val="2"/>
    </font>
    <font>
      <u/>
      <sz val="10"/>
      <name val="Andale WT"/>
      <family val="2"/>
    </font>
    <font>
      <b/>
      <u/>
      <sz val="11"/>
      <name val="Andale WT"/>
    </font>
    <font>
      <sz val="10"/>
      <name val="Arial"/>
      <family val="2"/>
    </font>
    <font>
      <sz val="11"/>
      <name val="Calibri"/>
      <family val="2"/>
    </font>
    <font>
      <b/>
      <sz val="11"/>
      <name val="Calibri"/>
      <family val="2"/>
    </font>
    <font>
      <b/>
      <u val="double"/>
      <sz val="11"/>
      <color indexed="12"/>
      <name val="Calibri"/>
      <family val="2"/>
      <scheme val="minor"/>
    </font>
    <font>
      <sz val="11"/>
      <name val="Calibri"/>
      <family val="2"/>
      <scheme val="minor"/>
    </font>
    <font>
      <b/>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s>
  <borders count="23">
    <border>
      <left/>
      <right/>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3">
    <xf numFmtId="0" fontId="0" fillId="0" borderId="0"/>
    <xf numFmtId="43" fontId="1" fillId="0" borderId="0" applyFont="0" applyFill="0" applyBorder="0" applyAlignment="0" applyProtection="0"/>
    <xf numFmtId="43" fontId="11" fillId="0" borderId="0" applyFont="0" applyFill="0" applyBorder="0" applyAlignment="0" applyProtection="0"/>
  </cellStyleXfs>
  <cellXfs count="66">
    <xf numFmtId="0" fontId="0" fillId="0" borderId="0" xfId="0"/>
    <xf numFmtId="0" fontId="3"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3" fillId="0" borderId="1" xfId="0" applyFont="1" applyBorder="1" applyAlignment="1">
      <alignment horizontal="left" vertical="center"/>
    </xf>
    <xf numFmtId="0" fontId="3" fillId="0" borderId="0"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horizontal="lef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1" xfId="0" applyFont="1" applyBorder="1" applyAlignment="1">
      <alignment vertical="center"/>
    </xf>
    <xf numFmtId="0" fontId="10" fillId="0" borderId="0" xfId="0" applyFont="1" applyAlignment="1">
      <alignment vertical="center"/>
    </xf>
    <xf numFmtId="0" fontId="3" fillId="0" borderId="0" xfId="0" applyFont="1" applyAlignment="1">
      <alignment vertical="center" wrapText="1"/>
    </xf>
    <xf numFmtId="14" fontId="3" fillId="0" borderId="0" xfId="0" applyNumberFormat="1" applyFont="1" applyAlignment="1">
      <alignment vertical="center"/>
    </xf>
    <xf numFmtId="0" fontId="14" fillId="0" borderId="0" xfId="0" applyFont="1" applyBorder="1" applyAlignment="1">
      <alignment horizontal="left" vertical="center"/>
    </xf>
    <xf numFmtId="0" fontId="15" fillId="0" borderId="0" xfId="0" applyFont="1" applyAlignment="1">
      <alignment horizontal="left" vertical="center"/>
    </xf>
    <xf numFmtId="164" fontId="15" fillId="0" borderId="0" xfId="1" applyNumberFormat="1" applyFont="1" applyAlignment="1">
      <alignment horizontal="left" vertical="center"/>
    </xf>
    <xf numFmtId="164" fontId="15" fillId="0" borderId="0" xfId="0" applyNumberFormat="1" applyFont="1" applyAlignment="1">
      <alignment horizontal="left" vertical="center"/>
    </xf>
    <xf numFmtId="0" fontId="15" fillId="0" borderId="6" xfId="0" applyFont="1" applyBorder="1" applyAlignment="1">
      <alignment horizontal="left" vertical="top" wrapText="1"/>
    </xf>
    <xf numFmtId="1" fontId="15" fillId="0" borderId="7" xfId="0" applyNumberFormat="1" applyFont="1" applyBorder="1" applyAlignment="1">
      <alignment horizontal="left" vertical="center"/>
    </xf>
    <xf numFmtId="2" fontId="15" fillId="0" borderId="8" xfId="1" applyNumberFormat="1" applyFont="1" applyBorder="1" applyAlignment="1">
      <alignment horizontal="left" vertical="center"/>
    </xf>
    <xf numFmtId="164" fontId="15" fillId="0" borderId="8" xfId="0" applyNumberFormat="1" applyFont="1" applyBorder="1" applyAlignment="1">
      <alignment horizontal="left" vertical="center"/>
    </xf>
    <xf numFmtId="0" fontId="15" fillId="0" borderId="9" xfId="0" applyFont="1" applyBorder="1" applyAlignment="1">
      <alignment horizontal="left" vertical="top" wrapText="1"/>
    </xf>
    <xf numFmtId="0" fontId="15" fillId="2" borderId="6" xfId="0" applyFont="1" applyFill="1" applyBorder="1" applyAlignment="1">
      <alignment horizontal="left" vertical="center"/>
    </xf>
    <xf numFmtId="164" fontId="15" fillId="0" borderId="8" xfId="1" applyNumberFormat="1" applyFont="1" applyBorder="1" applyAlignment="1">
      <alignment horizontal="left" vertical="center"/>
    </xf>
    <xf numFmtId="0" fontId="15" fillId="0" borderId="6" xfId="0" applyFont="1" applyBorder="1" applyAlignment="1">
      <alignment horizontal="left" vertical="center"/>
    </xf>
    <xf numFmtId="1" fontId="16" fillId="0" borderId="10" xfId="0" applyNumberFormat="1" applyFont="1" applyBorder="1" applyAlignment="1">
      <alignment horizontal="left" vertical="center"/>
    </xf>
    <xf numFmtId="164" fontId="15" fillId="2" borderId="11" xfId="0" applyNumberFormat="1" applyFont="1" applyFill="1" applyBorder="1" applyAlignment="1">
      <alignment horizontal="left" vertical="center"/>
    </xf>
    <xf numFmtId="164" fontId="15" fillId="2" borderId="4" xfId="1" applyNumberFormat="1" applyFont="1" applyFill="1" applyBorder="1" applyAlignment="1">
      <alignment horizontal="left" vertical="center"/>
    </xf>
    <xf numFmtId="164" fontId="15" fillId="2" borderId="10" xfId="1" applyNumberFormat="1" applyFont="1" applyFill="1" applyBorder="1" applyAlignment="1">
      <alignment horizontal="left" vertical="center"/>
    </xf>
    <xf numFmtId="37" fontId="16" fillId="0" borderId="12" xfId="0" applyNumberFormat="1" applyFont="1" applyBorder="1" applyAlignment="1">
      <alignment horizontal="left" vertical="center"/>
    </xf>
    <xf numFmtId="0" fontId="15" fillId="2" borderId="13" xfId="0" applyFont="1" applyFill="1" applyBorder="1" applyAlignment="1">
      <alignment horizontal="left" vertical="center"/>
    </xf>
    <xf numFmtId="0" fontId="16" fillId="0" borderId="14" xfId="0" applyFont="1" applyBorder="1" applyAlignment="1">
      <alignment horizontal="left"/>
    </xf>
    <xf numFmtId="0" fontId="15" fillId="0" borderId="14" xfId="0" applyFont="1" applyBorder="1" applyAlignment="1">
      <alignment horizontal="left"/>
    </xf>
    <xf numFmtId="37" fontId="15" fillId="0" borderId="14" xfId="0" applyNumberFormat="1" applyFont="1" applyBorder="1" applyAlignment="1">
      <alignment horizontal="left"/>
    </xf>
    <xf numFmtId="0" fontId="17" fillId="0" borderId="14" xfId="0" applyFont="1" applyBorder="1" applyAlignment="1">
      <alignment horizontal="left"/>
    </xf>
    <xf numFmtId="0" fontId="15" fillId="0" borderId="0" xfId="0" applyFont="1" applyBorder="1" applyAlignment="1">
      <alignment horizontal="left" vertical="top" wrapText="1"/>
    </xf>
    <xf numFmtId="0" fontId="12" fillId="0" borderId="0" xfId="0" applyFont="1" applyAlignment="1">
      <alignment wrapText="1"/>
    </xf>
    <xf numFmtId="0" fontId="8" fillId="3" borderId="1"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2"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6" xfId="0" applyFont="1" applyFill="1" applyBorder="1" applyAlignment="1">
      <alignment horizontal="center" vertical="center"/>
    </xf>
    <xf numFmtId="0" fontId="6" fillId="5" borderId="17"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0" xfId="0" applyFont="1" applyFill="1" applyBorder="1" applyAlignment="1">
      <alignment horizontal="center" vertical="center"/>
    </xf>
    <xf numFmtId="0" fontId="4" fillId="6" borderId="2" xfId="0" applyFont="1" applyFill="1" applyBorder="1" applyAlignment="1">
      <alignment horizontal="center" vertical="center"/>
    </xf>
    <xf numFmtId="0" fontId="16" fillId="2" borderId="21" xfId="0" applyFont="1" applyFill="1" applyBorder="1" applyAlignment="1">
      <alignment horizontal="left" vertical="center" wrapText="1"/>
    </xf>
    <xf numFmtId="0" fontId="16" fillId="2" borderId="22" xfId="0" applyFont="1" applyFill="1" applyBorder="1" applyAlignment="1">
      <alignment horizontal="left" vertical="center" wrapText="1"/>
    </xf>
    <xf numFmtId="0" fontId="16" fillId="2" borderId="21" xfId="0" applyFont="1" applyFill="1" applyBorder="1" applyAlignment="1">
      <alignment horizontal="left" vertical="center"/>
    </xf>
    <xf numFmtId="0" fontId="16" fillId="2" borderId="22" xfId="0" applyFont="1" applyFill="1" applyBorder="1" applyAlignment="1">
      <alignment horizontal="left" vertical="center"/>
    </xf>
    <xf numFmtId="0" fontId="16" fillId="5" borderId="21" xfId="0" applyFont="1" applyFill="1" applyBorder="1" applyAlignment="1">
      <alignment horizontal="left" vertical="center"/>
    </xf>
    <xf numFmtId="0" fontId="16" fillId="5" borderId="22" xfId="0" applyFont="1" applyFill="1" applyBorder="1" applyAlignment="1">
      <alignment horizontal="left" vertical="center"/>
    </xf>
    <xf numFmtId="0" fontId="16" fillId="6" borderId="21" xfId="0" applyFont="1" applyFill="1" applyBorder="1" applyAlignment="1">
      <alignment horizontal="left" vertical="center"/>
    </xf>
    <xf numFmtId="0" fontId="16" fillId="6" borderId="22" xfId="0" applyFont="1" applyFill="1" applyBorder="1" applyAlignment="1">
      <alignment horizontal="left" vertical="center"/>
    </xf>
    <xf numFmtId="0" fontId="16" fillId="4" borderId="21" xfId="0" applyFont="1" applyFill="1" applyBorder="1" applyAlignment="1">
      <alignment horizontal="left" vertical="center"/>
    </xf>
    <xf numFmtId="0" fontId="16" fillId="4" borderId="22" xfId="0" applyFont="1" applyFill="1" applyBorder="1" applyAlignment="1">
      <alignment horizontal="left" vertical="center"/>
    </xf>
  </cellXfs>
  <cellStyles count="3">
    <cellStyle name="Comma" xfId="1" builtinId="3"/>
    <cellStyle name="Comm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1276350</xdr:colOff>
      <xdr:row>13</xdr:row>
      <xdr:rowOff>85725</xdr:rowOff>
    </xdr:from>
    <xdr:ext cx="184731" cy="264560"/>
    <xdr:sp macro="" textlink="">
      <xdr:nvSpPr>
        <xdr:cNvPr id="2" name="TextBox 1"/>
        <xdr:cNvSpPr txBox="1"/>
      </xdr:nvSpPr>
      <xdr:spPr>
        <a:xfrm>
          <a:off x="1276350" y="245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1276350</xdr:colOff>
      <xdr:row>12</xdr:row>
      <xdr:rowOff>85725</xdr:rowOff>
    </xdr:from>
    <xdr:ext cx="184731" cy="264560"/>
    <xdr:sp macro="" textlink="">
      <xdr:nvSpPr>
        <xdr:cNvPr id="2" name="TextBox 1"/>
        <xdr:cNvSpPr txBox="1"/>
      </xdr:nvSpPr>
      <xdr:spPr>
        <a:xfrm>
          <a:off x="1276350" y="3981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1276350</xdr:colOff>
      <xdr:row>12</xdr:row>
      <xdr:rowOff>85725</xdr:rowOff>
    </xdr:from>
    <xdr:ext cx="184731" cy="264560"/>
    <xdr:sp macro="" textlink="">
      <xdr:nvSpPr>
        <xdr:cNvPr id="2" name="TextBox 1"/>
        <xdr:cNvSpPr txBox="1"/>
      </xdr:nvSpPr>
      <xdr:spPr>
        <a:xfrm>
          <a:off x="1276350" y="245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1276350</xdr:colOff>
      <xdr:row>12</xdr:row>
      <xdr:rowOff>85725</xdr:rowOff>
    </xdr:from>
    <xdr:ext cx="184731" cy="264560"/>
    <xdr:sp macro="" textlink="">
      <xdr:nvSpPr>
        <xdr:cNvPr id="2" name="TextBox 1"/>
        <xdr:cNvSpPr txBox="1"/>
      </xdr:nvSpPr>
      <xdr:spPr>
        <a:xfrm>
          <a:off x="1276350" y="245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7"/>
  <sheetViews>
    <sheetView showGridLines="0" workbookViewId="0">
      <selection activeCell="A34" sqref="A34"/>
    </sheetView>
  </sheetViews>
  <sheetFormatPr defaultRowHeight="12.75"/>
  <cols>
    <col min="1" max="16384" width="9.140625" style="1"/>
  </cols>
  <sheetData>
    <row r="1" spans="1:14" ht="15">
      <c r="A1" s="11" t="s">
        <v>25</v>
      </c>
      <c r="C1" s="2"/>
    </row>
    <row r="2" spans="1:14">
      <c r="A2" s="1" t="s">
        <v>33</v>
      </c>
    </row>
    <row r="3" spans="1:14">
      <c r="A3" s="1" t="s">
        <v>34</v>
      </c>
    </row>
    <row r="4" spans="1:14">
      <c r="A4" s="1" t="s">
        <v>10</v>
      </c>
    </row>
    <row r="5" spans="1:14">
      <c r="A5" s="1" t="s">
        <v>11</v>
      </c>
    </row>
    <row r="7" spans="1:14" ht="13.5" thickBot="1"/>
    <row r="8" spans="1:14" ht="30.75" thickTop="1">
      <c r="A8" s="47" t="s">
        <v>27</v>
      </c>
      <c r="B8" s="48"/>
      <c r="C8" s="48"/>
      <c r="D8" s="48"/>
      <c r="E8" s="48"/>
      <c r="F8" s="48"/>
      <c r="G8" s="48"/>
      <c r="H8" s="48"/>
      <c r="I8" s="48"/>
      <c r="J8" s="48"/>
      <c r="K8" s="48"/>
      <c r="L8" s="48"/>
      <c r="M8" s="49"/>
      <c r="N8" s="3"/>
    </row>
    <row r="9" spans="1:14">
      <c r="A9" s="4" t="s">
        <v>0</v>
      </c>
      <c r="B9" s="5"/>
      <c r="C9" s="5"/>
      <c r="D9" s="5"/>
      <c r="E9" s="5"/>
      <c r="F9" s="5"/>
      <c r="G9" s="5"/>
      <c r="H9" s="5"/>
      <c r="I9" s="5"/>
      <c r="J9" s="5"/>
      <c r="K9" s="5"/>
      <c r="L9" s="5"/>
      <c r="M9" s="6"/>
    </row>
    <row r="10" spans="1:14">
      <c r="A10" s="4" t="s">
        <v>1</v>
      </c>
      <c r="B10" s="5"/>
      <c r="C10" s="5"/>
      <c r="D10" s="5"/>
      <c r="E10" s="5"/>
      <c r="F10" s="5"/>
      <c r="G10" s="5"/>
      <c r="H10" s="5"/>
      <c r="I10" s="5"/>
      <c r="J10" s="5"/>
      <c r="K10" s="5"/>
      <c r="L10" s="5"/>
      <c r="M10" s="6"/>
    </row>
    <row r="11" spans="1:14">
      <c r="A11" s="4" t="s">
        <v>12</v>
      </c>
      <c r="B11" s="5"/>
      <c r="C11" s="5"/>
      <c r="D11" s="5"/>
      <c r="E11" s="5"/>
      <c r="F11" s="5"/>
      <c r="G11" s="5"/>
      <c r="H11" s="5"/>
      <c r="I11" s="5"/>
      <c r="J11" s="5"/>
      <c r="K11" s="5"/>
      <c r="L11" s="5"/>
      <c r="M11" s="6"/>
    </row>
    <row r="12" spans="1:14">
      <c r="A12" s="4" t="s">
        <v>13</v>
      </c>
      <c r="B12" s="5"/>
      <c r="C12" s="5"/>
      <c r="D12" s="5"/>
      <c r="E12" s="5"/>
      <c r="F12" s="5"/>
      <c r="G12" s="5"/>
      <c r="H12" s="5"/>
      <c r="I12" s="5"/>
      <c r="J12" s="5"/>
      <c r="K12" s="5"/>
      <c r="L12" s="5"/>
      <c r="M12" s="6"/>
    </row>
    <row r="13" spans="1:14" ht="13.5" thickBot="1">
      <c r="A13" s="7" t="s">
        <v>14</v>
      </c>
      <c r="B13" s="8"/>
      <c r="C13" s="8"/>
      <c r="D13" s="8"/>
      <c r="E13" s="8"/>
      <c r="F13" s="8"/>
      <c r="G13" s="8"/>
      <c r="H13" s="8"/>
      <c r="I13" s="8"/>
      <c r="J13" s="8"/>
      <c r="K13" s="8"/>
      <c r="L13" s="8"/>
      <c r="M13" s="9"/>
    </row>
    <row r="14" spans="1:14" ht="14.25" thickTop="1" thickBot="1">
      <c r="A14" s="44"/>
      <c r="B14" s="45"/>
      <c r="C14" s="45"/>
      <c r="D14" s="45"/>
      <c r="E14" s="45"/>
      <c r="F14" s="45"/>
      <c r="G14" s="45"/>
      <c r="H14" s="45"/>
      <c r="I14" s="45"/>
      <c r="J14" s="45"/>
      <c r="K14" s="45"/>
      <c r="L14" s="45"/>
      <c r="M14" s="46"/>
    </row>
    <row r="15" spans="1:14" ht="13.5" thickTop="1">
      <c r="A15" s="50" t="s">
        <v>23</v>
      </c>
      <c r="B15" s="51"/>
      <c r="C15" s="51"/>
      <c r="D15" s="51"/>
      <c r="E15" s="51"/>
      <c r="F15" s="51"/>
      <c r="G15" s="51"/>
      <c r="H15" s="51"/>
      <c r="I15" s="51"/>
      <c r="J15" s="51"/>
      <c r="K15" s="51"/>
      <c r="L15" s="51"/>
      <c r="M15" s="52"/>
    </row>
    <row r="16" spans="1:14">
      <c r="A16" s="38" t="s">
        <v>28</v>
      </c>
      <c r="B16" s="39"/>
      <c r="C16" s="39"/>
      <c r="D16" s="39"/>
      <c r="E16" s="39"/>
      <c r="F16" s="39"/>
      <c r="G16" s="39"/>
      <c r="H16" s="39"/>
      <c r="I16" s="39"/>
      <c r="J16" s="39"/>
      <c r="K16" s="39"/>
      <c r="L16" s="39"/>
      <c r="M16" s="40"/>
    </row>
    <row r="17" spans="1:13">
      <c r="A17" s="4" t="s">
        <v>29</v>
      </c>
      <c r="B17" s="5"/>
      <c r="C17" s="5"/>
      <c r="D17" s="5"/>
      <c r="E17" s="5"/>
      <c r="F17" s="5"/>
      <c r="G17" s="5"/>
      <c r="H17" s="5"/>
      <c r="I17" s="5"/>
      <c r="J17" s="5"/>
      <c r="K17" s="5"/>
      <c r="L17" s="5"/>
      <c r="M17" s="6"/>
    </row>
    <row r="18" spans="1:13">
      <c r="A18" s="4" t="s">
        <v>30</v>
      </c>
      <c r="B18" s="5"/>
      <c r="C18" s="5"/>
      <c r="D18" s="5"/>
      <c r="E18" s="5"/>
      <c r="F18" s="5"/>
      <c r="G18" s="5"/>
      <c r="H18" s="5"/>
      <c r="I18" s="5"/>
      <c r="J18" s="5"/>
      <c r="K18" s="5"/>
      <c r="L18" s="5"/>
      <c r="M18" s="6"/>
    </row>
    <row r="19" spans="1:13">
      <c r="A19" s="4" t="s">
        <v>16</v>
      </c>
      <c r="B19" s="5"/>
      <c r="C19" s="5"/>
      <c r="D19" s="5"/>
      <c r="E19" s="5"/>
      <c r="F19" s="5"/>
      <c r="G19" s="5"/>
      <c r="H19" s="5"/>
      <c r="I19" s="5"/>
      <c r="J19" s="5"/>
      <c r="K19" s="5"/>
      <c r="L19" s="5"/>
      <c r="M19" s="6"/>
    </row>
    <row r="20" spans="1:13">
      <c r="A20" s="4" t="s">
        <v>2</v>
      </c>
      <c r="B20" s="5"/>
      <c r="C20" s="5"/>
      <c r="D20" s="5"/>
      <c r="E20" s="5"/>
      <c r="F20" s="5"/>
      <c r="G20" s="5"/>
      <c r="H20" s="5"/>
      <c r="I20" s="5"/>
      <c r="J20" s="5"/>
      <c r="K20" s="5"/>
      <c r="L20" s="5"/>
      <c r="M20" s="6"/>
    </row>
    <row r="21" spans="1:13">
      <c r="A21" s="4" t="s">
        <v>3</v>
      </c>
      <c r="B21" s="5"/>
      <c r="C21" s="5"/>
      <c r="D21" s="5"/>
      <c r="E21" s="5"/>
      <c r="F21" s="5"/>
      <c r="G21" s="5"/>
      <c r="H21" s="5"/>
      <c r="I21" s="5"/>
      <c r="J21" s="5"/>
      <c r="K21" s="5"/>
      <c r="L21" s="5"/>
      <c r="M21" s="6"/>
    </row>
    <row r="22" spans="1:13">
      <c r="A22" s="10"/>
      <c r="B22" s="5"/>
      <c r="C22" s="5"/>
      <c r="D22" s="5"/>
      <c r="E22" s="5"/>
      <c r="F22" s="5"/>
      <c r="G22" s="5"/>
      <c r="H22" s="5"/>
      <c r="I22" s="5"/>
      <c r="J22" s="5"/>
      <c r="K22" s="5"/>
      <c r="L22" s="5"/>
      <c r="M22" s="6"/>
    </row>
    <row r="23" spans="1:13">
      <c r="A23" s="53" t="s">
        <v>26</v>
      </c>
      <c r="B23" s="54"/>
      <c r="C23" s="54"/>
      <c r="D23" s="54"/>
      <c r="E23" s="54"/>
      <c r="F23" s="54"/>
      <c r="G23" s="54"/>
      <c r="H23" s="54"/>
      <c r="I23" s="54"/>
      <c r="J23" s="54"/>
      <c r="K23" s="54"/>
      <c r="L23" s="54"/>
      <c r="M23" s="55"/>
    </row>
    <row r="24" spans="1:13">
      <c r="A24" s="38" t="s">
        <v>31</v>
      </c>
      <c r="B24" s="39"/>
      <c r="C24" s="39"/>
      <c r="D24" s="39"/>
      <c r="E24" s="39"/>
      <c r="F24" s="39"/>
      <c r="G24" s="39"/>
      <c r="H24" s="39"/>
      <c r="I24" s="39"/>
      <c r="J24" s="39"/>
      <c r="K24" s="39"/>
      <c r="L24" s="39"/>
      <c r="M24" s="40"/>
    </row>
    <row r="25" spans="1:13">
      <c r="A25" s="4" t="s">
        <v>35</v>
      </c>
      <c r="B25" s="5"/>
      <c r="C25" s="5"/>
      <c r="D25" s="5"/>
      <c r="E25" s="5"/>
      <c r="F25" s="5"/>
      <c r="G25" s="5"/>
      <c r="H25" s="5"/>
      <c r="I25" s="5"/>
      <c r="J25" s="5"/>
      <c r="K25" s="5"/>
      <c r="L25" s="5"/>
      <c r="M25" s="6"/>
    </row>
    <row r="26" spans="1:13">
      <c r="A26" s="4" t="s">
        <v>15</v>
      </c>
      <c r="B26" s="5"/>
      <c r="C26" s="5"/>
      <c r="D26" s="5"/>
      <c r="E26" s="5"/>
      <c r="F26" s="5"/>
      <c r="G26" s="5"/>
      <c r="H26" s="5"/>
      <c r="I26" s="5"/>
      <c r="J26" s="5"/>
      <c r="K26" s="5"/>
      <c r="L26" s="5"/>
      <c r="M26" s="6"/>
    </row>
    <row r="27" spans="1:13">
      <c r="A27" s="4" t="s">
        <v>4</v>
      </c>
      <c r="B27" s="5"/>
      <c r="C27" s="5"/>
      <c r="D27" s="5"/>
      <c r="E27" s="5"/>
      <c r="F27" s="5"/>
      <c r="G27" s="5"/>
      <c r="H27" s="5"/>
      <c r="I27" s="5"/>
      <c r="J27" s="5"/>
      <c r="K27" s="5"/>
      <c r="L27" s="5"/>
      <c r="M27" s="6"/>
    </row>
    <row r="28" spans="1:13">
      <c r="A28" s="4" t="s">
        <v>17</v>
      </c>
      <c r="B28" s="5"/>
      <c r="C28" s="5"/>
      <c r="D28" s="5"/>
      <c r="E28" s="5"/>
      <c r="F28" s="5"/>
      <c r="G28" s="5"/>
      <c r="H28" s="5"/>
      <c r="I28" s="5"/>
      <c r="J28" s="5"/>
      <c r="K28" s="5"/>
      <c r="L28" s="5"/>
      <c r="M28" s="6"/>
    </row>
    <row r="29" spans="1:13" ht="13.5" thickBot="1">
      <c r="A29" s="7" t="s">
        <v>18</v>
      </c>
      <c r="B29" s="8"/>
      <c r="C29" s="8"/>
      <c r="D29" s="8"/>
      <c r="E29" s="8"/>
      <c r="F29" s="8"/>
      <c r="G29" s="8"/>
      <c r="H29" s="8"/>
      <c r="I29" s="8"/>
      <c r="J29" s="8"/>
      <c r="K29" s="8"/>
      <c r="L29" s="8"/>
      <c r="M29" s="9"/>
    </row>
    <row r="30" spans="1:13" ht="14.25" thickTop="1" thickBot="1">
      <c r="A30" s="44"/>
      <c r="B30" s="45"/>
      <c r="C30" s="45"/>
      <c r="D30" s="45"/>
      <c r="E30" s="45"/>
      <c r="F30" s="45"/>
      <c r="G30" s="45"/>
      <c r="H30" s="45"/>
      <c r="I30" s="45"/>
      <c r="J30" s="45"/>
      <c r="K30" s="45"/>
      <c r="L30" s="45"/>
      <c r="M30" s="46"/>
    </row>
    <row r="31" spans="1:13" ht="13.5" thickTop="1">
      <c r="A31" s="41" t="s">
        <v>24</v>
      </c>
      <c r="B31" s="42"/>
      <c r="C31" s="42"/>
      <c r="D31" s="42"/>
      <c r="E31" s="42"/>
      <c r="F31" s="42"/>
      <c r="G31" s="42"/>
      <c r="H31" s="42"/>
      <c r="I31" s="42"/>
      <c r="J31" s="42"/>
      <c r="K31" s="42"/>
      <c r="L31" s="42"/>
      <c r="M31" s="43"/>
    </row>
    <row r="32" spans="1:13">
      <c r="A32" s="4" t="s">
        <v>5</v>
      </c>
      <c r="B32" s="5"/>
      <c r="C32" s="5"/>
      <c r="D32" s="5"/>
      <c r="E32" s="5"/>
      <c r="F32" s="5"/>
      <c r="G32" s="5"/>
      <c r="H32" s="5"/>
      <c r="I32" s="5"/>
      <c r="J32" s="5"/>
      <c r="K32" s="5"/>
      <c r="L32" s="5"/>
      <c r="M32" s="6"/>
    </row>
    <row r="33" spans="1:13">
      <c r="A33" s="4" t="s">
        <v>6</v>
      </c>
      <c r="B33" s="5"/>
      <c r="C33" s="5"/>
      <c r="D33" s="5"/>
      <c r="E33" s="5"/>
      <c r="F33" s="5"/>
      <c r="G33" s="5"/>
      <c r="H33" s="5"/>
      <c r="I33" s="5"/>
      <c r="J33" s="5"/>
      <c r="K33" s="5"/>
      <c r="L33" s="5"/>
      <c r="M33" s="6"/>
    </row>
    <row r="34" spans="1:13">
      <c r="A34" s="4" t="s">
        <v>7</v>
      </c>
      <c r="B34" s="5"/>
      <c r="C34" s="5"/>
      <c r="D34" s="5"/>
      <c r="E34" s="5"/>
      <c r="F34" s="5"/>
      <c r="G34" s="5"/>
      <c r="H34" s="5"/>
      <c r="I34" s="5"/>
      <c r="J34" s="5"/>
      <c r="K34" s="5"/>
      <c r="L34" s="5"/>
      <c r="M34" s="6"/>
    </row>
    <row r="35" spans="1:13">
      <c r="A35" s="4" t="s">
        <v>8</v>
      </c>
      <c r="B35" s="5"/>
      <c r="C35" s="5"/>
      <c r="D35" s="5"/>
      <c r="E35" s="5"/>
      <c r="F35" s="5"/>
      <c r="G35" s="5"/>
      <c r="H35" s="5"/>
      <c r="I35" s="5"/>
      <c r="J35" s="5"/>
      <c r="K35" s="5"/>
      <c r="L35" s="5"/>
      <c r="M35" s="6"/>
    </row>
    <row r="36" spans="1:13" ht="13.5" thickBot="1">
      <c r="A36" s="7" t="s">
        <v>9</v>
      </c>
      <c r="B36" s="8"/>
      <c r="C36" s="8"/>
      <c r="D36" s="8"/>
      <c r="E36" s="8"/>
      <c r="F36" s="8"/>
      <c r="G36" s="8"/>
      <c r="H36" s="8"/>
      <c r="I36" s="8"/>
      <c r="J36" s="8"/>
      <c r="K36" s="8"/>
      <c r="L36" s="8"/>
      <c r="M36" s="9"/>
    </row>
    <row r="37" spans="1:13" ht="13.5" thickTop="1"/>
  </sheetData>
  <mergeCells count="8">
    <mergeCell ref="A24:M24"/>
    <mergeCell ref="A31:M31"/>
    <mergeCell ref="A14:M14"/>
    <mergeCell ref="A30:M30"/>
    <mergeCell ref="A8:M8"/>
    <mergeCell ref="A15:M15"/>
    <mergeCell ref="A16:M16"/>
    <mergeCell ref="A23:M23"/>
  </mergeCells>
  <phoneticPr fontId="2" type="noConversion"/>
  <pageMargins left="0.25" right="0.25" top="0.25" bottom="0.25" header="0.5" footer="0.5"/>
  <pageSetup orientation="landscape"/>
  <headerFooter alignWithMargins="0">
    <oddFooter>&amp;L&amp;"Times New Roman,Regular"&amp;12&amp;KE8E800Confidential</oddFooter>
    <evenFooter>&amp;L&amp;"Times New Roman,Regular"&amp;12&amp;KE8E800Confidential</evenFooter>
    <firstFooter>&amp;L&amp;"Times New Roman,Regular"&amp;12&amp;KE8E800Confidential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showGridLines="0" tabSelected="1" zoomScaleNormal="100" workbookViewId="0">
      <selection activeCell="A5" sqref="A5"/>
    </sheetView>
  </sheetViews>
  <sheetFormatPr defaultRowHeight="12.75"/>
  <cols>
    <col min="1" max="1" width="60.7109375" style="1" customWidth="1"/>
    <col min="2" max="2" width="8.28515625" style="1" customWidth="1"/>
    <col min="3" max="3" width="14.7109375" style="1" bestFit="1" customWidth="1"/>
    <col min="4" max="4" width="4.5703125" style="1" bestFit="1" customWidth="1"/>
    <col min="5" max="5" width="17.28515625" style="1" bestFit="1" customWidth="1"/>
    <col min="6" max="6" width="8.7109375" style="1" bestFit="1" customWidth="1"/>
    <col min="7" max="7" width="115.140625" style="12" customWidth="1"/>
    <col min="8" max="16384" width="9.140625" style="1"/>
  </cols>
  <sheetData>
    <row r="1" spans="1:9" ht="15">
      <c r="A1" s="14" t="s">
        <v>66</v>
      </c>
      <c r="B1" s="15"/>
      <c r="C1" s="16"/>
      <c r="D1" s="16"/>
      <c r="E1" s="16"/>
      <c r="F1" s="17"/>
      <c r="G1" s="15"/>
    </row>
    <row r="2" spans="1:9" ht="15.75" thickBot="1">
      <c r="A2" s="14"/>
      <c r="B2" s="15"/>
      <c r="C2" s="16"/>
      <c r="D2" s="16"/>
      <c r="E2" s="16"/>
      <c r="F2" s="17"/>
      <c r="G2" s="15"/>
    </row>
    <row r="3" spans="1:9" ht="13.5" customHeight="1" thickTop="1">
      <c r="A3" s="58">
        <v>2018</v>
      </c>
      <c r="B3" s="58" t="s">
        <v>19</v>
      </c>
      <c r="C3" s="60" t="s">
        <v>20</v>
      </c>
      <c r="D3" s="62" t="s">
        <v>32</v>
      </c>
      <c r="E3" s="64" t="s">
        <v>21</v>
      </c>
      <c r="F3" s="58" t="s">
        <v>22</v>
      </c>
      <c r="G3" s="56" t="s">
        <v>46</v>
      </c>
    </row>
    <row r="4" spans="1:9" ht="13.5" customHeight="1" thickBot="1">
      <c r="A4" s="59"/>
      <c r="B4" s="59"/>
      <c r="C4" s="61"/>
      <c r="D4" s="63"/>
      <c r="E4" s="65"/>
      <c r="F4" s="59"/>
      <c r="G4" s="57"/>
    </row>
    <row r="5" spans="1:9" ht="181.5" thickTop="1" thickBot="1">
      <c r="A5" s="18" t="s">
        <v>67</v>
      </c>
      <c r="B5" s="19">
        <v>50</v>
      </c>
      <c r="C5" s="20">
        <v>5</v>
      </c>
      <c r="D5" s="20">
        <v>5</v>
      </c>
      <c r="E5" s="20">
        <v>5</v>
      </c>
      <c r="F5" s="21">
        <f t="shared" ref="F5:F10" si="0">B5*(C5*D5*E5)</f>
        <v>6250</v>
      </c>
      <c r="G5" s="22" t="s">
        <v>73</v>
      </c>
      <c r="I5" s="12"/>
    </row>
    <row r="6" spans="1:9" ht="76.5" thickTop="1" thickBot="1">
      <c r="A6" s="18" t="s">
        <v>68</v>
      </c>
      <c r="B6" s="19">
        <v>15</v>
      </c>
      <c r="C6" s="20">
        <v>5</v>
      </c>
      <c r="D6" s="20">
        <v>5</v>
      </c>
      <c r="E6" s="20">
        <v>5</v>
      </c>
      <c r="F6" s="21">
        <f t="shared" si="0"/>
        <v>1875</v>
      </c>
      <c r="G6" s="22" t="s">
        <v>75</v>
      </c>
    </row>
    <row r="7" spans="1:9" ht="76.5" thickTop="1" thickBot="1">
      <c r="A7" s="18" t="s">
        <v>69</v>
      </c>
      <c r="B7" s="19">
        <v>10</v>
      </c>
      <c r="C7" s="20">
        <v>4</v>
      </c>
      <c r="D7" s="20">
        <v>5</v>
      </c>
      <c r="E7" s="20">
        <v>5</v>
      </c>
      <c r="F7" s="21">
        <f t="shared" si="0"/>
        <v>1000</v>
      </c>
      <c r="G7" s="22" t="s">
        <v>74</v>
      </c>
      <c r="H7" s="12"/>
    </row>
    <row r="8" spans="1:9" ht="91.5" thickTop="1" thickBot="1">
      <c r="A8" s="18" t="s">
        <v>70</v>
      </c>
      <c r="B8" s="19">
        <v>10</v>
      </c>
      <c r="C8" s="20">
        <v>5</v>
      </c>
      <c r="D8" s="20">
        <v>5</v>
      </c>
      <c r="E8" s="20">
        <v>5</v>
      </c>
      <c r="F8" s="21">
        <f t="shared" si="0"/>
        <v>1250</v>
      </c>
      <c r="G8" s="37" t="s">
        <v>76</v>
      </c>
    </row>
    <row r="9" spans="1:9" ht="46.5" thickTop="1" thickBot="1">
      <c r="A9" s="18" t="s">
        <v>71</v>
      </c>
      <c r="B9" s="19">
        <v>5</v>
      </c>
      <c r="C9" s="20">
        <v>5</v>
      </c>
      <c r="D9" s="20">
        <v>3</v>
      </c>
      <c r="E9" s="20">
        <v>5</v>
      </c>
      <c r="F9" s="21">
        <f t="shared" si="0"/>
        <v>375</v>
      </c>
      <c r="G9" s="22" t="s">
        <v>77</v>
      </c>
    </row>
    <row r="10" spans="1:9" ht="81.75" customHeight="1" thickTop="1" thickBot="1">
      <c r="A10" s="18" t="s">
        <v>72</v>
      </c>
      <c r="B10" s="19">
        <v>10</v>
      </c>
      <c r="C10" s="20">
        <v>3</v>
      </c>
      <c r="D10" s="20">
        <v>3</v>
      </c>
      <c r="E10" s="20">
        <v>3</v>
      </c>
      <c r="F10" s="21">
        <f t="shared" si="0"/>
        <v>270</v>
      </c>
      <c r="G10" s="36" t="s">
        <v>78</v>
      </c>
    </row>
    <row r="11" spans="1:9" ht="16.5" thickTop="1" thickBot="1">
      <c r="A11" s="23"/>
      <c r="B11" s="19"/>
      <c r="C11" s="24"/>
      <c r="D11" s="24"/>
      <c r="E11" s="24"/>
      <c r="F11" s="21"/>
      <c r="G11" s="15"/>
    </row>
    <row r="12" spans="1:9" ht="16.5" thickTop="1" thickBot="1">
      <c r="A12" s="25"/>
      <c r="B12" s="26">
        <f>SUM(B5:B10)</f>
        <v>100</v>
      </c>
      <c r="C12" s="27"/>
      <c r="D12" s="28"/>
      <c r="E12" s="29"/>
      <c r="F12" s="30">
        <f>SUM(F5:F10)/100</f>
        <v>110.2</v>
      </c>
      <c r="G12" s="31"/>
    </row>
    <row r="13" spans="1:9" customFormat="1" ht="13.5" thickTop="1">
      <c r="A13" s="1"/>
      <c r="B13" s="1"/>
      <c r="C13" s="1"/>
      <c r="D13" s="1"/>
      <c r="E13" s="1"/>
      <c r="F13" s="1"/>
      <c r="G13" s="12"/>
    </row>
    <row r="16" spans="1:9">
      <c r="C16" s="13"/>
    </row>
  </sheetData>
  <mergeCells count="7">
    <mergeCell ref="G3:G4"/>
    <mergeCell ref="A3:A4"/>
    <mergeCell ref="B3:B4"/>
    <mergeCell ref="C3:C4"/>
    <mergeCell ref="D3:D4"/>
    <mergeCell ref="E3:E4"/>
    <mergeCell ref="F3:F4"/>
  </mergeCells>
  <pageMargins left="0" right="0" top="0" bottom="0" header="0" footer="0"/>
  <pageSetup scale="57" orientation="landscape"/>
  <headerFooter alignWithMargins="0">
    <oddFooter>&amp;L&amp;"Times New Roman,Regular"&amp;12&amp;KE8E800Confidential</oddFooter>
    <evenFooter>&amp;L&amp;"Times New Roman,Regular"&amp;12&amp;KE8E800Confidential</evenFooter>
    <firstFooter>&amp;L&amp;"Times New Roman,Regular"&amp;12&amp;KE8E800Confidential</first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showGridLines="0" zoomScaleNormal="100" workbookViewId="0">
      <selection activeCell="G5" sqref="G5"/>
    </sheetView>
  </sheetViews>
  <sheetFormatPr defaultRowHeight="12.75"/>
  <cols>
    <col min="1" max="1" width="60.7109375" style="1" customWidth="1"/>
    <col min="2" max="2" width="8.28515625" style="1" customWidth="1"/>
    <col min="3" max="3" width="14.7109375" style="1" bestFit="1" customWidth="1"/>
    <col min="4" max="4" width="4.5703125" style="1" bestFit="1" customWidth="1"/>
    <col min="5" max="5" width="17.28515625" style="1" bestFit="1" customWidth="1"/>
    <col min="6" max="6" width="8.7109375" style="1" bestFit="1" customWidth="1"/>
    <col min="7" max="7" width="115.140625" style="12" customWidth="1"/>
    <col min="8" max="16384" width="9.140625" style="1"/>
  </cols>
  <sheetData>
    <row r="1" spans="1:8" ht="15">
      <c r="A1" s="14" t="s">
        <v>57</v>
      </c>
      <c r="B1" s="15"/>
      <c r="C1" s="16"/>
      <c r="D1" s="16"/>
      <c r="E1" s="16"/>
      <c r="F1" s="17"/>
      <c r="G1" s="15"/>
    </row>
    <row r="2" spans="1:8" ht="15.75" thickBot="1">
      <c r="A2" s="14"/>
      <c r="B2" s="15"/>
      <c r="C2" s="16"/>
      <c r="D2" s="16"/>
      <c r="E2" s="16"/>
      <c r="F2" s="17"/>
      <c r="G2" s="15"/>
    </row>
    <row r="3" spans="1:8" ht="13.5" customHeight="1" thickTop="1">
      <c r="A3" s="58">
        <v>2018</v>
      </c>
      <c r="B3" s="58" t="s">
        <v>19</v>
      </c>
      <c r="C3" s="60" t="s">
        <v>20</v>
      </c>
      <c r="D3" s="62" t="s">
        <v>32</v>
      </c>
      <c r="E3" s="64" t="s">
        <v>21</v>
      </c>
      <c r="F3" s="58" t="s">
        <v>22</v>
      </c>
      <c r="G3" s="56" t="s">
        <v>46</v>
      </c>
    </row>
    <row r="4" spans="1:8" ht="13.5" customHeight="1" thickBot="1">
      <c r="A4" s="59"/>
      <c r="B4" s="59"/>
      <c r="C4" s="61"/>
      <c r="D4" s="63"/>
      <c r="E4" s="65"/>
      <c r="F4" s="59"/>
      <c r="G4" s="57"/>
    </row>
    <row r="5" spans="1:8" ht="121.5" thickTop="1" thickBot="1">
      <c r="A5" s="18" t="s">
        <v>58</v>
      </c>
      <c r="B5" s="19">
        <v>40</v>
      </c>
      <c r="C5" s="20">
        <v>5</v>
      </c>
      <c r="D5" s="20">
        <v>5</v>
      </c>
      <c r="E5" s="20">
        <v>5</v>
      </c>
      <c r="F5" s="21">
        <f>B5*(C5*D5*E5)</f>
        <v>5000</v>
      </c>
      <c r="G5" s="22" t="s">
        <v>61</v>
      </c>
    </row>
    <row r="6" spans="1:8" ht="91.5" thickTop="1" thickBot="1">
      <c r="A6" s="18" t="s">
        <v>59</v>
      </c>
      <c r="B6" s="19">
        <v>15</v>
      </c>
      <c r="C6" s="20">
        <v>4</v>
      </c>
      <c r="D6" s="20">
        <v>4</v>
      </c>
      <c r="E6" s="20">
        <v>5</v>
      </c>
      <c r="F6" s="21">
        <f>B6*(C6*D6*E6)</f>
        <v>1200</v>
      </c>
      <c r="G6" s="22" t="s">
        <v>63</v>
      </c>
      <c r="H6" s="12"/>
    </row>
    <row r="7" spans="1:8" ht="61.5" thickTop="1" thickBot="1">
      <c r="A7" s="18" t="s">
        <v>60</v>
      </c>
      <c r="B7" s="19">
        <v>25</v>
      </c>
      <c r="C7" s="20">
        <v>5</v>
      </c>
      <c r="D7" s="20">
        <v>5</v>
      </c>
      <c r="E7" s="20">
        <v>4</v>
      </c>
      <c r="F7" s="21">
        <f>B7*(C7*D7*E7)</f>
        <v>2500</v>
      </c>
      <c r="G7" s="22" t="s">
        <v>62</v>
      </c>
      <c r="H7" s="12"/>
    </row>
    <row r="8" spans="1:8" ht="61.5" thickTop="1" thickBot="1">
      <c r="A8" s="18" t="s">
        <v>45</v>
      </c>
      <c r="B8" s="19">
        <v>10</v>
      </c>
      <c r="C8" s="20">
        <v>4</v>
      </c>
      <c r="D8" s="20">
        <v>4</v>
      </c>
      <c r="E8" s="20">
        <v>5</v>
      </c>
      <c r="F8" s="21">
        <f>B8*(C8*D8*E8)</f>
        <v>800</v>
      </c>
      <c r="G8" s="22" t="s">
        <v>64</v>
      </c>
    </row>
    <row r="9" spans="1:8" ht="46.5" thickTop="1" thickBot="1">
      <c r="A9" s="18" t="s">
        <v>36</v>
      </c>
      <c r="B9" s="19">
        <v>10</v>
      </c>
      <c r="C9" s="20">
        <v>3</v>
      </c>
      <c r="D9" s="20">
        <v>3</v>
      </c>
      <c r="E9" s="20">
        <v>3</v>
      </c>
      <c r="F9" s="21">
        <f>B9*(C9*D9*E9)</f>
        <v>270</v>
      </c>
      <c r="G9" s="22" t="s">
        <v>65</v>
      </c>
    </row>
    <row r="10" spans="1:8" ht="16.5" thickTop="1" thickBot="1">
      <c r="A10" s="23"/>
      <c r="B10" s="19"/>
      <c r="C10" s="24"/>
      <c r="D10" s="24"/>
      <c r="E10" s="24"/>
      <c r="F10" s="21"/>
      <c r="G10" s="15"/>
    </row>
    <row r="11" spans="1:8" ht="16.5" thickTop="1" thickBot="1">
      <c r="A11" s="25"/>
      <c r="B11" s="26">
        <f>SUM(B5:B9)</f>
        <v>100</v>
      </c>
      <c r="C11" s="27"/>
      <c r="D11" s="28"/>
      <c r="E11" s="29"/>
      <c r="F11" s="30">
        <f>SUM(F5:F9)/100</f>
        <v>97.7</v>
      </c>
      <c r="G11" s="31"/>
    </row>
    <row r="12" spans="1:8" customFormat="1" ht="13.5" thickTop="1">
      <c r="A12" s="1"/>
      <c r="B12" s="1"/>
      <c r="C12" s="1"/>
      <c r="D12" s="1"/>
      <c r="E12" s="1"/>
      <c r="F12" s="1"/>
      <c r="G12" s="12"/>
    </row>
    <row r="15" spans="1:8">
      <c r="C15" s="13"/>
    </row>
  </sheetData>
  <mergeCells count="7">
    <mergeCell ref="G3:G4"/>
    <mergeCell ref="A3:A4"/>
    <mergeCell ref="B3:B4"/>
    <mergeCell ref="C3:C4"/>
    <mergeCell ref="D3:D4"/>
    <mergeCell ref="E3:E4"/>
    <mergeCell ref="F3:F4"/>
  </mergeCells>
  <pageMargins left="0" right="0" top="0" bottom="0" header="0" footer="0"/>
  <pageSetup scale="57" orientation="landscape"/>
  <headerFooter alignWithMargins="0">
    <oddFooter>&amp;L&amp;"Times New Roman,Regular"&amp;12&amp;KE8E800Confidential</oddFooter>
    <evenFooter>&amp;L&amp;"Times New Roman,Regular"&amp;12&amp;KE8E800Confidential</evenFooter>
    <firstFooter>&amp;L&amp;"Times New Roman,Regular"&amp;12&amp;KE8E800Confidential</first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showGridLines="0" zoomScaleNormal="100" workbookViewId="0">
      <selection activeCell="C13" sqref="C13"/>
    </sheetView>
  </sheetViews>
  <sheetFormatPr defaultRowHeight="12.75"/>
  <cols>
    <col min="1" max="1" width="60.7109375" style="1" customWidth="1"/>
    <col min="2" max="2" width="8.28515625" style="1" customWidth="1"/>
    <col min="3" max="3" width="14.7109375" style="1" bestFit="1" customWidth="1"/>
    <col min="4" max="4" width="4.5703125" style="1" bestFit="1" customWidth="1"/>
    <col min="5" max="5" width="17.28515625" style="1" bestFit="1" customWidth="1"/>
    <col min="6" max="6" width="8.7109375" style="1" bestFit="1" customWidth="1"/>
    <col min="7" max="7" width="115.140625" style="12" customWidth="1"/>
    <col min="8" max="16384" width="9.140625" style="1"/>
  </cols>
  <sheetData>
    <row r="1" spans="1:9" ht="15">
      <c r="A1" s="14" t="s">
        <v>79</v>
      </c>
      <c r="B1" s="15"/>
      <c r="C1" s="16"/>
      <c r="D1" s="16"/>
      <c r="E1" s="16"/>
      <c r="F1" s="17"/>
      <c r="G1" s="15"/>
    </row>
    <row r="2" spans="1:9" ht="15.75" thickBot="1">
      <c r="A2" s="14"/>
      <c r="B2" s="15"/>
      <c r="C2" s="16"/>
      <c r="D2" s="16"/>
      <c r="E2" s="16"/>
      <c r="F2" s="17"/>
      <c r="G2" s="15"/>
    </row>
    <row r="3" spans="1:9" ht="13.5" customHeight="1" thickTop="1">
      <c r="A3" s="58">
        <v>2018</v>
      </c>
      <c r="B3" s="58" t="s">
        <v>19</v>
      </c>
      <c r="C3" s="60" t="s">
        <v>20</v>
      </c>
      <c r="D3" s="62" t="s">
        <v>32</v>
      </c>
      <c r="E3" s="64" t="s">
        <v>21</v>
      </c>
      <c r="F3" s="58" t="s">
        <v>22</v>
      </c>
      <c r="G3" s="56" t="s">
        <v>46</v>
      </c>
    </row>
    <row r="4" spans="1:9" ht="13.5" customHeight="1" thickBot="1">
      <c r="A4" s="59"/>
      <c r="B4" s="59"/>
      <c r="C4" s="61"/>
      <c r="D4" s="63"/>
      <c r="E4" s="65"/>
      <c r="F4" s="59"/>
      <c r="G4" s="57"/>
    </row>
    <row r="5" spans="1:9" ht="46.5" thickTop="1" thickBot="1">
      <c r="A5" s="18" t="s">
        <v>80</v>
      </c>
      <c r="B5" s="19">
        <v>30</v>
      </c>
      <c r="C5" s="20">
        <v>5</v>
      </c>
      <c r="D5" s="20">
        <v>5</v>
      </c>
      <c r="E5" s="20">
        <v>5</v>
      </c>
      <c r="F5" s="21">
        <f>B5*(C5*D5*E5)</f>
        <v>3750</v>
      </c>
      <c r="G5" s="22" t="s">
        <v>83</v>
      </c>
      <c r="I5" s="12"/>
    </row>
    <row r="6" spans="1:9" ht="46.5" thickTop="1" thickBot="1">
      <c r="A6" s="18" t="s">
        <v>82</v>
      </c>
      <c r="B6" s="19">
        <v>25</v>
      </c>
      <c r="C6" s="20">
        <v>4</v>
      </c>
      <c r="D6" s="20">
        <v>4</v>
      </c>
      <c r="E6" s="20">
        <v>4</v>
      </c>
      <c r="F6" s="21">
        <f>B6*(C6*D6*E6)</f>
        <v>1600</v>
      </c>
      <c r="G6" s="22" t="s">
        <v>84</v>
      </c>
    </row>
    <row r="7" spans="1:9" ht="76.5" thickTop="1" thickBot="1">
      <c r="A7" s="18" t="s">
        <v>81</v>
      </c>
      <c r="B7" s="19">
        <v>20</v>
      </c>
      <c r="C7" s="20">
        <v>4</v>
      </c>
      <c r="D7" s="20">
        <v>5</v>
      </c>
      <c r="E7" s="20">
        <v>4</v>
      </c>
      <c r="F7" s="21">
        <f>B7*(C7*D7*E7)</f>
        <v>1600</v>
      </c>
      <c r="G7" s="22" t="s">
        <v>85</v>
      </c>
      <c r="H7" s="12"/>
    </row>
    <row r="8" spans="1:9" ht="46.5" thickTop="1" thickBot="1">
      <c r="A8" s="18" t="s">
        <v>45</v>
      </c>
      <c r="B8" s="19">
        <v>15</v>
      </c>
      <c r="C8" s="20">
        <v>4</v>
      </c>
      <c r="D8" s="20">
        <v>3</v>
      </c>
      <c r="E8" s="20">
        <v>4</v>
      </c>
      <c r="F8" s="21">
        <f>B8*(C8*D8*E8)</f>
        <v>720</v>
      </c>
      <c r="G8" s="22" t="s">
        <v>87</v>
      </c>
    </row>
    <row r="9" spans="1:9" ht="16.5" thickTop="1" thickBot="1">
      <c r="A9" s="18" t="s">
        <v>51</v>
      </c>
      <c r="B9" s="19">
        <v>10</v>
      </c>
      <c r="C9" s="20">
        <v>3</v>
      </c>
      <c r="D9" s="20">
        <v>3</v>
      </c>
      <c r="E9" s="20">
        <v>3</v>
      </c>
      <c r="F9" s="21">
        <f>B9*(C9*D9*E9)</f>
        <v>270</v>
      </c>
      <c r="G9" s="22" t="s">
        <v>86</v>
      </c>
    </row>
    <row r="10" spans="1:9" ht="16.5" thickTop="1" thickBot="1">
      <c r="A10" s="23"/>
      <c r="B10" s="19"/>
      <c r="C10" s="24"/>
      <c r="D10" s="24"/>
      <c r="E10" s="24"/>
      <c r="F10" s="21"/>
      <c r="G10" s="15"/>
    </row>
    <row r="11" spans="1:9" ht="16.5" thickTop="1" thickBot="1">
      <c r="A11" s="25"/>
      <c r="B11" s="26">
        <f>SUM(B5:B9)</f>
        <v>100</v>
      </c>
      <c r="C11" s="27"/>
      <c r="D11" s="28"/>
      <c r="E11" s="29"/>
      <c r="F11" s="30">
        <f>SUM(F5:F9)/100</f>
        <v>79.400000000000006</v>
      </c>
      <c r="G11" s="31"/>
    </row>
    <row r="12" spans="1:9" customFormat="1" ht="13.5" thickTop="1">
      <c r="A12" s="1"/>
      <c r="B12" s="1"/>
      <c r="C12" s="1"/>
      <c r="D12" s="1"/>
      <c r="E12" s="1"/>
      <c r="F12" s="1"/>
      <c r="G12" s="12"/>
    </row>
    <row r="15" spans="1:9">
      <c r="C15" s="13"/>
    </row>
  </sheetData>
  <mergeCells count="7">
    <mergeCell ref="G3:G4"/>
    <mergeCell ref="A3:A4"/>
    <mergeCell ref="B3:B4"/>
    <mergeCell ref="C3:C4"/>
    <mergeCell ref="D3:D4"/>
    <mergeCell ref="E3:E4"/>
    <mergeCell ref="F3:F4"/>
  </mergeCells>
  <pageMargins left="0" right="0" top="0" bottom="0" header="0" footer="0"/>
  <pageSetup scale="57" orientation="landscape"/>
  <headerFooter alignWithMargins="0">
    <oddFooter>&amp;L&amp;"Times New Roman,Regular"&amp;12&amp;KE8E800Confidential</oddFooter>
    <evenFooter>&amp;L&amp;"Times New Roman,Regular"&amp;12&amp;KE8E800Confidential</evenFooter>
    <firstFooter>&amp;L&amp;"Times New Roman,Regular"&amp;12&amp;KE8E800Confidential</first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showGridLines="0" zoomScaleNormal="100" workbookViewId="0">
      <selection activeCell="G16" sqref="G16"/>
    </sheetView>
  </sheetViews>
  <sheetFormatPr defaultRowHeight="12.75"/>
  <cols>
    <col min="1" max="1" width="50" style="1" customWidth="1"/>
    <col min="2" max="2" width="8.28515625" style="1" customWidth="1"/>
    <col min="3" max="3" width="14.7109375" style="1" bestFit="1" customWidth="1"/>
    <col min="4" max="4" width="4.5703125" style="1" bestFit="1" customWidth="1"/>
    <col min="5" max="5" width="12.42578125" style="1" customWidth="1"/>
    <col min="6" max="6" width="8.7109375" style="1" bestFit="1" customWidth="1"/>
    <col min="7" max="7" width="115.140625" style="12" customWidth="1"/>
    <col min="8" max="16384" width="9.140625" style="1"/>
  </cols>
  <sheetData>
    <row r="1" spans="1:9" ht="15">
      <c r="A1" s="14" t="s">
        <v>56</v>
      </c>
      <c r="B1" s="15"/>
      <c r="C1" s="16"/>
      <c r="D1" s="16"/>
      <c r="E1" s="16"/>
      <c r="F1" s="17"/>
      <c r="G1" s="15"/>
    </row>
    <row r="2" spans="1:9" ht="15.75" thickBot="1">
      <c r="A2" s="14"/>
      <c r="B2" s="15"/>
      <c r="C2" s="16"/>
      <c r="D2" s="16"/>
      <c r="E2" s="16"/>
      <c r="F2" s="17"/>
      <c r="G2" s="15"/>
    </row>
    <row r="3" spans="1:9" ht="13.5" customHeight="1" thickTop="1">
      <c r="A3" s="58">
        <v>2018</v>
      </c>
      <c r="B3" s="58" t="s">
        <v>19</v>
      </c>
      <c r="C3" s="60" t="s">
        <v>20</v>
      </c>
      <c r="D3" s="62" t="s">
        <v>32</v>
      </c>
      <c r="E3" s="64" t="s">
        <v>21</v>
      </c>
      <c r="F3" s="58" t="s">
        <v>22</v>
      </c>
      <c r="G3" s="56" t="s">
        <v>46</v>
      </c>
    </row>
    <row r="4" spans="1:9" ht="13.5" customHeight="1" thickBot="1">
      <c r="A4" s="59"/>
      <c r="B4" s="59"/>
      <c r="C4" s="61"/>
      <c r="D4" s="63"/>
      <c r="E4" s="65"/>
      <c r="F4" s="59"/>
      <c r="G4" s="57"/>
    </row>
    <row r="5" spans="1:9" ht="91.5" thickTop="1" thickBot="1">
      <c r="A5" s="18" t="s">
        <v>48</v>
      </c>
      <c r="B5" s="19">
        <v>40</v>
      </c>
      <c r="C5" s="20">
        <v>5</v>
      </c>
      <c r="D5" s="20">
        <v>5</v>
      </c>
      <c r="E5" s="20">
        <v>5</v>
      </c>
      <c r="F5" s="21">
        <f>B5*(C5*D5*E5)</f>
        <v>5000</v>
      </c>
      <c r="G5" s="22" t="s">
        <v>52</v>
      </c>
      <c r="I5" s="12"/>
    </row>
    <row r="6" spans="1:9" ht="196.5" thickTop="1" thickBot="1">
      <c r="A6" s="18" t="s">
        <v>47</v>
      </c>
      <c r="B6" s="19">
        <v>30</v>
      </c>
      <c r="C6" s="20">
        <v>5</v>
      </c>
      <c r="D6" s="20">
        <v>5</v>
      </c>
      <c r="E6" s="20">
        <v>5</v>
      </c>
      <c r="F6" s="21">
        <f>B6*(C6*D6*E6)</f>
        <v>3750</v>
      </c>
      <c r="G6" s="22" t="s">
        <v>53</v>
      </c>
    </row>
    <row r="7" spans="1:9" ht="31.5" thickTop="1" thickBot="1">
      <c r="A7" s="18" t="s">
        <v>49</v>
      </c>
      <c r="B7" s="19">
        <v>10</v>
      </c>
      <c r="C7" s="20">
        <v>4</v>
      </c>
      <c r="D7" s="20">
        <v>5</v>
      </c>
      <c r="E7" s="20">
        <v>5</v>
      </c>
      <c r="F7" s="21">
        <f>B7*(C7*D7*E7)</f>
        <v>1000</v>
      </c>
      <c r="G7" s="22" t="s">
        <v>92</v>
      </c>
      <c r="H7" s="12"/>
    </row>
    <row r="8" spans="1:9" ht="31.5" thickTop="1" thickBot="1">
      <c r="A8" s="18" t="s">
        <v>50</v>
      </c>
      <c r="B8" s="19">
        <v>10</v>
      </c>
      <c r="C8" s="20">
        <v>4</v>
      </c>
      <c r="D8" s="20">
        <v>4</v>
      </c>
      <c r="E8" s="20">
        <v>4</v>
      </c>
      <c r="F8" s="21">
        <f>B8*(C8*D8*E8)</f>
        <v>640</v>
      </c>
      <c r="G8" s="22" t="s">
        <v>54</v>
      </c>
    </row>
    <row r="9" spans="1:9" ht="31.5" thickTop="1" thickBot="1">
      <c r="A9" s="18" t="s">
        <v>51</v>
      </c>
      <c r="B9" s="19">
        <v>10</v>
      </c>
      <c r="C9" s="20">
        <v>3</v>
      </c>
      <c r="D9" s="20">
        <v>3</v>
      </c>
      <c r="E9" s="20">
        <v>3</v>
      </c>
      <c r="F9" s="21">
        <f>B9*(C9*D9*E9)</f>
        <v>270</v>
      </c>
      <c r="G9" s="22" t="s">
        <v>55</v>
      </c>
    </row>
    <row r="10" spans="1:9" ht="16.5" thickTop="1" thickBot="1">
      <c r="A10" s="23"/>
      <c r="B10" s="19"/>
      <c r="C10" s="24"/>
      <c r="D10" s="24"/>
      <c r="E10" s="24"/>
      <c r="F10" s="21"/>
      <c r="G10" s="15"/>
    </row>
    <row r="11" spans="1:9" ht="16.5" thickTop="1" thickBot="1">
      <c r="A11" s="25"/>
      <c r="B11" s="26">
        <f>SUM(B5:B9)</f>
        <v>100</v>
      </c>
      <c r="C11" s="27"/>
      <c r="D11" s="28"/>
      <c r="E11" s="29"/>
      <c r="F11" s="30">
        <f>SUM(F5:F9)/100</f>
        <v>106.6</v>
      </c>
      <c r="G11" s="31"/>
    </row>
    <row r="12" spans="1:9" customFormat="1" ht="13.5" thickTop="1">
      <c r="A12" s="1"/>
      <c r="B12" s="1"/>
      <c r="C12" s="1"/>
      <c r="D12" s="1"/>
      <c r="E12" s="1"/>
      <c r="F12" s="1"/>
      <c r="G12" s="12"/>
    </row>
    <row r="15" spans="1:9">
      <c r="C15" s="13"/>
    </row>
  </sheetData>
  <mergeCells count="7">
    <mergeCell ref="G3:G4"/>
    <mergeCell ref="A3:A4"/>
    <mergeCell ref="B3:B4"/>
    <mergeCell ref="C3:C4"/>
    <mergeCell ref="D3:D4"/>
    <mergeCell ref="E3:E4"/>
    <mergeCell ref="F3:F4"/>
  </mergeCells>
  <pageMargins left="0" right="0" top="0" bottom="0" header="0" footer="0"/>
  <pageSetup scale="57" orientation="landscape"/>
  <headerFooter alignWithMargins="0">
    <oddFooter>&amp;L&amp;"Times New Roman,Regular"&amp;12&amp;KE8E800Confidential</oddFooter>
    <evenFooter>&amp;L&amp;"Times New Roman,Regular"&amp;12&amp;KE8E800Confidential</evenFooter>
    <firstFooter>&amp;L&amp;"Times New Roman,Regular"&amp;12&amp;KE8E800Confidential</first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9" sqref="A9"/>
    </sheetView>
  </sheetViews>
  <sheetFormatPr defaultRowHeight="12.75"/>
  <cols>
    <col min="1" max="1" width="25.85546875" customWidth="1"/>
    <col min="2" max="2" width="6.7109375" customWidth="1"/>
    <col min="4" max="4" width="18" customWidth="1"/>
  </cols>
  <sheetData>
    <row r="1" spans="1:4" ht="15">
      <c r="A1" s="32" t="s">
        <v>38</v>
      </c>
      <c r="B1" s="32" t="s">
        <v>44</v>
      </c>
      <c r="C1" s="32" t="s">
        <v>40</v>
      </c>
      <c r="D1" s="32" t="s">
        <v>41</v>
      </c>
    </row>
    <row r="2" spans="1:4" ht="15">
      <c r="A2" s="32" t="s">
        <v>89</v>
      </c>
      <c r="B2" s="32"/>
      <c r="C2" s="32"/>
      <c r="D2" s="32"/>
    </row>
    <row r="3" spans="1:4" ht="15">
      <c r="A3" s="33" t="s">
        <v>88</v>
      </c>
      <c r="B3" s="33">
        <v>1</v>
      </c>
      <c r="C3" s="33">
        <v>110</v>
      </c>
      <c r="D3" s="33" t="s">
        <v>42</v>
      </c>
    </row>
    <row r="4" spans="1:4" ht="15">
      <c r="A4" s="32" t="s">
        <v>90</v>
      </c>
      <c r="B4" s="32"/>
      <c r="C4" s="32"/>
      <c r="D4" s="32"/>
    </row>
    <row r="5" spans="1:4" ht="15">
      <c r="A5" s="33" t="s">
        <v>56</v>
      </c>
      <c r="B5" s="33">
        <v>1</v>
      </c>
      <c r="C5" s="33">
        <v>107</v>
      </c>
      <c r="D5" s="33" t="s">
        <v>42</v>
      </c>
    </row>
    <row r="6" spans="1:4" ht="15">
      <c r="A6" s="33" t="s">
        <v>39</v>
      </c>
      <c r="B6" s="33">
        <v>2</v>
      </c>
      <c r="C6" s="34">
        <v>98</v>
      </c>
      <c r="D6" s="35" t="s">
        <v>91</v>
      </c>
    </row>
    <row r="7" spans="1:4" ht="15">
      <c r="A7" s="33" t="s">
        <v>37</v>
      </c>
      <c r="B7" s="33">
        <v>3</v>
      </c>
      <c r="C7" s="34">
        <v>79</v>
      </c>
      <c r="D7" s="35" t="s">
        <v>43</v>
      </c>
    </row>
  </sheetData>
  <pageMargins left="0.7" right="0.7" top="0.75" bottom="0.75" header="0.3" footer="0.3"/>
  <pageSetup orientation="portrait"/>
  <headerFooter>
    <oddFooter>&amp;L&amp;"Times New Roman,Regular"&amp;12&amp;KE8E800Confidential</oddFooter>
    <evenFooter>&amp;L&amp;"Times New Roman,Regular"&amp;12&amp;KE8E800Confidential</evenFooter>
    <firstFooter>&amp;L&amp;"Times New Roman,Regular"&amp;12&amp;KE8E800Confidential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a10f9ac0-5937-4b4f-b459-96aedd9ed2c5">
  <element uid="id_classification_eusecret" value=""/>
  <element uid="cefbaa69-3bfa-4b56-8d22-6839cb7b06d0" value=""/>
</sisl>
</file>

<file path=customXml/itemProps1.xml><?xml version="1.0" encoding="utf-8"?>
<ds:datastoreItem xmlns:ds="http://schemas.openxmlformats.org/officeDocument/2006/customXml" ds:itemID="{7B17AF09-712D-48C7-940E-F03D6082589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Scoring guidance</vt:lpstr>
      <vt:lpstr>Ambika</vt:lpstr>
      <vt:lpstr>Blythe</vt:lpstr>
      <vt:lpstr>Dave</vt:lpstr>
      <vt:lpstr>Yan</vt:lpstr>
      <vt:lpstr>Ranking </vt:lpstr>
    </vt:vector>
  </TitlesOfParts>
  <Company>Merck &amp; Co.,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Moorep</dc:creator>
  <cp:lastModifiedBy>Merck &amp; Co., Inc.</cp:lastModifiedBy>
  <cp:lastPrinted>2010-09-29T22:24:35Z</cp:lastPrinted>
  <dcterms:created xsi:type="dcterms:W3CDTF">2004-12-13T14:28:04Z</dcterms:created>
  <dcterms:modified xsi:type="dcterms:W3CDTF">2018-12-11T23:13:41Z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2047649161</vt:i4>
  </property>
  <property fmtid="{D5CDD505-2E9C-101B-9397-08002B2CF9AE}" pid="3" name="_NewReviewCycle">
    <vt:lpwstr/>
  </property>
  <property fmtid="{D5CDD505-2E9C-101B-9397-08002B2CF9AE}" pid="4" name="_EmailSubject">
    <vt:lpwstr>2018 Differentiation Template def (2).xls</vt:lpwstr>
  </property>
  <property fmtid="{D5CDD505-2E9C-101B-9397-08002B2CF9AE}" pid="5" name="_AuthorEmail">
    <vt:lpwstr>patrick_moore@merck.com</vt:lpwstr>
  </property>
  <property fmtid="{D5CDD505-2E9C-101B-9397-08002B2CF9AE}" pid="6" name="_AuthorEmailDisplayName">
    <vt:lpwstr>Moore, Patrick C</vt:lpwstr>
  </property>
  <property fmtid="{D5CDD505-2E9C-101B-9397-08002B2CF9AE}" pid="7" name="_PreviousAdHocReviewCycleID">
    <vt:i4>-1092252551</vt:i4>
  </property>
  <property fmtid="{D5CDD505-2E9C-101B-9397-08002B2CF9AE}" pid="8" name="docIndexRef">
    <vt:lpwstr>59473af2-f254-4f55-a7ab-1d6f74d34ffe</vt:lpwstr>
  </property>
  <property fmtid="{D5CDD505-2E9C-101B-9397-08002B2CF9AE}" pid="9" name="bjSaver">
    <vt:lpwstr>M1CtG1RNuEgAXsjePcvQHJsa3eFsRUB7</vt:lpwstr>
  </property>
  <property fmtid="{D5CDD505-2E9C-101B-9397-08002B2CF9AE}" pid="10" name="bjLeftFooterLabel">
    <vt:lpwstr>&amp;"Times New Roman,Regular"&amp;12&amp;KE8E800Confidential</vt:lpwstr>
  </property>
  <property fmtid="{D5CDD505-2E9C-101B-9397-08002B2CF9AE}" pid="11"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12" name="bjDocumentLabelXML-0">
    <vt:lpwstr>nternal/label"&gt;&lt;element uid="id_classification_eusecret" value="" /&gt;&lt;element uid="cefbaa69-3bfa-4b56-8d22-6839cb7b06d0" value="" /&gt;&lt;/sisl&gt;</vt:lpwstr>
  </property>
  <property fmtid="{D5CDD505-2E9C-101B-9397-08002B2CF9AE}" pid="13" name="bjDocumentSecurityLabel">
    <vt:lpwstr>Confidential</vt:lpwstr>
  </property>
  <property fmtid="{D5CDD505-2E9C-101B-9397-08002B2CF9AE}" pid="14" name="MerckMetadataExchange">
    <vt:lpwstr>!$MRK@Confidential-Footer-Left</vt:lpwstr>
  </property>
  <property fmtid="{D5CDD505-2E9C-101B-9397-08002B2CF9AE}" pid="15" name="_ReviewingToolsShownOnce">
    <vt:lpwstr/>
  </property>
</Properties>
</file>