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mydrive.merck.com/personal/riling_merck_com/Documents/My Documents/Vacation_Trackers/2022/"/>
    </mc:Choice>
  </mc:AlternateContent>
  <xr:revisionPtr revIDLastSave="3" documentId="8_{E5A81995-1ACE-46F7-91F4-4327FB3E98F1}" xr6:coauthVersionLast="46" xr6:coauthVersionMax="46" xr10:uidLastSave="{60FA239F-EFA3-4556-BCDC-D22E2CF0863C}"/>
  <bookViews>
    <workbookView xWindow="-120" yWindow="-120" windowWidth="29040" windowHeight="15840" tabRatio="796" xr2:uid="{00000000-000D-0000-FFFF-FFFF00000000}"/>
  </bookViews>
  <sheets>
    <sheet name="tracking_sheet_group_1" sheetId="1" r:id="rId1"/>
    <sheet name="tracking_sheet_group_x" sheetId="57" state="hidden" r:id="rId2"/>
    <sheet name="Quick Ref Guide" sheetId="8" r:id="rId3"/>
    <sheet name="data_table" sheetId="2" state="hidden" r:id="rId4"/>
  </sheets>
  <functionGroups builtInGroupCount="19"/>
  <definedNames>
    <definedName name="calendar" localSheetId="0">tracking_sheet_group_1!$G$19:$AK$44,tracking_sheet_group_1!$G$46:$AK$71,tracking_sheet_group_1!$G$73:$AK$98,tracking_sheet_group_1!$G$100:$AK$125,tracking_sheet_group_1!$G$127:$AK$152,tracking_sheet_group_1!$G$154:$AK$179,tracking_sheet_group_1!$G$181:$AK$206,tracking_sheet_group_1!$G$208:$AK$233,tracking_sheet_group_1!$G$235:$AK$260,tracking_sheet_group_1!$G$262:$AK$287,tracking_sheet_group_1!$G$289:$AK$314,tracking_sheet_group_1!$G$316:$AK$341</definedName>
    <definedName name="calendar" localSheetId="1">tracking_sheet_group_x!$G$19:$AK$44,tracking_sheet_group_x!$G$46:$AK$71,tracking_sheet_group_x!$G$73:$AK$98,tracking_sheet_group_x!$G$100:$AK$125,tracking_sheet_group_x!$G$127:$AK$152,tracking_sheet_group_x!$G$154:$AK$179,tracking_sheet_group_x!$G$181:$AK$206,tracking_sheet_group_x!$G$208:$AK$233,tracking_sheet_group_x!$G$235:$AK$260,tracking_sheet_group_x!$G$262:$AK$287,tracking_sheet_group_x!$G$289:$AK$314,tracking_sheet_group_x!$G$316:$AK$341</definedName>
    <definedName name="calendar">#REF!,#REF!,#REF!,#REF!,#REF!,#REF!,#REF!,#REF!,#REF!,#REF!,#REF!,#REF!</definedName>
    <definedName name="calendar2" localSheetId="0">tracking_sheet_group_1!$G$343:$AK$368</definedName>
    <definedName name="calendar2" localSheetId="1">tracking_sheet_group_x!$G$343:$AK$368</definedName>
    <definedName name="calendar2">#REF!</definedName>
    <definedName name="dept" localSheetId="1">tracking_sheet_group_x!$Y$14</definedName>
    <definedName name="dept">tracking_sheet_group_1!$Y$14</definedName>
    <definedName name="name" localSheetId="1">tracking_sheet_group_x!$Y$11</definedName>
    <definedName name="name">tracking_sheet_group_1!$Y$11</definedName>
    <definedName name="YearsOfService">data_table!$B$5:$D$23</definedName>
  </definedNames>
  <calcPr calcId="191029"/>
  <customWorkbookViews>
    <customWorkbookView name="Steven Krotzer - Personal View" guid="{990558A7-F445-4CE9-9B63-653121ECECB4}" mergeInterval="0" personalView="1" maximized="1" windowWidth="1436" windowHeight="66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96" i="57" l="1"/>
  <c r="U396" i="57" s="1"/>
  <c r="M396" i="57"/>
  <c r="I396" i="57"/>
  <c r="F396" i="57"/>
  <c r="AI396" i="57" s="1"/>
  <c r="AI395" i="57"/>
  <c r="Q395" i="57"/>
  <c r="U395" i="57" s="1"/>
  <c r="I395" i="57"/>
  <c r="M395" i="57" s="1"/>
  <c r="F395" i="57"/>
  <c r="U394" i="57"/>
  <c r="Q394" i="57"/>
  <c r="I394" i="57"/>
  <c r="M394" i="57" s="1"/>
  <c r="F394" i="57"/>
  <c r="AI394" i="57" s="1"/>
  <c r="AI393" i="57"/>
  <c r="Q393" i="57"/>
  <c r="U393" i="57" s="1"/>
  <c r="I393" i="57"/>
  <c r="M393" i="57" s="1"/>
  <c r="F393" i="57"/>
  <c r="AI392" i="57"/>
  <c r="U392" i="57"/>
  <c r="Q392" i="57"/>
  <c r="M392" i="57"/>
  <c r="I392" i="57"/>
  <c r="F392" i="57"/>
  <c r="AI391" i="57"/>
  <c r="U391" i="57"/>
  <c r="Q391" i="57"/>
  <c r="I391" i="57"/>
  <c r="M391" i="57" s="1"/>
  <c r="F391" i="57"/>
  <c r="U390" i="57"/>
  <c r="Q390" i="57"/>
  <c r="M390" i="57"/>
  <c r="I390" i="57"/>
  <c r="F390" i="57"/>
  <c r="AI390" i="57" s="1"/>
  <c r="Q389" i="57"/>
  <c r="U389" i="57" s="1"/>
  <c r="M389" i="57"/>
  <c r="I389" i="57"/>
  <c r="F389" i="57"/>
  <c r="AI389" i="57" s="1"/>
  <c r="Q388" i="57"/>
  <c r="U388" i="57" s="1"/>
  <c r="M388" i="57"/>
  <c r="I388" i="57"/>
  <c r="F388" i="57"/>
  <c r="AI388" i="57" s="1"/>
  <c r="AI387" i="57"/>
  <c r="Q387" i="57"/>
  <c r="U387" i="57" s="1"/>
  <c r="I387" i="57"/>
  <c r="M387" i="57" s="1"/>
  <c r="F387" i="57"/>
  <c r="U386" i="57"/>
  <c r="Q386" i="57"/>
  <c r="I386" i="57"/>
  <c r="M386" i="57" s="1"/>
  <c r="F386" i="57"/>
  <c r="AI386" i="57" s="1"/>
  <c r="AI385" i="57"/>
  <c r="Q385" i="57"/>
  <c r="U385" i="57" s="1"/>
  <c r="I385" i="57"/>
  <c r="M385" i="57" s="1"/>
  <c r="F385" i="57"/>
  <c r="AI384" i="57"/>
  <c r="U384" i="57"/>
  <c r="Q384" i="57"/>
  <c r="M384" i="57"/>
  <c r="I384" i="57"/>
  <c r="F384" i="57"/>
  <c r="AI383" i="57"/>
  <c r="U383" i="57"/>
  <c r="Q383" i="57"/>
  <c r="I383" i="57"/>
  <c r="M383" i="57" s="1"/>
  <c r="F383" i="57"/>
  <c r="U382" i="57"/>
  <c r="Q382" i="57"/>
  <c r="M382" i="57"/>
  <c r="I382" i="57"/>
  <c r="F382" i="57"/>
  <c r="AI382" i="57" s="1"/>
  <c r="Q381" i="57"/>
  <c r="U381" i="57" s="1"/>
  <c r="M381" i="57"/>
  <c r="I381" i="57"/>
  <c r="F381" i="57"/>
  <c r="AI381" i="57" s="1"/>
  <c r="Q380" i="57"/>
  <c r="U380" i="57" s="1"/>
  <c r="M380" i="57"/>
  <c r="I380" i="57"/>
  <c r="F380" i="57"/>
  <c r="AI380" i="57" s="1"/>
  <c r="AI379" i="57"/>
  <c r="Q379" i="57"/>
  <c r="U379" i="57" s="1"/>
  <c r="I379" i="57"/>
  <c r="M379" i="57" s="1"/>
  <c r="F379" i="57"/>
  <c r="U378" i="57"/>
  <c r="Q378" i="57"/>
  <c r="I378" i="57"/>
  <c r="M378" i="57" s="1"/>
  <c r="F378" i="57"/>
  <c r="AI378" i="57" s="1"/>
  <c r="AI377" i="57"/>
  <c r="Q377" i="57"/>
  <c r="U377" i="57" s="1"/>
  <c r="I377" i="57"/>
  <c r="M377" i="57" s="1"/>
  <c r="F377" i="57"/>
  <c r="U376" i="57"/>
  <c r="Q376" i="57"/>
  <c r="M376" i="57"/>
  <c r="I376" i="57"/>
  <c r="F376" i="57"/>
  <c r="AI376" i="57" s="1"/>
  <c r="AI375" i="57"/>
  <c r="Q375" i="57"/>
  <c r="U375" i="57" s="1"/>
  <c r="I375" i="57"/>
  <c r="M375" i="57" s="1"/>
  <c r="F375" i="57"/>
  <c r="U374" i="57"/>
  <c r="Q374" i="57"/>
  <c r="M374" i="57"/>
  <c r="I374" i="57"/>
  <c r="F374" i="57"/>
  <c r="AI374" i="57" s="1"/>
  <c r="Q373" i="57"/>
  <c r="U373" i="57" s="1"/>
  <c r="I373" i="57"/>
  <c r="M373" i="57" s="1"/>
  <c r="F373" i="57"/>
  <c r="AI373" i="57" s="1"/>
  <c r="U372" i="57"/>
  <c r="Q372" i="57"/>
  <c r="M372" i="57"/>
  <c r="I372" i="57"/>
  <c r="F372" i="57"/>
  <c r="AI372" i="57" s="1"/>
  <c r="AI371" i="57"/>
  <c r="F371" i="57"/>
  <c r="D371" i="57"/>
  <c r="AO369" i="57" a="1"/>
  <c r="AO369" i="57" s="1"/>
  <c r="AU368" i="57"/>
  <c r="AU368" i="57" a="1"/>
  <c r="AT368" i="57"/>
  <c r="AT368" i="57" a="1"/>
  <c r="AS368" i="57" a="1"/>
  <c r="AS368" i="57" s="1"/>
  <c r="AR368" i="57" a="1"/>
  <c r="AR368" i="57" s="1"/>
  <c r="AQ368" i="57" a="1"/>
  <c r="AQ368" i="57" s="1"/>
  <c r="AP368" i="57"/>
  <c r="AP368" i="57" a="1"/>
  <c r="AO368" i="57" a="1"/>
  <c r="AO368" i="57" s="1"/>
  <c r="AN368" i="57" a="1"/>
  <c r="AN368" i="57" s="1"/>
  <c r="AM368" i="57" a="1"/>
  <c r="AM368" i="57" s="1"/>
  <c r="F368" i="57"/>
  <c r="AU367" i="57"/>
  <c r="AU367" i="57" a="1"/>
  <c r="AT367" i="57"/>
  <c r="AT367" i="57" a="1"/>
  <c r="AS367" i="57" a="1"/>
  <c r="AS367" i="57" s="1"/>
  <c r="AR367" i="57" a="1"/>
  <c r="AR367" i="57" s="1"/>
  <c r="AQ367" i="57" a="1"/>
  <c r="AQ367" i="57" s="1"/>
  <c r="AP367" i="57" a="1"/>
  <c r="AP367" i="57" s="1"/>
  <c r="AO367" i="57" a="1"/>
  <c r="AO367" i="57" s="1"/>
  <c r="AN367" i="57" a="1"/>
  <c r="AN367" i="57" s="1"/>
  <c r="AM367" i="57" a="1"/>
  <c r="AM367" i="57" s="1"/>
  <c r="F367" i="57"/>
  <c r="AU366" i="57" a="1"/>
  <c r="AU366" i="57" s="1"/>
  <c r="AT366" i="57" a="1"/>
  <c r="AT366" i="57" s="1"/>
  <c r="AS366" i="57"/>
  <c r="AS366" i="57" a="1"/>
  <c r="AR366" i="57" a="1"/>
  <c r="AR366" i="57" s="1"/>
  <c r="AQ366" i="57" a="1"/>
  <c r="AQ366" i="57" s="1"/>
  <c r="AP366" i="57" a="1"/>
  <c r="AP366" i="57" s="1"/>
  <c r="AO366" i="57"/>
  <c r="AO366" i="57" a="1"/>
  <c r="AN366" i="57" a="1"/>
  <c r="AN366" i="57" s="1"/>
  <c r="AM366" i="57" a="1"/>
  <c r="AM366" i="57" s="1"/>
  <c r="F366" i="57"/>
  <c r="AU365" i="57" a="1"/>
  <c r="AU365" i="57" s="1"/>
  <c r="AT365" i="57" a="1"/>
  <c r="AT365" i="57" s="1"/>
  <c r="AS365" i="57"/>
  <c r="AS365" i="57" a="1"/>
  <c r="AR365" i="57"/>
  <c r="AR365" i="57" a="1"/>
  <c r="AQ365" i="57" a="1"/>
  <c r="AQ365" i="57" s="1"/>
  <c r="AP365" i="57" a="1"/>
  <c r="AP365" i="57" s="1"/>
  <c r="AO365" i="57"/>
  <c r="AO365" i="57" a="1"/>
  <c r="AN365" i="57" a="1"/>
  <c r="AN365" i="57" s="1"/>
  <c r="AM365" i="57" a="1"/>
  <c r="AM365" i="57" s="1"/>
  <c r="F365" i="57"/>
  <c r="AU364" i="57" a="1"/>
  <c r="AU364" i="57" s="1"/>
  <c r="AT364" i="57" a="1"/>
  <c r="AT364" i="57" s="1"/>
  <c r="AS364" i="57" a="1"/>
  <c r="AS364" i="57" s="1"/>
  <c r="AR364" i="57"/>
  <c r="AR364" i="57" a="1"/>
  <c r="AQ364" i="57" a="1"/>
  <c r="AQ364" i="57" s="1"/>
  <c r="AP364" i="57" a="1"/>
  <c r="AP364" i="57" s="1"/>
  <c r="AO364" i="57" a="1"/>
  <c r="AO364" i="57" s="1"/>
  <c r="AN364" i="57"/>
  <c r="AN364" i="57" a="1"/>
  <c r="AM364" i="57" a="1"/>
  <c r="AM364" i="57" s="1"/>
  <c r="F364" i="57"/>
  <c r="AU363" i="57"/>
  <c r="AU363" i="57" a="1"/>
  <c r="AT363" i="57" a="1"/>
  <c r="AT363" i="57" s="1"/>
  <c r="AS363" i="57"/>
  <c r="AS363" i="57" a="1"/>
  <c r="AR363" i="57"/>
  <c r="AR363" i="57" a="1"/>
  <c r="AQ363" i="57" a="1"/>
  <c r="AQ363" i="57" s="1"/>
  <c r="AP363" i="57" a="1"/>
  <c r="AP363" i="57" s="1"/>
  <c r="AO363" i="57" a="1"/>
  <c r="AO363" i="57" s="1"/>
  <c r="AN363" i="57"/>
  <c r="AN363" i="57" a="1"/>
  <c r="AM363" i="57" a="1"/>
  <c r="AM363" i="57" s="1"/>
  <c r="F363" i="57"/>
  <c r="AU362" i="57"/>
  <c r="AU362" i="57" a="1"/>
  <c r="AT362" i="57" a="1"/>
  <c r="AT362" i="57" s="1"/>
  <c r="AS362" i="57" a="1"/>
  <c r="AS362" i="57" s="1"/>
  <c r="AR362" i="57"/>
  <c r="AR362" i="57" a="1"/>
  <c r="AQ362" i="57"/>
  <c r="AQ362" i="57" a="1"/>
  <c r="AP362" i="57" a="1"/>
  <c r="AP362" i="57" s="1"/>
  <c r="AO362" i="57" a="1"/>
  <c r="AO362" i="57" s="1"/>
  <c r="AN362" i="57" a="1"/>
  <c r="AN362" i="57" s="1"/>
  <c r="AM362" i="57"/>
  <c r="AM362" i="57" a="1"/>
  <c r="F362" i="57"/>
  <c r="AU361" i="57"/>
  <c r="AU361" i="57" a="1"/>
  <c r="AT361" i="57" a="1"/>
  <c r="AT361" i="57" s="1"/>
  <c r="AS361" i="57" a="1"/>
  <c r="AS361" i="57" s="1"/>
  <c r="AR361" i="57"/>
  <c r="AR361" i="57" a="1"/>
  <c r="AQ361" i="57"/>
  <c r="AQ361" i="57" a="1"/>
  <c r="AP361" i="57" a="1"/>
  <c r="AP361" i="57" s="1"/>
  <c r="AO361" i="57" a="1"/>
  <c r="AO361" i="57" s="1"/>
  <c r="AN361" i="57" a="1"/>
  <c r="AN361" i="57" s="1"/>
  <c r="AM361" i="57" a="1"/>
  <c r="AM361" i="57" s="1"/>
  <c r="F361" i="57"/>
  <c r="AU360" i="57"/>
  <c r="AU360" i="57" a="1"/>
  <c r="AT360" i="57"/>
  <c r="AT360" i="57" a="1"/>
  <c r="AS360" i="57" a="1"/>
  <c r="AS360" i="57" s="1"/>
  <c r="AR360" i="57" a="1"/>
  <c r="AR360" i="57" s="1"/>
  <c r="AQ360" i="57" a="1"/>
  <c r="AQ360" i="57" s="1"/>
  <c r="AP360" i="57"/>
  <c r="AP360" i="57" a="1"/>
  <c r="AO360" i="57" a="1"/>
  <c r="AO360" i="57" s="1"/>
  <c r="AN360" i="57" a="1"/>
  <c r="AN360" i="57" s="1"/>
  <c r="AM360" i="57" a="1"/>
  <c r="AM360" i="57" s="1"/>
  <c r="F360" i="57"/>
  <c r="AU359" i="57"/>
  <c r="AU359" i="57" a="1"/>
  <c r="AT359" i="57"/>
  <c r="AT359" i="57" a="1"/>
  <c r="AS359" i="57" a="1"/>
  <c r="AS359" i="57" s="1"/>
  <c r="AR359" i="57" a="1"/>
  <c r="AR359" i="57" s="1"/>
  <c r="AQ359" i="57" a="1"/>
  <c r="AQ359" i="57" s="1"/>
  <c r="AP359" i="57" a="1"/>
  <c r="AP359" i="57" s="1"/>
  <c r="AO359" i="57" a="1"/>
  <c r="AO359" i="57" s="1"/>
  <c r="AN359" i="57" a="1"/>
  <c r="AN359" i="57" s="1"/>
  <c r="AM359" i="57" a="1"/>
  <c r="AM359" i="57" s="1"/>
  <c r="F359" i="57"/>
  <c r="AU358" i="57" a="1"/>
  <c r="AU358" i="57" s="1"/>
  <c r="AT358" i="57" a="1"/>
  <c r="AT358" i="57" s="1"/>
  <c r="AS358" i="57"/>
  <c r="AS358" i="57" a="1"/>
  <c r="AR358" i="57" a="1"/>
  <c r="AR358" i="57" s="1"/>
  <c r="AQ358" i="57" a="1"/>
  <c r="AQ358" i="57" s="1"/>
  <c r="AP358" i="57" a="1"/>
  <c r="AP358" i="57" s="1"/>
  <c r="AO358" i="57"/>
  <c r="AO358" i="57" a="1"/>
  <c r="AN358" i="57" a="1"/>
  <c r="AN358" i="57" s="1"/>
  <c r="AM358" i="57" a="1"/>
  <c r="AM358" i="57" s="1"/>
  <c r="F358" i="57"/>
  <c r="AU357" i="57" a="1"/>
  <c r="AU357" i="57" s="1"/>
  <c r="AT357" i="57" a="1"/>
  <c r="AT357" i="57" s="1"/>
  <c r="AS357" i="57"/>
  <c r="AS357" i="57" a="1"/>
  <c r="AR357" i="57"/>
  <c r="AR357" i="57" a="1"/>
  <c r="AQ357" i="57" a="1"/>
  <c r="AQ357" i="57" s="1"/>
  <c r="AP357" i="57" a="1"/>
  <c r="AP357" i="57" s="1"/>
  <c r="AO357" i="57"/>
  <c r="AO357" i="57" a="1"/>
  <c r="AN357" i="57"/>
  <c r="AN357" i="57" a="1"/>
  <c r="AM357" i="57" a="1"/>
  <c r="AM357" i="57" s="1"/>
  <c r="F357" i="57"/>
  <c r="AU356" i="57"/>
  <c r="AU356" i="57" a="1"/>
  <c r="AT356" i="57" a="1"/>
  <c r="AT356" i="57" s="1"/>
  <c r="AS356" i="57" a="1"/>
  <c r="AS356" i="57" s="1"/>
  <c r="AR356" i="57"/>
  <c r="AR356" i="57" a="1"/>
  <c r="AQ356" i="57"/>
  <c r="AQ356" i="57" a="1"/>
  <c r="AP356" i="57" a="1"/>
  <c r="AP356" i="57" s="1"/>
  <c r="AO356" i="57" a="1"/>
  <c r="AO356" i="57" s="1"/>
  <c r="AN356" i="57"/>
  <c r="AN356" i="57" a="1"/>
  <c r="AM356" i="57"/>
  <c r="AM356" i="57" a="1"/>
  <c r="F356" i="57"/>
  <c r="AU355" i="57"/>
  <c r="AU355" i="57" a="1"/>
  <c r="AT355" i="57" a="1"/>
  <c r="AT355" i="57" s="1"/>
  <c r="AS355" i="57" a="1"/>
  <c r="AS355" i="57" s="1"/>
  <c r="AR355" i="57"/>
  <c r="AR355" i="57" a="1"/>
  <c r="AQ355" i="57"/>
  <c r="AQ355" i="57" a="1"/>
  <c r="AP355" i="57" a="1"/>
  <c r="AP355" i="57" s="1"/>
  <c r="AO355" i="57" a="1"/>
  <c r="AO355" i="57" s="1"/>
  <c r="AN355" i="57"/>
  <c r="AN355" i="57" a="1"/>
  <c r="AM355" i="57"/>
  <c r="AM355" i="57" a="1"/>
  <c r="F355" i="57"/>
  <c r="AU354" i="57"/>
  <c r="AU354" i="57" a="1"/>
  <c r="AT354" i="57"/>
  <c r="AT354" i="57" a="1"/>
  <c r="AS354" i="57" a="1"/>
  <c r="AS354" i="57" s="1"/>
  <c r="AR354" i="57"/>
  <c r="AR354" i="57" a="1"/>
  <c r="AQ354" i="57"/>
  <c r="AQ354" i="57" a="1"/>
  <c r="AP354" i="57"/>
  <c r="AP354" i="57" a="1"/>
  <c r="AO354" i="57" a="1"/>
  <c r="AO354" i="57" s="1"/>
  <c r="AN354" i="57" a="1"/>
  <c r="AN354" i="57" s="1"/>
  <c r="AM354" i="57"/>
  <c r="AM354" i="57" a="1"/>
  <c r="F354" i="57"/>
  <c r="AU353" i="57"/>
  <c r="AU353" i="57" a="1"/>
  <c r="AT353" i="57"/>
  <c r="AT353" i="57" a="1"/>
  <c r="AS353" i="57" a="1"/>
  <c r="AS353" i="57" s="1"/>
  <c r="AR353" i="57" a="1"/>
  <c r="AR353" i="57" s="1"/>
  <c r="AQ353" i="57"/>
  <c r="AQ353" i="57" a="1"/>
  <c r="AP353" i="57"/>
  <c r="AP353" i="57" a="1"/>
  <c r="AO353" i="57" a="1"/>
  <c r="AO353" i="57" s="1"/>
  <c r="AN353" i="57" a="1"/>
  <c r="AN353" i="57" s="1"/>
  <c r="AM353" i="57" a="1"/>
  <c r="AM353" i="57" s="1"/>
  <c r="F353" i="57"/>
  <c r="AU352" i="57"/>
  <c r="AU352" i="57" a="1"/>
  <c r="AT352" i="57"/>
  <c r="AT352" i="57" a="1"/>
  <c r="AS352" i="57"/>
  <c r="AS352" i="57" a="1"/>
  <c r="AR352" i="57" a="1"/>
  <c r="AR352" i="57" s="1"/>
  <c r="AQ352" i="57" a="1"/>
  <c r="AQ352" i="57" s="1"/>
  <c r="AP352" i="57"/>
  <c r="AP352" i="57" a="1"/>
  <c r="AO352" i="57"/>
  <c r="AO352" i="57" a="1"/>
  <c r="AN352" i="57" a="1"/>
  <c r="AN352" i="57" s="1"/>
  <c r="AM352" i="57" a="1"/>
  <c r="AM352" i="57" s="1"/>
  <c r="F352" i="57"/>
  <c r="AU351" i="57" a="1"/>
  <c r="AU351" i="57" s="1"/>
  <c r="AT351" i="57"/>
  <c r="AT351" i="57" a="1"/>
  <c r="AS351" i="57"/>
  <c r="AS351" i="57" a="1"/>
  <c r="AR351" i="57" a="1"/>
  <c r="AR351" i="57" s="1"/>
  <c r="AQ351" i="57" a="1"/>
  <c r="AQ351" i="57" s="1"/>
  <c r="AP351" i="57"/>
  <c r="AP351" i="57" a="1"/>
  <c r="AO351" i="57"/>
  <c r="AO351" i="57" a="1"/>
  <c r="AN351" i="57" a="1"/>
  <c r="AN351" i="57" s="1"/>
  <c r="AM351" i="57" a="1"/>
  <c r="AM351" i="57" s="1"/>
  <c r="F351" i="57"/>
  <c r="AU350" i="57" a="1"/>
  <c r="AU350" i="57" s="1"/>
  <c r="AT350" i="57" a="1"/>
  <c r="AT350" i="57" s="1"/>
  <c r="AS350" i="57"/>
  <c r="AS350" i="57" a="1"/>
  <c r="AR350" i="57"/>
  <c r="AR350" i="57" a="1"/>
  <c r="AQ350" i="57" a="1"/>
  <c r="AQ350" i="57" s="1"/>
  <c r="AP350" i="57" a="1"/>
  <c r="AP350" i="57" s="1"/>
  <c r="AO350" i="57"/>
  <c r="AO350" i="57" a="1"/>
  <c r="AN350" i="57"/>
  <c r="AN350" i="57" a="1"/>
  <c r="AM350" i="57" a="1"/>
  <c r="AM350" i="57" s="1"/>
  <c r="F350" i="57"/>
  <c r="AU349" i="57" a="1"/>
  <c r="AU349" i="57" s="1"/>
  <c r="AT349" i="57" a="1"/>
  <c r="AT349" i="57" s="1"/>
  <c r="AS349" i="57"/>
  <c r="AS349" i="57" a="1"/>
  <c r="AR349" i="57"/>
  <c r="AR349" i="57" a="1"/>
  <c r="AQ349" i="57" a="1"/>
  <c r="AQ349" i="57" s="1"/>
  <c r="AP349" i="57" a="1"/>
  <c r="AP349" i="57" s="1"/>
  <c r="AO349" i="57"/>
  <c r="AO349" i="57" a="1"/>
  <c r="AN349" i="57"/>
  <c r="AN349" i="57" a="1"/>
  <c r="AM349" i="57" a="1"/>
  <c r="AM349" i="57" s="1"/>
  <c r="F349" i="57"/>
  <c r="AU348" i="57"/>
  <c r="AU348" i="57" a="1"/>
  <c r="AT348" i="57" a="1"/>
  <c r="AT348" i="57" s="1"/>
  <c r="AS348" i="57" a="1"/>
  <c r="AS348" i="57" s="1"/>
  <c r="AR348" i="57"/>
  <c r="AR348" i="57" a="1"/>
  <c r="AQ348" i="57"/>
  <c r="AQ348" i="57" a="1"/>
  <c r="AP348" i="57" a="1"/>
  <c r="AP348" i="57" s="1"/>
  <c r="AO348" i="57" a="1"/>
  <c r="AO348" i="57" s="1"/>
  <c r="AN348" i="57"/>
  <c r="AN348" i="57" a="1"/>
  <c r="AM348" i="57"/>
  <c r="AM348" i="57" a="1"/>
  <c r="F348" i="57"/>
  <c r="AU347" i="57"/>
  <c r="AU347" i="57" a="1"/>
  <c r="AT347" i="57" a="1"/>
  <c r="AT347" i="57" s="1"/>
  <c r="AS347" i="57" a="1"/>
  <c r="AS347" i="57" s="1"/>
  <c r="AR347" i="57"/>
  <c r="AR347" i="57" a="1"/>
  <c r="AQ347" i="57"/>
  <c r="AQ347" i="57" a="1"/>
  <c r="AP347" i="57" a="1"/>
  <c r="AP347" i="57" s="1"/>
  <c r="AO347" i="57" a="1"/>
  <c r="AO347" i="57" s="1"/>
  <c r="AN347" i="57"/>
  <c r="AN347" i="57" a="1"/>
  <c r="AM347" i="57" a="1"/>
  <c r="AM347" i="57" s="1"/>
  <c r="F347" i="57"/>
  <c r="AU346" i="57"/>
  <c r="AU346" i="57" a="1"/>
  <c r="AT346" i="57" a="1"/>
  <c r="AT346" i="57" s="1"/>
  <c r="AS346" i="57" a="1"/>
  <c r="AS346" i="57" s="1"/>
  <c r="AR346" i="57" a="1"/>
  <c r="AR346" i="57" s="1"/>
  <c r="AQ346" i="57"/>
  <c r="AQ346" i="57" a="1"/>
  <c r="AP346" i="57" a="1"/>
  <c r="AP346" i="57" s="1"/>
  <c r="AO346" i="57" a="1"/>
  <c r="AO346" i="57" s="1"/>
  <c r="AN346" i="57"/>
  <c r="AN346" i="57" a="1"/>
  <c r="AM346" i="57"/>
  <c r="AM346" i="57" a="1"/>
  <c r="F346" i="57"/>
  <c r="AU345" i="57"/>
  <c r="AU345" i="57" a="1"/>
  <c r="AT345" i="57"/>
  <c r="AT345" i="57" a="1"/>
  <c r="AS345" i="57" a="1"/>
  <c r="AS345" i="57" s="1"/>
  <c r="AR345" i="57" a="1"/>
  <c r="AR345" i="57" s="1"/>
  <c r="AQ345" i="57" a="1"/>
  <c r="AQ345" i="57" s="1"/>
  <c r="AP345" i="57"/>
  <c r="AP345" i="57" a="1"/>
  <c r="AO345" i="57" a="1"/>
  <c r="AO345" i="57" s="1"/>
  <c r="AN345" i="57" a="1"/>
  <c r="AN345" i="57" s="1"/>
  <c r="AM345" i="57" a="1"/>
  <c r="AM345" i="57" s="1"/>
  <c r="F345" i="57"/>
  <c r="AU344" i="57"/>
  <c r="AU344" i="57" a="1"/>
  <c r="AT344" i="57"/>
  <c r="AT344" i="57" a="1"/>
  <c r="AS344" i="57"/>
  <c r="AS344" i="57" a="1"/>
  <c r="AR344" i="57" a="1"/>
  <c r="AR344" i="57" s="1"/>
  <c r="AQ344" i="57" a="1"/>
  <c r="AQ344" i="57" s="1"/>
  <c r="AP344" i="57"/>
  <c r="AP344" i="57" a="1"/>
  <c r="AO344" i="57"/>
  <c r="AO344" i="57" a="1"/>
  <c r="AN344" i="57" a="1"/>
  <c r="AN344" i="57" s="1"/>
  <c r="AM344" i="57" a="1"/>
  <c r="AM344" i="57" s="1"/>
  <c r="F344" i="57"/>
  <c r="AU343" i="57" a="1"/>
  <c r="AU343" i="57" s="1"/>
  <c r="AT343" i="57" a="1"/>
  <c r="AT343" i="57" s="1"/>
  <c r="AS343" i="57" a="1"/>
  <c r="AS343" i="57" s="1"/>
  <c r="AR343" i="57" a="1"/>
  <c r="AR343" i="57" s="1"/>
  <c r="AQ343" i="57" a="1"/>
  <c r="AQ343" i="57" s="1"/>
  <c r="AP343" i="57" a="1"/>
  <c r="AP343" i="57" s="1"/>
  <c r="AO343" i="57" a="1"/>
  <c r="AO343" i="57" s="1"/>
  <c r="AN343" i="57" a="1"/>
  <c r="AN343" i="57" s="1"/>
  <c r="AM343" i="57" a="1"/>
  <c r="AM343" i="57" s="1"/>
  <c r="D343" i="57"/>
  <c r="AO342" i="57"/>
  <c r="AO342" i="57" a="1"/>
  <c r="AU341" i="57" a="1"/>
  <c r="AU341" i="57" s="1"/>
  <c r="AT341" i="57" a="1"/>
  <c r="AT341" i="57" s="1"/>
  <c r="AS341" i="57" a="1"/>
  <c r="AS341" i="57" s="1"/>
  <c r="AR341" i="57" a="1"/>
  <c r="AR341" i="57" s="1"/>
  <c r="AQ341" i="57" a="1"/>
  <c r="AQ341" i="57" s="1"/>
  <c r="AP341" i="57" a="1"/>
  <c r="AP341" i="57" s="1"/>
  <c r="AO341" i="57" a="1"/>
  <c r="AO341" i="57" s="1"/>
  <c r="AN341" i="57" a="1"/>
  <c r="AN341" i="57" s="1"/>
  <c r="AM341" i="57" a="1"/>
  <c r="AM341" i="57" s="1"/>
  <c r="F341" i="57"/>
  <c r="AU340" i="57"/>
  <c r="AU340" i="57" a="1"/>
  <c r="AT340" i="57"/>
  <c r="AT340" i="57" a="1"/>
  <c r="AS340" i="57"/>
  <c r="AS340" i="57" a="1"/>
  <c r="AR340" i="57"/>
  <c r="AR340" i="57" a="1"/>
  <c r="AQ340" i="57"/>
  <c r="AQ340" i="57" a="1"/>
  <c r="AP340" i="57"/>
  <c r="AP340" i="57" a="1"/>
  <c r="AO340" i="57"/>
  <c r="AO340" i="57" a="1"/>
  <c r="AN340" i="57"/>
  <c r="AN340" i="57" a="1"/>
  <c r="AM340" i="57"/>
  <c r="AM340" i="57" a="1"/>
  <c r="F340" i="57"/>
  <c r="AU339" i="57" a="1"/>
  <c r="AU339" i="57" s="1"/>
  <c r="AT339" i="57" a="1"/>
  <c r="AT339" i="57" s="1"/>
  <c r="AS339" i="57" a="1"/>
  <c r="AS339" i="57" s="1"/>
  <c r="AR339" i="57" a="1"/>
  <c r="AR339" i="57" s="1"/>
  <c r="AQ339" i="57" a="1"/>
  <c r="AQ339" i="57" s="1"/>
  <c r="AP339" i="57" a="1"/>
  <c r="AP339" i="57" s="1"/>
  <c r="AO339" i="57" a="1"/>
  <c r="AO339" i="57" s="1"/>
  <c r="AN339" i="57" a="1"/>
  <c r="AN339" i="57" s="1"/>
  <c r="AM339" i="57" a="1"/>
  <c r="AM339" i="57" s="1"/>
  <c r="F339" i="57"/>
  <c r="AU338" i="57"/>
  <c r="AU338" i="57" a="1"/>
  <c r="AT338" i="57"/>
  <c r="AT338" i="57" a="1"/>
  <c r="AS338" i="57"/>
  <c r="AS338" i="57" a="1"/>
  <c r="AR338" i="57"/>
  <c r="AR338" i="57" a="1"/>
  <c r="AQ338" i="57"/>
  <c r="AQ338" i="57" a="1"/>
  <c r="AP338" i="57"/>
  <c r="AP338" i="57" a="1"/>
  <c r="AO338" i="57"/>
  <c r="AO338" i="57" a="1"/>
  <c r="AN338" i="57"/>
  <c r="AN338" i="57" a="1"/>
  <c r="AM338" i="57"/>
  <c r="AM338" i="57" a="1"/>
  <c r="F338" i="57"/>
  <c r="AU337" i="57" a="1"/>
  <c r="AU337" i="57" s="1"/>
  <c r="AT337" i="57" a="1"/>
  <c r="AT337" i="57" s="1"/>
  <c r="AS337" i="57" a="1"/>
  <c r="AS337" i="57" s="1"/>
  <c r="AR337" i="57" a="1"/>
  <c r="AR337" i="57" s="1"/>
  <c r="AQ337" i="57" a="1"/>
  <c r="AQ337" i="57" s="1"/>
  <c r="AP337" i="57" a="1"/>
  <c r="AP337" i="57" s="1"/>
  <c r="AO337" i="57" a="1"/>
  <c r="AO337" i="57" s="1"/>
  <c r="AN337" i="57" a="1"/>
  <c r="AN337" i="57" s="1"/>
  <c r="AM337" i="57" a="1"/>
  <c r="AM337" i="57" s="1"/>
  <c r="F337" i="57"/>
  <c r="AU336" i="57"/>
  <c r="AU336" i="57" a="1"/>
  <c r="AT336" i="57"/>
  <c r="AT336" i="57" a="1"/>
  <c r="AS336" i="57"/>
  <c r="AS336" i="57" a="1"/>
  <c r="AR336" i="57"/>
  <c r="AR336" i="57" a="1"/>
  <c r="AQ336" i="57"/>
  <c r="AQ336" i="57" a="1"/>
  <c r="AP336" i="57"/>
  <c r="AP336" i="57" a="1"/>
  <c r="AO336" i="57"/>
  <c r="AO336" i="57" a="1"/>
  <c r="AN336" i="57"/>
  <c r="AN336" i="57" a="1"/>
  <c r="AM336" i="57"/>
  <c r="AM336" i="57" a="1"/>
  <c r="F336" i="57"/>
  <c r="AU335" i="57" a="1"/>
  <c r="AU335" i="57" s="1"/>
  <c r="AT335" i="57" a="1"/>
  <c r="AT335" i="57" s="1"/>
  <c r="AS335" i="57" a="1"/>
  <c r="AS335" i="57" s="1"/>
  <c r="AR335" i="57" a="1"/>
  <c r="AR335" i="57" s="1"/>
  <c r="AQ335" i="57" a="1"/>
  <c r="AQ335" i="57" s="1"/>
  <c r="AP335" i="57" a="1"/>
  <c r="AP335" i="57" s="1"/>
  <c r="AO335" i="57" a="1"/>
  <c r="AO335" i="57" s="1"/>
  <c r="AN335" i="57" a="1"/>
  <c r="AN335" i="57" s="1"/>
  <c r="AM335" i="57" a="1"/>
  <c r="AM335" i="57" s="1"/>
  <c r="F335" i="57"/>
  <c r="AU334" i="57"/>
  <c r="AU334" i="57" a="1"/>
  <c r="AT334" i="57"/>
  <c r="AT334" i="57" a="1"/>
  <c r="AS334" i="57"/>
  <c r="AS334" i="57" a="1"/>
  <c r="AR334" i="57"/>
  <c r="AR334" i="57" a="1"/>
  <c r="AQ334" i="57"/>
  <c r="AQ334" i="57" a="1"/>
  <c r="AP334" i="57"/>
  <c r="AP334" i="57" a="1"/>
  <c r="AO334" i="57"/>
  <c r="AO334" i="57" a="1"/>
  <c r="AN334" i="57"/>
  <c r="AN334" i="57" a="1"/>
  <c r="AM334" i="57"/>
  <c r="AM334" i="57" a="1"/>
  <c r="F334" i="57"/>
  <c r="AU333" i="57" a="1"/>
  <c r="AU333" i="57" s="1"/>
  <c r="AT333" i="57" a="1"/>
  <c r="AT333" i="57" s="1"/>
  <c r="AS333" i="57" a="1"/>
  <c r="AS333" i="57" s="1"/>
  <c r="AR333" i="57" a="1"/>
  <c r="AR333" i="57" s="1"/>
  <c r="AQ333" i="57" a="1"/>
  <c r="AQ333" i="57" s="1"/>
  <c r="AP333" i="57" a="1"/>
  <c r="AP333" i="57" s="1"/>
  <c r="AO333" i="57" a="1"/>
  <c r="AO333" i="57" s="1"/>
  <c r="AN333" i="57" a="1"/>
  <c r="AN333" i="57" s="1"/>
  <c r="AM333" i="57" a="1"/>
  <c r="AM333" i="57" s="1"/>
  <c r="F333" i="57"/>
  <c r="AU332" i="57"/>
  <c r="AU332" i="57" a="1"/>
  <c r="AT332" i="57"/>
  <c r="AT332" i="57" a="1"/>
  <c r="AS332" i="57"/>
  <c r="AS332" i="57" a="1"/>
  <c r="AR332" i="57"/>
  <c r="AR332" i="57" a="1"/>
  <c r="AQ332" i="57"/>
  <c r="AQ332" i="57" a="1"/>
  <c r="AP332" i="57"/>
  <c r="AP332" i="57" a="1"/>
  <c r="AO332" i="57"/>
  <c r="AO332" i="57" a="1"/>
  <c r="AN332" i="57"/>
  <c r="AN332" i="57" a="1"/>
  <c r="AM332" i="57"/>
  <c r="AM332" i="57" a="1"/>
  <c r="F332" i="57"/>
  <c r="AU331" i="57" a="1"/>
  <c r="AU331" i="57" s="1"/>
  <c r="AT331" i="57" a="1"/>
  <c r="AT331" i="57" s="1"/>
  <c r="AS331" i="57" a="1"/>
  <c r="AS331" i="57" s="1"/>
  <c r="AR331" i="57" a="1"/>
  <c r="AR331" i="57" s="1"/>
  <c r="AQ331" i="57" a="1"/>
  <c r="AQ331" i="57" s="1"/>
  <c r="AP331" i="57" a="1"/>
  <c r="AP331" i="57" s="1"/>
  <c r="AO331" i="57" a="1"/>
  <c r="AO331" i="57" s="1"/>
  <c r="AN331" i="57" a="1"/>
  <c r="AN331" i="57" s="1"/>
  <c r="AM331" i="57" a="1"/>
  <c r="AM331" i="57" s="1"/>
  <c r="F331" i="57"/>
  <c r="AU330" i="57"/>
  <c r="AU330" i="57" a="1"/>
  <c r="AT330" i="57"/>
  <c r="AT330" i="57" a="1"/>
  <c r="AS330" i="57"/>
  <c r="AS330" i="57" a="1"/>
  <c r="AR330" i="57"/>
  <c r="AR330" i="57" a="1"/>
  <c r="AQ330" i="57"/>
  <c r="AQ330" i="57" a="1"/>
  <c r="AP330" i="57"/>
  <c r="AP330" i="57" a="1"/>
  <c r="AO330" i="57"/>
  <c r="AO330" i="57" a="1"/>
  <c r="AN330" i="57"/>
  <c r="AN330" i="57" a="1"/>
  <c r="AM330" i="57"/>
  <c r="AM330" i="57" a="1"/>
  <c r="F330" i="57"/>
  <c r="AU329" i="57" a="1"/>
  <c r="AU329" i="57" s="1"/>
  <c r="AT329" i="57" a="1"/>
  <c r="AT329" i="57" s="1"/>
  <c r="AS329" i="57" a="1"/>
  <c r="AS329" i="57" s="1"/>
  <c r="AR329" i="57" a="1"/>
  <c r="AR329" i="57" s="1"/>
  <c r="AQ329" i="57" a="1"/>
  <c r="AQ329" i="57" s="1"/>
  <c r="AP329" i="57" a="1"/>
  <c r="AP329" i="57" s="1"/>
  <c r="AO329" i="57" a="1"/>
  <c r="AO329" i="57" s="1"/>
  <c r="AN329" i="57" a="1"/>
  <c r="AN329" i="57" s="1"/>
  <c r="AM329" i="57" a="1"/>
  <c r="AM329" i="57" s="1"/>
  <c r="F329" i="57"/>
  <c r="AU328" i="57"/>
  <c r="AU328" i="57" a="1"/>
  <c r="AT328" i="57"/>
  <c r="AT328" i="57" a="1"/>
  <c r="AS328" i="57"/>
  <c r="AS328" i="57" a="1"/>
  <c r="AR328" i="57"/>
  <c r="AR328" i="57" a="1"/>
  <c r="AQ328" i="57"/>
  <c r="AQ328" i="57" a="1"/>
  <c r="AP328" i="57"/>
  <c r="AP328" i="57" a="1"/>
  <c r="AO328" i="57"/>
  <c r="AO328" i="57" a="1"/>
  <c r="AN328" i="57"/>
  <c r="AN328" i="57" a="1"/>
  <c r="AM328" i="57"/>
  <c r="AM328" i="57" a="1"/>
  <c r="F328" i="57"/>
  <c r="AU327" i="57" a="1"/>
  <c r="AU327" i="57" s="1"/>
  <c r="AT327" i="57" a="1"/>
  <c r="AT327" i="57" s="1"/>
  <c r="AS327" i="57" a="1"/>
  <c r="AS327" i="57" s="1"/>
  <c r="AR327" i="57" a="1"/>
  <c r="AR327" i="57" s="1"/>
  <c r="AQ327" i="57" a="1"/>
  <c r="AQ327" i="57" s="1"/>
  <c r="AP327" i="57" a="1"/>
  <c r="AP327" i="57" s="1"/>
  <c r="AO327" i="57" a="1"/>
  <c r="AO327" i="57" s="1"/>
  <c r="AN327" i="57" a="1"/>
  <c r="AN327" i="57" s="1"/>
  <c r="AM327" i="57" a="1"/>
  <c r="AM327" i="57" s="1"/>
  <c r="F327" i="57"/>
  <c r="AU326" i="57"/>
  <c r="AU326" i="57" a="1"/>
  <c r="AT326" i="57"/>
  <c r="AT326" i="57" a="1"/>
  <c r="AS326" i="57"/>
  <c r="AS326" i="57" a="1"/>
  <c r="AR326" i="57"/>
  <c r="AR326" i="57" a="1"/>
  <c r="AQ326" i="57"/>
  <c r="AQ326" i="57" a="1"/>
  <c r="AP326" i="57"/>
  <c r="AP326" i="57" a="1"/>
  <c r="AO326" i="57"/>
  <c r="AO326" i="57" a="1"/>
  <c r="AN326" i="57"/>
  <c r="AN326" i="57" a="1"/>
  <c r="AM326" i="57"/>
  <c r="AM326" i="57" a="1"/>
  <c r="F326" i="57"/>
  <c r="AU325" i="57" a="1"/>
  <c r="AU325" i="57" s="1"/>
  <c r="AT325" i="57" a="1"/>
  <c r="AT325" i="57" s="1"/>
  <c r="AS325" i="57" a="1"/>
  <c r="AS325" i="57" s="1"/>
  <c r="AR325" i="57" a="1"/>
  <c r="AR325" i="57" s="1"/>
  <c r="AQ325" i="57" a="1"/>
  <c r="AQ325" i="57" s="1"/>
  <c r="AP325" i="57" a="1"/>
  <c r="AP325" i="57" s="1"/>
  <c r="AO325" i="57" a="1"/>
  <c r="AO325" i="57" s="1"/>
  <c r="AN325" i="57" a="1"/>
  <c r="AN325" i="57" s="1"/>
  <c r="AM325" i="57" a="1"/>
  <c r="AM325" i="57" s="1"/>
  <c r="F325" i="57"/>
  <c r="AU324" i="57"/>
  <c r="AU324" i="57" a="1"/>
  <c r="AT324" i="57"/>
  <c r="AT324" i="57" a="1"/>
  <c r="AS324" i="57"/>
  <c r="AS324" i="57" a="1"/>
  <c r="AR324" i="57"/>
  <c r="AR324" i="57" a="1"/>
  <c r="AQ324" i="57"/>
  <c r="AQ324" i="57" a="1"/>
  <c r="AP324" i="57"/>
  <c r="AP324" i="57" a="1"/>
  <c r="AO324" i="57"/>
  <c r="AO324" i="57" a="1"/>
  <c r="AN324" i="57"/>
  <c r="AN324" i="57" a="1"/>
  <c r="AM324" i="57"/>
  <c r="AM324" i="57" a="1"/>
  <c r="F324" i="57"/>
  <c r="AU323" i="57" a="1"/>
  <c r="AU323" i="57" s="1"/>
  <c r="AT323" i="57" a="1"/>
  <c r="AT323" i="57" s="1"/>
  <c r="AS323" i="57" a="1"/>
  <c r="AS323" i="57" s="1"/>
  <c r="AR323" i="57" a="1"/>
  <c r="AR323" i="57" s="1"/>
  <c r="AQ323" i="57" a="1"/>
  <c r="AQ323" i="57" s="1"/>
  <c r="AP323" i="57" a="1"/>
  <c r="AP323" i="57" s="1"/>
  <c r="AO323" i="57" a="1"/>
  <c r="AO323" i="57" s="1"/>
  <c r="AN323" i="57" a="1"/>
  <c r="AN323" i="57" s="1"/>
  <c r="AM323" i="57" a="1"/>
  <c r="AM323" i="57" s="1"/>
  <c r="F323" i="57"/>
  <c r="AU322" i="57"/>
  <c r="AU322" i="57" a="1"/>
  <c r="AT322" i="57"/>
  <c r="AT322" i="57" a="1"/>
  <c r="AS322" i="57"/>
  <c r="AS322" i="57" a="1"/>
  <c r="AR322" i="57"/>
  <c r="AR322" i="57" a="1"/>
  <c r="AQ322" i="57"/>
  <c r="AQ322" i="57" a="1"/>
  <c r="AP322" i="57"/>
  <c r="AP322" i="57" a="1"/>
  <c r="AO322" i="57"/>
  <c r="AO322" i="57" a="1"/>
  <c r="AN322" i="57"/>
  <c r="AN322" i="57" a="1"/>
  <c r="AM322" i="57"/>
  <c r="AM322" i="57" a="1"/>
  <c r="F322" i="57"/>
  <c r="AU321" i="57" a="1"/>
  <c r="AU321" i="57" s="1"/>
  <c r="AT321" i="57" a="1"/>
  <c r="AT321" i="57" s="1"/>
  <c r="AS321" i="57" a="1"/>
  <c r="AS321" i="57" s="1"/>
  <c r="AR321" i="57" a="1"/>
  <c r="AR321" i="57" s="1"/>
  <c r="AQ321" i="57" a="1"/>
  <c r="AQ321" i="57" s="1"/>
  <c r="AP321" i="57" a="1"/>
  <c r="AP321" i="57" s="1"/>
  <c r="AO321" i="57" a="1"/>
  <c r="AO321" i="57" s="1"/>
  <c r="AN321" i="57" a="1"/>
  <c r="AN321" i="57" s="1"/>
  <c r="AM321" i="57" a="1"/>
  <c r="AM321" i="57" s="1"/>
  <c r="F321" i="57"/>
  <c r="AU320" i="57"/>
  <c r="AU320" i="57" a="1"/>
  <c r="AT320" i="57"/>
  <c r="AT320" i="57" a="1"/>
  <c r="AS320" i="57"/>
  <c r="AS320" i="57" a="1"/>
  <c r="AR320" i="57"/>
  <c r="AR320" i="57" a="1"/>
  <c r="AQ320" i="57"/>
  <c r="AQ320" i="57" a="1"/>
  <c r="AP320" i="57"/>
  <c r="AP320" i="57" a="1"/>
  <c r="AO320" i="57"/>
  <c r="AO320" i="57" a="1"/>
  <c r="AN320" i="57"/>
  <c r="AN320" i="57" a="1"/>
  <c r="AM320" i="57"/>
  <c r="AM320" i="57" a="1"/>
  <c r="F320" i="57"/>
  <c r="AU319" i="57" a="1"/>
  <c r="AU319" i="57" s="1"/>
  <c r="AT319" i="57" a="1"/>
  <c r="AT319" i="57" s="1"/>
  <c r="AS319" i="57" a="1"/>
  <c r="AS319" i="57" s="1"/>
  <c r="AR319" i="57" a="1"/>
  <c r="AR319" i="57" s="1"/>
  <c r="AQ319" i="57" a="1"/>
  <c r="AQ319" i="57" s="1"/>
  <c r="AP319" i="57" a="1"/>
  <c r="AP319" i="57" s="1"/>
  <c r="AO319" i="57" a="1"/>
  <c r="AO319" i="57" s="1"/>
  <c r="AN319" i="57" a="1"/>
  <c r="AN319" i="57" s="1"/>
  <c r="AM319" i="57" a="1"/>
  <c r="AM319" i="57" s="1"/>
  <c r="F319" i="57"/>
  <c r="AU318" i="57"/>
  <c r="AU318" i="57" a="1"/>
  <c r="AT318" i="57"/>
  <c r="AT318" i="57" a="1"/>
  <c r="AS318" i="57"/>
  <c r="AS318" i="57" a="1"/>
  <c r="AR318" i="57"/>
  <c r="AR318" i="57" a="1"/>
  <c r="AQ318" i="57"/>
  <c r="AQ318" i="57" a="1"/>
  <c r="AP318" i="57"/>
  <c r="AP318" i="57" a="1"/>
  <c r="AO318" i="57"/>
  <c r="AO318" i="57" a="1"/>
  <c r="AN318" i="57"/>
  <c r="AN318" i="57" a="1"/>
  <c r="AM318" i="57"/>
  <c r="AM318" i="57" a="1"/>
  <c r="F318" i="57"/>
  <c r="R342" i="57" s="1" a="1"/>
  <c r="R342" i="57" s="1"/>
  <c r="AU317" i="57" a="1"/>
  <c r="AU317" i="57" s="1"/>
  <c r="AT317" i="57" a="1"/>
  <c r="AT317" i="57" s="1"/>
  <c r="AS317" i="57" a="1"/>
  <c r="AS317" i="57" s="1"/>
  <c r="AR317" i="57" a="1"/>
  <c r="AR317" i="57" s="1"/>
  <c r="AQ317" i="57" a="1"/>
  <c r="AQ317" i="57" s="1"/>
  <c r="AP317" i="57" a="1"/>
  <c r="AP317" i="57" s="1"/>
  <c r="AO317" i="57" a="1"/>
  <c r="AO317" i="57" s="1"/>
  <c r="AN317" i="57" a="1"/>
  <c r="AN317" i="57" s="1"/>
  <c r="AM317" i="57" a="1"/>
  <c r="AM317" i="57" s="1"/>
  <c r="F317" i="57"/>
  <c r="AU316" i="57"/>
  <c r="AU316" i="57" a="1"/>
  <c r="AT316" i="57"/>
  <c r="AT316" i="57" a="1"/>
  <c r="AS316" i="57"/>
  <c r="AS316" i="57" a="1"/>
  <c r="AR316" i="57"/>
  <c r="AR316" i="57" a="1"/>
  <c r="AQ316" i="57"/>
  <c r="AQ316" i="57" a="1"/>
  <c r="AP316" i="57"/>
  <c r="AP316" i="57" a="1"/>
  <c r="AO316" i="57"/>
  <c r="AO316" i="57" a="1"/>
  <c r="AN316" i="57"/>
  <c r="AN316" i="57" a="1"/>
  <c r="AM316" i="57" a="1"/>
  <c r="AM316" i="57" s="1"/>
  <c r="AO315" i="57"/>
  <c r="AO315" i="57" a="1"/>
  <c r="AU314" i="57" a="1"/>
  <c r="AU314" i="57" s="1"/>
  <c r="AT314" i="57" a="1"/>
  <c r="AT314" i="57" s="1"/>
  <c r="AS314" i="57" a="1"/>
  <c r="AS314" i="57" s="1"/>
  <c r="AR314" i="57" a="1"/>
  <c r="AR314" i="57" s="1"/>
  <c r="AQ314" i="57" a="1"/>
  <c r="AQ314" i="57" s="1"/>
  <c r="AP314" i="57" a="1"/>
  <c r="AP314" i="57" s="1"/>
  <c r="AO314" i="57" a="1"/>
  <c r="AO314" i="57" s="1"/>
  <c r="AN314" i="57" a="1"/>
  <c r="AN314" i="57" s="1"/>
  <c r="AM314" i="57" a="1"/>
  <c r="AM314" i="57" s="1"/>
  <c r="F314" i="57"/>
  <c r="AU313" i="57" a="1"/>
  <c r="AU313" i="57" s="1"/>
  <c r="AT313" i="57" a="1"/>
  <c r="AT313" i="57" s="1"/>
  <c r="AS313" i="57"/>
  <c r="AS313" i="57" a="1"/>
  <c r="AR313" i="57"/>
  <c r="AR313" i="57" a="1"/>
  <c r="AQ313" i="57" a="1"/>
  <c r="AQ313" i="57" s="1"/>
  <c r="AP313" i="57" a="1"/>
  <c r="AP313" i="57" s="1"/>
  <c r="AO313" i="57" a="1"/>
  <c r="AO313" i="57" s="1"/>
  <c r="AN313" i="57"/>
  <c r="AN313" i="57" a="1"/>
  <c r="AM313" i="57" a="1"/>
  <c r="AM313" i="57" s="1"/>
  <c r="F313" i="57"/>
  <c r="AU312" i="57"/>
  <c r="AU312" i="57" a="1"/>
  <c r="AT312" i="57"/>
  <c r="AT312" i="57" a="1"/>
  <c r="AS312" i="57" a="1"/>
  <c r="AS312" i="57" s="1"/>
  <c r="AR312" i="57" a="1"/>
  <c r="AR312" i="57" s="1"/>
  <c r="AQ312" i="57" a="1"/>
  <c r="AQ312" i="57" s="1"/>
  <c r="AP312" i="57" a="1"/>
  <c r="AP312" i="57" s="1"/>
  <c r="AO312" i="57" a="1"/>
  <c r="AO312" i="57" s="1"/>
  <c r="AN312" i="57"/>
  <c r="AN312" i="57" a="1"/>
  <c r="AM312" i="57"/>
  <c r="AM312" i="57" a="1"/>
  <c r="F312" i="57"/>
  <c r="AU311" i="57"/>
  <c r="AU311" i="57" a="1"/>
  <c r="AT311" i="57" a="1"/>
  <c r="AT311" i="57" s="1"/>
  <c r="AS311" i="57" a="1"/>
  <c r="AS311" i="57" s="1"/>
  <c r="AR311" i="57" a="1"/>
  <c r="AR311" i="57" s="1"/>
  <c r="AQ311" i="57"/>
  <c r="AQ311" i="57" a="1"/>
  <c r="AP311" i="57" a="1"/>
  <c r="AP311" i="57" s="1"/>
  <c r="AO311" i="57" a="1"/>
  <c r="AO311" i="57" s="1"/>
  <c r="AN311" i="57" a="1"/>
  <c r="AN311" i="57" s="1"/>
  <c r="AM311" i="57"/>
  <c r="AM311" i="57" a="1"/>
  <c r="F311" i="57"/>
  <c r="AU310" i="57"/>
  <c r="AU310" i="57" a="1"/>
  <c r="AT310" i="57"/>
  <c r="AT310" i="57" a="1"/>
  <c r="AS310" i="57"/>
  <c r="AS310" i="57" a="1"/>
  <c r="AR310" i="57" a="1"/>
  <c r="AR310" i="57" s="1"/>
  <c r="AQ310" i="57" a="1"/>
  <c r="AQ310" i="57" s="1"/>
  <c r="AP310" i="57" a="1"/>
  <c r="AP310" i="57" s="1"/>
  <c r="AO310" i="57" a="1"/>
  <c r="AO310" i="57" s="1"/>
  <c r="AN310" i="57" a="1"/>
  <c r="AN310" i="57" s="1"/>
  <c r="AM310" i="57"/>
  <c r="AM310" i="57" a="1"/>
  <c r="F310" i="57"/>
  <c r="AU309" i="57" a="1"/>
  <c r="AU309" i="57" s="1"/>
  <c r="AT309" i="57"/>
  <c r="AT309" i="57" a="1"/>
  <c r="AS309" i="57" a="1"/>
  <c r="AS309" i="57" s="1"/>
  <c r="AR309" i="57" a="1"/>
  <c r="AR309" i="57" s="1"/>
  <c r="AQ309" i="57" a="1"/>
  <c r="AQ309" i="57" s="1"/>
  <c r="AP309" i="57"/>
  <c r="AP309" i="57" a="1"/>
  <c r="AO309" i="57" a="1"/>
  <c r="AO309" i="57" s="1"/>
  <c r="AN309" i="57" a="1"/>
  <c r="AN309" i="57" s="1"/>
  <c r="AM309" i="57" a="1"/>
  <c r="AM309" i="57" s="1"/>
  <c r="F309" i="57"/>
  <c r="AU308" i="57" a="1"/>
  <c r="AU308" i="57" s="1"/>
  <c r="AT308" i="57" a="1"/>
  <c r="AT308" i="57" s="1"/>
  <c r="AS308" i="57" a="1"/>
  <c r="AS308" i="57" s="1"/>
  <c r="AR308" i="57" a="1"/>
  <c r="AR308" i="57" s="1"/>
  <c r="AQ308" i="57" a="1"/>
  <c r="AQ308" i="57" s="1"/>
  <c r="AP308" i="57"/>
  <c r="AP308" i="57" a="1"/>
  <c r="AO308" i="57"/>
  <c r="AO308" i="57" a="1"/>
  <c r="AN308" i="57"/>
  <c r="AN308" i="57" a="1"/>
  <c r="AM308" i="57" a="1"/>
  <c r="AM308" i="57" s="1"/>
  <c r="F308" i="57"/>
  <c r="AU307" i="57"/>
  <c r="AU307" i="57" a="1"/>
  <c r="AT307" i="57"/>
  <c r="AT307" i="57" a="1"/>
  <c r="AS307" i="57"/>
  <c r="AS307" i="57" a="1"/>
  <c r="AR307" i="57"/>
  <c r="AR307" i="57" a="1"/>
  <c r="AQ307" i="57"/>
  <c r="AQ307" i="57" a="1"/>
  <c r="AP307" i="57"/>
  <c r="AP307" i="57" a="1"/>
  <c r="AO307" i="57"/>
  <c r="AO307" i="57" a="1"/>
  <c r="AN307" i="57"/>
  <c r="AN307" i="57" a="1"/>
  <c r="AM307" i="57"/>
  <c r="AM307" i="57" a="1"/>
  <c r="F307" i="57"/>
  <c r="AU306" i="57" a="1"/>
  <c r="AU306" i="57" s="1"/>
  <c r="AT306" i="57" a="1"/>
  <c r="AT306" i="57" s="1"/>
  <c r="AS306" i="57"/>
  <c r="AS306" i="57" a="1"/>
  <c r="AR306" i="57"/>
  <c r="AR306" i="57" a="1"/>
  <c r="AQ306" i="57"/>
  <c r="AQ306" i="57" a="1"/>
  <c r="AP306" i="57" a="1"/>
  <c r="AP306" i="57" s="1"/>
  <c r="AO306" i="57" a="1"/>
  <c r="AO306" i="57" s="1"/>
  <c r="AN306" i="57" a="1"/>
  <c r="AN306" i="57" s="1"/>
  <c r="AM306" i="57" a="1"/>
  <c r="AM306" i="57" s="1"/>
  <c r="F306" i="57"/>
  <c r="AU305" i="57" a="1"/>
  <c r="AU305" i="57" s="1"/>
  <c r="AT305" i="57"/>
  <c r="AT305" i="57" a="1"/>
  <c r="AS305" i="57"/>
  <c r="AS305" i="57" a="1"/>
  <c r="AR305" i="57"/>
  <c r="AR305" i="57" a="1"/>
  <c r="AQ305" i="57" a="1"/>
  <c r="AQ305" i="57" s="1"/>
  <c r="AP305" i="57"/>
  <c r="AP305" i="57" a="1"/>
  <c r="AO305" i="57"/>
  <c r="AO305" i="57" a="1"/>
  <c r="AN305" i="57"/>
  <c r="AN305" i="57" a="1"/>
  <c r="AM305" i="57" a="1"/>
  <c r="AM305" i="57" s="1"/>
  <c r="F305" i="57"/>
  <c r="AU304" i="57" a="1"/>
  <c r="AU304" i="57" s="1"/>
  <c r="AT304" i="57" a="1"/>
  <c r="AT304" i="57" s="1"/>
  <c r="AS304" i="57" a="1"/>
  <c r="AS304" i="57" s="1"/>
  <c r="AR304" i="57" a="1"/>
  <c r="AR304" i="57" s="1"/>
  <c r="AQ304" i="57"/>
  <c r="AQ304" i="57" a="1"/>
  <c r="AP304" i="57"/>
  <c r="AP304" i="57" a="1"/>
  <c r="AO304" i="57" a="1"/>
  <c r="AO304" i="57" s="1"/>
  <c r="AN304" i="57" a="1"/>
  <c r="AN304" i="57" s="1"/>
  <c r="AM304" i="57"/>
  <c r="AM304" i="57" a="1"/>
  <c r="F304" i="57"/>
  <c r="AU303" i="57"/>
  <c r="AU303" i="57" a="1"/>
  <c r="AT303" i="57"/>
  <c r="AT303" i="57" a="1"/>
  <c r="AS303" i="57" a="1"/>
  <c r="AS303" i="57" s="1"/>
  <c r="AR303" i="57"/>
  <c r="AR303" i="57" a="1"/>
  <c r="AQ303" i="57"/>
  <c r="AQ303" i="57" a="1"/>
  <c r="AP303" i="57"/>
  <c r="AP303" i="57" a="1"/>
  <c r="AO303" i="57" a="1"/>
  <c r="AO303" i="57" s="1"/>
  <c r="AN303" i="57"/>
  <c r="AN303" i="57" a="1"/>
  <c r="AM303" i="57"/>
  <c r="AM303" i="57" a="1"/>
  <c r="F303" i="57"/>
  <c r="AU302" i="57" a="1"/>
  <c r="AU302" i="57" s="1"/>
  <c r="AT302" i="57"/>
  <c r="AT302" i="57" a="1"/>
  <c r="AS302" i="57" a="1"/>
  <c r="AS302" i="57" s="1"/>
  <c r="AR302" i="57" a="1"/>
  <c r="AR302" i="57" s="1"/>
  <c r="AQ302" i="57"/>
  <c r="AQ302" i="57" a="1"/>
  <c r="AP302" i="57" a="1"/>
  <c r="AP302" i="57" s="1"/>
  <c r="AO302" i="57"/>
  <c r="AO302" i="57" a="1"/>
  <c r="AN302" i="57" a="1"/>
  <c r="AN302" i="57" s="1"/>
  <c r="AM302" i="57" a="1"/>
  <c r="AM302" i="57" s="1"/>
  <c r="F302" i="57"/>
  <c r="AU301" i="57" a="1"/>
  <c r="AU301" i="57" s="1"/>
  <c r="AT301" i="57"/>
  <c r="AT301" i="57" a="1"/>
  <c r="AS301" i="57"/>
  <c r="AS301" i="57" a="1"/>
  <c r="AR301" i="57"/>
  <c r="AR301" i="57" a="1"/>
  <c r="AQ301" i="57" a="1"/>
  <c r="AQ301" i="57" s="1"/>
  <c r="AP301" i="57"/>
  <c r="AP301" i="57" a="1"/>
  <c r="AO301" i="57"/>
  <c r="AO301" i="57" a="1"/>
  <c r="AN301" i="57"/>
  <c r="AN301" i="57" a="1"/>
  <c r="AM301" i="57" a="1"/>
  <c r="AM301" i="57" s="1"/>
  <c r="F301" i="57"/>
  <c r="AU300" i="57" a="1"/>
  <c r="AU300" i="57" s="1"/>
  <c r="AT300" i="57"/>
  <c r="AT300" i="57" a="1"/>
  <c r="AS300" i="57"/>
  <c r="AS300" i="57" a="1"/>
  <c r="AR300" i="57" a="1"/>
  <c r="AR300" i="57" s="1"/>
  <c r="AQ300" i="57" a="1"/>
  <c r="AQ300" i="57" s="1"/>
  <c r="AP300" i="57" a="1"/>
  <c r="AP300" i="57" s="1"/>
  <c r="AO300" i="57" a="1"/>
  <c r="AO300" i="57" s="1"/>
  <c r="AN300" i="57" a="1"/>
  <c r="AN300" i="57" s="1"/>
  <c r="AM300" i="57" a="1"/>
  <c r="AM300" i="57" s="1"/>
  <c r="F300" i="57"/>
  <c r="AU299" i="57" a="1"/>
  <c r="AU299" i="57" s="1"/>
  <c r="AT299" i="57" a="1"/>
  <c r="AT299" i="57" s="1"/>
  <c r="AS299" i="57"/>
  <c r="AS299" i="57" a="1"/>
  <c r="AR299" i="57"/>
  <c r="AR299" i="57" a="1"/>
  <c r="AQ299" i="57" a="1"/>
  <c r="AQ299" i="57" s="1"/>
  <c r="AP299" i="57" a="1"/>
  <c r="AP299" i="57" s="1"/>
  <c r="AO299" i="57"/>
  <c r="AO299" i="57" a="1"/>
  <c r="AN299" i="57"/>
  <c r="AN299" i="57" a="1"/>
  <c r="AM299" i="57" a="1"/>
  <c r="AM299" i="57" s="1"/>
  <c r="F299" i="57"/>
  <c r="AU298" i="57"/>
  <c r="AU298" i="57" a="1"/>
  <c r="AT298" i="57" a="1"/>
  <c r="AT298" i="57" s="1"/>
  <c r="AS298" i="57"/>
  <c r="AS298" i="57" a="1"/>
  <c r="AR298" i="57" a="1"/>
  <c r="AR298" i="57" s="1"/>
  <c r="AQ298" i="57" a="1"/>
  <c r="AQ298" i="57" s="1"/>
  <c r="AP298" i="57" a="1"/>
  <c r="AP298" i="57" s="1"/>
  <c r="AO298" i="57" a="1"/>
  <c r="AO298" i="57" s="1"/>
  <c r="AN298" i="57"/>
  <c r="AN298" i="57" a="1"/>
  <c r="AM298" i="57"/>
  <c r="AM298" i="57" a="1"/>
  <c r="F298" i="57"/>
  <c r="AU297" i="57" a="1"/>
  <c r="AU297" i="57" s="1"/>
  <c r="AT297" i="57"/>
  <c r="AT297" i="57" a="1"/>
  <c r="AS297" i="57" a="1"/>
  <c r="AS297" i="57" s="1"/>
  <c r="AR297" i="57"/>
  <c r="AR297" i="57" a="1"/>
  <c r="AQ297" i="57" a="1"/>
  <c r="AQ297" i="57" s="1"/>
  <c r="AP297" i="57"/>
  <c r="AP297" i="57" a="1"/>
  <c r="AO297" i="57" a="1"/>
  <c r="AO297" i="57" s="1"/>
  <c r="AN297" i="57"/>
  <c r="AN297" i="57" a="1"/>
  <c r="AM297" i="57" a="1"/>
  <c r="AM297" i="57" s="1"/>
  <c r="F297" i="57"/>
  <c r="AU296" i="57"/>
  <c r="AU296" i="57" a="1"/>
  <c r="AT296" i="57"/>
  <c r="AT296" i="57" a="1"/>
  <c r="AS296" i="57" a="1"/>
  <c r="AS296" i="57" s="1"/>
  <c r="AR296" i="57" a="1"/>
  <c r="AR296" i="57" s="1"/>
  <c r="AQ296" i="57"/>
  <c r="AQ296" i="57" a="1"/>
  <c r="AP296" i="57" a="1"/>
  <c r="AP296" i="57" s="1"/>
  <c r="AO296" i="57" a="1"/>
  <c r="AO296" i="57" s="1"/>
  <c r="AN296" i="57"/>
  <c r="AN296" i="57" a="1"/>
  <c r="AM296" i="57" a="1"/>
  <c r="AM296" i="57" s="1"/>
  <c r="F296" i="57"/>
  <c r="AU295" i="57"/>
  <c r="AU295" i="57" a="1"/>
  <c r="AT295" i="57" a="1"/>
  <c r="AT295" i="57" s="1"/>
  <c r="AS295" i="57" a="1"/>
  <c r="AS295" i="57" s="1"/>
  <c r="AR295" i="57"/>
  <c r="AR295" i="57" a="1"/>
  <c r="AQ295" i="57"/>
  <c r="AQ295" i="57" a="1"/>
  <c r="AP295" i="57" a="1"/>
  <c r="AP295" i="57" s="1"/>
  <c r="AO295" i="57" a="1"/>
  <c r="AO295" i="57" s="1"/>
  <c r="AN295" i="57"/>
  <c r="AN295" i="57" a="1"/>
  <c r="AM295" i="57"/>
  <c r="AM295" i="57" a="1"/>
  <c r="F295" i="57"/>
  <c r="AU294" i="57"/>
  <c r="AU294" i="57" a="1"/>
  <c r="AT294" i="57" a="1"/>
  <c r="AT294" i="57" s="1"/>
  <c r="AS294" i="57"/>
  <c r="AS294" i="57" a="1"/>
  <c r="AR294" i="57" a="1"/>
  <c r="AR294" i="57" s="1"/>
  <c r="AQ294" i="57" a="1"/>
  <c r="AQ294" i="57" s="1"/>
  <c r="AP294" i="57" a="1"/>
  <c r="AP294" i="57" s="1"/>
  <c r="AO294" i="57"/>
  <c r="AO294" i="57" a="1"/>
  <c r="AN294" i="57" a="1"/>
  <c r="AN294" i="57" s="1"/>
  <c r="AM294" i="57"/>
  <c r="AM294" i="57" a="1"/>
  <c r="F294" i="57"/>
  <c r="AU293" i="57" a="1"/>
  <c r="AU293" i="57" s="1"/>
  <c r="AT293" i="57"/>
  <c r="AT293" i="57" a="1"/>
  <c r="AS293" i="57" a="1"/>
  <c r="AS293" i="57" s="1"/>
  <c r="AR293" i="57" a="1"/>
  <c r="AR293" i="57" s="1"/>
  <c r="AQ293" i="57" a="1"/>
  <c r="AQ293" i="57" s="1"/>
  <c r="AP293" i="57"/>
  <c r="AP293" i="57" a="1"/>
  <c r="AO293" i="57" a="1"/>
  <c r="AO293" i="57" s="1"/>
  <c r="AN293" i="57" a="1"/>
  <c r="AN293" i="57" s="1"/>
  <c r="AM293" i="57" a="1"/>
  <c r="AM293" i="57" s="1"/>
  <c r="F293" i="57"/>
  <c r="AU292" i="57"/>
  <c r="AU292" i="57" a="1"/>
  <c r="AT292" i="57"/>
  <c r="AT292" i="57" a="1"/>
  <c r="AS292" i="57"/>
  <c r="AS292" i="57" a="1"/>
  <c r="AR292" i="57" a="1"/>
  <c r="AR292" i="57" s="1"/>
  <c r="AQ292" i="57"/>
  <c r="AQ292" i="57" a="1"/>
  <c r="AP292" i="57"/>
  <c r="AP292" i="57" a="1"/>
  <c r="AO292" i="57"/>
  <c r="AO292" i="57" a="1"/>
  <c r="AN292" i="57" a="1"/>
  <c r="AN292" i="57" s="1"/>
  <c r="AM292" i="57"/>
  <c r="AM292" i="57" a="1"/>
  <c r="F292" i="57"/>
  <c r="AU291" i="57" a="1"/>
  <c r="AU291" i="57" s="1"/>
  <c r="AT291" i="57" a="1"/>
  <c r="AT291" i="57" s="1"/>
  <c r="AS291" i="57"/>
  <c r="AS291" i="57" a="1"/>
  <c r="AR291" i="57" a="1"/>
  <c r="AR291" i="57" s="1"/>
  <c r="AQ291" i="57" a="1"/>
  <c r="AQ291" i="57" s="1"/>
  <c r="AP291" i="57" a="1"/>
  <c r="AP291" i="57" s="1"/>
  <c r="AO291" i="57"/>
  <c r="AO291" i="57" a="1"/>
  <c r="AN291" i="57" a="1"/>
  <c r="AN291" i="57" s="1"/>
  <c r="AM291" i="57" a="1"/>
  <c r="AM291" i="57" s="1"/>
  <c r="F291" i="57"/>
  <c r="AU290" i="57" a="1"/>
  <c r="AU290" i="57" s="1"/>
  <c r="AT290" i="57"/>
  <c r="AT290" i="57" a="1"/>
  <c r="AS290" i="57"/>
  <c r="AS290" i="57" a="1"/>
  <c r="AR290" i="57"/>
  <c r="AR290" i="57" a="1"/>
  <c r="AQ290" i="57" a="1"/>
  <c r="AQ290" i="57" s="1"/>
  <c r="AP290" i="57"/>
  <c r="AP290" i="57" a="1"/>
  <c r="AO290" i="57"/>
  <c r="AO290" i="57" a="1"/>
  <c r="AN290" i="57"/>
  <c r="AN290" i="57" a="1"/>
  <c r="AM290" i="57" a="1"/>
  <c r="AM290" i="57" s="1"/>
  <c r="F290" i="57"/>
  <c r="AI315" i="57" s="1" a="1"/>
  <c r="AI315" i="57" s="1"/>
  <c r="AU289" i="57" a="1"/>
  <c r="AU289" i="57" s="1"/>
  <c r="AT289" i="57" a="1"/>
  <c r="AT289" i="57" s="1"/>
  <c r="AS289" i="57" a="1"/>
  <c r="AS289" i="57" s="1"/>
  <c r="AR289" i="57" a="1"/>
  <c r="AR289" i="57" s="1"/>
  <c r="AQ289" i="57" a="1"/>
  <c r="AQ289" i="57" s="1"/>
  <c r="AP289" i="57" a="1"/>
  <c r="AP289" i="57" s="1"/>
  <c r="AO289" i="57" a="1"/>
  <c r="AO289" i="57" s="1"/>
  <c r="AN289" i="57" a="1"/>
  <c r="AN289" i="57" s="1"/>
  <c r="AM289" i="57" a="1"/>
  <c r="AM289" i="57" s="1"/>
  <c r="AO288" i="57" a="1"/>
  <c r="AO288" i="57" s="1"/>
  <c r="AU287" i="57"/>
  <c r="AU287" i="57" a="1"/>
  <c r="AT287" i="57"/>
  <c r="AT287" i="57" a="1"/>
  <c r="AS287" i="57"/>
  <c r="AS287" i="57" a="1"/>
  <c r="AR287" i="57"/>
  <c r="AR287" i="57" a="1"/>
  <c r="AQ287" i="57"/>
  <c r="AQ287" i="57" a="1"/>
  <c r="AP287" i="57"/>
  <c r="AP287" i="57" a="1"/>
  <c r="AO287" i="57"/>
  <c r="AO287" i="57" a="1"/>
  <c r="AN287" i="57"/>
  <c r="AN287" i="57" a="1"/>
  <c r="AM287" i="57"/>
  <c r="AM287" i="57" a="1"/>
  <c r="F287" i="57"/>
  <c r="AU286" i="57" a="1"/>
  <c r="AU286" i="57" s="1"/>
  <c r="AT286" i="57" a="1"/>
  <c r="AT286" i="57" s="1"/>
  <c r="AS286" i="57" a="1"/>
  <c r="AS286" i="57" s="1"/>
  <c r="AR286" i="57" a="1"/>
  <c r="AR286" i="57" s="1"/>
  <c r="AQ286" i="57" a="1"/>
  <c r="AQ286" i="57" s="1"/>
  <c r="AP286" i="57" a="1"/>
  <c r="AP286" i="57" s="1"/>
  <c r="AO286" i="57" a="1"/>
  <c r="AO286" i="57" s="1"/>
  <c r="AN286" i="57" a="1"/>
  <c r="AN286" i="57" s="1"/>
  <c r="AM286" i="57" a="1"/>
  <c r="AM286" i="57" s="1"/>
  <c r="F286" i="57"/>
  <c r="AU285" i="57"/>
  <c r="AU285" i="57" a="1"/>
  <c r="AT285" i="57"/>
  <c r="AT285" i="57" a="1"/>
  <c r="AS285" i="57"/>
  <c r="AS285" i="57" a="1"/>
  <c r="AR285" i="57"/>
  <c r="AR285" i="57" a="1"/>
  <c r="AQ285" i="57"/>
  <c r="AQ285" i="57" a="1"/>
  <c r="AP285" i="57"/>
  <c r="AP285" i="57" a="1"/>
  <c r="AO285" i="57"/>
  <c r="AO285" i="57" a="1"/>
  <c r="AN285" i="57"/>
  <c r="AN285" i="57" a="1"/>
  <c r="AM285" i="57"/>
  <c r="AM285" i="57" a="1"/>
  <c r="F285" i="57"/>
  <c r="AU284" i="57" a="1"/>
  <c r="AU284" i="57" s="1"/>
  <c r="AT284" i="57" a="1"/>
  <c r="AT284" i="57" s="1"/>
  <c r="AS284" i="57" a="1"/>
  <c r="AS284" i="57" s="1"/>
  <c r="AR284" i="57" a="1"/>
  <c r="AR284" i="57" s="1"/>
  <c r="AQ284" i="57" a="1"/>
  <c r="AQ284" i="57" s="1"/>
  <c r="AP284" i="57" a="1"/>
  <c r="AP284" i="57" s="1"/>
  <c r="AO284" i="57" a="1"/>
  <c r="AO284" i="57" s="1"/>
  <c r="AN284" i="57" a="1"/>
  <c r="AN284" i="57" s="1"/>
  <c r="AM284" i="57"/>
  <c r="AM284" i="57" a="1"/>
  <c r="F284" i="57"/>
  <c r="AU283" i="57"/>
  <c r="AU283" i="57" a="1"/>
  <c r="AT283" i="57"/>
  <c r="AT283" i="57" a="1"/>
  <c r="AS283" i="57" a="1"/>
  <c r="AS283" i="57" s="1"/>
  <c r="AR283" i="57"/>
  <c r="AR283" i="57" a="1"/>
  <c r="AQ283" i="57"/>
  <c r="AQ283" i="57" a="1"/>
  <c r="AP283" i="57"/>
  <c r="AP283" i="57" a="1"/>
  <c r="AO283" i="57" a="1"/>
  <c r="AO283" i="57" s="1"/>
  <c r="AN283" i="57"/>
  <c r="AN283" i="57" a="1"/>
  <c r="AM283" i="57"/>
  <c r="AM283" i="57" a="1"/>
  <c r="F283" i="57"/>
  <c r="AU282" i="57" a="1"/>
  <c r="AU282" i="57" s="1"/>
  <c r="AT282" i="57" a="1"/>
  <c r="AT282" i="57" s="1"/>
  <c r="AS282" i="57" a="1"/>
  <c r="AS282" i="57" s="1"/>
  <c r="AR282" i="57" a="1"/>
  <c r="AR282" i="57" s="1"/>
  <c r="AQ282" i="57" a="1"/>
  <c r="AQ282" i="57" s="1"/>
  <c r="AP282" i="57"/>
  <c r="AP282" i="57" a="1"/>
  <c r="AO282" i="57" a="1"/>
  <c r="AO282" i="57" s="1"/>
  <c r="AN282" i="57" a="1"/>
  <c r="AN282" i="57" s="1"/>
  <c r="AM282" i="57" a="1"/>
  <c r="AM282" i="57" s="1"/>
  <c r="F282" i="57"/>
  <c r="AU281" i="57"/>
  <c r="AU281" i="57" a="1"/>
  <c r="AT281" i="57"/>
  <c r="AT281" i="57" a="1"/>
  <c r="AS281" i="57"/>
  <c r="AS281" i="57" a="1"/>
  <c r="AR281" i="57"/>
  <c r="AR281" i="57" a="1"/>
  <c r="AQ281" i="57"/>
  <c r="AQ281" i="57" a="1"/>
  <c r="AP281" i="57"/>
  <c r="AP281" i="57" a="1"/>
  <c r="AO281" i="57"/>
  <c r="AO281" i="57" a="1"/>
  <c r="AN281" i="57"/>
  <c r="AN281" i="57" a="1"/>
  <c r="AM281" i="57"/>
  <c r="AM281" i="57" a="1"/>
  <c r="F281" i="57"/>
  <c r="AU280" i="57" a="1"/>
  <c r="AU280" i="57" s="1"/>
  <c r="AT280" i="57" a="1"/>
  <c r="AT280" i="57" s="1"/>
  <c r="AS280" i="57" a="1"/>
  <c r="AS280" i="57" s="1"/>
  <c r="AR280" i="57" a="1"/>
  <c r="AR280" i="57" s="1"/>
  <c r="AQ280" i="57" a="1"/>
  <c r="AQ280" i="57" s="1"/>
  <c r="AP280" i="57" a="1"/>
  <c r="AP280" i="57" s="1"/>
  <c r="AO280" i="57"/>
  <c r="AO280" i="57" a="1"/>
  <c r="AN280" i="57" a="1"/>
  <c r="AN280" i="57" s="1"/>
  <c r="AM280" i="57" a="1"/>
  <c r="AM280" i="57" s="1"/>
  <c r="F280" i="57"/>
  <c r="AU279" i="57"/>
  <c r="AU279" i="57" a="1"/>
  <c r="AT279" i="57"/>
  <c r="AT279" i="57" a="1"/>
  <c r="AS279" i="57"/>
  <c r="AS279" i="57" a="1"/>
  <c r="AR279" i="57"/>
  <c r="AR279" i="57" a="1"/>
  <c r="AQ279" i="57"/>
  <c r="AQ279" i="57" a="1"/>
  <c r="AP279" i="57"/>
  <c r="AP279" i="57" a="1"/>
  <c r="AO279" i="57"/>
  <c r="AO279" i="57" a="1"/>
  <c r="AN279" i="57"/>
  <c r="AN279" i="57" a="1"/>
  <c r="AM279" i="57"/>
  <c r="AM279" i="57" a="1"/>
  <c r="F279" i="57"/>
  <c r="AU278" i="57" a="1"/>
  <c r="AU278" i="57" s="1"/>
  <c r="AT278" i="57" a="1"/>
  <c r="AT278" i="57" s="1"/>
  <c r="AS278" i="57" a="1"/>
  <c r="AS278" i="57" s="1"/>
  <c r="AR278" i="57" a="1"/>
  <c r="AR278" i="57" s="1"/>
  <c r="AQ278" i="57" a="1"/>
  <c r="AQ278" i="57" s="1"/>
  <c r="AP278" i="57" a="1"/>
  <c r="AP278" i="57" s="1"/>
  <c r="AO278" i="57" a="1"/>
  <c r="AO278" i="57" s="1"/>
  <c r="AN278" i="57"/>
  <c r="AN278" i="57" a="1"/>
  <c r="AM278" i="57" a="1"/>
  <c r="AM278" i="57" s="1"/>
  <c r="F278" i="57"/>
  <c r="AU277" i="57"/>
  <c r="AU277" i="57" a="1"/>
  <c r="AT277" i="57" a="1"/>
  <c r="AT277" i="57" s="1"/>
  <c r="AS277" i="57"/>
  <c r="AS277" i="57" a="1"/>
  <c r="AR277" i="57"/>
  <c r="AR277" i="57" a="1"/>
  <c r="AQ277" i="57"/>
  <c r="AQ277" i="57" a="1"/>
  <c r="AP277" i="57" a="1"/>
  <c r="AP277" i="57" s="1"/>
  <c r="AO277" i="57"/>
  <c r="AO277" i="57" a="1"/>
  <c r="AN277" i="57"/>
  <c r="AN277" i="57" a="1"/>
  <c r="AM277" i="57"/>
  <c r="AM277" i="57" a="1"/>
  <c r="F277" i="57"/>
  <c r="AU276" i="57" a="1"/>
  <c r="AU276" i="57" s="1"/>
  <c r="AT276" i="57" a="1"/>
  <c r="AT276" i="57" s="1"/>
  <c r="AS276" i="57" a="1"/>
  <c r="AS276" i="57" s="1"/>
  <c r="AR276" i="57" a="1"/>
  <c r="AR276" i="57" s="1"/>
  <c r="AQ276" i="57"/>
  <c r="AQ276" i="57" a="1"/>
  <c r="AP276" i="57" a="1"/>
  <c r="AP276" i="57" s="1"/>
  <c r="AO276" i="57" a="1"/>
  <c r="AO276" i="57" s="1"/>
  <c r="AN276" i="57" a="1"/>
  <c r="AN276" i="57" s="1"/>
  <c r="AM276" i="57" a="1"/>
  <c r="AM276" i="57" s="1"/>
  <c r="F276" i="57"/>
  <c r="AU275" i="57"/>
  <c r="AU275" i="57" a="1"/>
  <c r="AT275" i="57"/>
  <c r="AT275" i="57" a="1"/>
  <c r="AS275" i="57"/>
  <c r="AS275" i="57" a="1"/>
  <c r="AR275" i="57"/>
  <c r="AR275" i="57" a="1"/>
  <c r="AQ275" i="57"/>
  <c r="AQ275" i="57" a="1"/>
  <c r="AP275" i="57"/>
  <c r="AP275" i="57" a="1"/>
  <c r="AO275" i="57"/>
  <c r="AO275" i="57" a="1"/>
  <c r="AN275" i="57"/>
  <c r="AN275" i="57" a="1"/>
  <c r="AM275" i="57"/>
  <c r="AM275" i="57" a="1"/>
  <c r="F275" i="57"/>
  <c r="AU274" i="57" a="1"/>
  <c r="AU274" i="57" s="1"/>
  <c r="AT274" i="57"/>
  <c r="AT274" i="57" a="1"/>
  <c r="AS274" i="57" a="1"/>
  <c r="AS274" i="57" s="1"/>
  <c r="AR274" i="57" a="1"/>
  <c r="AR274" i="57" s="1"/>
  <c r="AQ274" i="57" a="1"/>
  <c r="AQ274" i="57" s="1"/>
  <c r="AP274" i="57"/>
  <c r="AP274" i="57" a="1"/>
  <c r="AO274" i="57" a="1"/>
  <c r="AO274" i="57" s="1"/>
  <c r="AN274" i="57" a="1"/>
  <c r="AN274" i="57" s="1"/>
  <c r="AM274" i="57" a="1"/>
  <c r="AM274" i="57" s="1"/>
  <c r="F274" i="57"/>
  <c r="AU273" i="57"/>
  <c r="AU273" i="57" a="1"/>
  <c r="AT273" i="57"/>
  <c r="AT273" i="57" a="1"/>
  <c r="AS273" i="57"/>
  <c r="AS273" i="57" a="1"/>
  <c r="AR273" i="57" a="1"/>
  <c r="AR273" i="57" s="1"/>
  <c r="AQ273" i="57"/>
  <c r="AQ273" i="57" a="1"/>
  <c r="AP273" i="57"/>
  <c r="AP273" i="57" a="1"/>
  <c r="AO273" i="57"/>
  <c r="AO273" i="57" a="1"/>
  <c r="AN273" i="57" a="1"/>
  <c r="AN273" i="57" s="1"/>
  <c r="AM273" i="57"/>
  <c r="AM273" i="57" a="1"/>
  <c r="F273" i="57"/>
  <c r="AU272" i="57" a="1"/>
  <c r="AU272" i="57" s="1"/>
  <c r="AT272" i="57" a="1"/>
  <c r="AT272" i="57" s="1"/>
  <c r="AS272" i="57"/>
  <c r="AS272" i="57" a="1"/>
  <c r="AR272" i="57" a="1"/>
  <c r="AR272" i="57" s="1"/>
  <c r="AQ272" i="57" a="1"/>
  <c r="AQ272" i="57" s="1"/>
  <c r="AP272" i="57" a="1"/>
  <c r="AP272" i="57" s="1"/>
  <c r="AO272" i="57"/>
  <c r="AO272" i="57" a="1"/>
  <c r="AN272" i="57" a="1"/>
  <c r="AN272" i="57" s="1"/>
  <c r="AM272" i="57" a="1"/>
  <c r="AM272" i="57" s="1"/>
  <c r="F272" i="57"/>
  <c r="AU271" i="57"/>
  <c r="AU271" i="57" a="1"/>
  <c r="AT271" i="57"/>
  <c r="AT271" i="57" a="1"/>
  <c r="AS271" i="57"/>
  <c r="AS271" i="57" a="1"/>
  <c r="AR271" i="57"/>
  <c r="AR271" i="57" a="1"/>
  <c r="AQ271" i="57"/>
  <c r="AQ271" i="57" a="1"/>
  <c r="AP271" i="57"/>
  <c r="AP271" i="57" a="1"/>
  <c r="AO271" i="57"/>
  <c r="AO271" i="57" a="1"/>
  <c r="AN271" i="57"/>
  <c r="AN271" i="57" a="1"/>
  <c r="AM271" i="57"/>
  <c r="AM271" i="57" a="1"/>
  <c r="F271" i="57"/>
  <c r="AU270" i="57" a="1"/>
  <c r="AU270" i="57" s="1"/>
  <c r="AT270" i="57" a="1"/>
  <c r="AT270" i="57" s="1"/>
  <c r="AS270" i="57" a="1"/>
  <c r="AS270" i="57" s="1"/>
  <c r="AR270" i="57"/>
  <c r="AR270" i="57" a="1"/>
  <c r="AQ270" i="57" a="1"/>
  <c r="AQ270" i="57" s="1"/>
  <c r="AP270" i="57" a="1"/>
  <c r="AP270" i="57" s="1"/>
  <c r="AO270" i="57" a="1"/>
  <c r="AO270" i="57" s="1"/>
  <c r="AN270" i="57" a="1"/>
  <c r="AN270" i="57" s="1"/>
  <c r="AM270" i="57" a="1"/>
  <c r="AM270" i="57" s="1"/>
  <c r="F270" i="57"/>
  <c r="AU269" i="57"/>
  <c r="AU269" i="57" a="1"/>
  <c r="AT269" i="57" a="1"/>
  <c r="AT269" i="57" s="1"/>
  <c r="AS269" i="57"/>
  <c r="AS269" i="57" a="1"/>
  <c r="AR269" i="57"/>
  <c r="AR269" i="57" a="1"/>
  <c r="AQ269" i="57"/>
  <c r="AQ269" i="57" a="1"/>
  <c r="AP269" i="57" a="1"/>
  <c r="AP269" i="57" s="1"/>
  <c r="AO269" i="57"/>
  <c r="AO269" i="57" a="1"/>
  <c r="AN269" i="57"/>
  <c r="AN269" i="57" a="1"/>
  <c r="AM269" i="57"/>
  <c r="AM269" i="57" a="1"/>
  <c r="F269" i="57"/>
  <c r="AU268" i="57"/>
  <c r="AU268" i="57" a="1"/>
  <c r="AT268" i="57" a="1"/>
  <c r="AT268" i="57" s="1"/>
  <c r="AS268" i="57" a="1"/>
  <c r="AS268" i="57" s="1"/>
  <c r="AR268" i="57" a="1"/>
  <c r="AR268" i="57" s="1"/>
  <c r="AQ268" i="57" a="1"/>
  <c r="AQ268" i="57" s="1"/>
  <c r="AP268" i="57" a="1"/>
  <c r="AP268" i="57" s="1"/>
  <c r="AO268" i="57" a="1"/>
  <c r="AO268" i="57" s="1"/>
  <c r="AN268" i="57" a="1"/>
  <c r="AN268" i="57" s="1"/>
  <c r="AM268" i="57" a="1"/>
  <c r="AM268" i="57" s="1"/>
  <c r="F268" i="57"/>
  <c r="AU267" i="57"/>
  <c r="AU267" i="57" a="1"/>
  <c r="AT267" i="57"/>
  <c r="AT267" i="57" a="1"/>
  <c r="AS267" i="57" a="1"/>
  <c r="AS267" i="57" s="1"/>
  <c r="AR267" i="57"/>
  <c r="AR267" i="57" a="1"/>
  <c r="AQ267" i="57"/>
  <c r="AQ267" i="57" a="1"/>
  <c r="AP267" i="57"/>
  <c r="AP267" i="57" a="1"/>
  <c r="AO267" i="57" a="1"/>
  <c r="AO267" i="57" s="1"/>
  <c r="AN267" i="57"/>
  <c r="AN267" i="57" a="1"/>
  <c r="AM267" i="57"/>
  <c r="AM267" i="57" a="1"/>
  <c r="F267" i="57"/>
  <c r="AU266" i="57" a="1"/>
  <c r="AU266" i="57" s="1"/>
  <c r="AT266" i="57" a="1"/>
  <c r="AT266" i="57" s="1"/>
  <c r="AS266" i="57" a="1"/>
  <c r="AS266" i="57" s="1"/>
  <c r="AR266" i="57" a="1"/>
  <c r="AR266" i="57" s="1"/>
  <c r="AQ266" i="57" a="1"/>
  <c r="AQ266" i="57" s="1"/>
  <c r="AP266" i="57"/>
  <c r="AP266" i="57" a="1"/>
  <c r="AO266" i="57" a="1"/>
  <c r="AO266" i="57" s="1"/>
  <c r="AN266" i="57" a="1"/>
  <c r="AN266" i="57" s="1"/>
  <c r="AM266" i="57" a="1"/>
  <c r="AM266" i="57" s="1"/>
  <c r="F266" i="57"/>
  <c r="AU265" i="57"/>
  <c r="AU265" i="57" a="1"/>
  <c r="AT265" i="57"/>
  <c r="AT265" i="57" a="1"/>
  <c r="AS265" i="57"/>
  <c r="AS265" i="57" a="1"/>
  <c r="AR265" i="57" a="1"/>
  <c r="AR265" i="57" s="1"/>
  <c r="AQ265" i="57"/>
  <c r="AQ265" i="57" a="1"/>
  <c r="AP265" i="57"/>
  <c r="AP265" i="57" a="1"/>
  <c r="AO265" i="57"/>
  <c r="AO265" i="57" a="1"/>
  <c r="AN265" i="57" a="1"/>
  <c r="AN265" i="57" s="1"/>
  <c r="AM265" i="57"/>
  <c r="AM265" i="57" a="1"/>
  <c r="F265" i="57"/>
  <c r="AU264" i="57" a="1"/>
  <c r="AU264" i="57" s="1"/>
  <c r="AT264" i="57" a="1"/>
  <c r="AT264" i="57" s="1"/>
  <c r="AS264" i="57" a="1"/>
  <c r="AS264" i="57" s="1"/>
  <c r="AR264" i="57" a="1"/>
  <c r="AR264" i="57" s="1"/>
  <c r="AQ264" i="57" a="1"/>
  <c r="AQ264" i="57" s="1"/>
  <c r="AP264" i="57" a="1"/>
  <c r="AP264" i="57" s="1"/>
  <c r="AO264" i="57" a="1"/>
  <c r="AO264" i="57" s="1"/>
  <c r="AN264" i="57" a="1"/>
  <c r="AN264" i="57" s="1"/>
  <c r="AM264" i="57" a="1"/>
  <c r="AM264" i="57" s="1"/>
  <c r="F264" i="57"/>
  <c r="AU263" i="57" a="1"/>
  <c r="AU263" i="57" s="1"/>
  <c r="AT263" i="57"/>
  <c r="AT263" i="57" a="1"/>
  <c r="AS263" i="57"/>
  <c r="AS263" i="57" a="1"/>
  <c r="AR263" i="57"/>
  <c r="AR263" i="57" a="1"/>
  <c r="AQ263" i="57" a="1"/>
  <c r="AQ263" i="57" s="1"/>
  <c r="AP263" i="57"/>
  <c r="AP263" i="57" a="1"/>
  <c r="AO263" i="57"/>
  <c r="AO263" i="57" a="1"/>
  <c r="AN263" i="57"/>
  <c r="AN263" i="57" a="1"/>
  <c r="AM263" i="57" a="1"/>
  <c r="AM263" i="57" s="1"/>
  <c r="F263" i="57"/>
  <c r="J288" i="57" s="1" a="1"/>
  <c r="J288" i="57" s="1"/>
  <c r="AU262" i="57" a="1"/>
  <c r="AU262" i="57" s="1"/>
  <c r="AT262" i="57" a="1"/>
  <c r="AT262" i="57" s="1"/>
  <c r="AS262" i="57" a="1"/>
  <c r="AS262" i="57" s="1"/>
  <c r="AR262" i="57" a="1"/>
  <c r="AR262" i="57" s="1"/>
  <c r="AQ262" i="57" a="1"/>
  <c r="AQ262" i="57" s="1"/>
  <c r="AP262" i="57" a="1"/>
  <c r="AP262" i="57" s="1"/>
  <c r="AO262" i="57" a="1"/>
  <c r="AO262" i="57" s="1"/>
  <c r="AN262" i="57" a="1"/>
  <c r="AN262" i="57" s="1"/>
  <c r="AM262" i="57" a="1"/>
  <c r="AM262" i="57" s="1"/>
  <c r="AO261" i="57" a="1"/>
  <c r="AO261" i="57" s="1"/>
  <c r="AU260" i="57" a="1"/>
  <c r="AU260" i="57" s="1"/>
  <c r="AT260" i="57"/>
  <c r="AT260" i="57" a="1"/>
  <c r="AS260" i="57"/>
  <c r="AS260" i="57" a="1"/>
  <c r="AR260" i="57"/>
  <c r="AR260" i="57" a="1"/>
  <c r="AQ260" i="57" a="1"/>
  <c r="AQ260" i="57" s="1"/>
  <c r="AP260" i="57"/>
  <c r="AP260" i="57" a="1"/>
  <c r="AO260" i="57"/>
  <c r="AO260" i="57" a="1"/>
  <c r="AN260" i="57"/>
  <c r="AN260" i="57" a="1"/>
  <c r="AM260" i="57" a="1"/>
  <c r="AM260" i="57" s="1"/>
  <c r="F260" i="57"/>
  <c r="AU259" i="57" a="1"/>
  <c r="AU259" i="57" s="1"/>
  <c r="AT259" i="57" a="1"/>
  <c r="AT259" i="57" s="1"/>
  <c r="AS259" i="57" a="1"/>
  <c r="AS259" i="57" s="1"/>
  <c r="AR259" i="57"/>
  <c r="AR259" i="57" a="1"/>
  <c r="AQ259" i="57" a="1"/>
  <c r="AQ259" i="57" s="1"/>
  <c r="AP259" i="57" a="1"/>
  <c r="AP259" i="57" s="1"/>
  <c r="AO259" i="57" a="1"/>
  <c r="AO259" i="57" s="1"/>
  <c r="AN259" i="57" a="1"/>
  <c r="AN259" i="57" s="1"/>
  <c r="AM259" i="57" a="1"/>
  <c r="AM259" i="57" s="1"/>
  <c r="F259" i="57"/>
  <c r="AU258" i="57"/>
  <c r="AU258" i="57" a="1"/>
  <c r="AT258" i="57" a="1"/>
  <c r="AT258" i="57" s="1"/>
  <c r="AS258" i="57"/>
  <c r="AS258" i="57" a="1"/>
  <c r="AR258" i="57"/>
  <c r="AR258" i="57" a="1"/>
  <c r="AQ258" i="57"/>
  <c r="AQ258" i="57" a="1"/>
  <c r="AP258" i="57" a="1"/>
  <c r="AP258" i="57" s="1"/>
  <c r="AO258" i="57"/>
  <c r="AO258" i="57" a="1"/>
  <c r="AN258" i="57"/>
  <c r="AN258" i="57" a="1"/>
  <c r="AM258" i="57"/>
  <c r="AM258" i="57" a="1"/>
  <c r="F258" i="57"/>
  <c r="AU257" i="57"/>
  <c r="AU257" i="57" a="1"/>
  <c r="AT257" i="57" a="1"/>
  <c r="AT257" i="57" s="1"/>
  <c r="AS257" i="57" a="1"/>
  <c r="AS257" i="57" s="1"/>
  <c r="AR257" i="57" a="1"/>
  <c r="AR257" i="57" s="1"/>
  <c r="AQ257" i="57" a="1"/>
  <c r="AQ257" i="57" s="1"/>
  <c r="AP257" i="57" a="1"/>
  <c r="AP257" i="57" s="1"/>
  <c r="AO257" i="57" a="1"/>
  <c r="AO257" i="57" s="1"/>
  <c r="AN257" i="57" a="1"/>
  <c r="AN257" i="57" s="1"/>
  <c r="AM257" i="57" a="1"/>
  <c r="AM257" i="57" s="1"/>
  <c r="F257" i="57"/>
  <c r="AU256" i="57"/>
  <c r="AU256" i="57" a="1"/>
  <c r="AT256" i="57"/>
  <c r="AT256" i="57" a="1"/>
  <c r="AS256" i="57" a="1"/>
  <c r="AS256" i="57" s="1"/>
  <c r="AR256" i="57"/>
  <c r="AR256" i="57" a="1"/>
  <c r="AQ256" i="57"/>
  <c r="AQ256" i="57" a="1"/>
  <c r="AP256" i="57"/>
  <c r="AP256" i="57" a="1"/>
  <c r="AO256" i="57" a="1"/>
  <c r="AO256" i="57" s="1"/>
  <c r="AN256" i="57"/>
  <c r="AN256" i="57" a="1"/>
  <c r="AM256" i="57" a="1"/>
  <c r="AM256" i="57" s="1"/>
  <c r="F256" i="57"/>
  <c r="AU255" i="57" a="1"/>
  <c r="AU255" i="57" s="1"/>
  <c r="AT255" i="57" a="1"/>
  <c r="AT255" i="57" s="1"/>
  <c r="AS255" i="57" a="1"/>
  <c r="AS255" i="57" s="1"/>
  <c r="AR255" i="57"/>
  <c r="AR255" i="57" a="1"/>
  <c r="AQ255" i="57" a="1"/>
  <c r="AQ255" i="57" s="1"/>
  <c r="AP255" i="57" a="1"/>
  <c r="AP255" i="57" s="1"/>
  <c r="AO255" i="57" a="1"/>
  <c r="AO255" i="57" s="1"/>
  <c r="AN255" i="57" a="1"/>
  <c r="AN255" i="57" s="1"/>
  <c r="AM255" i="57"/>
  <c r="AM255" i="57" a="1"/>
  <c r="F255" i="57"/>
  <c r="AU254" i="57"/>
  <c r="AU254" i="57" a="1"/>
  <c r="AT254" i="57" a="1"/>
  <c r="AT254" i="57" s="1"/>
  <c r="AS254" i="57"/>
  <c r="AS254" i="57" a="1"/>
  <c r="AR254" i="57" a="1"/>
  <c r="AR254" i="57" s="1"/>
  <c r="AQ254" i="57"/>
  <c r="AQ254" i="57" a="1"/>
  <c r="AP254" i="57" a="1"/>
  <c r="AP254" i="57" s="1"/>
  <c r="AO254" i="57"/>
  <c r="AO254" i="57" a="1"/>
  <c r="AN254" i="57" a="1"/>
  <c r="AN254" i="57" s="1"/>
  <c r="AM254" i="57"/>
  <c r="AM254" i="57" a="1"/>
  <c r="F254" i="57"/>
  <c r="AU253" i="57" a="1"/>
  <c r="AU253" i="57" s="1"/>
  <c r="AT253" i="57"/>
  <c r="AT253" i="57" a="1"/>
  <c r="AS253" i="57" a="1"/>
  <c r="AS253" i="57" s="1"/>
  <c r="AR253" i="57"/>
  <c r="AR253" i="57" a="1"/>
  <c r="AQ253" i="57" a="1"/>
  <c r="AQ253" i="57" s="1"/>
  <c r="AP253" i="57"/>
  <c r="AP253" i="57" a="1"/>
  <c r="AO253" i="57" a="1"/>
  <c r="AO253" i="57" s="1"/>
  <c r="AN253" i="57"/>
  <c r="AN253" i="57" a="1"/>
  <c r="AM253" i="57" a="1"/>
  <c r="AM253" i="57" s="1"/>
  <c r="F253" i="57"/>
  <c r="AU252" i="57" a="1"/>
  <c r="AU252" i="57" s="1"/>
  <c r="AT252" i="57" a="1"/>
  <c r="AT252" i="57" s="1"/>
  <c r="AS252" i="57" a="1"/>
  <c r="AS252" i="57" s="1"/>
  <c r="AR252" i="57"/>
  <c r="AR252" i="57" a="1"/>
  <c r="AQ252" i="57" a="1"/>
  <c r="AQ252" i="57" s="1"/>
  <c r="AP252" i="57" a="1"/>
  <c r="AP252" i="57" s="1"/>
  <c r="AO252" i="57" a="1"/>
  <c r="AO252" i="57" s="1"/>
  <c r="AN252" i="57"/>
  <c r="AN252" i="57" a="1"/>
  <c r="AM252" i="57" a="1"/>
  <c r="AM252" i="57" s="1"/>
  <c r="F252" i="57"/>
  <c r="AU251" i="57"/>
  <c r="AU251" i="57" a="1"/>
  <c r="AT251" i="57" a="1"/>
  <c r="AT251" i="57" s="1"/>
  <c r="AS251" i="57"/>
  <c r="AS251" i="57" a="1"/>
  <c r="AR251" i="57"/>
  <c r="AR251" i="57" a="1"/>
  <c r="AQ251" i="57"/>
  <c r="AQ251" i="57" a="1"/>
  <c r="AP251" i="57" a="1"/>
  <c r="AP251" i="57" s="1"/>
  <c r="AO251" i="57"/>
  <c r="AO251" i="57" a="1"/>
  <c r="AN251" i="57" a="1"/>
  <c r="AN251" i="57" s="1"/>
  <c r="AM251" i="57"/>
  <c r="AM251" i="57" a="1"/>
  <c r="F251" i="57"/>
  <c r="AU250" i="57"/>
  <c r="AU250" i="57" a="1"/>
  <c r="AT250" i="57" a="1"/>
  <c r="AT250" i="57" s="1"/>
  <c r="AS250" i="57" a="1"/>
  <c r="AS250" i="57" s="1"/>
  <c r="AR250" i="57" a="1"/>
  <c r="AR250" i="57" s="1"/>
  <c r="AQ250" i="57"/>
  <c r="AQ250" i="57" a="1"/>
  <c r="AP250" i="57" a="1"/>
  <c r="AP250" i="57" s="1"/>
  <c r="AO250" i="57" a="1"/>
  <c r="AO250" i="57" s="1"/>
  <c r="AN250" i="57" a="1"/>
  <c r="AN250" i="57" s="1"/>
  <c r="AM250" i="57"/>
  <c r="AM250" i="57" a="1"/>
  <c r="F250" i="57"/>
  <c r="AU249" i="57"/>
  <c r="AU249" i="57" a="1"/>
  <c r="AT249" i="57"/>
  <c r="AT249" i="57" a="1"/>
  <c r="AS249" i="57" a="1"/>
  <c r="AS249" i="57" s="1"/>
  <c r="AR249" i="57"/>
  <c r="AR249" i="57" a="1"/>
  <c r="AQ249" i="57" a="1"/>
  <c r="AQ249" i="57" s="1"/>
  <c r="AP249" i="57"/>
  <c r="AP249" i="57" a="1"/>
  <c r="AO249" i="57" a="1"/>
  <c r="AO249" i="57" s="1"/>
  <c r="AN249" i="57"/>
  <c r="AN249" i="57" a="1"/>
  <c r="AM249" i="57" a="1"/>
  <c r="AM249" i="57" s="1"/>
  <c r="F249" i="57"/>
  <c r="AU248" i="57" a="1"/>
  <c r="AU248" i="57" s="1"/>
  <c r="AT248" i="57"/>
  <c r="AT248" i="57" a="1"/>
  <c r="AS248" i="57" a="1"/>
  <c r="AS248" i="57" s="1"/>
  <c r="AR248" i="57" a="1"/>
  <c r="AR248" i="57" s="1"/>
  <c r="AQ248" i="57" a="1"/>
  <c r="AQ248" i="57" s="1"/>
  <c r="AP248" i="57"/>
  <c r="AP248" i="57" a="1"/>
  <c r="AO248" i="57" a="1"/>
  <c r="AO248" i="57" s="1"/>
  <c r="AN248" i="57" a="1"/>
  <c r="AN248" i="57" s="1"/>
  <c r="AM248" i="57" a="1"/>
  <c r="AM248" i="57" s="1"/>
  <c r="F248" i="57"/>
  <c r="AU247" i="57"/>
  <c r="AU247" i="57" a="1"/>
  <c r="AT247" i="57" a="1"/>
  <c r="AT247" i="57" s="1"/>
  <c r="AS247" i="57"/>
  <c r="AS247" i="57" a="1"/>
  <c r="AR247" i="57" a="1"/>
  <c r="AR247" i="57" s="1"/>
  <c r="AQ247" i="57"/>
  <c r="AQ247" i="57" a="1"/>
  <c r="AP247" i="57" a="1"/>
  <c r="AP247" i="57" s="1"/>
  <c r="AO247" i="57"/>
  <c r="AO247" i="57" a="1"/>
  <c r="AN247" i="57" a="1"/>
  <c r="AN247" i="57" s="1"/>
  <c r="AM247" i="57"/>
  <c r="AM247" i="57" a="1"/>
  <c r="F247" i="57"/>
  <c r="AU246" i="57" a="1"/>
  <c r="AU246" i="57" s="1"/>
  <c r="AT246" i="57" a="1"/>
  <c r="AT246" i="57" s="1"/>
  <c r="AS246" i="57"/>
  <c r="AS246" i="57" a="1"/>
  <c r="AR246" i="57" a="1"/>
  <c r="AR246" i="57" s="1"/>
  <c r="AQ246" i="57" a="1"/>
  <c r="AQ246" i="57" s="1"/>
  <c r="AP246" i="57" a="1"/>
  <c r="AP246" i="57" s="1"/>
  <c r="AO246" i="57"/>
  <c r="AO246" i="57" a="1"/>
  <c r="AN246" i="57" a="1"/>
  <c r="AN246" i="57" s="1"/>
  <c r="AM246" i="57" a="1"/>
  <c r="AM246" i="57" s="1"/>
  <c r="F246" i="57"/>
  <c r="AU245" i="57" a="1"/>
  <c r="AU245" i="57" s="1"/>
  <c r="AT245" i="57"/>
  <c r="AT245" i="57" a="1"/>
  <c r="AS245" i="57" a="1"/>
  <c r="AS245" i="57" s="1"/>
  <c r="AR245" i="57"/>
  <c r="AR245" i="57" a="1"/>
  <c r="AQ245" i="57" a="1"/>
  <c r="AQ245" i="57" s="1"/>
  <c r="AP245" i="57"/>
  <c r="AP245" i="57" a="1"/>
  <c r="AO245" i="57" a="1"/>
  <c r="AO245" i="57" s="1"/>
  <c r="AN245" i="57"/>
  <c r="AN245" i="57" a="1"/>
  <c r="AM245" i="57" a="1"/>
  <c r="AM245" i="57" s="1"/>
  <c r="F245" i="57"/>
  <c r="AU244" i="57" a="1"/>
  <c r="AU244" i="57" s="1"/>
  <c r="AT244" i="57" a="1"/>
  <c r="AT244" i="57" s="1"/>
  <c r="AS244" i="57" a="1"/>
  <c r="AS244" i="57" s="1"/>
  <c r="AR244" i="57"/>
  <c r="AR244" i="57" a="1"/>
  <c r="AQ244" i="57" a="1"/>
  <c r="AQ244" i="57" s="1"/>
  <c r="AP244" i="57" a="1"/>
  <c r="AP244" i="57" s="1"/>
  <c r="AO244" i="57" a="1"/>
  <c r="AO244" i="57" s="1"/>
  <c r="AN244" i="57"/>
  <c r="AN244" i="57" a="1"/>
  <c r="AM244" i="57" a="1"/>
  <c r="AM244" i="57" s="1"/>
  <c r="F244" i="57"/>
  <c r="AU243" i="57"/>
  <c r="AU243" i="57" a="1"/>
  <c r="AT243" i="57" a="1"/>
  <c r="AT243" i="57" s="1"/>
  <c r="AS243" i="57"/>
  <c r="AS243" i="57" a="1"/>
  <c r="AR243" i="57"/>
  <c r="AR243" i="57" a="1"/>
  <c r="AQ243" i="57"/>
  <c r="AQ243" i="57" a="1"/>
  <c r="AP243" i="57" a="1"/>
  <c r="AP243" i="57" s="1"/>
  <c r="AO243" i="57"/>
  <c r="AO243" i="57" a="1"/>
  <c r="AN243" i="57" a="1"/>
  <c r="AN243" i="57" s="1"/>
  <c r="AM243" i="57"/>
  <c r="AM243" i="57" a="1"/>
  <c r="F243" i="57"/>
  <c r="AU242" i="57"/>
  <c r="AU242" i="57" a="1"/>
  <c r="AT242" i="57" a="1"/>
  <c r="AT242" i="57" s="1"/>
  <c r="AS242" i="57" a="1"/>
  <c r="AS242" i="57" s="1"/>
  <c r="AR242" i="57" a="1"/>
  <c r="AR242" i="57" s="1"/>
  <c r="AQ242" i="57"/>
  <c r="AQ242" i="57" a="1"/>
  <c r="AP242" i="57" a="1"/>
  <c r="AP242" i="57" s="1"/>
  <c r="AO242" i="57" a="1"/>
  <c r="AO242" i="57" s="1"/>
  <c r="AN242" i="57" a="1"/>
  <c r="AN242" i="57" s="1"/>
  <c r="AM242" i="57"/>
  <c r="AM242" i="57" a="1"/>
  <c r="F242" i="57"/>
  <c r="AU241" i="57"/>
  <c r="AU241" i="57" a="1"/>
  <c r="AT241" i="57"/>
  <c r="AT241" i="57" a="1"/>
  <c r="AS241" i="57" a="1"/>
  <c r="AS241" i="57" s="1"/>
  <c r="AR241" i="57"/>
  <c r="AR241" i="57" a="1"/>
  <c r="AQ241" i="57" a="1"/>
  <c r="AQ241" i="57" s="1"/>
  <c r="AP241" i="57"/>
  <c r="AP241" i="57" a="1"/>
  <c r="AO241" i="57" a="1"/>
  <c r="AO241" i="57" s="1"/>
  <c r="AN241" i="57"/>
  <c r="AN241" i="57" a="1"/>
  <c r="AM241" i="57" a="1"/>
  <c r="AM241" i="57" s="1"/>
  <c r="F241" i="57"/>
  <c r="AU240" i="57" a="1"/>
  <c r="AU240" i="57" s="1"/>
  <c r="AT240" i="57"/>
  <c r="AT240" i="57" a="1"/>
  <c r="AS240" i="57" a="1"/>
  <c r="AS240" i="57" s="1"/>
  <c r="AR240" i="57" a="1"/>
  <c r="AR240" i="57" s="1"/>
  <c r="AQ240" i="57" a="1"/>
  <c r="AQ240" i="57" s="1"/>
  <c r="AP240" i="57"/>
  <c r="AP240" i="57" a="1"/>
  <c r="AO240" i="57" a="1"/>
  <c r="AO240" i="57" s="1"/>
  <c r="AN240" i="57" a="1"/>
  <c r="AN240" i="57" s="1"/>
  <c r="AM240" i="57" a="1"/>
  <c r="AM240" i="57" s="1"/>
  <c r="F240" i="57"/>
  <c r="AU239" i="57"/>
  <c r="AU239" i="57" a="1"/>
  <c r="AT239" i="57" a="1"/>
  <c r="AT239" i="57" s="1"/>
  <c r="AS239" i="57"/>
  <c r="AS239" i="57" a="1"/>
  <c r="AR239" i="57" a="1"/>
  <c r="AR239" i="57" s="1"/>
  <c r="AQ239" i="57"/>
  <c r="AQ239" i="57" a="1"/>
  <c r="AP239" i="57" a="1"/>
  <c r="AP239" i="57" s="1"/>
  <c r="AO239" i="57"/>
  <c r="AO239" i="57" a="1"/>
  <c r="AN239" i="57" a="1"/>
  <c r="AN239" i="57" s="1"/>
  <c r="AM239" i="57"/>
  <c r="AM239" i="57" a="1"/>
  <c r="F239" i="57"/>
  <c r="AU238" i="57" a="1"/>
  <c r="AU238" i="57" s="1"/>
  <c r="AT238" i="57" a="1"/>
  <c r="AT238" i="57" s="1"/>
  <c r="AS238" i="57"/>
  <c r="AS238" i="57" a="1"/>
  <c r="AR238" i="57" a="1"/>
  <c r="AR238" i="57" s="1"/>
  <c r="AQ238" i="57" a="1"/>
  <c r="AQ238" i="57" s="1"/>
  <c r="AP238" i="57" a="1"/>
  <c r="AP238" i="57" s="1"/>
  <c r="AO238" i="57"/>
  <c r="AO238" i="57" a="1"/>
  <c r="AN238" i="57" a="1"/>
  <c r="AN238" i="57" s="1"/>
  <c r="AM238" i="57" a="1"/>
  <c r="AM238" i="57" s="1"/>
  <c r="F238" i="57"/>
  <c r="AU237" i="57" a="1"/>
  <c r="AU237" i="57" s="1"/>
  <c r="AT237" i="57"/>
  <c r="AT237" i="57" a="1"/>
  <c r="AS237" i="57" a="1"/>
  <c r="AS237" i="57" s="1"/>
  <c r="AR237" i="57"/>
  <c r="AR237" i="57" a="1"/>
  <c r="AQ237" i="57" a="1"/>
  <c r="AQ237" i="57" s="1"/>
  <c r="AP237" i="57"/>
  <c r="AP237" i="57" a="1"/>
  <c r="AO237" i="57" a="1"/>
  <c r="AO237" i="57" s="1"/>
  <c r="AN237" i="57"/>
  <c r="AN237" i="57" a="1"/>
  <c r="AM237" i="57" a="1"/>
  <c r="AM237" i="57" s="1"/>
  <c r="F237" i="57"/>
  <c r="AU236" i="57" a="1"/>
  <c r="AU236" i="57" s="1"/>
  <c r="AT236" i="57" a="1"/>
  <c r="AT236" i="57" s="1"/>
  <c r="AS236" i="57" a="1"/>
  <c r="AS236" i="57" s="1"/>
  <c r="AR236" i="57"/>
  <c r="AR236" i="57" a="1"/>
  <c r="AQ236" i="57" a="1"/>
  <c r="AQ236" i="57" s="1"/>
  <c r="AP236" i="57" a="1"/>
  <c r="AP236" i="57" s="1"/>
  <c r="AO236" i="57" a="1"/>
  <c r="AO236" i="57" s="1"/>
  <c r="AN236" i="57"/>
  <c r="AN236" i="57" a="1"/>
  <c r="AM236" i="57" a="1"/>
  <c r="AM236" i="57" s="1"/>
  <c r="F236" i="57"/>
  <c r="R261" i="57" s="1" a="1"/>
  <c r="R261" i="57" s="1"/>
  <c r="AU235" i="57" a="1"/>
  <c r="AU235" i="57" s="1"/>
  <c r="AT235" i="57" a="1"/>
  <c r="AT235" i="57" s="1"/>
  <c r="AS235" i="57"/>
  <c r="AS235" i="57" a="1"/>
  <c r="AR235" i="57" a="1"/>
  <c r="AR235" i="57" s="1"/>
  <c r="AQ235" i="57" a="1"/>
  <c r="AQ235" i="57" s="1"/>
  <c r="AP235" i="57" a="1"/>
  <c r="AP235" i="57" s="1"/>
  <c r="AO235" i="57" a="1"/>
  <c r="AO235" i="57" s="1"/>
  <c r="AN235" i="57" a="1"/>
  <c r="AN235" i="57" s="1"/>
  <c r="AM235" i="57" a="1"/>
  <c r="AM235" i="57" s="1"/>
  <c r="AO234" i="57" a="1"/>
  <c r="AO234" i="57" s="1"/>
  <c r="AU233" i="57"/>
  <c r="AU233" i="57" a="1"/>
  <c r="AT233" i="57"/>
  <c r="AT233" i="57" a="1"/>
  <c r="AS233" i="57" a="1"/>
  <c r="AS233" i="57" s="1"/>
  <c r="AR233" i="57"/>
  <c r="AR233" i="57" a="1"/>
  <c r="AQ233" i="57"/>
  <c r="AQ233" i="57" a="1"/>
  <c r="AP233" i="57" a="1"/>
  <c r="AP233" i="57" s="1"/>
  <c r="AO233" i="57" a="1"/>
  <c r="AO233" i="57" s="1"/>
  <c r="AN233" i="57"/>
  <c r="AN233" i="57" a="1"/>
  <c r="AM233" i="57"/>
  <c r="AM233" i="57" a="1"/>
  <c r="F233" i="57"/>
  <c r="AU232" i="57"/>
  <c r="AU232" i="57" a="1"/>
  <c r="AT232" i="57" a="1"/>
  <c r="AT232" i="57" s="1"/>
  <c r="AS232" i="57" a="1"/>
  <c r="AS232" i="57" s="1"/>
  <c r="AR232" i="57" a="1"/>
  <c r="AR232" i="57" s="1"/>
  <c r="AQ232" i="57"/>
  <c r="AQ232" i="57" a="1"/>
  <c r="AP232" i="57" a="1"/>
  <c r="AP232" i="57" s="1"/>
  <c r="AO232" i="57" a="1"/>
  <c r="AO232" i="57" s="1"/>
  <c r="AN232" i="57" a="1"/>
  <c r="AN232" i="57" s="1"/>
  <c r="AM232" i="57"/>
  <c r="AM232" i="57" a="1"/>
  <c r="F232" i="57"/>
  <c r="AU231" i="57"/>
  <c r="AU231" i="57" a="1"/>
  <c r="AT231" i="57"/>
  <c r="AT231" i="57" a="1"/>
  <c r="AS231" i="57"/>
  <c r="AS231" i="57" a="1"/>
  <c r="AR231" i="57" a="1"/>
  <c r="AR231" i="57" s="1"/>
  <c r="AQ231" i="57"/>
  <c r="AQ231" i="57" a="1"/>
  <c r="AP231" i="57"/>
  <c r="AP231" i="57" a="1"/>
  <c r="AO231" i="57" a="1"/>
  <c r="AO231" i="57" s="1"/>
  <c r="AN231" i="57" a="1"/>
  <c r="AN231" i="57" s="1"/>
  <c r="AM231" i="57"/>
  <c r="AM231" i="57" a="1"/>
  <c r="F231" i="57"/>
  <c r="AU230" i="57" a="1"/>
  <c r="AU230" i="57" s="1"/>
  <c r="AT230" i="57"/>
  <c r="AT230" i="57" a="1"/>
  <c r="AS230" i="57" a="1"/>
  <c r="AS230" i="57" s="1"/>
  <c r="AR230" i="57" a="1"/>
  <c r="AR230" i="57" s="1"/>
  <c r="AQ230" i="57" a="1"/>
  <c r="AQ230" i="57" s="1"/>
  <c r="AP230" i="57"/>
  <c r="AP230" i="57" a="1"/>
  <c r="AO230" i="57" a="1"/>
  <c r="AO230" i="57" s="1"/>
  <c r="AN230" i="57" a="1"/>
  <c r="AN230" i="57" s="1"/>
  <c r="AM230" i="57" a="1"/>
  <c r="AM230" i="57" s="1"/>
  <c r="F230" i="57"/>
  <c r="AU229" i="57"/>
  <c r="AU229" i="57" a="1"/>
  <c r="AT229" i="57"/>
  <c r="AT229" i="57" a="1"/>
  <c r="AS229" i="57"/>
  <c r="AS229" i="57" a="1"/>
  <c r="AR229" i="57"/>
  <c r="AR229" i="57" a="1"/>
  <c r="AQ229" i="57" a="1"/>
  <c r="AQ229" i="57" s="1"/>
  <c r="AP229" i="57"/>
  <c r="AP229" i="57" a="1"/>
  <c r="AO229" i="57"/>
  <c r="AO229" i="57" a="1"/>
  <c r="AN229" i="57"/>
  <c r="AN229" i="57" a="1"/>
  <c r="AM229" i="57" a="1"/>
  <c r="AM229" i="57" s="1"/>
  <c r="F229" i="57"/>
  <c r="AU228" i="57" a="1"/>
  <c r="AU228" i="57" s="1"/>
  <c r="AT228" i="57" a="1"/>
  <c r="AT228" i="57" s="1"/>
  <c r="AS228" i="57" a="1"/>
  <c r="AS228" i="57" s="1"/>
  <c r="AR228" i="57"/>
  <c r="AR228" i="57" a="1"/>
  <c r="AQ228" i="57" a="1"/>
  <c r="AQ228" i="57" s="1"/>
  <c r="AP228" i="57" a="1"/>
  <c r="AP228" i="57" s="1"/>
  <c r="AO228" i="57" a="1"/>
  <c r="AO228" i="57" s="1"/>
  <c r="AN228" i="57" a="1"/>
  <c r="AN228" i="57" s="1"/>
  <c r="AM228" i="57" a="1"/>
  <c r="AM228" i="57" s="1"/>
  <c r="F228" i="57"/>
  <c r="AU227" i="57" a="1"/>
  <c r="AU227" i="57" s="1"/>
  <c r="AT227" i="57" a="1"/>
  <c r="AT227" i="57" s="1"/>
  <c r="AS227" i="57"/>
  <c r="AS227" i="57" a="1"/>
  <c r="AR227" i="57"/>
  <c r="AR227" i="57" a="1"/>
  <c r="AQ227" i="57" a="1"/>
  <c r="AQ227" i="57" s="1"/>
  <c r="AP227" i="57" a="1"/>
  <c r="AP227" i="57" s="1"/>
  <c r="AO227" i="57"/>
  <c r="AO227" i="57" a="1"/>
  <c r="AN227" i="57"/>
  <c r="AN227" i="57" a="1"/>
  <c r="AM227" i="57" a="1"/>
  <c r="AM227" i="57" s="1"/>
  <c r="F227" i="57"/>
  <c r="AU226" i="57"/>
  <c r="AU226" i="57" a="1"/>
  <c r="AT226" i="57" a="1"/>
  <c r="AT226" i="57" s="1"/>
  <c r="AS226" i="57" a="1"/>
  <c r="AS226" i="57" s="1"/>
  <c r="AR226" i="57" a="1"/>
  <c r="AR226" i="57" s="1"/>
  <c r="AQ226" i="57"/>
  <c r="AQ226" i="57" a="1"/>
  <c r="AP226" i="57" a="1"/>
  <c r="AP226" i="57" s="1"/>
  <c r="AO226" i="57" a="1"/>
  <c r="AO226" i="57" s="1"/>
  <c r="AN226" i="57"/>
  <c r="AN226" i="57" a="1"/>
  <c r="AM226" i="57" a="1"/>
  <c r="AM226" i="57" s="1"/>
  <c r="F226" i="57"/>
  <c r="AU225" i="57"/>
  <c r="AU225" i="57" a="1"/>
  <c r="AT225" i="57" a="1"/>
  <c r="AT225" i="57" s="1"/>
  <c r="AS225" i="57"/>
  <c r="AS225" i="57" a="1"/>
  <c r="AR225" i="57"/>
  <c r="AR225" i="57" a="1"/>
  <c r="AQ225" i="57"/>
  <c r="AQ225" i="57" a="1"/>
  <c r="AP225" i="57" a="1"/>
  <c r="AP225" i="57" s="1"/>
  <c r="AO225" i="57"/>
  <c r="AO225" i="57" a="1"/>
  <c r="AN225" i="57"/>
  <c r="AN225" i="57" a="1"/>
  <c r="AM225" i="57"/>
  <c r="AM225" i="57" a="1"/>
  <c r="F225" i="57"/>
  <c r="AU224" i="57"/>
  <c r="AU224" i="57" a="1"/>
  <c r="AT224" i="57" a="1"/>
  <c r="AT224" i="57" s="1"/>
  <c r="AS224" i="57" a="1"/>
  <c r="AS224" i="57" s="1"/>
  <c r="AR224" i="57" a="1"/>
  <c r="AR224" i="57" s="1"/>
  <c r="AQ224" i="57" a="1"/>
  <c r="AQ224" i="57" s="1"/>
  <c r="AP224" i="57"/>
  <c r="AP224" i="57" a="1"/>
  <c r="AO224" i="57" a="1"/>
  <c r="AO224" i="57" s="1"/>
  <c r="AN224" i="57" a="1"/>
  <c r="AN224" i="57" s="1"/>
  <c r="AM224" i="57"/>
  <c r="AM224" i="57" a="1"/>
  <c r="F224" i="57"/>
  <c r="AU223" i="57"/>
  <c r="AU223" i="57" a="1"/>
  <c r="AT223" i="57"/>
  <c r="AT223" i="57" a="1"/>
  <c r="AS223" i="57"/>
  <c r="AS223" i="57" a="1"/>
  <c r="AR223" i="57" a="1"/>
  <c r="AR223" i="57" s="1"/>
  <c r="AQ223" i="57"/>
  <c r="AQ223" i="57" a="1"/>
  <c r="AP223" i="57"/>
  <c r="AP223" i="57" a="1"/>
  <c r="AO223" i="57" a="1"/>
  <c r="AO223" i="57" s="1"/>
  <c r="AN223" i="57" a="1"/>
  <c r="AN223" i="57" s="1"/>
  <c r="AM223" i="57"/>
  <c r="AM223" i="57" a="1"/>
  <c r="F223" i="57"/>
  <c r="AU222" i="57" a="1"/>
  <c r="AU222" i="57" s="1"/>
  <c r="AT222" i="57" a="1"/>
  <c r="AT222" i="57" s="1"/>
  <c r="AS222" i="57" a="1"/>
  <c r="AS222" i="57" s="1"/>
  <c r="AR222" i="57" a="1"/>
  <c r="AR222" i="57" s="1"/>
  <c r="AQ222" i="57" a="1"/>
  <c r="AQ222" i="57" s="1"/>
  <c r="AP222" i="57"/>
  <c r="AP222" i="57" a="1"/>
  <c r="AO222" i="57" a="1"/>
  <c r="AO222" i="57" s="1"/>
  <c r="AN222" i="57" a="1"/>
  <c r="AN222" i="57" s="1"/>
  <c r="AM222" i="57" a="1"/>
  <c r="AM222" i="57" s="1"/>
  <c r="F222" i="57"/>
  <c r="AU221" i="57"/>
  <c r="AU221" i="57" a="1"/>
  <c r="AT221" i="57"/>
  <c r="AT221" i="57" a="1"/>
  <c r="AS221" i="57"/>
  <c r="AS221" i="57" a="1"/>
  <c r="AR221" i="57"/>
  <c r="AR221" i="57" a="1"/>
  <c r="AQ221" i="57"/>
  <c r="AQ221" i="57" a="1"/>
  <c r="AP221" i="57"/>
  <c r="AP221" i="57" a="1"/>
  <c r="AO221" i="57"/>
  <c r="AO221" i="57" a="1"/>
  <c r="AN221" i="57"/>
  <c r="AN221" i="57" a="1"/>
  <c r="AM221" i="57"/>
  <c r="AM221" i="57" a="1"/>
  <c r="F221" i="57"/>
  <c r="AU220" i="57" a="1"/>
  <c r="AU220" i="57" s="1"/>
  <c r="AT220" i="57" a="1"/>
  <c r="AT220" i="57" s="1"/>
  <c r="AS220" i="57" a="1"/>
  <c r="AS220" i="57" s="1"/>
  <c r="AR220" i="57" a="1"/>
  <c r="AR220" i="57" s="1"/>
  <c r="AQ220" i="57" a="1"/>
  <c r="AQ220" i="57" s="1"/>
  <c r="AP220" i="57" a="1"/>
  <c r="AP220" i="57" s="1"/>
  <c r="AO220" i="57" a="1"/>
  <c r="AO220" i="57" s="1"/>
  <c r="AN220" i="57" a="1"/>
  <c r="AN220" i="57" s="1"/>
  <c r="AM220" i="57" a="1"/>
  <c r="AM220" i="57" s="1"/>
  <c r="F220" i="57"/>
  <c r="AU219" i="57"/>
  <c r="AU219" i="57" a="1"/>
  <c r="AT219" i="57" a="1"/>
  <c r="AT219" i="57" s="1"/>
  <c r="AS219" i="57"/>
  <c r="AS219" i="57" a="1"/>
  <c r="AR219" i="57"/>
  <c r="AR219" i="57" a="1"/>
  <c r="AQ219" i="57"/>
  <c r="AQ219" i="57" a="1"/>
  <c r="AP219" i="57" a="1"/>
  <c r="AP219" i="57" s="1"/>
  <c r="AO219" i="57"/>
  <c r="AO219" i="57" a="1"/>
  <c r="AN219" i="57"/>
  <c r="AN219" i="57" a="1"/>
  <c r="AM219" i="57"/>
  <c r="AM219" i="57" a="1"/>
  <c r="F219" i="57"/>
  <c r="AU218" i="57"/>
  <c r="AU218" i="57" a="1"/>
  <c r="AT218" i="57" a="1"/>
  <c r="AT218" i="57" s="1"/>
  <c r="AS218" i="57" a="1"/>
  <c r="AS218" i="57" s="1"/>
  <c r="AR218" i="57"/>
  <c r="AR218" i="57" a="1"/>
  <c r="AQ218" i="57"/>
  <c r="AQ218" i="57" a="1"/>
  <c r="AP218" i="57" a="1"/>
  <c r="AP218" i="57" s="1"/>
  <c r="AO218" i="57" a="1"/>
  <c r="AO218" i="57" s="1"/>
  <c r="AN218" i="57"/>
  <c r="AN218" i="57" a="1"/>
  <c r="AM218" i="57"/>
  <c r="AM218" i="57" a="1"/>
  <c r="F218" i="57"/>
  <c r="AU217" i="57"/>
  <c r="AU217" i="57" a="1"/>
  <c r="AT217" i="57" a="1"/>
  <c r="AT217" i="57" s="1"/>
  <c r="AS217" i="57" a="1"/>
  <c r="AS217" i="57" s="1"/>
  <c r="AR217" i="57"/>
  <c r="AR217" i="57" a="1"/>
  <c r="AQ217" i="57"/>
  <c r="AQ217" i="57" a="1"/>
  <c r="AP217" i="57" a="1"/>
  <c r="AP217" i="57" s="1"/>
  <c r="AO217" i="57" a="1"/>
  <c r="AO217" i="57" s="1"/>
  <c r="AN217" i="57"/>
  <c r="AN217" i="57" a="1"/>
  <c r="AM217" i="57"/>
  <c r="AM217" i="57" a="1"/>
  <c r="F217" i="57"/>
  <c r="AU216" i="57"/>
  <c r="AU216" i="57" a="1"/>
  <c r="AT216" i="57"/>
  <c r="AT216" i="57" a="1"/>
  <c r="AS216" i="57" a="1"/>
  <c r="AS216" i="57" s="1"/>
  <c r="AR216" i="57" a="1"/>
  <c r="AR216" i="57" s="1"/>
  <c r="AQ216" i="57"/>
  <c r="AQ216" i="57" a="1"/>
  <c r="AP216" i="57"/>
  <c r="AP216" i="57" a="1"/>
  <c r="AO216" i="57" a="1"/>
  <c r="AO216" i="57" s="1"/>
  <c r="AN216" i="57" a="1"/>
  <c r="AN216" i="57" s="1"/>
  <c r="AM216" i="57" a="1"/>
  <c r="AM216" i="57" s="1"/>
  <c r="F216" i="57"/>
  <c r="AU215" i="57"/>
  <c r="AU215" i="57" a="1"/>
  <c r="AT215" i="57"/>
  <c r="AT215" i="57" a="1"/>
  <c r="AS215" i="57"/>
  <c r="AS215" i="57" a="1"/>
  <c r="AR215" i="57" a="1"/>
  <c r="AR215" i="57" s="1"/>
  <c r="AQ215" i="57"/>
  <c r="AQ215" i="57" a="1"/>
  <c r="AP215" i="57"/>
  <c r="AP215" i="57" a="1"/>
  <c r="AO215" i="57"/>
  <c r="AO215" i="57" a="1"/>
  <c r="AN215" i="57" a="1"/>
  <c r="AN215" i="57" s="1"/>
  <c r="AM215" i="57"/>
  <c r="AM215" i="57" a="1"/>
  <c r="F215" i="57"/>
  <c r="AU214" i="57" a="1"/>
  <c r="AU214" i="57" s="1"/>
  <c r="AT214" i="57"/>
  <c r="AT214" i="57" a="1"/>
  <c r="AS214" i="57" a="1"/>
  <c r="AS214" i="57" s="1"/>
  <c r="AR214" i="57" a="1"/>
  <c r="AR214" i="57" s="1"/>
  <c r="AQ214" i="57" a="1"/>
  <c r="AQ214" i="57" s="1"/>
  <c r="AP214" i="57" a="1"/>
  <c r="AP214" i="57" s="1"/>
  <c r="AO214" i="57"/>
  <c r="AO214" i="57" a="1"/>
  <c r="AN214" i="57" a="1"/>
  <c r="AN214" i="57" s="1"/>
  <c r="AM214" i="57" a="1"/>
  <c r="AM214" i="57" s="1"/>
  <c r="F214" i="57"/>
  <c r="AU213" i="57"/>
  <c r="AU213" i="57" a="1"/>
  <c r="AT213" i="57"/>
  <c r="AT213" i="57" a="1"/>
  <c r="AS213" i="57"/>
  <c r="AS213" i="57" a="1"/>
  <c r="AR213" i="57"/>
  <c r="AR213" i="57" a="1"/>
  <c r="AQ213" i="57" a="1"/>
  <c r="AQ213" i="57" s="1"/>
  <c r="AP213" i="57"/>
  <c r="AP213" i="57" a="1"/>
  <c r="AO213" i="57"/>
  <c r="AO213" i="57" a="1"/>
  <c r="AN213" i="57"/>
  <c r="AN213" i="57" a="1"/>
  <c r="AM213" i="57" a="1"/>
  <c r="AM213" i="57" s="1"/>
  <c r="F213" i="57"/>
  <c r="AU212" i="57" a="1"/>
  <c r="AU212" i="57" s="1"/>
  <c r="AT212" i="57" a="1"/>
  <c r="AT212" i="57" s="1"/>
  <c r="AS212" i="57" a="1"/>
  <c r="AS212" i="57" s="1"/>
  <c r="AR212" i="57" a="1"/>
  <c r="AR212" i="57" s="1"/>
  <c r="AQ212" i="57" a="1"/>
  <c r="AQ212" i="57" s="1"/>
  <c r="AP212" i="57" a="1"/>
  <c r="AP212" i="57" s="1"/>
  <c r="AO212" i="57"/>
  <c r="AO212" i="57" a="1"/>
  <c r="AN212" i="57" a="1"/>
  <c r="AN212" i="57" s="1"/>
  <c r="AM212" i="57" a="1"/>
  <c r="AM212" i="57" s="1"/>
  <c r="F212" i="57"/>
  <c r="AU211" i="57" a="1"/>
  <c r="AU211" i="57" s="1"/>
  <c r="AT211" i="57"/>
  <c r="AT211" i="57" a="1"/>
  <c r="AS211" i="57"/>
  <c r="AS211" i="57" a="1"/>
  <c r="AR211" i="57"/>
  <c r="AR211" i="57" a="1"/>
  <c r="AQ211" i="57" a="1"/>
  <c r="AQ211" i="57" s="1"/>
  <c r="AP211" i="57"/>
  <c r="AP211" i="57" a="1"/>
  <c r="AO211" i="57"/>
  <c r="AO211" i="57" a="1"/>
  <c r="AN211" i="57"/>
  <c r="AN211" i="57" a="1"/>
  <c r="AM211" i="57" a="1"/>
  <c r="AM211" i="57" s="1"/>
  <c r="F211" i="57"/>
  <c r="AU210" i="57"/>
  <c r="AU210" i="57" a="1"/>
  <c r="AT210" i="57" a="1"/>
  <c r="AT210" i="57" s="1"/>
  <c r="AS210" i="57" a="1"/>
  <c r="AS210" i="57" s="1"/>
  <c r="AR210" i="57" a="1"/>
  <c r="AR210" i="57" s="1"/>
  <c r="AQ210" i="57"/>
  <c r="AQ210" i="57" a="1"/>
  <c r="AP210" i="57" a="1"/>
  <c r="AP210" i="57" s="1"/>
  <c r="AO210" i="57" a="1"/>
  <c r="AO210" i="57" s="1"/>
  <c r="AN210" i="57"/>
  <c r="AN210" i="57" a="1"/>
  <c r="AM210" i="57" a="1"/>
  <c r="AM210" i="57" s="1"/>
  <c r="F210" i="57"/>
  <c r="AU209" i="57"/>
  <c r="AU209" i="57" a="1"/>
  <c r="AT209" i="57" a="1"/>
  <c r="AT209" i="57" s="1"/>
  <c r="AS209" i="57" a="1"/>
  <c r="AS209" i="57" s="1"/>
  <c r="AR209" i="57"/>
  <c r="AR209" i="57" a="1"/>
  <c r="AQ209" i="57"/>
  <c r="AQ209" i="57" a="1"/>
  <c r="AP209" i="57" a="1"/>
  <c r="AP209" i="57" s="1"/>
  <c r="AO209" i="57" a="1"/>
  <c r="AO209" i="57" s="1"/>
  <c r="AN209" i="57"/>
  <c r="AN209" i="57" a="1"/>
  <c r="AM209" i="57"/>
  <c r="AM209" i="57" a="1"/>
  <c r="F209" i="57"/>
  <c r="AU208" i="57" a="1"/>
  <c r="AU208" i="57" s="1"/>
  <c r="AT208" i="57" a="1"/>
  <c r="AT208" i="57" s="1"/>
  <c r="AS208" i="57" a="1"/>
  <c r="AS208" i="57" s="1"/>
  <c r="AR208" i="57" a="1"/>
  <c r="AR208" i="57" s="1"/>
  <c r="AQ208" i="57" a="1"/>
  <c r="AQ208" i="57" s="1"/>
  <c r="AP208" i="57" a="1"/>
  <c r="AP208" i="57" s="1"/>
  <c r="AO208" i="57" a="1"/>
  <c r="AO208" i="57" s="1"/>
  <c r="AN208" i="57" a="1"/>
  <c r="AN208" i="57" s="1"/>
  <c r="AM208" i="57"/>
  <c r="AM208" i="57" a="1"/>
  <c r="AO207" i="57" a="1"/>
  <c r="AO207" i="57" s="1"/>
  <c r="AU206" i="57"/>
  <c r="AU206" i="57" a="1"/>
  <c r="AT206" i="57" a="1"/>
  <c r="AT206" i="57" s="1"/>
  <c r="AS206" i="57"/>
  <c r="AS206" i="57" a="1"/>
  <c r="AR206" i="57"/>
  <c r="AR206" i="57" a="1"/>
  <c r="AQ206" i="57"/>
  <c r="AQ206" i="57" a="1"/>
  <c r="AP206" i="57" a="1"/>
  <c r="AP206" i="57" s="1"/>
  <c r="AO206" i="57"/>
  <c r="AO206" i="57" a="1"/>
  <c r="AN206" i="57"/>
  <c r="AN206" i="57" a="1"/>
  <c r="AM206" i="57"/>
  <c r="AM206" i="57" a="1"/>
  <c r="F206" i="57"/>
  <c r="AU205" i="57" a="1"/>
  <c r="AU205" i="57" s="1"/>
  <c r="AT205" i="57"/>
  <c r="AT205" i="57" a="1"/>
  <c r="AS205" i="57" a="1"/>
  <c r="AS205" i="57" s="1"/>
  <c r="AR205" i="57" a="1"/>
  <c r="AR205" i="57" s="1"/>
  <c r="AQ205" i="57"/>
  <c r="AQ205" i="57" a="1"/>
  <c r="AP205" i="57" a="1"/>
  <c r="AP205" i="57" s="1"/>
  <c r="AO205" i="57" a="1"/>
  <c r="AO205" i="57" s="1"/>
  <c r="AN205" i="57" a="1"/>
  <c r="AN205" i="57" s="1"/>
  <c r="AM205" i="57"/>
  <c r="AM205" i="57" a="1"/>
  <c r="F205" i="57"/>
  <c r="AU204" i="57"/>
  <c r="AU204" i="57" a="1"/>
  <c r="AT204" i="57"/>
  <c r="AT204" i="57" a="1"/>
  <c r="AS204" i="57" a="1"/>
  <c r="AS204" i="57" s="1"/>
  <c r="AR204" i="57" a="1"/>
  <c r="AR204" i="57" s="1"/>
  <c r="AQ204" i="57"/>
  <c r="AQ204" i="57" a="1"/>
  <c r="AP204" i="57"/>
  <c r="AP204" i="57" a="1"/>
  <c r="AO204" i="57" a="1"/>
  <c r="AO204" i="57" s="1"/>
  <c r="AN204" i="57" a="1"/>
  <c r="AN204" i="57" s="1"/>
  <c r="AM204" i="57"/>
  <c r="AM204" i="57" a="1"/>
  <c r="F204" i="57"/>
  <c r="AU203" i="57" a="1"/>
  <c r="AU203" i="57" s="1"/>
  <c r="AT203" i="57" a="1"/>
  <c r="AT203" i="57" s="1"/>
  <c r="AS203" i="57" a="1"/>
  <c r="AS203" i="57" s="1"/>
  <c r="AR203" i="57" a="1"/>
  <c r="AR203" i="57" s="1"/>
  <c r="AQ203" i="57" a="1"/>
  <c r="AQ203" i="57" s="1"/>
  <c r="AP203" i="57"/>
  <c r="AP203" i="57" a="1"/>
  <c r="AO203" i="57" a="1"/>
  <c r="AO203" i="57" s="1"/>
  <c r="AN203" i="57" a="1"/>
  <c r="AN203" i="57" s="1"/>
  <c r="AM203" i="57" a="1"/>
  <c r="AM203" i="57" s="1"/>
  <c r="F203" i="57"/>
  <c r="AU202" i="57" a="1"/>
  <c r="AU202" i="57" s="1"/>
  <c r="AT202" i="57"/>
  <c r="AT202" i="57" a="1"/>
  <c r="AS202" i="57"/>
  <c r="AS202" i="57" a="1"/>
  <c r="AR202" i="57"/>
  <c r="AR202" i="57" a="1"/>
  <c r="AQ202" i="57" a="1"/>
  <c r="AQ202" i="57" s="1"/>
  <c r="AP202" i="57"/>
  <c r="AP202" i="57" a="1"/>
  <c r="AO202" i="57"/>
  <c r="AO202" i="57" a="1"/>
  <c r="AN202" i="57"/>
  <c r="AN202" i="57" a="1"/>
  <c r="AM202" i="57" a="1"/>
  <c r="AM202" i="57" s="1"/>
  <c r="F202" i="57"/>
  <c r="AU201" i="57" a="1"/>
  <c r="AU201" i="57" s="1"/>
  <c r="AT201" i="57" a="1"/>
  <c r="AT201" i="57" s="1"/>
  <c r="AS201" i="57" a="1"/>
  <c r="AS201" i="57" s="1"/>
  <c r="AR201" i="57"/>
  <c r="AR201" i="57" a="1"/>
  <c r="AQ201" i="57" a="1"/>
  <c r="AQ201" i="57" s="1"/>
  <c r="AP201" i="57" a="1"/>
  <c r="AP201" i="57" s="1"/>
  <c r="AO201" i="57" a="1"/>
  <c r="AO201" i="57" s="1"/>
  <c r="AN201" i="57"/>
  <c r="AN201" i="57" a="1"/>
  <c r="AM201" i="57" a="1"/>
  <c r="AM201" i="57" s="1"/>
  <c r="F201" i="57"/>
  <c r="AU200" i="57"/>
  <c r="AU200" i="57" a="1"/>
  <c r="AT200" i="57" a="1"/>
  <c r="AT200" i="57" s="1"/>
  <c r="AS200" i="57"/>
  <c r="AS200" i="57" a="1"/>
  <c r="AR200" i="57"/>
  <c r="AR200" i="57" a="1"/>
  <c r="AQ200" i="57"/>
  <c r="AQ200" i="57" a="1"/>
  <c r="AP200" i="57" a="1"/>
  <c r="AP200" i="57" s="1"/>
  <c r="AO200" i="57"/>
  <c r="AO200" i="57" a="1"/>
  <c r="AN200" i="57"/>
  <c r="AN200" i="57" a="1"/>
  <c r="AM200" i="57"/>
  <c r="AM200" i="57" a="1"/>
  <c r="F200" i="57"/>
  <c r="AU199" i="57"/>
  <c r="AU199" i="57" a="1"/>
  <c r="AT199" i="57" a="1"/>
  <c r="AT199" i="57" s="1"/>
  <c r="AS199" i="57" a="1"/>
  <c r="AS199" i="57" s="1"/>
  <c r="AR199" i="57" a="1"/>
  <c r="AR199" i="57" s="1"/>
  <c r="AQ199" i="57"/>
  <c r="AQ199" i="57" a="1"/>
  <c r="AP199" i="57" a="1"/>
  <c r="AP199" i="57" s="1"/>
  <c r="AO199" i="57" a="1"/>
  <c r="AO199" i="57" s="1"/>
  <c r="AN199" i="57" a="1"/>
  <c r="AN199" i="57" s="1"/>
  <c r="AM199" i="57"/>
  <c r="AM199" i="57" a="1"/>
  <c r="F199" i="57"/>
  <c r="AU198" i="57"/>
  <c r="AU198" i="57" a="1"/>
  <c r="AT198" i="57"/>
  <c r="AT198" i="57" a="1"/>
  <c r="AS198" i="57" a="1"/>
  <c r="AS198" i="57" s="1"/>
  <c r="AR198" i="57"/>
  <c r="AR198" i="57" a="1"/>
  <c r="AQ198" i="57"/>
  <c r="AQ198" i="57" a="1"/>
  <c r="AP198" i="57"/>
  <c r="AP198" i="57" a="1"/>
  <c r="AO198" i="57" a="1"/>
  <c r="AO198" i="57" s="1"/>
  <c r="AN198" i="57"/>
  <c r="AN198" i="57" a="1"/>
  <c r="AM198" i="57"/>
  <c r="AM198" i="57" a="1"/>
  <c r="F198" i="57"/>
  <c r="AU197" i="57" a="1"/>
  <c r="AU197" i="57" s="1"/>
  <c r="AT197" i="57"/>
  <c r="AT197" i="57" a="1"/>
  <c r="AS197" i="57" a="1"/>
  <c r="AS197" i="57" s="1"/>
  <c r="AR197" i="57" a="1"/>
  <c r="AR197" i="57" s="1"/>
  <c r="AQ197" i="57" a="1"/>
  <c r="AQ197" i="57" s="1"/>
  <c r="AP197" i="57"/>
  <c r="AP197" i="57" a="1"/>
  <c r="AO197" i="57" a="1"/>
  <c r="AO197" i="57" s="1"/>
  <c r="AN197" i="57" a="1"/>
  <c r="AN197" i="57" s="1"/>
  <c r="AM197" i="57" a="1"/>
  <c r="AM197" i="57" s="1"/>
  <c r="F197" i="57"/>
  <c r="AU196" i="57"/>
  <c r="AU196" i="57" a="1"/>
  <c r="AT196" i="57"/>
  <c r="AT196" i="57" a="1"/>
  <c r="AS196" i="57"/>
  <c r="AS196" i="57" a="1"/>
  <c r="AR196" i="57" a="1"/>
  <c r="AR196" i="57" s="1"/>
  <c r="AQ196" i="57"/>
  <c r="AQ196" i="57" a="1"/>
  <c r="AP196" i="57"/>
  <c r="AP196" i="57" a="1"/>
  <c r="AO196" i="57"/>
  <c r="AO196" i="57" a="1"/>
  <c r="AN196" i="57" a="1"/>
  <c r="AN196" i="57" s="1"/>
  <c r="AM196" i="57"/>
  <c r="AM196" i="57" a="1"/>
  <c r="F196" i="57"/>
  <c r="AU195" i="57" a="1"/>
  <c r="AU195" i="57" s="1"/>
  <c r="AT195" i="57" a="1"/>
  <c r="AT195" i="57" s="1"/>
  <c r="AS195" i="57"/>
  <c r="AS195" i="57" a="1"/>
  <c r="AR195" i="57" a="1"/>
  <c r="AR195" i="57" s="1"/>
  <c r="AQ195" i="57" a="1"/>
  <c r="AQ195" i="57" s="1"/>
  <c r="AP195" i="57" a="1"/>
  <c r="AP195" i="57" s="1"/>
  <c r="AO195" i="57"/>
  <c r="AO195" i="57" a="1"/>
  <c r="AN195" i="57" a="1"/>
  <c r="AN195" i="57" s="1"/>
  <c r="AM195" i="57" a="1"/>
  <c r="AM195" i="57" s="1"/>
  <c r="F195" i="57"/>
  <c r="AU194" i="57" a="1"/>
  <c r="AU194" i="57" s="1"/>
  <c r="AT194" i="57"/>
  <c r="AT194" i="57" a="1"/>
  <c r="AS194" i="57"/>
  <c r="AS194" i="57" a="1"/>
  <c r="AR194" i="57"/>
  <c r="AR194" i="57" a="1"/>
  <c r="AQ194" i="57" a="1"/>
  <c r="AQ194" i="57" s="1"/>
  <c r="AP194" i="57"/>
  <c r="AP194" i="57" a="1"/>
  <c r="AO194" i="57"/>
  <c r="AO194" i="57" a="1"/>
  <c r="AN194" i="57"/>
  <c r="AN194" i="57" a="1"/>
  <c r="AM194" i="57" a="1"/>
  <c r="AM194" i="57" s="1"/>
  <c r="F194" i="57"/>
  <c r="AU193" i="57" a="1"/>
  <c r="AU193" i="57" s="1"/>
  <c r="AT193" i="57" a="1"/>
  <c r="AT193" i="57" s="1"/>
  <c r="AS193" i="57" a="1"/>
  <c r="AS193" i="57" s="1"/>
  <c r="AR193" i="57"/>
  <c r="AR193" i="57" a="1"/>
  <c r="AQ193" i="57" a="1"/>
  <c r="AQ193" i="57" s="1"/>
  <c r="AP193" i="57" a="1"/>
  <c r="AP193" i="57" s="1"/>
  <c r="AO193" i="57" a="1"/>
  <c r="AO193" i="57" s="1"/>
  <c r="AN193" i="57"/>
  <c r="AN193" i="57" a="1"/>
  <c r="AM193" i="57" a="1"/>
  <c r="AM193" i="57" s="1"/>
  <c r="F193" i="57"/>
  <c r="AU192" i="57"/>
  <c r="AU192" i="57" a="1"/>
  <c r="AT192" i="57" a="1"/>
  <c r="AT192" i="57" s="1"/>
  <c r="AS192" i="57"/>
  <c r="AS192" i="57" a="1"/>
  <c r="AR192" i="57"/>
  <c r="AR192" i="57" a="1"/>
  <c r="AQ192" i="57"/>
  <c r="AQ192" i="57" a="1"/>
  <c r="AP192" i="57" a="1"/>
  <c r="AP192" i="57" s="1"/>
  <c r="AO192" i="57"/>
  <c r="AO192" i="57" a="1"/>
  <c r="AN192" i="57"/>
  <c r="AN192" i="57" a="1"/>
  <c r="AM192" i="57"/>
  <c r="AM192" i="57" a="1"/>
  <c r="F192" i="57"/>
  <c r="AU191" i="57"/>
  <c r="AU191" i="57" a="1"/>
  <c r="AT191" i="57" a="1"/>
  <c r="AT191" i="57" s="1"/>
  <c r="AS191" i="57" a="1"/>
  <c r="AS191" i="57" s="1"/>
  <c r="AR191" i="57" a="1"/>
  <c r="AR191" i="57" s="1"/>
  <c r="AQ191" i="57"/>
  <c r="AQ191" i="57" a="1"/>
  <c r="AP191" i="57" a="1"/>
  <c r="AP191" i="57" s="1"/>
  <c r="AO191" i="57" a="1"/>
  <c r="AO191" i="57" s="1"/>
  <c r="AN191" i="57" a="1"/>
  <c r="AN191" i="57" s="1"/>
  <c r="AM191" i="57"/>
  <c r="AM191" i="57" a="1"/>
  <c r="F191" i="57"/>
  <c r="AU190" i="57"/>
  <c r="AU190" i="57" a="1"/>
  <c r="AT190" i="57"/>
  <c r="AT190" i="57" a="1"/>
  <c r="AS190" i="57" a="1"/>
  <c r="AS190" i="57" s="1"/>
  <c r="AR190" i="57"/>
  <c r="AR190" i="57" a="1"/>
  <c r="AQ190" i="57"/>
  <c r="AQ190" i="57" a="1"/>
  <c r="AP190" i="57"/>
  <c r="AP190" i="57" a="1"/>
  <c r="AO190" i="57" a="1"/>
  <c r="AO190" i="57" s="1"/>
  <c r="AN190" i="57"/>
  <c r="AN190" i="57" a="1"/>
  <c r="AM190" i="57"/>
  <c r="AM190" i="57" a="1"/>
  <c r="F190" i="57"/>
  <c r="AU189" i="57" a="1"/>
  <c r="AU189" i="57" s="1"/>
  <c r="AT189" i="57"/>
  <c r="AT189" i="57" a="1"/>
  <c r="AS189" i="57" a="1"/>
  <c r="AS189" i="57" s="1"/>
  <c r="AR189" i="57" a="1"/>
  <c r="AR189" i="57" s="1"/>
  <c r="AQ189" i="57" a="1"/>
  <c r="AQ189" i="57" s="1"/>
  <c r="AP189" i="57"/>
  <c r="AP189" i="57" a="1"/>
  <c r="AO189" i="57" a="1"/>
  <c r="AO189" i="57" s="1"/>
  <c r="AN189" i="57" a="1"/>
  <c r="AN189" i="57" s="1"/>
  <c r="AM189" i="57" a="1"/>
  <c r="AM189" i="57" s="1"/>
  <c r="F189" i="57"/>
  <c r="AU188" i="57"/>
  <c r="AU188" i="57" a="1"/>
  <c r="AT188" i="57"/>
  <c r="AT188" i="57" a="1"/>
  <c r="AS188" i="57"/>
  <c r="AS188" i="57" a="1"/>
  <c r="AR188" i="57" a="1"/>
  <c r="AR188" i="57" s="1"/>
  <c r="AQ188" i="57"/>
  <c r="AQ188" i="57" a="1"/>
  <c r="AP188" i="57"/>
  <c r="AP188" i="57" a="1"/>
  <c r="AO188" i="57"/>
  <c r="AO188" i="57" a="1"/>
  <c r="AN188" i="57" a="1"/>
  <c r="AN188" i="57" s="1"/>
  <c r="AM188" i="57"/>
  <c r="AM188" i="57" a="1"/>
  <c r="F188" i="57"/>
  <c r="AU187" i="57" a="1"/>
  <c r="AU187" i="57" s="1"/>
  <c r="AT187" i="57" a="1"/>
  <c r="AT187" i="57" s="1"/>
  <c r="AS187" i="57"/>
  <c r="AS187" i="57" a="1"/>
  <c r="AR187" i="57" a="1"/>
  <c r="AR187" i="57" s="1"/>
  <c r="AQ187" i="57" a="1"/>
  <c r="AQ187" i="57" s="1"/>
  <c r="AP187" i="57" a="1"/>
  <c r="AP187" i="57" s="1"/>
  <c r="AO187" i="57"/>
  <c r="AO187" i="57" a="1"/>
  <c r="AN187" i="57" a="1"/>
  <c r="AN187" i="57" s="1"/>
  <c r="AM187" i="57" a="1"/>
  <c r="AM187" i="57" s="1"/>
  <c r="F187" i="57"/>
  <c r="AU186" i="57" a="1"/>
  <c r="AU186" i="57" s="1"/>
  <c r="AT186" i="57"/>
  <c r="AT186" i="57" a="1"/>
  <c r="AS186" i="57"/>
  <c r="AS186" i="57" a="1"/>
  <c r="AR186" i="57"/>
  <c r="AR186" i="57" a="1"/>
  <c r="AQ186" i="57" a="1"/>
  <c r="AQ186" i="57" s="1"/>
  <c r="AP186" i="57"/>
  <c r="AP186" i="57" a="1"/>
  <c r="AO186" i="57"/>
  <c r="AO186" i="57" a="1"/>
  <c r="AN186" i="57"/>
  <c r="AN186" i="57" a="1"/>
  <c r="AM186" i="57" a="1"/>
  <c r="AM186" i="57" s="1"/>
  <c r="F186" i="57"/>
  <c r="AU185" i="57" a="1"/>
  <c r="AU185" i="57" s="1"/>
  <c r="AT185" i="57" a="1"/>
  <c r="AT185" i="57" s="1"/>
  <c r="AS185" i="57" a="1"/>
  <c r="AS185" i="57" s="1"/>
  <c r="AR185" i="57"/>
  <c r="AR185" i="57" a="1"/>
  <c r="AQ185" i="57" a="1"/>
  <c r="AQ185" i="57" s="1"/>
  <c r="AP185" i="57" a="1"/>
  <c r="AP185" i="57" s="1"/>
  <c r="AO185" i="57" a="1"/>
  <c r="AO185" i="57" s="1"/>
  <c r="AN185" i="57"/>
  <c r="AN185" i="57" a="1"/>
  <c r="AM185" i="57" a="1"/>
  <c r="AM185" i="57" s="1"/>
  <c r="F185" i="57"/>
  <c r="AU184" i="57"/>
  <c r="AU184" i="57" a="1"/>
  <c r="AT184" i="57" a="1"/>
  <c r="AT184" i="57" s="1"/>
  <c r="AS184" i="57"/>
  <c r="AS184" i="57" a="1"/>
  <c r="AR184" i="57"/>
  <c r="AR184" i="57" a="1"/>
  <c r="AQ184" i="57"/>
  <c r="AQ184" i="57" a="1"/>
  <c r="AP184" i="57" a="1"/>
  <c r="AP184" i="57" s="1"/>
  <c r="AO184" i="57"/>
  <c r="AO184" i="57" a="1"/>
  <c r="AN184" i="57"/>
  <c r="AN184" i="57" a="1"/>
  <c r="AM184" i="57"/>
  <c r="AM184" i="57" a="1"/>
  <c r="F184" i="57"/>
  <c r="AU183" i="57"/>
  <c r="AU183" i="57" a="1"/>
  <c r="AT183" i="57" a="1"/>
  <c r="AT183" i="57" s="1"/>
  <c r="AS183" i="57" a="1"/>
  <c r="AS183" i="57" s="1"/>
  <c r="AR183" i="57" a="1"/>
  <c r="AR183" i="57" s="1"/>
  <c r="AQ183" i="57"/>
  <c r="AQ183" i="57" a="1"/>
  <c r="AP183" i="57" a="1"/>
  <c r="AP183" i="57" s="1"/>
  <c r="AO183" i="57" a="1"/>
  <c r="AO183" i="57" s="1"/>
  <c r="AN183" i="57" a="1"/>
  <c r="AN183" i="57" s="1"/>
  <c r="AM183" i="57"/>
  <c r="AM183" i="57" a="1"/>
  <c r="F183" i="57"/>
  <c r="AU182" i="57"/>
  <c r="AU182" i="57" a="1"/>
  <c r="AT182" i="57"/>
  <c r="AT182" i="57" a="1"/>
  <c r="AS182" i="57" a="1"/>
  <c r="AS182" i="57" s="1"/>
  <c r="AR182" i="57"/>
  <c r="AR182" i="57" a="1"/>
  <c r="AQ182" i="57"/>
  <c r="AQ182" i="57" a="1"/>
  <c r="AP182" i="57"/>
  <c r="AP182" i="57" a="1"/>
  <c r="AO182" i="57" a="1"/>
  <c r="AO182" i="57" s="1"/>
  <c r="AN182" i="57"/>
  <c r="AN182" i="57" a="1"/>
  <c r="AM182" i="57"/>
  <c r="AM182" i="57" a="1"/>
  <c r="F182" i="57"/>
  <c r="AJ207" i="57" s="1" a="1"/>
  <c r="AJ207" i="57" s="1"/>
  <c r="AU181" i="57" a="1"/>
  <c r="AU181" i="57" s="1"/>
  <c r="AT181" i="57"/>
  <c r="AT181" i="57" a="1"/>
  <c r="AS181" i="57" a="1"/>
  <c r="AS181" i="57" s="1"/>
  <c r="AR181" i="57" a="1"/>
  <c r="AR181" i="57" s="1"/>
  <c r="AQ181" i="57" a="1"/>
  <c r="AQ181" i="57" s="1"/>
  <c r="AP181" i="57" a="1"/>
  <c r="AP181" i="57" s="1"/>
  <c r="AO181" i="57" a="1"/>
  <c r="AO181" i="57" s="1"/>
  <c r="AN181" i="57" a="1"/>
  <c r="AN181" i="57" s="1"/>
  <c r="AM181" i="57" a="1"/>
  <c r="AM181" i="57" s="1"/>
  <c r="AO180" i="57" a="1"/>
  <c r="AO180" i="57" s="1"/>
  <c r="AU179" i="57"/>
  <c r="AU179" i="57" a="1"/>
  <c r="AT179" i="57" a="1"/>
  <c r="AT179" i="57" s="1"/>
  <c r="AS179" i="57"/>
  <c r="AS179" i="57" a="1"/>
  <c r="AR179" i="57"/>
  <c r="AR179" i="57" a="1"/>
  <c r="AQ179" i="57"/>
  <c r="AQ179" i="57" a="1"/>
  <c r="AP179" i="57" a="1"/>
  <c r="AP179" i="57" s="1"/>
  <c r="AO179" i="57"/>
  <c r="AO179" i="57" a="1"/>
  <c r="AN179" i="57"/>
  <c r="AN179" i="57" a="1"/>
  <c r="AM179" i="57"/>
  <c r="AM179" i="57" a="1"/>
  <c r="F179" i="57"/>
  <c r="AU178" i="57" a="1"/>
  <c r="AU178" i="57" s="1"/>
  <c r="AT178" i="57" a="1"/>
  <c r="AT178" i="57" s="1"/>
  <c r="AS178" i="57" a="1"/>
  <c r="AS178" i="57" s="1"/>
  <c r="AR178" i="57" a="1"/>
  <c r="AR178" i="57" s="1"/>
  <c r="AQ178" i="57"/>
  <c r="AQ178" i="57" a="1"/>
  <c r="AP178" i="57" a="1"/>
  <c r="AP178" i="57" s="1"/>
  <c r="AO178" i="57" a="1"/>
  <c r="AO178" i="57" s="1"/>
  <c r="AN178" i="57" a="1"/>
  <c r="AN178" i="57" s="1"/>
  <c r="AM178" i="57" a="1"/>
  <c r="AM178" i="57" s="1"/>
  <c r="F178" i="57"/>
  <c r="AU177" i="57"/>
  <c r="AU177" i="57" a="1"/>
  <c r="AT177" i="57"/>
  <c r="AT177" i="57" a="1"/>
  <c r="AS177" i="57"/>
  <c r="AS177" i="57" a="1"/>
  <c r="AR177" i="57"/>
  <c r="AR177" i="57" a="1"/>
  <c r="AQ177" i="57"/>
  <c r="AQ177" i="57" a="1"/>
  <c r="AP177" i="57"/>
  <c r="AP177" i="57" a="1"/>
  <c r="AO177" i="57"/>
  <c r="AO177" i="57" a="1"/>
  <c r="AN177" i="57"/>
  <c r="AN177" i="57" a="1"/>
  <c r="AM177" i="57"/>
  <c r="AM177" i="57" a="1"/>
  <c r="F177" i="57"/>
  <c r="AU176" i="57" a="1"/>
  <c r="AU176" i="57" s="1"/>
  <c r="AT176" i="57"/>
  <c r="AT176" i="57" a="1"/>
  <c r="AS176" i="57"/>
  <c r="AS176" i="57" a="1"/>
  <c r="AR176" i="57" a="1"/>
  <c r="AR176" i="57" s="1"/>
  <c r="AQ176" i="57" a="1"/>
  <c r="AQ176" i="57" s="1"/>
  <c r="AP176" i="57"/>
  <c r="AP176" i="57" a="1"/>
  <c r="AO176" i="57"/>
  <c r="AO176" i="57" a="1"/>
  <c r="AN176" i="57" a="1"/>
  <c r="AN176" i="57" s="1"/>
  <c r="AM176" i="57" a="1"/>
  <c r="AM176" i="57" s="1"/>
  <c r="F176" i="57"/>
  <c r="AU175" i="57" a="1"/>
  <c r="AU175" i="57" s="1"/>
  <c r="AT175" i="57"/>
  <c r="AT175" i="57" a="1"/>
  <c r="AS175" i="57"/>
  <c r="AS175" i="57" a="1"/>
  <c r="AR175" i="57"/>
  <c r="AR175" i="57" a="1"/>
  <c r="AQ175" i="57" a="1"/>
  <c r="AQ175" i="57" s="1"/>
  <c r="AP175" i="57"/>
  <c r="AP175" i="57" a="1"/>
  <c r="AO175" i="57"/>
  <c r="AO175" i="57" a="1"/>
  <c r="AN175" i="57"/>
  <c r="AN175" i="57" a="1"/>
  <c r="AM175" i="57" a="1"/>
  <c r="AM175" i="57" s="1"/>
  <c r="F175" i="57"/>
  <c r="AU174" i="57" a="1"/>
  <c r="AU174" i="57" s="1"/>
  <c r="AT174" i="57" a="1"/>
  <c r="AT174" i="57" s="1"/>
  <c r="AS174" i="57"/>
  <c r="AS174" i="57" a="1"/>
  <c r="AR174" i="57" a="1"/>
  <c r="AR174" i="57" s="1"/>
  <c r="AQ174" i="57" a="1"/>
  <c r="AQ174" i="57" s="1"/>
  <c r="AP174" i="57" a="1"/>
  <c r="AP174" i="57" s="1"/>
  <c r="AO174" i="57"/>
  <c r="AO174" i="57" a="1"/>
  <c r="AN174" i="57"/>
  <c r="AN174" i="57" a="1"/>
  <c r="AM174" i="57" a="1"/>
  <c r="AM174" i="57" s="1"/>
  <c r="F174" i="57"/>
  <c r="AU173" i="57"/>
  <c r="AU173" i="57" a="1"/>
  <c r="AT173" i="57"/>
  <c r="AT173" i="57" a="1"/>
  <c r="AS173" i="57"/>
  <c r="AS173" i="57" a="1"/>
  <c r="AR173" i="57"/>
  <c r="AR173" i="57" a="1"/>
  <c r="AQ173" i="57"/>
  <c r="AQ173" i="57" a="1"/>
  <c r="AP173" i="57"/>
  <c r="AP173" i="57" a="1"/>
  <c r="AO173" i="57"/>
  <c r="AO173" i="57" a="1"/>
  <c r="AN173" i="57"/>
  <c r="AN173" i="57" a="1"/>
  <c r="AM173" i="57"/>
  <c r="AM173" i="57" a="1"/>
  <c r="F173" i="57"/>
  <c r="AU172" i="57" a="1"/>
  <c r="AU172" i="57" s="1"/>
  <c r="AT172" i="57" a="1"/>
  <c r="AT172" i="57" s="1"/>
  <c r="AS172" i="57" a="1"/>
  <c r="AS172" i="57" s="1"/>
  <c r="AR172" i="57" a="1"/>
  <c r="AR172" i="57" s="1"/>
  <c r="AQ172" i="57" a="1"/>
  <c r="AQ172" i="57" s="1"/>
  <c r="AP172" i="57" a="1"/>
  <c r="AP172" i="57" s="1"/>
  <c r="AO172" i="57" a="1"/>
  <c r="AO172" i="57" s="1"/>
  <c r="AN172" i="57"/>
  <c r="AN172" i="57" a="1"/>
  <c r="AM172" i="57" a="1"/>
  <c r="AM172" i="57" s="1"/>
  <c r="F172" i="57"/>
  <c r="AU171" i="57"/>
  <c r="AU171" i="57" a="1"/>
  <c r="AT171" i="57"/>
  <c r="AT171" i="57" a="1"/>
  <c r="AS171" i="57" a="1"/>
  <c r="AS171" i="57" s="1"/>
  <c r="AR171" i="57"/>
  <c r="AR171" i="57" a="1"/>
  <c r="AQ171" i="57"/>
  <c r="AQ171" i="57" a="1"/>
  <c r="AP171" i="57"/>
  <c r="AP171" i="57" a="1"/>
  <c r="AO171" i="57" a="1"/>
  <c r="AO171" i="57" s="1"/>
  <c r="AN171" i="57"/>
  <c r="AN171" i="57" a="1"/>
  <c r="AM171" i="57"/>
  <c r="AM171" i="57" a="1"/>
  <c r="F171" i="57"/>
  <c r="AU170" i="57"/>
  <c r="AU170" i="57" a="1"/>
  <c r="AT170" i="57" a="1"/>
  <c r="AT170" i="57" s="1"/>
  <c r="AS170" i="57" a="1"/>
  <c r="AS170" i="57" s="1"/>
  <c r="AR170" i="57" a="1"/>
  <c r="AR170" i="57" s="1"/>
  <c r="AQ170" i="57" a="1"/>
  <c r="AQ170" i="57" s="1"/>
  <c r="AP170" i="57"/>
  <c r="AP170" i="57" a="1"/>
  <c r="AO170" i="57" a="1"/>
  <c r="AO170" i="57" s="1"/>
  <c r="AN170" i="57" a="1"/>
  <c r="AN170" i="57" s="1"/>
  <c r="AM170" i="57" a="1"/>
  <c r="AM170" i="57" s="1"/>
  <c r="F170" i="57"/>
  <c r="AU169" i="57"/>
  <c r="AU169" i="57" a="1"/>
  <c r="AT169" i="57"/>
  <c r="AT169" i="57" a="1"/>
  <c r="AS169" i="57"/>
  <c r="AS169" i="57" a="1"/>
  <c r="AR169" i="57"/>
  <c r="AR169" i="57" a="1"/>
  <c r="AQ169" i="57"/>
  <c r="AQ169" i="57" a="1"/>
  <c r="AP169" i="57"/>
  <c r="AP169" i="57" a="1"/>
  <c r="AO169" i="57"/>
  <c r="AO169" i="57" a="1"/>
  <c r="AN169" i="57"/>
  <c r="AN169" i="57" a="1"/>
  <c r="AM169" i="57"/>
  <c r="AM169" i="57" a="1"/>
  <c r="F169" i="57"/>
  <c r="AU168" i="57" a="1"/>
  <c r="AU168" i="57" s="1"/>
  <c r="AT168" i="57"/>
  <c r="AT168" i="57" a="1"/>
  <c r="AS168" i="57"/>
  <c r="AS168" i="57" a="1"/>
  <c r="AR168" i="57" a="1"/>
  <c r="AR168" i="57" s="1"/>
  <c r="AQ168" i="57" a="1"/>
  <c r="AQ168" i="57" s="1"/>
  <c r="AP168" i="57" a="1"/>
  <c r="AP168" i="57" s="1"/>
  <c r="AO168" i="57"/>
  <c r="AO168" i="57" a="1"/>
  <c r="AN168" i="57" a="1"/>
  <c r="AN168" i="57" s="1"/>
  <c r="AM168" i="57" a="1"/>
  <c r="AM168" i="57" s="1"/>
  <c r="F168" i="57"/>
  <c r="AU167" i="57"/>
  <c r="AU167" i="57" a="1"/>
  <c r="AT167" i="57"/>
  <c r="AT167" i="57" a="1"/>
  <c r="AS167" i="57"/>
  <c r="AS167" i="57" a="1"/>
  <c r="AR167" i="57" a="1"/>
  <c r="AR167" i="57" s="1"/>
  <c r="AQ167" i="57"/>
  <c r="AQ167" i="57" a="1"/>
  <c r="AP167" i="57"/>
  <c r="AP167" i="57" a="1"/>
  <c r="AO167" i="57"/>
  <c r="AO167" i="57" a="1"/>
  <c r="AN167" i="57" a="1"/>
  <c r="AN167" i="57" s="1"/>
  <c r="AM167" i="57"/>
  <c r="AM167" i="57" a="1"/>
  <c r="F167" i="57"/>
  <c r="AU166" i="57" a="1"/>
  <c r="AU166" i="57" s="1"/>
  <c r="AT166" i="57" a="1"/>
  <c r="AT166" i="57" s="1"/>
  <c r="AS166" i="57"/>
  <c r="AS166" i="57" a="1"/>
  <c r="AR166" i="57"/>
  <c r="AR166" i="57" a="1"/>
  <c r="AQ166" i="57" a="1"/>
  <c r="AQ166" i="57" s="1"/>
  <c r="AP166" i="57" a="1"/>
  <c r="AP166" i="57" s="1"/>
  <c r="AO166" i="57"/>
  <c r="AO166" i="57" a="1"/>
  <c r="AN166" i="57"/>
  <c r="AN166" i="57" a="1"/>
  <c r="AM166" i="57" a="1"/>
  <c r="AM166" i="57" s="1"/>
  <c r="F166" i="57"/>
  <c r="AU165" i="57" a="1"/>
  <c r="AU165" i="57" s="1"/>
  <c r="AT165" i="57"/>
  <c r="AT165" i="57" a="1"/>
  <c r="AS165" i="57"/>
  <c r="AS165" i="57" a="1"/>
  <c r="AR165" i="57"/>
  <c r="AR165" i="57" a="1"/>
  <c r="AQ165" i="57" a="1"/>
  <c r="AQ165" i="57" s="1"/>
  <c r="AP165" i="57"/>
  <c r="AP165" i="57" a="1"/>
  <c r="AO165" i="57"/>
  <c r="AO165" i="57" a="1"/>
  <c r="AN165" i="57"/>
  <c r="AN165" i="57" a="1"/>
  <c r="AM165" i="57" a="1"/>
  <c r="AM165" i="57" s="1"/>
  <c r="F165" i="57"/>
  <c r="AU164" i="57" a="1"/>
  <c r="AU164" i="57" s="1"/>
  <c r="AT164" i="57" a="1"/>
  <c r="AT164" i="57" s="1"/>
  <c r="AS164" i="57" a="1"/>
  <c r="AS164" i="57" s="1"/>
  <c r="AR164" i="57"/>
  <c r="AR164" i="57" a="1"/>
  <c r="AQ164" i="57" a="1"/>
  <c r="AQ164" i="57" s="1"/>
  <c r="AP164" i="57" a="1"/>
  <c r="AP164" i="57" s="1"/>
  <c r="AO164" i="57" a="1"/>
  <c r="AO164" i="57" s="1"/>
  <c r="AN164" i="57" a="1"/>
  <c r="AN164" i="57" s="1"/>
  <c r="AM164" i="57"/>
  <c r="AM164" i="57" a="1"/>
  <c r="F164" i="57"/>
  <c r="AU163" i="57"/>
  <c r="AU163" i="57" a="1"/>
  <c r="AT163" i="57"/>
  <c r="AT163" i="57" a="1"/>
  <c r="AS163" i="57"/>
  <c r="AS163" i="57" a="1"/>
  <c r="AR163" i="57"/>
  <c r="AR163" i="57" a="1"/>
  <c r="AQ163" i="57"/>
  <c r="AQ163" i="57" a="1"/>
  <c r="AP163" i="57"/>
  <c r="AP163" i="57" a="1"/>
  <c r="AO163" i="57"/>
  <c r="AO163" i="57" a="1"/>
  <c r="AN163" i="57"/>
  <c r="AN163" i="57" a="1"/>
  <c r="AM163" i="57"/>
  <c r="AM163" i="57" a="1"/>
  <c r="F163" i="57"/>
  <c r="AU162" i="57" a="1"/>
  <c r="AU162" i="57" s="1"/>
  <c r="AT162" i="57"/>
  <c r="AT162" i="57" a="1"/>
  <c r="AS162" i="57" a="1"/>
  <c r="AS162" i="57" s="1"/>
  <c r="AR162" i="57" a="1"/>
  <c r="AR162" i="57" s="1"/>
  <c r="AQ162" i="57" a="1"/>
  <c r="AQ162" i="57" s="1"/>
  <c r="AP162" i="57" a="1"/>
  <c r="AP162" i="57" s="1"/>
  <c r="AO162" i="57" a="1"/>
  <c r="AO162" i="57" s="1"/>
  <c r="AN162" i="57" a="1"/>
  <c r="AN162" i="57" s="1"/>
  <c r="AM162" i="57" a="1"/>
  <c r="AM162" i="57" s="1"/>
  <c r="F162" i="57"/>
  <c r="AU161" i="57"/>
  <c r="AU161" i="57" a="1"/>
  <c r="AT161" i="57"/>
  <c r="AT161" i="57" a="1"/>
  <c r="AS161" i="57" a="1"/>
  <c r="AS161" i="57" s="1"/>
  <c r="AR161" i="57"/>
  <c r="AR161" i="57" a="1"/>
  <c r="AQ161" i="57"/>
  <c r="AQ161" i="57" a="1"/>
  <c r="AP161" i="57"/>
  <c r="AP161" i="57" a="1"/>
  <c r="AO161" i="57" a="1"/>
  <c r="AO161" i="57" s="1"/>
  <c r="AN161" i="57"/>
  <c r="AN161" i="57" a="1"/>
  <c r="AM161" i="57"/>
  <c r="AM161" i="57" a="1"/>
  <c r="F161" i="57"/>
  <c r="AU160" i="57" a="1"/>
  <c r="AU160" i="57" s="1"/>
  <c r="AT160" i="57" a="1"/>
  <c r="AT160" i="57" s="1"/>
  <c r="AS160" i="57"/>
  <c r="AS160" i="57" a="1"/>
  <c r="AR160" i="57" a="1"/>
  <c r="AR160" i="57" s="1"/>
  <c r="AQ160" i="57" a="1"/>
  <c r="AQ160" i="57" s="1"/>
  <c r="AP160" i="57"/>
  <c r="AP160" i="57" a="1"/>
  <c r="AO160" i="57" a="1"/>
  <c r="AO160" i="57" s="1"/>
  <c r="AN160" i="57" a="1"/>
  <c r="AN160" i="57" s="1"/>
  <c r="AM160" i="57" a="1"/>
  <c r="AM160" i="57" s="1"/>
  <c r="F160" i="57"/>
  <c r="AU159" i="57" a="1"/>
  <c r="AU159" i="57" s="1"/>
  <c r="AT159" i="57"/>
  <c r="AT159" i="57" a="1"/>
  <c r="AS159" i="57"/>
  <c r="AS159" i="57" a="1"/>
  <c r="AR159" i="57" a="1"/>
  <c r="AR159" i="57" s="1"/>
  <c r="AQ159" i="57" a="1"/>
  <c r="AQ159" i="57" s="1"/>
  <c r="AP159" i="57"/>
  <c r="AP159" i="57" a="1"/>
  <c r="AO159" i="57" a="1"/>
  <c r="AO159" i="57" s="1"/>
  <c r="AN159" i="57" a="1"/>
  <c r="AN159" i="57" s="1"/>
  <c r="AM159" i="57" a="1"/>
  <c r="AM159" i="57" s="1"/>
  <c r="F159" i="57"/>
  <c r="AU158" i="57" a="1"/>
  <c r="AU158" i="57" s="1"/>
  <c r="AT158" i="57" a="1"/>
  <c r="AT158" i="57" s="1"/>
  <c r="AS158" i="57" a="1"/>
  <c r="AS158" i="57" s="1"/>
  <c r="AR158" i="57" a="1"/>
  <c r="AR158" i="57" s="1"/>
  <c r="AQ158" i="57" a="1"/>
  <c r="AQ158" i="57" s="1"/>
  <c r="AP158" i="57" a="1"/>
  <c r="AP158" i="57" s="1"/>
  <c r="AO158" i="57"/>
  <c r="AO158" i="57" a="1"/>
  <c r="AN158" i="57"/>
  <c r="AN158" i="57" a="1"/>
  <c r="AM158" i="57" a="1"/>
  <c r="AM158" i="57" s="1"/>
  <c r="F158" i="57"/>
  <c r="AU157" i="57" a="1"/>
  <c r="AU157" i="57" s="1"/>
  <c r="AT157" i="57"/>
  <c r="AT157" i="57" a="1"/>
  <c r="AS157" i="57"/>
  <c r="AS157" i="57" a="1"/>
  <c r="AR157" i="57"/>
  <c r="AR157" i="57" a="1"/>
  <c r="AQ157" i="57" a="1"/>
  <c r="AQ157" i="57" s="1"/>
  <c r="AP157" i="57"/>
  <c r="AP157" i="57" a="1"/>
  <c r="AO157" i="57"/>
  <c r="AO157" i="57" a="1"/>
  <c r="AN157" i="57"/>
  <c r="AN157" i="57" a="1"/>
  <c r="AM157" i="57" a="1"/>
  <c r="AM157" i="57" s="1"/>
  <c r="F157" i="57"/>
  <c r="I180" i="57" s="1" a="1"/>
  <c r="I180" i="57" s="1"/>
  <c r="AU156" i="57" a="1"/>
  <c r="AU156" i="57" s="1"/>
  <c r="AT156" i="57" a="1"/>
  <c r="AT156" i="57" s="1"/>
  <c r="AS156" i="57"/>
  <c r="AS156" i="57" a="1"/>
  <c r="AR156" i="57" a="1"/>
  <c r="AR156" i="57" s="1"/>
  <c r="AQ156" i="57"/>
  <c r="AQ156" i="57" a="1"/>
  <c r="AP156" i="57" a="1"/>
  <c r="AP156" i="57" s="1"/>
  <c r="AO156" i="57" a="1"/>
  <c r="AO156" i="57" s="1"/>
  <c r="AN156" i="57"/>
  <c r="AN156" i="57" a="1"/>
  <c r="AM156" i="57" a="1"/>
  <c r="AM156" i="57" s="1"/>
  <c r="F156" i="57"/>
  <c r="AU155" i="57"/>
  <c r="AU155" i="57" a="1"/>
  <c r="AT155" i="57"/>
  <c r="AT155" i="57" a="1"/>
  <c r="AS155" i="57" a="1"/>
  <c r="AS155" i="57" s="1"/>
  <c r="AR155" i="57"/>
  <c r="AR155" i="57" a="1"/>
  <c r="AQ155" i="57"/>
  <c r="AQ155" i="57" a="1"/>
  <c r="AP155" i="57"/>
  <c r="AP155" i="57" a="1"/>
  <c r="AO155" i="57" a="1"/>
  <c r="AO155" i="57" s="1"/>
  <c r="AN155" i="57"/>
  <c r="AN155" i="57" a="1"/>
  <c r="AM155" i="57"/>
  <c r="AM155" i="57" a="1"/>
  <c r="F155" i="57"/>
  <c r="AF180" i="57" s="1" a="1"/>
  <c r="AF180" i="57" s="1"/>
  <c r="AU154" i="57" a="1"/>
  <c r="AU154" i="57" s="1"/>
  <c r="AT154" i="57" a="1"/>
  <c r="AT154" i="57" s="1"/>
  <c r="AS154" i="57" a="1"/>
  <c r="AS154" i="57" s="1"/>
  <c r="AR154" i="57" a="1"/>
  <c r="AR154" i="57" s="1"/>
  <c r="AQ154" i="57" a="1"/>
  <c r="AQ154" i="57" s="1"/>
  <c r="AP154" i="57" a="1"/>
  <c r="AP154" i="57" s="1"/>
  <c r="AO154" i="57" a="1"/>
  <c r="AO154" i="57" s="1"/>
  <c r="AN154" i="57" a="1"/>
  <c r="AN154" i="57" s="1"/>
  <c r="AM154" i="57"/>
  <c r="AM154" i="57" a="1"/>
  <c r="AO153" i="57" a="1"/>
  <c r="AO153" i="57" s="1"/>
  <c r="AU152" i="57"/>
  <c r="AU152" i="57" a="1"/>
  <c r="AT152" i="57" a="1"/>
  <c r="AT152" i="57" s="1"/>
  <c r="AS152" i="57" a="1"/>
  <c r="AS152" i="57" s="1"/>
  <c r="AR152" i="57" a="1"/>
  <c r="AR152" i="57" s="1"/>
  <c r="AQ152" i="57"/>
  <c r="AQ152" i="57" a="1"/>
  <c r="AP152" i="57" a="1"/>
  <c r="AP152" i="57" s="1"/>
  <c r="AO152" i="57" a="1"/>
  <c r="AO152" i="57" s="1"/>
  <c r="AN152" i="57" a="1"/>
  <c r="AN152" i="57" s="1"/>
  <c r="AM152" i="57"/>
  <c r="AM152" i="57" a="1"/>
  <c r="F152" i="57"/>
  <c r="AU151" i="57"/>
  <c r="AU151" i="57" a="1"/>
  <c r="AT151" i="57"/>
  <c r="AT151" i="57" a="1"/>
  <c r="AS151" i="57"/>
  <c r="AS151" i="57" a="1"/>
  <c r="AR151" i="57" a="1"/>
  <c r="AR151" i="57" s="1"/>
  <c r="AQ151" i="57"/>
  <c r="AQ151" i="57" a="1"/>
  <c r="AP151" i="57"/>
  <c r="AP151" i="57" a="1"/>
  <c r="AO151" i="57"/>
  <c r="AO151" i="57" a="1"/>
  <c r="AN151" i="57" a="1"/>
  <c r="AN151" i="57" s="1"/>
  <c r="AM151" i="57"/>
  <c r="AM151" i="57" a="1"/>
  <c r="F151" i="57"/>
  <c r="AU150" i="57" a="1"/>
  <c r="AU150" i="57" s="1"/>
  <c r="AT150" i="57"/>
  <c r="AT150" i="57" a="1"/>
  <c r="AS150" i="57" a="1"/>
  <c r="AS150" i="57" s="1"/>
  <c r="AR150" i="57" a="1"/>
  <c r="AR150" i="57" s="1"/>
  <c r="AQ150" i="57" a="1"/>
  <c r="AQ150" i="57" s="1"/>
  <c r="AP150" i="57"/>
  <c r="AP150" i="57" a="1"/>
  <c r="AO150" i="57" a="1"/>
  <c r="AO150" i="57" s="1"/>
  <c r="AN150" i="57" a="1"/>
  <c r="AN150" i="57" s="1"/>
  <c r="AM150" i="57" a="1"/>
  <c r="AM150" i="57" s="1"/>
  <c r="F150" i="57"/>
  <c r="AU149" i="57" a="1"/>
  <c r="AU149" i="57" s="1"/>
  <c r="AT149" i="57"/>
  <c r="AT149" i="57" a="1"/>
  <c r="AS149" i="57"/>
  <c r="AS149" i="57" a="1"/>
  <c r="AR149" i="57"/>
  <c r="AR149" i="57" a="1"/>
  <c r="AQ149" i="57" a="1"/>
  <c r="AQ149" i="57" s="1"/>
  <c r="AP149" i="57"/>
  <c r="AP149" i="57" a="1"/>
  <c r="AO149" i="57"/>
  <c r="AO149" i="57" a="1"/>
  <c r="AN149" i="57"/>
  <c r="AN149" i="57" a="1"/>
  <c r="AM149" i="57" a="1"/>
  <c r="AM149" i="57" s="1"/>
  <c r="F149" i="57"/>
  <c r="AU148" i="57" a="1"/>
  <c r="AU148" i="57" s="1"/>
  <c r="AT148" i="57" a="1"/>
  <c r="AT148" i="57" s="1"/>
  <c r="AS148" i="57"/>
  <c r="AS148" i="57" a="1"/>
  <c r="AR148" i="57" a="1"/>
  <c r="AR148" i="57" s="1"/>
  <c r="AQ148" i="57" a="1"/>
  <c r="AQ148" i="57" s="1"/>
  <c r="AP148" i="57" a="1"/>
  <c r="AP148" i="57" s="1"/>
  <c r="AO148" i="57"/>
  <c r="AO148" i="57" a="1"/>
  <c r="AN148" i="57" a="1"/>
  <c r="AN148" i="57" s="1"/>
  <c r="AM148" i="57" a="1"/>
  <c r="AM148" i="57" s="1"/>
  <c r="F148" i="57"/>
  <c r="AU147" i="57"/>
  <c r="AU147" i="57" a="1"/>
  <c r="AT147" i="57" a="1"/>
  <c r="AT147" i="57" s="1"/>
  <c r="AS147" i="57"/>
  <c r="AS147" i="57" a="1"/>
  <c r="AR147" i="57"/>
  <c r="AR147" i="57" a="1"/>
  <c r="AQ147" i="57"/>
  <c r="AQ147" i="57" a="1"/>
  <c r="AP147" i="57" a="1"/>
  <c r="AP147" i="57" s="1"/>
  <c r="AO147" i="57"/>
  <c r="AO147" i="57" a="1"/>
  <c r="AN147" i="57"/>
  <c r="AN147" i="57" a="1"/>
  <c r="AM147" i="57"/>
  <c r="AM147" i="57" a="1"/>
  <c r="F147" i="57"/>
  <c r="AU146" i="57" a="1"/>
  <c r="AU146" i="57" s="1"/>
  <c r="AT146" i="57" a="1"/>
  <c r="AT146" i="57" s="1"/>
  <c r="AS146" i="57" a="1"/>
  <c r="AS146" i="57" s="1"/>
  <c r="AR146" i="57"/>
  <c r="AR146" i="57" a="1"/>
  <c r="AQ146" i="57" a="1"/>
  <c r="AQ146" i="57" s="1"/>
  <c r="AP146" i="57" a="1"/>
  <c r="AP146" i="57" s="1"/>
  <c r="AO146" i="57" a="1"/>
  <c r="AO146" i="57" s="1"/>
  <c r="AN146" i="57"/>
  <c r="AN146" i="57" a="1"/>
  <c r="AM146" i="57" a="1"/>
  <c r="AM146" i="57" s="1"/>
  <c r="F146" i="57"/>
  <c r="AU145" i="57"/>
  <c r="AU145" i="57" a="1"/>
  <c r="AT145" i="57"/>
  <c r="AT145" i="57" a="1"/>
  <c r="AS145" i="57" a="1"/>
  <c r="AS145" i="57" s="1"/>
  <c r="AR145" i="57"/>
  <c r="AR145" i="57" a="1"/>
  <c r="AQ145" i="57"/>
  <c r="AQ145" i="57" a="1"/>
  <c r="AP145" i="57"/>
  <c r="AP145" i="57" a="1"/>
  <c r="AO145" i="57" a="1"/>
  <c r="AO145" i="57" s="1"/>
  <c r="AN145" i="57"/>
  <c r="AN145" i="57" a="1"/>
  <c r="AM145" i="57"/>
  <c r="AM145" i="57" a="1"/>
  <c r="F145" i="57"/>
  <c r="AU144" i="57"/>
  <c r="AU144" i="57" a="1"/>
  <c r="AT144" i="57" a="1"/>
  <c r="AT144" i="57" s="1"/>
  <c r="AS144" i="57" a="1"/>
  <c r="AS144" i="57" s="1"/>
  <c r="AR144" i="57" a="1"/>
  <c r="AR144" i="57" s="1"/>
  <c r="AQ144" i="57"/>
  <c r="AQ144" i="57" a="1"/>
  <c r="AP144" i="57" a="1"/>
  <c r="AP144" i="57" s="1"/>
  <c r="AO144" i="57" a="1"/>
  <c r="AO144" i="57" s="1"/>
  <c r="AN144" i="57" a="1"/>
  <c r="AN144" i="57" s="1"/>
  <c r="AM144" i="57"/>
  <c r="AM144" i="57" a="1"/>
  <c r="F144" i="57"/>
  <c r="AU143" i="57"/>
  <c r="AU143" i="57" a="1"/>
  <c r="AT143" i="57"/>
  <c r="AT143" i="57" a="1"/>
  <c r="AS143" i="57"/>
  <c r="AS143" i="57" a="1"/>
  <c r="AR143" i="57" a="1"/>
  <c r="AR143" i="57" s="1"/>
  <c r="AQ143" i="57"/>
  <c r="AQ143" i="57" a="1"/>
  <c r="AP143" i="57"/>
  <c r="AP143" i="57" a="1"/>
  <c r="AO143" i="57"/>
  <c r="AO143" i="57" a="1"/>
  <c r="AN143" i="57" a="1"/>
  <c r="AN143" i="57" s="1"/>
  <c r="AM143" i="57"/>
  <c r="AM143" i="57" a="1"/>
  <c r="F143" i="57"/>
  <c r="AU142" i="57" a="1"/>
  <c r="AU142" i="57" s="1"/>
  <c r="AT142" i="57"/>
  <c r="AT142" i="57" a="1"/>
  <c r="AS142" i="57" a="1"/>
  <c r="AS142" i="57" s="1"/>
  <c r="AR142" i="57" a="1"/>
  <c r="AR142" i="57" s="1"/>
  <c r="AQ142" i="57" a="1"/>
  <c r="AQ142" i="57" s="1"/>
  <c r="AP142" i="57"/>
  <c r="AP142" i="57" a="1"/>
  <c r="AO142" i="57" a="1"/>
  <c r="AO142" i="57" s="1"/>
  <c r="AN142" i="57" a="1"/>
  <c r="AN142" i="57" s="1"/>
  <c r="AM142" i="57" a="1"/>
  <c r="AM142" i="57" s="1"/>
  <c r="F142" i="57"/>
  <c r="AU141" i="57" a="1"/>
  <c r="AU141" i="57" s="1"/>
  <c r="AT141" i="57"/>
  <c r="AT141" i="57" a="1"/>
  <c r="AS141" i="57"/>
  <c r="AS141" i="57" a="1"/>
  <c r="AR141" i="57"/>
  <c r="AR141" i="57" a="1"/>
  <c r="AQ141" i="57" a="1"/>
  <c r="AQ141" i="57" s="1"/>
  <c r="AP141" i="57"/>
  <c r="AP141" i="57" a="1"/>
  <c r="AO141" i="57"/>
  <c r="AO141" i="57" a="1"/>
  <c r="AN141" i="57"/>
  <c r="AN141" i="57" a="1"/>
  <c r="AM141" i="57" a="1"/>
  <c r="AM141" i="57" s="1"/>
  <c r="F141" i="57"/>
  <c r="AU140" i="57" a="1"/>
  <c r="AU140" i="57" s="1"/>
  <c r="AT140" i="57" a="1"/>
  <c r="AT140" i="57" s="1"/>
  <c r="AS140" i="57"/>
  <c r="AS140" i="57" a="1"/>
  <c r="AR140" i="57" a="1"/>
  <c r="AR140" i="57" s="1"/>
  <c r="AQ140" i="57" a="1"/>
  <c r="AQ140" i="57" s="1"/>
  <c r="AP140" i="57" a="1"/>
  <c r="AP140" i="57" s="1"/>
  <c r="AO140" i="57"/>
  <c r="AO140" i="57" a="1"/>
  <c r="AN140" i="57" a="1"/>
  <c r="AN140" i="57" s="1"/>
  <c r="AM140" i="57" a="1"/>
  <c r="AM140" i="57" s="1"/>
  <c r="F140" i="57"/>
  <c r="AU139" i="57"/>
  <c r="AU139" i="57" a="1"/>
  <c r="AT139" i="57" a="1"/>
  <c r="AT139" i="57" s="1"/>
  <c r="AS139" i="57"/>
  <c r="AS139" i="57" a="1"/>
  <c r="AR139" i="57"/>
  <c r="AR139" i="57" a="1"/>
  <c r="AQ139" i="57"/>
  <c r="AQ139" i="57" a="1"/>
  <c r="AP139" i="57" a="1"/>
  <c r="AP139" i="57" s="1"/>
  <c r="AO139" i="57"/>
  <c r="AO139" i="57" a="1"/>
  <c r="AN139" i="57"/>
  <c r="AN139" i="57" a="1"/>
  <c r="AM139" i="57"/>
  <c r="AM139" i="57" a="1"/>
  <c r="F139" i="57"/>
  <c r="AU138" i="57" a="1"/>
  <c r="AU138" i="57" s="1"/>
  <c r="AT138" i="57" a="1"/>
  <c r="AT138" i="57" s="1"/>
  <c r="AS138" i="57" a="1"/>
  <c r="AS138" i="57" s="1"/>
  <c r="AR138" i="57"/>
  <c r="AR138" i="57" a="1"/>
  <c r="AQ138" i="57" a="1"/>
  <c r="AQ138" i="57" s="1"/>
  <c r="AP138" i="57" a="1"/>
  <c r="AP138" i="57" s="1"/>
  <c r="AO138" i="57" a="1"/>
  <c r="AO138" i="57" s="1"/>
  <c r="AN138" i="57"/>
  <c r="AN138" i="57" a="1"/>
  <c r="AM138" i="57" a="1"/>
  <c r="AM138" i="57" s="1"/>
  <c r="F138" i="57"/>
  <c r="AU137" i="57"/>
  <c r="AU137" i="57" a="1"/>
  <c r="AT137" i="57"/>
  <c r="AT137" i="57" a="1"/>
  <c r="AS137" i="57" a="1"/>
  <c r="AS137" i="57" s="1"/>
  <c r="AR137" i="57"/>
  <c r="AR137" i="57" a="1"/>
  <c r="AQ137" i="57"/>
  <c r="AQ137" i="57" a="1"/>
  <c r="AP137" i="57"/>
  <c r="AP137" i="57" a="1"/>
  <c r="AO137" i="57" a="1"/>
  <c r="AO137" i="57" s="1"/>
  <c r="AN137" i="57"/>
  <c r="AN137" i="57" a="1"/>
  <c r="AM137" i="57"/>
  <c r="AM137" i="57" a="1"/>
  <c r="F137" i="57"/>
  <c r="AU136" i="57"/>
  <c r="AU136" i="57" a="1"/>
  <c r="AT136" i="57" a="1"/>
  <c r="AT136" i="57" s="1"/>
  <c r="AS136" i="57" a="1"/>
  <c r="AS136" i="57" s="1"/>
  <c r="AR136" i="57" a="1"/>
  <c r="AR136" i="57" s="1"/>
  <c r="AQ136" i="57"/>
  <c r="AQ136" i="57" a="1"/>
  <c r="AP136" i="57" a="1"/>
  <c r="AP136" i="57" s="1"/>
  <c r="AO136" i="57" a="1"/>
  <c r="AO136" i="57" s="1"/>
  <c r="AN136" i="57" a="1"/>
  <c r="AN136" i="57" s="1"/>
  <c r="AM136" i="57"/>
  <c r="AM136" i="57" a="1"/>
  <c r="F136" i="57"/>
  <c r="AU135" i="57"/>
  <c r="AU135" i="57" a="1"/>
  <c r="AT135" i="57"/>
  <c r="AT135" i="57" a="1"/>
  <c r="AS135" i="57"/>
  <c r="AS135" i="57" a="1"/>
  <c r="AR135" i="57" a="1"/>
  <c r="AR135" i="57" s="1"/>
  <c r="AQ135" i="57"/>
  <c r="AQ135" i="57" a="1"/>
  <c r="AP135" i="57"/>
  <c r="AP135" i="57" a="1"/>
  <c r="AO135" i="57"/>
  <c r="AO135" i="57" a="1"/>
  <c r="AN135" i="57" a="1"/>
  <c r="AN135" i="57" s="1"/>
  <c r="AM135" i="57"/>
  <c r="AM135" i="57" a="1"/>
  <c r="F135" i="57"/>
  <c r="AU134" i="57" a="1"/>
  <c r="AU134" i="57" s="1"/>
  <c r="AT134" i="57"/>
  <c r="AT134" i="57" a="1"/>
  <c r="AS134" i="57" a="1"/>
  <c r="AS134" i="57" s="1"/>
  <c r="AR134" i="57" a="1"/>
  <c r="AR134" i="57" s="1"/>
  <c r="AQ134" i="57" a="1"/>
  <c r="AQ134" i="57" s="1"/>
  <c r="AP134" i="57"/>
  <c r="AP134" i="57" a="1"/>
  <c r="AO134" i="57" a="1"/>
  <c r="AO134" i="57" s="1"/>
  <c r="AN134" i="57" a="1"/>
  <c r="AN134" i="57" s="1"/>
  <c r="AM134" i="57" a="1"/>
  <c r="AM134" i="57" s="1"/>
  <c r="F134" i="57"/>
  <c r="AU133" i="57" a="1"/>
  <c r="AU133" i="57" s="1"/>
  <c r="AT133" i="57"/>
  <c r="AT133" i="57" a="1"/>
  <c r="AS133" i="57"/>
  <c r="AS133" i="57" a="1"/>
  <c r="AR133" i="57"/>
  <c r="AR133" i="57" a="1"/>
  <c r="AQ133" i="57" a="1"/>
  <c r="AQ133" i="57" s="1"/>
  <c r="AP133" i="57"/>
  <c r="AP133" i="57" a="1"/>
  <c r="AO133" i="57"/>
  <c r="AO133" i="57" a="1"/>
  <c r="AN133" i="57"/>
  <c r="AN133" i="57" a="1"/>
  <c r="AM133" i="57" a="1"/>
  <c r="AM133" i="57" s="1"/>
  <c r="F133" i="57"/>
  <c r="AC153" i="57" s="1" a="1"/>
  <c r="AC153" i="57" s="1"/>
  <c r="AU132" i="57" a="1"/>
  <c r="AU132" i="57" s="1"/>
  <c r="AT132" i="57" a="1"/>
  <c r="AT132" i="57" s="1"/>
  <c r="AS132" i="57"/>
  <c r="AS132" i="57" a="1"/>
  <c r="AR132" i="57" a="1"/>
  <c r="AR132" i="57" s="1"/>
  <c r="AQ132" i="57" a="1"/>
  <c r="AQ132" i="57" s="1"/>
  <c r="AP132" i="57" a="1"/>
  <c r="AP132" i="57" s="1"/>
  <c r="AO132" i="57"/>
  <c r="AO132" i="57" a="1"/>
  <c r="AN132" i="57" a="1"/>
  <c r="AN132" i="57" s="1"/>
  <c r="AM132" i="57" a="1"/>
  <c r="AM132" i="57" s="1"/>
  <c r="F132" i="57"/>
  <c r="AU131" i="57"/>
  <c r="AU131" i="57" a="1"/>
  <c r="AT131" i="57" a="1"/>
  <c r="AT131" i="57" s="1"/>
  <c r="AS131" i="57"/>
  <c r="AS131" i="57" a="1"/>
  <c r="AR131" i="57"/>
  <c r="AR131" i="57" a="1"/>
  <c r="AQ131" i="57"/>
  <c r="AQ131" i="57" a="1"/>
  <c r="AP131" i="57" a="1"/>
  <c r="AP131" i="57" s="1"/>
  <c r="AO131" i="57"/>
  <c r="AO131" i="57" a="1"/>
  <c r="AN131" i="57"/>
  <c r="AN131" i="57" a="1"/>
  <c r="AM131" i="57"/>
  <c r="AM131" i="57" a="1"/>
  <c r="F131" i="57"/>
  <c r="AU130" i="57" a="1"/>
  <c r="AU130" i="57" s="1"/>
  <c r="AT130" i="57" a="1"/>
  <c r="AT130" i="57" s="1"/>
  <c r="AS130" i="57" a="1"/>
  <c r="AS130" i="57" s="1"/>
  <c r="AR130" i="57"/>
  <c r="AR130" i="57" a="1"/>
  <c r="AQ130" i="57" a="1"/>
  <c r="AQ130" i="57" s="1"/>
  <c r="AP130" i="57" a="1"/>
  <c r="AP130" i="57" s="1"/>
  <c r="AO130" i="57" a="1"/>
  <c r="AO130" i="57" s="1"/>
  <c r="AN130" i="57"/>
  <c r="AN130" i="57" a="1"/>
  <c r="AM130" i="57" a="1"/>
  <c r="AM130" i="57" s="1"/>
  <c r="F130" i="57"/>
  <c r="AU129" i="57"/>
  <c r="AU129" i="57" a="1"/>
  <c r="AT129" i="57"/>
  <c r="AT129" i="57" a="1"/>
  <c r="AS129" i="57" a="1"/>
  <c r="AS129" i="57" s="1"/>
  <c r="AR129" i="57"/>
  <c r="AR129" i="57" a="1"/>
  <c r="AQ129" i="57"/>
  <c r="AQ129" i="57" a="1"/>
  <c r="AP129" i="57"/>
  <c r="AP129" i="57" a="1"/>
  <c r="AO129" i="57" a="1"/>
  <c r="AO129" i="57" s="1"/>
  <c r="AN129" i="57"/>
  <c r="AN129" i="57" a="1"/>
  <c r="AM129" i="57"/>
  <c r="AM129" i="57" a="1"/>
  <c r="F129" i="57"/>
  <c r="AU128" i="57"/>
  <c r="AU128" i="57" a="1"/>
  <c r="AT128" i="57" a="1"/>
  <c r="AT128" i="57" s="1"/>
  <c r="AS128" i="57" a="1"/>
  <c r="AS128" i="57" s="1"/>
  <c r="AR128" i="57" a="1"/>
  <c r="AR128" i="57" s="1"/>
  <c r="AQ128" i="57"/>
  <c r="AQ128" i="57" a="1"/>
  <c r="AP128" i="57" a="1"/>
  <c r="AP128" i="57" s="1"/>
  <c r="AO128" i="57" a="1"/>
  <c r="AO128" i="57" s="1"/>
  <c r="AN128" i="57" a="1"/>
  <c r="AN128" i="57" s="1"/>
  <c r="AM128" i="57"/>
  <c r="AM128" i="57" a="1"/>
  <c r="F128" i="57"/>
  <c r="AU127" i="57"/>
  <c r="AU127" i="57" a="1"/>
  <c r="AT127" i="57"/>
  <c r="AT127" i="57" a="1"/>
  <c r="AS127" i="57"/>
  <c r="AS127" i="57" a="1"/>
  <c r="AR127" i="57" a="1"/>
  <c r="AR127" i="57" s="1"/>
  <c r="AQ127" i="57"/>
  <c r="AQ127" i="57" a="1"/>
  <c r="AP127" i="57" a="1"/>
  <c r="AP127" i="57" s="1"/>
  <c r="AO127" i="57" a="1"/>
  <c r="AO127" i="57" s="1"/>
  <c r="AN127" i="57" a="1"/>
  <c r="AN127" i="57" s="1"/>
  <c r="AM127" i="57"/>
  <c r="AM127" i="57" a="1"/>
  <c r="AO126" i="57" a="1"/>
  <c r="AO126" i="57" s="1"/>
  <c r="AU125" i="57"/>
  <c r="AU125" i="57" a="1"/>
  <c r="AT125" i="57" a="1"/>
  <c r="AT125" i="57" s="1"/>
  <c r="AS125" i="57" a="1"/>
  <c r="AS125" i="57" s="1"/>
  <c r="AR125" i="57"/>
  <c r="AR125" i="57" a="1"/>
  <c r="AQ125" i="57"/>
  <c r="AQ125" i="57" a="1"/>
  <c r="AP125" i="57" a="1"/>
  <c r="AP125" i="57" s="1"/>
  <c r="AO125" i="57" a="1"/>
  <c r="AO125" i="57" s="1"/>
  <c r="AN125" i="57"/>
  <c r="AN125" i="57" a="1"/>
  <c r="AM125" i="57"/>
  <c r="AM125" i="57" a="1"/>
  <c r="F125" i="57"/>
  <c r="AU124" i="57"/>
  <c r="AU124" i="57" a="1"/>
  <c r="AT124" i="57"/>
  <c r="AT124" i="57" a="1"/>
  <c r="AS124" i="57"/>
  <c r="AS124" i="57" a="1"/>
  <c r="AR124" i="57" a="1"/>
  <c r="AR124" i="57" s="1"/>
  <c r="AQ124" i="57"/>
  <c r="AQ124" i="57" a="1"/>
  <c r="AP124" i="57"/>
  <c r="AP124" i="57" a="1"/>
  <c r="AO124" i="57"/>
  <c r="AO124" i="57" a="1"/>
  <c r="AN124" i="57" a="1"/>
  <c r="AN124" i="57" s="1"/>
  <c r="AM124" i="57"/>
  <c r="AM124" i="57" a="1"/>
  <c r="F124" i="57"/>
  <c r="AU123" i="57"/>
  <c r="AU123" i="57" a="1"/>
  <c r="AT123" i="57"/>
  <c r="AT123" i="57" a="1"/>
  <c r="AS123" i="57" a="1"/>
  <c r="AS123" i="57" s="1"/>
  <c r="AR123" i="57" a="1"/>
  <c r="AR123" i="57" s="1"/>
  <c r="AQ123" i="57"/>
  <c r="AQ123" i="57" a="1"/>
  <c r="AP123" i="57"/>
  <c r="AP123" i="57" a="1"/>
  <c r="AO123" i="57" a="1"/>
  <c r="AO123" i="57" s="1"/>
  <c r="AN123" i="57" a="1"/>
  <c r="AN123" i="57" s="1"/>
  <c r="AM123" i="57"/>
  <c r="AM123" i="57" a="1"/>
  <c r="F123" i="57"/>
  <c r="AU122" i="57" a="1"/>
  <c r="AU122" i="57" s="1"/>
  <c r="AT122" i="57"/>
  <c r="AT122" i="57" a="1"/>
  <c r="AS122" i="57"/>
  <c r="AS122" i="57" a="1"/>
  <c r="AR122" i="57"/>
  <c r="AR122" i="57" a="1"/>
  <c r="AQ122" i="57" a="1"/>
  <c r="AQ122" i="57" s="1"/>
  <c r="AP122" i="57"/>
  <c r="AP122" i="57" a="1"/>
  <c r="AO122" i="57"/>
  <c r="AO122" i="57" a="1"/>
  <c r="AN122" i="57"/>
  <c r="AN122" i="57" a="1"/>
  <c r="AM122" i="57" a="1"/>
  <c r="AM122" i="57" s="1"/>
  <c r="F122" i="57"/>
  <c r="AU121" i="57" a="1"/>
  <c r="AU121" i="57" s="1"/>
  <c r="AT121" i="57"/>
  <c r="AT121" i="57" a="1"/>
  <c r="AS121" i="57"/>
  <c r="AS121" i="57" a="1"/>
  <c r="AR121" i="57" a="1"/>
  <c r="AR121" i="57" s="1"/>
  <c r="AQ121" i="57" a="1"/>
  <c r="AQ121" i="57" s="1"/>
  <c r="AP121" i="57"/>
  <c r="AP121" i="57" a="1"/>
  <c r="AO121" i="57"/>
  <c r="AO121" i="57" a="1"/>
  <c r="AN121" i="57" a="1"/>
  <c r="AN121" i="57" s="1"/>
  <c r="AM121" i="57" a="1"/>
  <c r="AM121" i="57" s="1"/>
  <c r="F121" i="57"/>
  <c r="AU120" i="57"/>
  <c r="AU120" i="57" a="1"/>
  <c r="AT120" i="57" a="1"/>
  <c r="AT120" i="57" s="1"/>
  <c r="AS120" i="57"/>
  <c r="AS120" i="57" a="1"/>
  <c r="AR120" i="57"/>
  <c r="AR120" i="57" a="1"/>
  <c r="AQ120" i="57"/>
  <c r="AQ120" i="57" a="1"/>
  <c r="AP120" i="57" a="1"/>
  <c r="AP120" i="57" s="1"/>
  <c r="AO120" i="57"/>
  <c r="AO120" i="57" a="1"/>
  <c r="AN120" i="57"/>
  <c r="AN120" i="57" a="1"/>
  <c r="AM120" i="57"/>
  <c r="AM120" i="57" a="1"/>
  <c r="F120" i="57"/>
  <c r="AU119" i="57" a="1"/>
  <c r="AU119" i="57" s="1"/>
  <c r="AT119" i="57"/>
  <c r="AT119" i="57" a="1"/>
  <c r="AS119" i="57"/>
  <c r="AS119" i="57" a="1"/>
  <c r="AR119" i="57"/>
  <c r="AR119" i="57" a="1"/>
  <c r="AQ119" i="57" a="1"/>
  <c r="AQ119" i="57" s="1"/>
  <c r="AP119" i="57"/>
  <c r="AP119" i="57" a="1"/>
  <c r="AO119" i="57"/>
  <c r="AO119" i="57" a="1"/>
  <c r="AN119" i="57"/>
  <c r="AN119" i="57" a="1"/>
  <c r="AM119" i="57" a="1"/>
  <c r="AM119" i="57" s="1"/>
  <c r="F119" i="57"/>
  <c r="AU118" i="57"/>
  <c r="AU118" i="57" a="1"/>
  <c r="AT118" i="57"/>
  <c r="AT118" i="57" a="1"/>
  <c r="AS118" i="57" a="1"/>
  <c r="AS118" i="57" s="1"/>
  <c r="AR118" i="57" a="1"/>
  <c r="AR118" i="57" s="1"/>
  <c r="AQ118" i="57"/>
  <c r="AQ118" i="57" a="1"/>
  <c r="AP118" i="57"/>
  <c r="AP118" i="57" a="1"/>
  <c r="AO118" i="57" a="1"/>
  <c r="AO118" i="57" s="1"/>
  <c r="AN118" i="57"/>
  <c r="AN118" i="57" a="1"/>
  <c r="AM118" i="57"/>
  <c r="AM118" i="57" a="1"/>
  <c r="F118" i="57"/>
  <c r="AU117" i="57"/>
  <c r="AU117" i="57" a="1"/>
  <c r="AT117" i="57" a="1"/>
  <c r="AT117" i="57" s="1"/>
  <c r="AS117" i="57"/>
  <c r="AS117" i="57" a="1"/>
  <c r="AR117" i="57"/>
  <c r="AR117" i="57" a="1"/>
  <c r="AQ117" i="57"/>
  <c r="AQ117" i="57" a="1"/>
  <c r="AP117" i="57" a="1"/>
  <c r="AP117" i="57" s="1"/>
  <c r="AO117" i="57"/>
  <c r="AO117" i="57" a="1"/>
  <c r="AN117" i="57"/>
  <c r="AN117" i="57" a="1"/>
  <c r="AM117" i="57"/>
  <c r="AM117" i="57" a="1"/>
  <c r="F117" i="57"/>
  <c r="AU116" i="57" a="1"/>
  <c r="AU116" i="57" s="1"/>
  <c r="AT116" i="57"/>
  <c r="AT116" i="57" a="1"/>
  <c r="AS116" i="57"/>
  <c r="AS116" i="57" a="1"/>
  <c r="AR116" i="57" a="1"/>
  <c r="AR116" i="57" s="1"/>
  <c r="AQ116" i="57"/>
  <c r="AQ116" i="57" a="1"/>
  <c r="AP116" i="57"/>
  <c r="AP116" i="57" a="1"/>
  <c r="AO116" i="57"/>
  <c r="AO116" i="57" a="1"/>
  <c r="AN116" i="57" a="1"/>
  <c r="AN116" i="57" s="1"/>
  <c r="AM116" i="57" a="1"/>
  <c r="AM116" i="57" s="1"/>
  <c r="F116" i="57"/>
  <c r="AU115" i="57"/>
  <c r="AU115" i="57" a="1"/>
  <c r="AT115" i="57"/>
  <c r="AT115" i="57" a="1"/>
  <c r="AS115" i="57" a="1"/>
  <c r="AS115" i="57" s="1"/>
  <c r="AR115" i="57" a="1"/>
  <c r="AR115" i="57" s="1"/>
  <c r="AQ115" i="57"/>
  <c r="AQ115" i="57" a="1"/>
  <c r="AP115" i="57"/>
  <c r="AP115" i="57" a="1"/>
  <c r="AO115" i="57" a="1"/>
  <c r="AO115" i="57" s="1"/>
  <c r="AN115" i="57"/>
  <c r="AN115" i="57" a="1"/>
  <c r="AM115" i="57"/>
  <c r="AM115" i="57" a="1"/>
  <c r="F115" i="57"/>
  <c r="AU114" i="57" a="1"/>
  <c r="AU114" i="57" s="1"/>
  <c r="AT114" i="57" a="1"/>
  <c r="AT114" i="57" s="1"/>
  <c r="AS114" i="57"/>
  <c r="AS114" i="57" a="1"/>
  <c r="AR114" i="57"/>
  <c r="AR114" i="57" a="1"/>
  <c r="AQ114" i="57" a="1"/>
  <c r="AQ114" i="57" s="1"/>
  <c r="AP114" i="57"/>
  <c r="AP114" i="57" a="1"/>
  <c r="AO114" i="57"/>
  <c r="AO114" i="57" a="1"/>
  <c r="AN114" i="57"/>
  <c r="AN114" i="57" a="1"/>
  <c r="AM114" i="57" a="1"/>
  <c r="AM114" i="57" s="1"/>
  <c r="F114" i="57"/>
  <c r="AU113" i="57"/>
  <c r="AU113" i="57" a="1"/>
  <c r="AT113" i="57"/>
  <c r="AT113" i="57" a="1"/>
  <c r="AS113" i="57"/>
  <c r="AS113" i="57" a="1"/>
  <c r="AR113" i="57" a="1"/>
  <c r="AR113" i="57" s="1"/>
  <c r="AQ113" i="57" a="1"/>
  <c r="AQ113" i="57" s="1"/>
  <c r="AP113" i="57"/>
  <c r="AP113" i="57" a="1"/>
  <c r="AO113" i="57"/>
  <c r="AO113" i="57" a="1"/>
  <c r="AN113" i="57" a="1"/>
  <c r="AN113" i="57" s="1"/>
  <c r="AM113" i="57" a="1"/>
  <c r="AM113" i="57" s="1"/>
  <c r="F113" i="57"/>
  <c r="AU112" i="57"/>
  <c r="AU112" i="57" a="1"/>
  <c r="AT112" i="57" a="1"/>
  <c r="AT112" i="57" s="1"/>
  <c r="AS112" i="57" a="1"/>
  <c r="AS112" i="57" s="1"/>
  <c r="AR112" i="57"/>
  <c r="AR112" i="57" a="1"/>
  <c r="AQ112" i="57"/>
  <c r="AQ112" i="57" a="1"/>
  <c r="AP112" i="57" a="1"/>
  <c r="AP112" i="57" s="1"/>
  <c r="AO112" i="57"/>
  <c r="AO112" i="57" a="1"/>
  <c r="AN112" i="57"/>
  <c r="AN112" i="57" a="1"/>
  <c r="AM112" i="57"/>
  <c r="AM112" i="57" a="1"/>
  <c r="F112" i="57"/>
  <c r="AU111" i="57" a="1"/>
  <c r="AU111" i="57" s="1"/>
  <c r="AT111" i="57" a="1"/>
  <c r="AT111" i="57" s="1"/>
  <c r="AS111" i="57"/>
  <c r="AS111" i="57" a="1"/>
  <c r="AR111" i="57"/>
  <c r="AR111" i="57" a="1"/>
  <c r="AQ111" i="57" a="1"/>
  <c r="AQ111" i="57" s="1"/>
  <c r="AP111" i="57"/>
  <c r="AP111" i="57" a="1"/>
  <c r="AO111" i="57"/>
  <c r="AO111" i="57" a="1"/>
  <c r="AN111" i="57"/>
  <c r="AN111" i="57" a="1"/>
  <c r="AM111" i="57" a="1"/>
  <c r="AM111" i="57" s="1"/>
  <c r="F111" i="57"/>
  <c r="AU110" i="57"/>
  <c r="AU110" i="57" a="1"/>
  <c r="AT110" i="57"/>
  <c r="AT110" i="57" a="1"/>
  <c r="AS110" i="57" a="1"/>
  <c r="AS110" i="57" s="1"/>
  <c r="AR110" i="57" a="1"/>
  <c r="AR110" i="57" s="1"/>
  <c r="AQ110" i="57"/>
  <c r="AQ110" i="57" a="1"/>
  <c r="AP110" i="57"/>
  <c r="AP110" i="57" a="1"/>
  <c r="AO110" i="57" a="1"/>
  <c r="AO110" i="57" s="1"/>
  <c r="AN110" i="57" a="1"/>
  <c r="AN110" i="57" s="1"/>
  <c r="AM110" i="57"/>
  <c r="AM110" i="57" a="1"/>
  <c r="F110" i="57"/>
  <c r="AU109" i="57"/>
  <c r="AU109" i="57" a="1"/>
  <c r="AT109" i="57" a="1"/>
  <c r="AT109" i="57" s="1"/>
  <c r="AS109" i="57" a="1"/>
  <c r="AS109" i="57" s="1"/>
  <c r="AR109" i="57"/>
  <c r="AR109" i="57" a="1"/>
  <c r="AQ109" i="57"/>
  <c r="AQ109" i="57" a="1"/>
  <c r="AP109" i="57" a="1"/>
  <c r="AP109" i="57" s="1"/>
  <c r="AO109" i="57"/>
  <c r="AO109" i="57" a="1"/>
  <c r="AN109" i="57"/>
  <c r="AN109" i="57" a="1"/>
  <c r="AM109" i="57"/>
  <c r="AM109" i="57" a="1"/>
  <c r="F109" i="57"/>
  <c r="AU108" i="57" a="1"/>
  <c r="AU108" i="57" s="1"/>
  <c r="AT108" i="57"/>
  <c r="AT108" i="57" a="1"/>
  <c r="AS108" i="57"/>
  <c r="AS108" i="57" a="1"/>
  <c r="AR108" i="57" a="1"/>
  <c r="AR108" i="57" s="1"/>
  <c r="AQ108" i="57"/>
  <c r="AQ108" i="57" a="1"/>
  <c r="AP108" i="57"/>
  <c r="AP108" i="57" a="1"/>
  <c r="AO108" i="57"/>
  <c r="AO108" i="57" a="1"/>
  <c r="AN108" i="57" a="1"/>
  <c r="AN108" i="57" s="1"/>
  <c r="AM108" i="57"/>
  <c r="AM108" i="57" a="1"/>
  <c r="F108" i="57"/>
  <c r="AU107" i="57"/>
  <c r="AU107" i="57" a="1"/>
  <c r="AT107" i="57"/>
  <c r="AT107" i="57" a="1"/>
  <c r="AS107" i="57" a="1"/>
  <c r="AS107" i="57" s="1"/>
  <c r="AR107" i="57"/>
  <c r="AR107" i="57" a="1"/>
  <c r="AQ107" i="57"/>
  <c r="AQ107" i="57" a="1"/>
  <c r="AP107" i="57"/>
  <c r="AP107" i="57" a="1"/>
  <c r="AO107" i="57" a="1"/>
  <c r="AO107" i="57" s="1"/>
  <c r="AN107" i="57" a="1"/>
  <c r="AN107" i="57" s="1"/>
  <c r="AM107" i="57"/>
  <c r="AM107" i="57" a="1"/>
  <c r="F107" i="57"/>
  <c r="AU106" i="57" a="1"/>
  <c r="AU106" i="57" s="1"/>
  <c r="AT106" i="57" a="1"/>
  <c r="AT106" i="57" s="1"/>
  <c r="AS106" i="57"/>
  <c r="AS106" i="57" a="1"/>
  <c r="AR106" i="57"/>
  <c r="AR106" i="57" a="1"/>
  <c r="AQ106" i="57" a="1"/>
  <c r="AQ106" i="57" s="1"/>
  <c r="AP106" i="57" a="1"/>
  <c r="AP106" i="57" s="1"/>
  <c r="AO106" i="57"/>
  <c r="AO106" i="57" a="1"/>
  <c r="AN106" i="57"/>
  <c r="AN106" i="57" a="1"/>
  <c r="AM106" i="57" a="1"/>
  <c r="AM106" i="57" s="1"/>
  <c r="F106" i="57"/>
  <c r="AU105" i="57" a="1"/>
  <c r="AU105" i="57" s="1"/>
  <c r="AT105" i="57"/>
  <c r="AT105" i="57" a="1"/>
  <c r="AS105" i="57"/>
  <c r="AS105" i="57" a="1"/>
  <c r="AR105" i="57" a="1"/>
  <c r="AR105" i="57" s="1"/>
  <c r="AQ105" i="57"/>
  <c r="AQ105" i="57" a="1"/>
  <c r="AP105" i="57"/>
  <c r="AP105" i="57" a="1"/>
  <c r="AO105" i="57"/>
  <c r="AO105" i="57" a="1"/>
  <c r="AN105" i="57" a="1"/>
  <c r="AN105" i="57" s="1"/>
  <c r="AM105" i="57" a="1"/>
  <c r="AM105" i="57" s="1"/>
  <c r="F105" i="57"/>
  <c r="AU104" i="57"/>
  <c r="AU104" i="57" a="1"/>
  <c r="AT104" i="57" a="1"/>
  <c r="AT104" i="57" s="1"/>
  <c r="AS104" i="57"/>
  <c r="AS104" i="57" a="1"/>
  <c r="AR104" i="57" a="1"/>
  <c r="AR104" i="57" s="1"/>
  <c r="AQ104" i="57"/>
  <c r="AQ104" i="57" a="1"/>
  <c r="AP104" i="57" a="1"/>
  <c r="AP104" i="57" s="1"/>
  <c r="AO104" i="57" a="1"/>
  <c r="AO104" i="57" s="1"/>
  <c r="AN104" i="57"/>
  <c r="AN104" i="57" a="1"/>
  <c r="AM104" i="57"/>
  <c r="AM104" i="57" a="1"/>
  <c r="F104" i="57"/>
  <c r="AU103" i="57" a="1"/>
  <c r="AU103" i="57" s="1"/>
  <c r="AT103" i="57" a="1"/>
  <c r="AT103" i="57" s="1"/>
  <c r="AS103" i="57"/>
  <c r="AS103" i="57" a="1"/>
  <c r="AR103" i="57"/>
  <c r="AR103" i="57" a="1"/>
  <c r="AQ103" i="57" a="1"/>
  <c r="AQ103" i="57" s="1"/>
  <c r="AP103" i="57"/>
  <c r="AP103" i="57" a="1"/>
  <c r="AO103" i="57"/>
  <c r="AO103" i="57" a="1"/>
  <c r="AN103" i="57"/>
  <c r="AN103" i="57" a="1"/>
  <c r="AM103" i="57" a="1"/>
  <c r="AM103" i="57" s="1"/>
  <c r="F103" i="57"/>
  <c r="AU102" i="57"/>
  <c r="AU102" i="57" a="1"/>
  <c r="AT102" i="57"/>
  <c r="AT102" i="57" a="1"/>
  <c r="AS102" i="57" a="1"/>
  <c r="AS102" i="57" s="1"/>
  <c r="AR102" i="57"/>
  <c r="AR102" i="57" a="1"/>
  <c r="AQ102" i="57" a="1"/>
  <c r="AQ102" i="57" s="1"/>
  <c r="AP102" i="57"/>
  <c r="AP102" i="57" a="1"/>
  <c r="AO102" i="57" a="1"/>
  <c r="AO102" i="57" s="1"/>
  <c r="AN102" i="57" a="1"/>
  <c r="AN102" i="57" s="1"/>
  <c r="AM102" i="57" a="1"/>
  <c r="AM102" i="57" s="1"/>
  <c r="F102" i="57"/>
  <c r="AU101" i="57"/>
  <c r="AU101" i="57" a="1"/>
  <c r="AT101" i="57"/>
  <c r="AT101" i="57" a="1"/>
  <c r="AS101" i="57"/>
  <c r="AS101" i="57" a="1"/>
  <c r="AR101" i="57"/>
  <c r="AR101" i="57" a="1"/>
  <c r="AQ101" i="57"/>
  <c r="AQ101" i="57" a="1"/>
  <c r="AP101" i="57"/>
  <c r="AP101" i="57" a="1"/>
  <c r="AO101" i="57"/>
  <c r="AO101" i="57" a="1"/>
  <c r="AN101" i="57"/>
  <c r="AN101" i="57" a="1"/>
  <c r="AM101" i="57"/>
  <c r="AM101" i="57" a="1"/>
  <c r="F101" i="57"/>
  <c r="M126" i="57" s="1" a="1"/>
  <c r="M126" i="57" s="1"/>
  <c r="AU100" i="57" a="1"/>
  <c r="AU100" i="57" s="1"/>
  <c r="AT100" i="57" a="1"/>
  <c r="AT100" i="57" s="1"/>
  <c r="AS100" i="57" a="1"/>
  <c r="AS100" i="57" s="1"/>
  <c r="AR100" i="57" a="1"/>
  <c r="AR100" i="57" s="1"/>
  <c r="AQ100" i="57" a="1"/>
  <c r="AQ100" i="57" s="1"/>
  <c r="AP100" i="57" a="1"/>
  <c r="AP100" i="57" s="1"/>
  <c r="AO100" i="57" a="1"/>
  <c r="AO100" i="57" s="1"/>
  <c r="AN100" i="57" a="1"/>
  <c r="AN100" i="57" s="1"/>
  <c r="AM100" i="57" a="1"/>
  <c r="AM100" i="57" s="1"/>
  <c r="AO99" i="57" a="1"/>
  <c r="AO99" i="57" s="1"/>
  <c r="AU98" i="57"/>
  <c r="AU98" i="57" a="1"/>
  <c r="AT98" i="57" a="1"/>
  <c r="AT98" i="57" s="1"/>
  <c r="AS98" i="57" a="1"/>
  <c r="AS98" i="57" s="1"/>
  <c r="AR98" i="57" a="1"/>
  <c r="AR98" i="57" s="1"/>
  <c r="AQ98" i="57"/>
  <c r="AQ98" i="57" a="1"/>
  <c r="AP98" i="57" a="1"/>
  <c r="AP98" i="57" s="1"/>
  <c r="AO98" i="57" a="1"/>
  <c r="AO98" i="57" s="1"/>
  <c r="AN98" i="57" a="1"/>
  <c r="AN98" i="57" s="1"/>
  <c r="AM98" i="57"/>
  <c r="AM98" i="57" a="1"/>
  <c r="F98" i="57"/>
  <c r="AU97" i="57"/>
  <c r="AU97" i="57" a="1"/>
  <c r="AT97" i="57"/>
  <c r="AT97" i="57" a="1"/>
  <c r="AS97" i="57"/>
  <c r="AS97" i="57" a="1"/>
  <c r="AR97" i="57" a="1"/>
  <c r="AR97" i="57" s="1"/>
  <c r="AQ97" i="57" a="1"/>
  <c r="AQ97" i="57" s="1"/>
  <c r="AP97" i="57" a="1"/>
  <c r="AP97" i="57" s="1"/>
  <c r="AO97" i="57" a="1"/>
  <c r="AO97" i="57" s="1"/>
  <c r="AN97" i="57" a="1"/>
  <c r="AN97" i="57" s="1"/>
  <c r="AM97" i="57"/>
  <c r="AM97" i="57" a="1"/>
  <c r="F97" i="57"/>
  <c r="AU96" i="57" a="1"/>
  <c r="AU96" i="57" s="1"/>
  <c r="AT96" i="57"/>
  <c r="AT96" i="57" a="1"/>
  <c r="AS96" i="57" a="1"/>
  <c r="AS96" i="57" s="1"/>
  <c r="AR96" i="57" a="1"/>
  <c r="AR96" i="57" s="1"/>
  <c r="AQ96" i="57" a="1"/>
  <c r="AQ96" i="57" s="1"/>
  <c r="AP96" i="57"/>
  <c r="AP96" i="57" a="1"/>
  <c r="AO96" i="57" a="1"/>
  <c r="AO96" i="57" s="1"/>
  <c r="AN96" i="57" a="1"/>
  <c r="AN96" i="57" s="1"/>
  <c r="AM96" i="57" a="1"/>
  <c r="AM96" i="57" s="1"/>
  <c r="F96" i="57"/>
  <c r="AU95" i="57" a="1"/>
  <c r="AU95" i="57" s="1"/>
  <c r="AT95" i="57" a="1"/>
  <c r="AT95" i="57" s="1"/>
  <c r="AS95" i="57" a="1"/>
  <c r="AS95" i="57" s="1"/>
  <c r="AR95" i="57" a="1"/>
  <c r="AR95" i="57" s="1"/>
  <c r="AQ95" i="57" a="1"/>
  <c r="AQ95" i="57" s="1"/>
  <c r="AP95" i="57"/>
  <c r="AP95" i="57" a="1"/>
  <c r="AO95" i="57"/>
  <c r="AO95" i="57" a="1"/>
  <c r="AN95" i="57"/>
  <c r="AN95" i="57" a="1"/>
  <c r="AM95" i="57" a="1"/>
  <c r="AM95" i="57" s="1"/>
  <c r="F95" i="57"/>
  <c r="AU94" i="57"/>
  <c r="AU94" i="57" a="1"/>
  <c r="AT94" i="57"/>
  <c r="AT94" i="57" a="1"/>
  <c r="AS94" i="57"/>
  <c r="AS94" i="57" a="1"/>
  <c r="AR94" i="57"/>
  <c r="AR94" i="57" a="1"/>
  <c r="AQ94" i="57"/>
  <c r="AQ94" i="57" a="1"/>
  <c r="AP94" i="57"/>
  <c r="AP94" i="57" a="1"/>
  <c r="AO94" i="57"/>
  <c r="AO94" i="57" a="1"/>
  <c r="AN94" i="57"/>
  <c r="AN94" i="57" a="1"/>
  <c r="AM94" i="57"/>
  <c r="AM94" i="57" a="1"/>
  <c r="F94" i="57"/>
  <c r="AU93" i="57" a="1"/>
  <c r="AU93" i="57" s="1"/>
  <c r="AT93" i="57" a="1"/>
  <c r="AT93" i="57" s="1"/>
  <c r="AS93" i="57"/>
  <c r="AS93" i="57" a="1"/>
  <c r="AR93" i="57"/>
  <c r="AR93" i="57" a="1"/>
  <c r="AQ93" i="57"/>
  <c r="AQ93" i="57" a="1"/>
  <c r="AP93" i="57" a="1"/>
  <c r="AP93" i="57" s="1"/>
  <c r="AO93" i="57" a="1"/>
  <c r="AO93" i="57" s="1"/>
  <c r="AN93" i="57" a="1"/>
  <c r="AN93" i="57" s="1"/>
  <c r="AM93" i="57" a="1"/>
  <c r="AM93" i="57" s="1"/>
  <c r="F93" i="57"/>
  <c r="AU92" i="57"/>
  <c r="AU92" i="57" a="1"/>
  <c r="AT92" i="57"/>
  <c r="AT92" i="57" a="1"/>
  <c r="AS92" i="57"/>
  <c r="AS92" i="57" a="1"/>
  <c r="AR92" i="57"/>
  <c r="AR92" i="57" a="1"/>
  <c r="AQ92" i="57"/>
  <c r="AQ92" i="57" a="1"/>
  <c r="AP92" i="57"/>
  <c r="AP92" i="57" a="1"/>
  <c r="AO92" i="57"/>
  <c r="AO92" i="57" a="1"/>
  <c r="AN92" i="57"/>
  <c r="AN92" i="57" a="1"/>
  <c r="AM92" i="57"/>
  <c r="AM92" i="57" a="1"/>
  <c r="F92" i="57"/>
  <c r="AU91" i="57" a="1"/>
  <c r="AU91" i="57" s="1"/>
  <c r="AT91" i="57" a="1"/>
  <c r="AT91" i="57" s="1"/>
  <c r="AS91" i="57" a="1"/>
  <c r="AS91" i="57" s="1"/>
  <c r="AR91" i="57"/>
  <c r="AR91" i="57" a="1"/>
  <c r="AQ91" i="57"/>
  <c r="AQ91" i="57" a="1"/>
  <c r="AP91" i="57"/>
  <c r="AP91" i="57" a="1"/>
  <c r="AO91" i="57" a="1"/>
  <c r="AO91" i="57" s="1"/>
  <c r="AN91" i="57" a="1"/>
  <c r="AN91" i="57" s="1"/>
  <c r="AM91" i="57" a="1"/>
  <c r="AM91" i="57" s="1"/>
  <c r="F91" i="57"/>
  <c r="AU90" i="57"/>
  <c r="AU90" i="57" a="1"/>
  <c r="AT90" i="57"/>
  <c r="AT90" i="57" a="1"/>
  <c r="AS90" i="57"/>
  <c r="AS90" i="57" a="1"/>
  <c r="AR90" i="57"/>
  <c r="AR90" i="57" a="1"/>
  <c r="AQ90" i="57"/>
  <c r="AQ90" i="57" a="1"/>
  <c r="AP90" i="57"/>
  <c r="AP90" i="57" a="1"/>
  <c r="AO90" i="57"/>
  <c r="AO90" i="57" a="1"/>
  <c r="AN90" i="57"/>
  <c r="AN90" i="57" a="1"/>
  <c r="AM90" i="57"/>
  <c r="AM90" i="57" a="1"/>
  <c r="F90" i="57"/>
  <c r="AU89" i="57" a="1"/>
  <c r="AU89" i="57" s="1"/>
  <c r="AT89" i="57" a="1"/>
  <c r="AT89" i="57" s="1"/>
  <c r="AS89" i="57" a="1"/>
  <c r="AS89" i="57" s="1"/>
  <c r="AR89" i="57" a="1"/>
  <c r="AR89" i="57" s="1"/>
  <c r="AQ89" i="57"/>
  <c r="AQ89" i="57" a="1"/>
  <c r="AP89" i="57"/>
  <c r="AP89" i="57" a="1"/>
  <c r="AO89" i="57"/>
  <c r="AO89" i="57" a="1"/>
  <c r="AN89" i="57" a="1"/>
  <c r="AN89" i="57" s="1"/>
  <c r="AM89" i="57" a="1"/>
  <c r="AM89" i="57" s="1"/>
  <c r="F89" i="57"/>
  <c r="AU88" i="57"/>
  <c r="AU88" i="57" a="1"/>
  <c r="AT88" i="57"/>
  <c r="AT88" i="57" a="1"/>
  <c r="AS88" i="57"/>
  <c r="AS88" i="57" a="1"/>
  <c r="AR88" i="57"/>
  <c r="AR88" i="57" a="1"/>
  <c r="AQ88" i="57"/>
  <c r="AQ88" i="57" a="1"/>
  <c r="AP88" i="57"/>
  <c r="AP88" i="57" a="1"/>
  <c r="AO88" i="57"/>
  <c r="AO88" i="57" a="1"/>
  <c r="AN88" i="57"/>
  <c r="AN88" i="57" a="1"/>
  <c r="AM88" i="57"/>
  <c r="AM88" i="57" a="1"/>
  <c r="F88" i="57"/>
  <c r="AU87" i="57" a="1"/>
  <c r="AU87" i="57" s="1"/>
  <c r="AT87" i="57"/>
  <c r="AT87" i="57" a="1"/>
  <c r="AS87" i="57"/>
  <c r="AS87" i="57" a="1"/>
  <c r="AR87" i="57"/>
  <c r="AR87" i="57" a="1"/>
  <c r="AQ87" i="57" a="1"/>
  <c r="AQ87" i="57" s="1"/>
  <c r="AP87" i="57" a="1"/>
  <c r="AP87" i="57" s="1"/>
  <c r="AO87" i="57" a="1"/>
  <c r="AO87" i="57" s="1"/>
  <c r="AN87" i="57" a="1"/>
  <c r="AN87" i="57" s="1"/>
  <c r="AM87" i="57" a="1"/>
  <c r="AM87" i="57" s="1"/>
  <c r="F87" i="57"/>
  <c r="AU86" i="57" a="1"/>
  <c r="AU86" i="57" s="1"/>
  <c r="AT86" i="57" a="1"/>
  <c r="AT86" i="57" s="1"/>
  <c r="AS86" i="57"/>
  <c r="AS86" i="57" a="1"/>
  <c r="AR86" i="57" a="1"/>
  <c r="AR86" i="57" s="1"/>
  <c r="AQ86" i="57" a="1"/>
  <c r="AQ86" i="57" s="1"/>
  <c r="AP86" i="57" a="1"/>
  <c r="AP86" i="57" s="1"/>
  <c r="AO86" i="57"/>
  <c r="AO86" i="57" a="1"/>
  <c r="AN86" i="57" a="1"/>
  <c r="AN86" i="57" s="1"/>
  <c r="AM86" i="57" a="1"/>
  <c r="AM86" i="57" s="1"/>
  <c r="F86" i="57"/>
  <c r="AU85" i="57"/>
  <c r="AU85" i="57" a="1"/>
  <c r="AT85" i="57" a="1"/>
  <c r="AT85" i="57" s="1"/>
  <c r="AS85" i="57" a="1"/>
  <c r="AS85" i="57" s="1"/>
  <c r="AR85" i="57" a="1"/>
  <c r="AR85" i="57" s="1"/>
  <c r="AQ85" i="57" a="1"/>
  <c r="AQ85" i="57" s="1"/>
  <c r="AP85" i="57" a="1"/>
  <c r="AP85" i="57" s="1"/>
  <c r="AO85" i="57"/>
  <c r="AO85" i="57" a="1"/>
  <c r="AN85" i="57"/>
  <c r="AN85" i="57" a="1"/>
  <c r="AM85" i="57"/>
  <c r="AM85" i="57" a="1"/>
  <c r="F85" i="57"/>
  <c r="AU84" i="57" a="1"/>
  <c r="AU84" i="57" s="1"/>
  <c r="AT84" i="57" a="1"/>
  <c r="AT84" i="57" s="1"/>
  <c r="AS84" i="57" a="1"/>
  <c r="AS84" i="57" s="1"/>
  <c r="AR84" i="57"/>
  <c r="AR84" i="57" a="1"/>
  <c r="AQ84" i="57" a="1"/>
  <c r="AQ84" i="57" s="1"/>
  <c r="AP84" i="57" a="1"/>
  <c r="AP84" i="57" s="1"/>
  <c r="AO84" i="57" a="1"/>
  <c r="AO84" i="57" s="1"/>
  <c r="AN84" i="57"/>
  <c r="AN84" i="57" a="1"/>
  <c r="AM84" i="57" a="1"/>
  <c r="AM84" i="57" s="1"/>
  <c r="F84" i="57"/>
  <c r="AU83" i="57"/>
  <c r="AU83" i="57" a="1"/>
  <c r="AT83" i="57"/>
  <c r="AT83" i="57" a="1"/>
  <c r="AS83" i="57" a="1"/>
  <c r="AS83" i="57" s="1"/>
  <c r="AR83" i="57" a="1"/>
  <c r="AR83" i="57" s="1"/>
  <c r="AQ83" i="57" a="1"/>
  <c r="AQ83" i="57" s="1"/>
  <c r="AP83" i="57" a="1"/>
  <c r="AP83" i="57" s="1"/>
  <c r="AO83" i="57" a="1"/>
  <c r="AO83" i="57" s="1"/>
  <c r="AN83" i="57"/>
  <c r="AN83" i="57" a="1"/>
  <c r="AM83" i="57"/>
  <c r="AM83" i="57" a="1"/>
  <c r="F83" i="57"/>
  <c r="AU82" i="57"/>
  <c r="AU82" i="57" a="1"/>
  <c r="AT82" i="57" a="1"/>
  <c r="AT82" i="57" s="1"/>
  <c r="AS82" i="57" a="1"/>
  <c r="AS82" i="57" s="1"/>
  <c r="AR82" i="57" a="1"/>
  <c r="AR82" i="57" s="1"/>
  <c r="AQ82" i="57"/>
  <c r="AQ82" i="57" a="1"/>
  <c r="AP82" i="57" a="1"/>
  <c r="AP82" i="57" s="1"/>
  <c r="AO82" i="57" a="1"/>
  <c r="AO82" i="57" s="1"/>
  <c r="AN82" i="57" a="1"/>
  <c r="AN82" i="57" s="1"/>
  <c r="AM82" i="57"/>
  <c r="AM82" i="57" a="1"/>
  <c r="F82" i="57"/>
  <c r="AU81" i="57"/>
  <c r="AU81" i="57" a="1"/>
  <c r="AT81" i="57"/>
  <c r="AT81" i="57" a="1"/>
  <c r="AS81" i="57"/>
  <c r="AS81" i="57" a="1"/>
  <c r="AR81" i="57" a="1"/>
  <c r="AR81" i="57" s="1"/>
  <c r="AQ81" i="57" a="1"/>
  <c r="AQ81" i="57" s="1"/>
  <c r="AP81" i="57" a="1"/>
  <c r="AP81" i="57" s="1"/>
  <c r="AO81" i="57" a="1"/>
  <c r="AO81" i="57" s="1"/>
  <c r="AN81" i="57" a="1"/>
  <c r="AN81" i="57" s="1"/>
  <c r="AM81" i="57"/>
  <c r="AM81" i="57" a="1"/>
  <c r="F81" i="57"/>
  <c r="AU80" i="57" a="1"/>
  <c r="AU80" i="57" s="1"/>
  <c r="AT80" i="57"/>
  <c r="AT80" i="57" a="1"/>
  <c r="AS80" i="57" a="1"/>
  <c r="AS80" i="57" s="1"/>
  <c r="AR80" i="57" a="1"/>
  <c r="AR80" i="57" s="1"/>
  <c r="AQ80" i="57" a="1"/>
  <c r="AQ80" i="57" s="1"/>
  <c r="AP80" i="57"/>
  <c r="AP80" i="57" a="1"/>
  <c r="AO80" i="57" a="1"/>
  <c r="AO80" i="57" s="1"/>
  <c r="AN80" i="57" a="1"/>
  <c r="AN80" i="57" s="1"/>
  <c r="AM80" i="57" a="1"/>
  <c r="AM80" i="57" s="1"/>
  <c r="F80" i="57"/>
  <c r="AU79" i="57" a="1"/>
  <c r="AU79" i="57" s="1"/>
  <c r="AT79" i="57" a="1"/>
  <c r="AT79" i="57" s="1"/>
  <c r="AS79" i="57" a="1"/>
  <c r="AS79" i="57" s="1"/>
  <c r="AR79" i="57" a="1"/>
  <c r="AR79" i="57" s="1"/>
  <c r="AQ79" i="57" a="1"/>
  <c r="AQ79" i="57" s="1"/>
  <c r="AP79" i="57"/>
  <c r="AP79" i="57" a="1"/>
  <c r="AO79" i="57"/>
  <c r="AO79" i="57" a="1"/>
  <c r="AN79" i="57"/>
  <c r="AN79" i="57" a="1"/>
  <c r="AM79" i="57" a="1"/>
  <c r="AM79" i="57" s="1"/>
  <c r="F79" i="57"/>
  <c r="AU78" i="57"/>
  <c r="AU78" i="57" a="1"/>
  <c r="AT78" i="57"/>
  <c r="AT78" i="57" a="1"/>
  <c r="AS78" i="57"/>
  <c r="AS78" i="57" a="1"/>
  <c r="AR78" i="57"/>
  <c r="AR78" i="57" a="1"/>
  <c r="AQ78" i="57"/>
  <c r="AQ78" i="57" a="1"/>
  <c r="AP78" i="57"/>
  <c r="AP78" i="57" a="1"/>
  <c r="AO78" i="57"/>
  <c r="AO78" i="57" a="1"/>
  <c r="AN78" i="57"/>
  <c r="AN78" i="57" a="1"/>
  <c r="AM78" i="57"/>
  <c r="AM78" i="57" a="1"/>
  <c r="F78" i="57"/>
  <c r="AU77" i="57" a="1"/>
  <c r="AU77" i="57" s="1"/>
  <c r="AT77" i="57" a="1"/>
  <c r="AT77" i="57" s="1"/>
  <c r="AS77" i="57"/>
  <c r="AS77" i="57" a="1"/>
  <c r="AR77" i="57"/>
  <c r="AR77" i="57" a="1"/>
  <c r="AQ77" i="57"/>
  <c r="AQ77" i="57" a="1"/>
  <c r="AP77" i="57" a="1"/>
  <c r="AP77" i="57" s="1"/>
  <c r="AO77" i="57" a="1"/>
  <c r="AO77" i="57" s="1"/>
  <c r="AN77" i="57" a="1"/>
  <c r="AN77" i="57" s="1"/>
  <c r="AM77" i="57" a="1"/>
  <c r="AM77" i="57" s="1"/>
  <c r="F77" i="57"/>
  <c r="AU76" i="57"/>
  <c r="AU76" i="57" a="1"/>
  <c r="AT76" i="57"/>
  <c r="AT76" i="57" a="1"/>
  <c r="AS76" i="57"/>
  <c r="AS76" i="57" a="1"/>
  <c r="AR76" i="57"/>
  <c r="AR76" i="57" a="1"/>
  <c r="AQ76" i="57"/>
  <c r="AQ76" i="57" a="1"/>
  <c r="AP76" i="57"/>
  <c r="AP76" i="57" a="1"/>
  <c r="AO76" i="57"/>
  <c r="AO76" i="57" a="1"/>
  <c r="AN76" i="57"/>
  <c r="AN76" i="57" a="1"/>
  <c r="AM76" i="57"/>
  <c r="AM76" i="57" a="1"/>
  <c r="F76" i="57"/>
  <c r="AU75" i="57" a="1"/>
  <c r="AU75" i="57" s="1"/>
  <c r="AT75" i="57" a="1"/>
  <c r="AT75" i="57" s="1"/>
  <c r="AS75" i="57" a="1"/>
  <c r="AS75" i="57" s="1"/>
  <c r="AR75" i="57"/>
  <c r="AR75" i="57" a="1"/>
  <c r="AQ75" i="57"/>
  <c r="AQ75" i="57" a="1"/>
  <c r="AP75" i="57"/>
  <c r="AP75" i="57" a="1"/>
  <c r="AO75" i="57" a="1"/>
  <c r="AO75" i="57" s="1"/>
  <c r="AN75" i="57" a="1"/>
  <c r="AN75" i="57" s="1"/>
  <c r="AM75" i="57" a="1"/>
  <c r="AM75" i="57" s="1"/>
  <c r="F75" i="57"/>
  <c r="AU74" i="57"/>
  <c r="AU74" i="57" a="1"/>
  <c r="AT74" i="57"/>
  <c r="AT74" i="57" a="1"/>
  <c r="AS74" i="57"/>
  <c r="AS74" i="57" a="1"/>
  <c r="AR74" i="57"/>
  <c r="AR74" i="57" a="1"/>
  <c r="AQ74" i="57"/>
  <c r="AQ74" i="57" a="1"/>
  <c r="AP74" i="57"/>
  <c r="AP74" i="57" a="1"/>
  <c r="AO74" i="57"/>
  <c r="AO74" i="57" a="1"/>
  <c r="AN74" i="57"/>
  <c r="AN74" i="57" a="1"/>
  <c r="AM74" i="57"/>
  <c r="AM74" i="57" a="1"/>
  <c r="F74" i="57"/>
  <c r="AC99" i="57" s="1" a="1"/>
  <c r="AC99" i="57" s="1"/>
  <c r="AU73" i="57" a="1"/>
  <c r="AU73" i="57" s="1"/>
  <c r="AT73" i="57" a="1"/>
  <c r="AT73" i="57" s="1"/>
  <c r="AS73" i="57" a="1"/>
  <c r="AS73" i="57" s="1"/>
  <c r="AR73" i="57" a="1"/>
  <c r="AR73" i="57" s="1"/>
  <c r="AQ73" i="57" a="1"/>
  <c r="AQ73" i="57" s="1"/>
  <c r="AP73" i="57"/>
  <c r="AP73" i="57" a="1"/>
  <c r="AO73" i="57"/>
  <c r="AO73" i="57" a="1"/>
  <c r="AN73" i="57" a="1"/>
  <c r="AN73" i="57" s="1"/>
  <c r="AM73" i="57" a="1"/>
  <c r="AM73" i="57" s="1"/>
  <c r="AO72" i="57" a="1"/>
  <c r="AO72" i="57" s="1"/>
  <c r="AU71" i="57"/>
  <c r="AU71" i="57" a="1"/>
  <c r="AT71" i="57"/>
  <c r="AT71" i="57" a="1"/>
  <c r="AS71" i="57" a="1"/>
  <c r="AS71" i="57" s="1"/>
  <c r="AR71" i="57"/>
  <c r="AR71" i="57" a="1"/>
  <c r="AQ71" i="57"/>
  <c r="AQ71" i="57" a="1"/>
  <c r="AP71" i="57"/>
  <c r="AP71" i="57" a="1"/>
  <c r="AO71" i="57" a="1"/>
  <c r="AO71" i="57" s="1"/>
  <c r="AN71" i="57"/>
  <c r="AN71" i="57" a="1"/>
  <c r="AM71" i="57"/>
  <c r="AM71" i="57" a="1"/>
  <c r="F71" i="57"/>
  <c r="AU70" i="57" a="1"/>
  <c r="AU70" i="57" s="1"/>
  <c r="AT70" i="57" a="1"/>
  <c r="AT70" i="57" s="1"/>
  <c r="AS70" i="57" a="1"/>
  <c r="AS70" i="57" s="1"/>
  <c r="AR70" i="57" a="1"/>
  <c r="AR70" i="57" s="1"/>
  <c r="AQ70" i="57"/>
  <c r="AQ70" i="57" a="1"/>
  <c r="AP70" i="57" a="1"/>
  <c r="AP70" i="57" s="1"/>
  <c r="AO70" i="57"/>
  <c r="AO70" i="57" a="1"/>
  <c r="AN70" i="57" a="1"/>
  <c r="AN70" i="57" s="1"/>
  <c r="AM70" i="57" a="1"/>
  <c r="AM70" i="57" s="1"/>
  <c r="F70" i="57"/>
  <c r="AU69" i="57" a="1"/>
  <c r="AU69" i="57" s="1"/>
  <c r="AT69" i="57"/>
  <c r="AT69" i="57" a="1"/>
  <c r="AS69" i="57"/>
  <c r="AS69" i="57" a="1"/>
  <c r="AR69" i="57"/>
  <c r="AR69" i="57" a="1"/>
  <c r="AQ69" i="57" a="1"/>
  <c r="AQ69" i="57" s="1"/>
  <c r="AP69" i="57"/>
  <c r="AP69" i="57" a="1"/>
  <c r="AO69" i="57"/>
  <c r="AO69" i="57" a="1"/>
  <c r="AN69" i="57"/>
  <c r="AN69" i="57" a="1"/>
  <c r="AM69" i="57" a="1"/>
  <c r="AM69" i="57" s="1"/>
  <c r="F69" i="57"/>
  <c r="AU68" i="57" a="1"/>
  <c r="AU68" i="57" s="1"/>
  <c r="AT68" i="57"/>
  <c r="AT68" i="57" a="1"/>
  <c r="AS68" i="57"/>
  <c r="AS68" i="57" a="1"/>
  <c r="AR68" i="57" a="1"/>
  <c r="AR68" i="57" s="1"/>
  <c r="AQ68" i="57" a="1"/>
  <c r="AQ68" i="57" s="1"/>
  <c r="AP68" i="57" a="1"/>
  <c r="AP68" i="57" s="1"/>
  <c r="AO68" i="57" a="1"/>
  <c r="AO68" i="57" s="1"/>
  <c r="AN68" i="57" a="1"/>
  <c r="AN68" i="57" s="1"/>
  <c r="AM68" i="57" a="1"/>
  <c r="AM68" i="57" s="1"/>
  <c r="F68" i="57"/>
  <c r="AU67" i="57" a="1"/>
  <c r="AU67" i="57" s="1"/>
  <c r="AT67" i="57" a="1"/>
  <c r="AT67" i="57" s="1"/>
  <c r="AS67" i="57"/>
  <c r="AS67" i="57" a="1"/>
  <c r="AR67" i="57" a="1"/>
  <c r="AR67" i="57" s="1"/>
  <c r="AQ67" i="57" a="1"/>
  <c r="AQ67" i="57" s="1"/>
  <c r="AP67" i="57" a="1"/>
  <c r="AP67" i="57" s="1"/>
  <c r="AO67" i="57"/>
  <c r="AO67" i="57" a="1"/>
  <c r="AN67" i="57" a="1"/>
  <c r="AN67" i="57" s="1"/>
  <c r="AM67" i="57" a="1"/>
  <c r="AM67" i="57" s="1"/>
  <c r="F67" i="57"/>
  <c r="AU66" i="57"/>
  <c r="AU66" i="57" a="1"/>
  <c r="AT66" i="57" a="1"/>
  <c r="AT66" i="57" s="1"/>
  <c r="AS66" i="57" a="1"/>
  <c r="AS66" i="57" s="1"/>
  <c r="AR66" i="57" a="1"/>
  <c r="AR66" i="57" s="1"/>
  <c r="AQ66" i="57" a="1"/>
  <c r="AQ66" i="57" s="1"/>
  <c r="AP66" i="57" a="1"/>
  <c r="AP66" i="57" s="1"/>
  <c r="AO66" i="57" a="1"/>
  <c r="AO66" i="57" s="1"/>
  <c r="AN66" i="57"/>
  <c r="AN66" i="57" a="1"/>
  <c r="AM66" i="57"/>
  <c r="AM66" i="57" a="1"/>
  <c r="F66" i="57"/>
  <c r="AU65" i="57" a="1"/>
  <c r="AU65" i="57" s="1"/>
  <c r="AT65" i="57" a="1"/>
  <c r="AT65" i="57" s="1"/>
  <c r="AS65" i="57" a="1"/>
  <c r="AS65" i="57" s="1"/>
  <c r="AR65" i="57"/>
  <c r="AR65" i="57" a="1"/>
  <c r="AQ65" i="57" a="1"/>
  <c r="AQ65" i="57" s="1"/>
  <c r="AP65" i="57" a="1"/>
  <c r="AP65" i="57" s="1"/>
  <c r="AO65" i="57" a="1"/>
  <c r="AO65" i="57" s="1"/>
  <c r="AN65" i="57"/>
  <c r="AN65" i="57" a="1"/>
  <c r="AM65" i="57" a="1"/>
  <c r="AM65" i="57" s="1"/>
  <c r="F65" i="57"/>
  <c r="AU64" i="57"/>
  <c r="AU64" i="57" a="1"/>
  <c r="AT64" i="57"/>
  <c r="AT64" i="57" a="1"/>
  <c r="AS64" i="57" a="1"/>
  <c r="AS64" i="57" s="1"/>
  <c r="AR64" i="57" a="1"/>
  <c r="AR64" i="57" s="1"/>
  <c r="AQ64" i="57" a="1"/>
  <c r="AQ64" i="57" s="1"/>
  <c r="AP64" i="57" a="1"/>
  <c r="AP64" i="57" s="1"/>
  <c r="AO64" i="57" a="1"/>
  <c r="AO64" i="57" s="1"/>
  <c r="AN64" i="57"/>
  <c r="AN64" i="57" a="1"/>
  <c r="AM64" i="57" a="1"/>
  <c r="AM64" i="57" s="1"/>
  <c r="F64" i="57"/>
  <c r="AU63" i="57"/>
  <c r="AU63" i="57" a="1"/>
  <c r="AT63" i="57" a="1"/>
  <c r="AT63" i="57" s="1"/>
  <c r="AS63" i="57" a="1"/>
  <c r="AS63" i="57" s="1"/>
  <c r="AR63" i="57" a="1"/>
  <c r="AR63" i="57" s="1"/>
  <c r="AQ63" i="57"/>
  <c r="AQ63" i="57" a="1"/>
  <c r="AP63" i="57" a="1"/>
  <c r="AP63" i="57" s="1"/>
  <c r="AO63" i="57" a="1"/>
  <c r="AO63" i="57" s="1"/>
  <c r="AN63" i="57" a="1"/>
  <c r="AN63" i="57" s="1"/>
  <c r="AM63" i="57"/>
  <c r="AM63" i="57" a="1"/>
  <c r="F63" i="57"/>
  <c r="AU62" i="57"/>
  <c r="AU62" i="57" a="1"/>
  <c r="AT62" i="57" a="1"/>
  <c r="AT62" i="57" s="1"/>
  <c r="AS62" i="57"/>
  <c r="AS62" i="57" a="1"/>
  <c r="AR62" i="57" a="1"/>
  <c r="AR62" i="57" s="1"/>
  <c r="AQ62" i="57" a="1"/>
  <c r="AQ62" i="57" s="1"/>
  <c r="AP62" i="57" a="1"/>
  <c r="AP62" i="57" s="1"/>
  <c r="AO62" i="57" a="1"/>
  <c r="AO62" i="57" s="1"/>
  <c r="AN62" i="57" a="1"/>
  <c r="AN62" i="57" s="1"/>
  <c r="AM62" i="57"/>
  <c r="AM62" i="57" a="1"/>
  <c r="F62" i="57"/>
  <c r="AU61" i="57" a="1"/>
  <c r="AU61" i="57" s="1"/>
  <c r="AT61" i="57"/>
  <c r="AT61" i="57" a="1"/>
  <c r="AS61" i="57" a="1"/>
  <c r="AS61" i="57" s="1"/>
  <c r="AR61" i="57" a="1"/>
  <c r="AR61" i="57" s="1"/>
  <c r="AQ61" i="57" a="1"/>
  <c r="AQ61" i="57" s="1"/>
  <c r="AP61" i="57"/>
  <c r="AP61" i="57" a="1"/>
  <c r="AO61" i="57" a="1"/>
  <c r="AO61" i="57" s="1"/>
  <c r="AN61" i="57" a="1"/>
  <c r="AN61" i="57" s="1"/>
  <c r="AM61" i="57" a="1"/>
  <c r="AM61" i="57" s="1"/>
  <c r="F61" i="57"/>
  <c r="AU60" i="57" a="1"/>
  <c r="AU60" i="57" s="1"/>
  <c r="AT60" i="57" a="1"/>
  <c r="AT60" i="57" s="1"/>
  <c r="AS60" i="57" a="1"/>
  <c r="AS60" i="57" s="1"/>
  <c r="AR60" i="57" a="1"/>
  <c r="AR60" i="57" s="1"/>
  <c r="AQ60" i="57" a="1"/>
  <c r="AQ60" i="57" s="1"/>
  <c r="AP60" i="57"/>
  <c r="AP60" i="57" a="1"/>
  <c r="AO60" i="57"/>
  <c r="AO60" i="57" a="1"/>
  <c r="AN60" i="57"/>
  <c r="AN60" i="57" a="1"/>
  <c r="AM60" i="57" a="1"/>
  <c r="AM60" i="57" s="1"/>
  <c r="F60" i="57"/>
  <c r="AU59" i="57"/>
  <c r="AU59" i="57" a="1"/>
  <c r="AT59" i="57"/>
  <c r="AT59" i="57" a="1"/>
  <c r="AS59" i="57"/>
  <c r="AS59" i="57" a="1"/>
  <c r="AR59" i="57" a="1"/>
  <c r="AR59" i="57" s="1"/>
  <c r="AQ59" i="57"/>
  <c r="AQ59" i="57" a="1"/>
  <c r="AP59" i="57"/>
  <c r="AP59" i="57" a="1"/>
  <c r="AO59" i="57"/>
  <c r="AO59" i="57" a="1"/>
  <c r="AN59" i="57" a="1"/>
  <c r="AN59" i="57" s="1"/>
  <c r="AM59" i="57"/>
  <c r="AM59" i="57" a="1"/>
  <c r="F59" i="57"/>
  <c r="AU58" i="57" a="1"/>
  <c r="AU58" i="57" s="1"/>
  <c r="AT58" i="57" a="1"/>
  <c r="AT58" i="57" s="1"/>
  <c r="AS58" i="57" a="1"/>
  <c r="AS58" i="57" s="1"/>
  <c r="AR58" i="57"/>
  <c r="AR58" i="57" a="1"/>
  <c r="AQ58" i="57"/>
  <c r="AQ58" i="57" a="1"/>
  <c r="AP58" i="57" a="1"/>
  <c r="AP58" i="57" s="1"/>
  <c r="AO58" i="57" a="1"/>
  <c r="AO58" i="57" s="1"/>
  <c r="AN58" i="57" a="1"/>
  <c r="AN58" i="57" s="1"/>
  <c r="AM58" i="57" a="1"/>
  <c r="AM58" i="57" s="1"/>
  <c r="F58" i="57"/>
  <c r="AU57" i="57"/>
  <c r="AU57" i="57" a="1"/>
  <c r="AT57" i="57" a="1"/>
  <c r="AT57" i="57" s="1"/>
  <c r="AS57" i="57"/>
  <c r="AS57" i="57" a="1"/>
  <c r="AR57" i="57"/>
  <c r="AR57" i="57" a="1"/>
  <c r="AQ57" i="57"/>
  <c r="AQ57" i="57" a="1"/>
  <c r="AP57" i="57" a="1"/>
  <c r="AP57" i="57" s="1"/>
  <c r="AO57" i="57"/>
  <c r="AO57" i="57" a="1"/>
  <c r="AN57" i="57"/>
  <c r="AN57" i="57" a="1"/>
  <c r="AM57" i="57"/>
  <c r="AM57" i="57" a="1"/>
  <c r="F57" i="57"/>
  <c r="AU56" i="57" a="1"/>
  <c r="AU56" i="57" s="1"/>
  <c r="AT56" i="57" a="1"/>
  <c r="AT56" i="57" s="1"/>
  <c r="AS56" i="57" a="1"/>
  <c r="AS56" i="57" s="1"/>
  <c r="AR56" i="57"/>
  <c r="AR56" i="57" a="1"/>
  <c r="AQ56" i="57" a="1"/>
  <c r="AQ56" i="57" s="1"/>
  <c r="AP56" i="57"/>
  <c r="AP56" i="57" a="1"/>
  <c r="AO56" i="57" a="1"/>
  <c r="AO56" i="57" s="1"/>
  <c r="AN56" i="57" a="1"/>
  <c r="AN56" i="57" s="1"/>
  <c r="AM56" i="57" a="1"/>
  <c r="AM56" i="57" s="1"/>
  <c r="F56" i="57"/>
  <c r="AU55" i="57"/>
  <c r="AU55" i="57" a="1"/>
  <c r="AT55" i="57"/>
  <c r="AT55" i="57" a="1"/>
  <c r="AS55" i="57"/>
  <c r="AS55" i="57" a="1"/>
  <c r="AR55" i="57" a="1"/>
  <c r="AR55" i="57" s="1"/>
  <c r="AQ55" i="57"/>
  <c r="AQ55" i="57" a="1"/>
  <c r="AP55" i="57"/>
  <c r="AP55" i="57" a="1"/>
  <c r="AO55" i="57"/>
  <c r="AO55" i="57" a="1"/>
  <c r="AN55" i="57" a="1"/>
  <c r="AN55" i="57" s="1"/>
  <c r="AM55" i="57"/>
  <c r="AM55" i="57" a="1"/>
  <c r="F55" i="57"/>
  <c r="AU54" i="57" a="1"/>
  <c r="AU54" i="57" s="1"/>
  <c r="AT54" i="57" a="1"/>
  <c r="AT54" i="57" s="1"/>
  <c r="AS54" i="57" a="1"/>
  <c r="AS54" i="57" s="1"/>
  <c r="AR54" i="57" a="1"/>
  <c r="AR54" i="57" s="1"/>
  <c r="AQ54" i="57"/>
  <c r="AQ54" i="57" a="1"/>
  <c r="AP54" i="57"/>
  <c r="AP54" i="57" a="1"/>
  <c r="AO54" i="57" a="1"/>
  <c r="AO54" i="57" s="1"/>
  <c r="AN54" i="57" a="1"/>
  <c r="AN54" i="57" s="1"/>
  <c r="AM54" i="57" a="1"/>
  <c r="AM54" i="57" s="1"/>
  <c r="F54" i="57"/>
  <c r="AU53" i="57"/>
  <c r="AU53" i="57" a="1"/>
  <c r="AT53" i="57" a="1"/>
  <c r="AT53" i="57" s="1"/>
  <c r="AS53" i="57"/>
  <c r="AS53" i="57" a="1"/>
  <c r="AR53" i="57"/>
  <c r="AR53" i="57" a="1"/>
  <c r="AQ53" i="57"/>
  <c r="AQ53" i="57" a="1"/>
  <c r="AP53" i="57" a="1"/>
  <c r="AP53" i="57" s="1"/>
  <c r="AO53" i="57"/>
  <c r="AO53" i="57" a="1"/>
  <c r="AN53" i="57"/>
  <c r="AN53" i="57" a="1"/>
  <c r="AM53" i="57"/>
  <c r="AM53" i="57" a="1"/>
  <c r="F53" i="57"/>
  <c r="AU52" i="57" a="1"/>
  <c r="AU52" i="57" s="1"/>
  <c r="AT52" i="57" a="1"/>
  <c r="AT52" i="57" s="1"/>
  <c r="AS52" i="57" a="1"/>
  <c r="AS52" i="57" s="1"/>
  <c r="AR52" i="57"/>
  <c r="AR52" i="57" a="1"/>
  <c r="AQ52" i="57" a="1"/>
  <c r="AQ52" i="57" s="1"/>
  <c r="AP52" i="57" a="1"/>
  <c r="AP52" i="57" s="1"/>
  <c r="AO52" i="57" a="1"/>
  <c r="AO52" i="57" s="1"/>
  <c r="AN52" i="57"/>
  <c r="AN52" i="57" a="1"/>
  <c r="AM52" i="57" a="1"/>
  <c r="AM52" i="57" s="1"/>
  <c r="F52" i="57"/>
  <c r="AU51" i="57"/>
  <c r="AU51" i="57" a="1"/>
  <c r="AT51" i="57"/>
  <c r="AT51" i="57" a="1"/>
  <c r="AS51" i="57" a="1"/>
  <c r="AS51" i="57" s="1"/>
  <c r="AR51" i="57"/>
  <c r="AR51" i="57" a="1"/>
  <c r="AQ51" i="57"/>
  <c r="AQ51" i="57" a="1"/>
  <c r="AP51" i="57"/>
  <c r="AP51" i="57" a="1"/>
  <c r="AO51" i="57" a="1"/>
  <c r="AO51" i="57" s="1"/>
  <c r="AN51" i="57"/>
  <c r="AN51" i="57" a="1"/>
  <c r="AM51" i="57"/>
  <c r="AM51" i="57" a="1"/>
  <c r="F51" i="57"/>
  <c r="AU50" i="57"/>
  <c r="AU50" i="57" a="1"/>
  <c r="AT50" i="57" a="1"/>
  <c r="AT50" i="57" s="1"/>
  <c r="AS50" i="57" a="1"/>
  <c r="AS50" i="57" s="1"/>
  <c r="AR50" i="57" a="1"/>
  <c r="AR50" i="57" s="1"/>
  <c r="AQ50" i="57"/>
  <c r="AQ50" i="57" a="1"/>
  <c r="AP50" i="57" a="1"/>
  <c r="AP50" i="57" s="1"/>
  <c r="AO50" i="57" a="1"/>
  <c r="AO50" i="57" s="1"/>
  <c r="AN50" i="57" a="1"/>
  <c r="AN50" i="57" s="1"/>
  <c r="AM50" i="57"/>
  <c r="AM50" i="57" a="1"/>
  <c r="F50" i="57"/>
  <c r="AU49" i="57"/>
  <c r="AU49" i="57" a="1"/>
  <c r="AT49" i="57"/>
  <c r="AT49" i="57" a="1"/>
  <c r="AS49" i="57"/>
  <c r="AS49" i="57" a="1"/>
  <c r="AR49" i="57" a="1"/>
  <c r="AR49" i="57" s="1"/>
  <c r="AQ49" i="57"/>
  <c r="AQ49" i="57" a="1"/>
  <c r="AP49" i="57"/>
  <c r="AP49" i="57" a="1"/>
  <c r="AO49" i="57"/>
  <c r="AO49" i="57" a="1"/>
  <c r="AN49" i="57" a="1"/>
  <c r="AN49" i="57" s="1"/>
  <c r="AM49" i="57"/>
  <c r="AM49" i="57" a="1"/>
  <c r="F49" i="57"/>
  <c r="AU48" i="57" a="1"/>
  <c r="AU48" i="57" s="1"/>
  <c r="AT48" i="57"/>
  <c r="AT48" i="57" a="1"/>
  <c r="AS48" i="57" a="1"/>
  <c r="AS48" i="57" s="1"/>
  <c r="AR48" i="57" a="1"/>
  <c r="AR48" i="57" s="1"/>
  <c r="AQ48" i="57" a="1"/>
  <c r="AQ48" i="57" s="1"/>
  <c r="AP48" i="57"/>
  <c r="AP48" i="57" a="1"/>
  <c r="AO48" i="57" a="1"/>
  <c r="AO48" i="57" s="1"/>
  <c r="AN48" i="57" a="1"/>
  <c r="AN48" i="57" s="1"/>
  <c r="AM48" i="57" a="1"/>
  <c r="AM48" i="57" s="1"/>
  <c r="F48" i="57"/>
  <c r="AU47" i="57" a="1"/>
  <c r="AU47" i="57" s="1"/>
  <c r="AT47" i="57"/>
  <c r="AT47" i="57" a="1"/>
  <c r="AS47" i="57"/>
  <c r="AS47" i="57" a="1"/>
  <c r="AR47" i="57"/>
  <c r="AR47" i="57" a="1"/>
  <c r="AQ47" i="57" a="1"/>
  <c r="AQ47" i="57" s="1"/>
  <c r="AP47" i="57"/>
  <c r="AP47" i="57" a="1"/>
  <c r="AO47" i="57"/>
  <c r="AO47" i="57" a="1"/>
  <c r="AN47" i="57"/>
  <c r="AN47" i="57" a="1"/>
  <c r="AM47" i="57" a="1"/>
  <c r="AM47" i="57" s="1"/>
  <c r="F47" i="57"/>
  <c r="Y72" i="57" s="1" a="1"/>
  <c r="Y72" i="57" s="1"/>
  <c r="AU46" i="57" a="1"/>
  <c r="AU46" i="57" s="1"/>
  <c r="AT46" i="57" a="1"/>
  <c r="AT46" i="57" s="1"/>
  <c r="AS46" i="57" a="1"/>
  <c r="AS46" i="57" s="1"/>
  <c r="AR46" i="57" a="1"/>
  <c r="AR46" i="57" s="1"/>
  <c r="AQ46" i="57" a="1"/>
  <c r="AQ46" i="57" s="1"/>
  <c r="AP46" i="57" a="1"/>
  <c r="AP46" i="57" s="1"/>
  <c r="AO46" i="57" a="1"/>
  <c r="AO46" i="57" s="1"/>
  <c r="AN46" i="57" a="1"/>
  <c r="AN46" i="57" s="1"/>
  <c r="AM46" i="57" a="1"/>
  <c r="AM46" i="57" s="1"/>
  <c r="AO45" i="57" a="1"/>
  <c r="AO45" i="57" s="1"/>
  <c r="AO397" i="57" s="1"/>
  <c r="AU44" i="57"/>
  <c r="AU396" i="57" s="1"/>
  <c r="AU44" i="57" a="1"/>
  <c r="AT44" i="57"/>
  <c r="AT396" i="57" s="1"/>
  <c r="AT44" i="57" a="1"/>
  <c r="AS44" i="57"/>
  <c r="AS44" i="57" a="1"/>
  <c r="AR44" i="57"/>
  <c r="AR396" i="57" s="1"/>
  <c r="AF396" i="57" s="1"/>
  <c r="AR44" i="57" a="1"/>
  <c r="AQ44" i="57"/>
  <c r="AQ396" i="57" s="1"/>
  <c r="AQ44" i="57" a="1"/>
  <c r="AP44" i="57"/>
  <c r="AP396" i="57" s="1"/>
  <c r="AC396" i="57" s="1"/>
  <c r="AP44" i="57" a="1"/>
  <c r="AO44" i="57"/>
  <c r="AO44" i="57" a="1"/>
  <c r="AN44" i="57"/>
  <c r="AN396" i="57" s="1"/>
  <c r="AN44" i="57" a="1"/>
  <c r="AM44" i="57"/>
  <c r="AM396" i="57" s="1"/>
  <c r="AM44" i="57" a="1"/>
  <c r="F44" i="57"/>
  <c r="AU43" i="57" a="1"/>
  <c r="AU43" i="57" s="1"/>
  <c r="AU395" i="57" s="1"/>
  <c r="AT43" i="57" a="1"/>
  <c r="AT43" i="57" s="1"/>
  <c r="AT395" i="57" s="1"/>
  <c r="AS43" i="57" a="1"/>
  <c r="AS43" i="57" s="1"/>
  <c r="AR43" i="57" a="1"/>
  <c r="AR43" i="57" s="1"/>
  <c r="AR395" i="57" s="1"/>
  <c r="AF395" i="57" s="1"/>
  <c r="AQ43" i="57" a="1"/>
  <c r="AQ43" i="57" s="1"/>
  <c r="AQ395" i="57" s="1"/>
  <c r="AP43" i="57" a="1"/>
  <c r="AP43" i="57" s="1"/>
  <c r="AO43" i="57" a="1"/>
  <c r="AO43" i="57" s="1"/>
  <c r="AO395" i="57" s="1"/>
  <c r="AN43" i="57" a="1"/>
  <c r="AN43" i="57" s="1"/>
  <c r="AN395" i="57" s="1"/>
  <c r="AM43" i="57" a="1"/>
  <c r="AM43" i="57" s="1"/>
  <c r="AM395" i="57" s="1"/>
  <c r="F43" i="57"/>
  <c r="AU42" i="57"/>
  <c r="AU394" i="57" s="1"/>
  <c r="AU42" i="57" a="1"/>
  <c r="AT42" i="57"/>
  <c r="AT394" i="57" s="1"/>
  <c r="AT42" i="57" a="1"/>
  <c r="AS42" i="57"/>
  <c r="AS394" i="57" s="1"/>
  <c r="AS42" i="57" a="1"/>
  <c r="AR42" i="57"/>
  <c r="AR42" i="57" a="1"/>
  <c r="AQ42" i="57"/>
  <c r="AQ394" i="57" s="1"/>
  <c r="AQ42" i="57" a="1"/>
  <c r="AP42" i="57"/>
  <c r="AP394" i="57" s="1"/>
  <c r="AC394" i="57" s="1"/>
  <c r="AP42" i="57" a="1"/>
  <c r="AO42" i="57"/>
  <c r="AO394" i="57" s="1"/>
  <c r="AO42" i="57" a="1"/>
  <c r="AN42" i="57"/>
  <c r="AN42" i="57" a="1"/>
  <c r="AM42" i="57"/>
  <c r="AM42" i="57" a="1"/>
  <c r="F42" i="57"/>
  <c r="AU41" i="57" a="1"/>
  <c r="AU41" i="57" s="1"/>
  <c r="AU393" i="57" s="1"/>
  <c r="AT41" i="57" a="1"/>
  <c r="AT41" i="57" s="1"/>
  <c r="AS41" i="57" a="1"/>
  <c r="AS41" i="57" s="1"/>
  <c r="AS393" i="57" s="1"/>
  <c r="AR41" i="57" a="1"/>
  <c r="AR41" i="57" s="1"/>
  <c r="AQ41" i="57" a="1"/>
  <c r="AQ41" i="57" s="1"/>
  <c r="AQ393" i="57" s="1"/>
  <c r="AP41" i="57" a="1"/>
  <c r="AP41" i="57" s="1"/>
  <c r="AP393" i="57" s="1"/>
  <c r="AC393" i="57" s="1"/>
  <c r="AO41" i="57" a="1"/>
  <c r="AO41" i="57" s="1"/>
  <c r="AO393" i="57" s="1"/>
  <c r="AN41" i="57" a="1"/>
  <c r="AN41" i="57" s="1"/>
  <c r="AN393" i="57" s="1"/>
  <c r="AM41" i="57" a="1"/>
  <c r="AM41" i="57" s="1"/>
  <c r="AM393" i="57" s="1"/>
  <c r="F41" i="57"/>
  <c r="AU40" i="57"/>
  <c r="AU392" i="57" s="1"/>
  <c r="AU40" i="57" a="1"/>
  <c r="AT40" i="57"/>
  <c r="AT392" i="57" s="1"/>
  <c r="AT40" i="57" a="1"/>
  <c r="AS40" i="57"/>
  <c r="AS392" i="57" s="1"/>
  <c r="AS40" i="57" a="1"/>
  <c r="AR40" i="57"/>
  <c r="AR392" i="57" s="1"/>
  <c r="AF392" i="57" s="1"/>
  <c r="AR40" i="57" a="1"/>
  <c r="AQ40" i="57"/>
  <c r="AQ392" i="57" s="1"/>
  <c r="AQ40" i="57" a="1"/>
  <c r="AP40" i="57"/>
  <c r="AP392" i="57" s="1"/>
  <c r="AC392" i="57" s="1"/>
  <c r="AP40" i="57" a="1"/>
  <c r="AO40" i="57"/>
  <c r="AO392" i="57" s="1"/>
  <c r="AO40" i="57" a="1"/>
  <c r="AN40" i="57"/>
  <c r="AN40" i="57" a="1"/>
  <c r="AM40" i="57"/>
  <c r="AM392" i="57" s="1"/>
  <c r="AM40" i="57" a="1"/>
  <c r="F40" i="57"/>
  <c r="AU39" i="57" a="1"/>
  <c r="AU39" i="57" s="1"/>
  <c r="AU391" i="57" s="1"/>
  <c r="AT39" i="57" a="1"/>
  <c r="AT39" i="57" s="1"/>
  <c r="AT391" i="57" s="1"/>
  <c r="AS39" i="57" a="1"/>
  <c r="AS39" i="57" s="1"/>
  <c r="AS391" i="57" s="1"/>
  <c r="AR39" i="57" a="1"/>
  <c r="AR39" i="57" s="1"/>
  <c r="AR391" i="57" s="1"/>
  <c r="AF391" i="57" s="1"/>
  <c r="AQ39" i="57" a="1"/>
  <c r="AQ39" i="57" s="1"/>
  <c r="AP39" i="57" a="1"/>
  <c r="AP39" i="57" s="1"/>
  <c r="AP391" i="57" s="1"/>
  <c r="AC391" i="57" s="1"/>
  <c r="AO39" i="57" a="1"/>
  <c r="AO39" i="57" s="1"/>
  <c r="AO391" i="57" s="1"/>
  <c r="AN39" i="57" a="1"/>
  <c r="AN39" i="57" s="1"/>
  <c r="AN391" i="57" s="1"/>
  <c r="W391" i="57" s="1"/>
  <c r="AM39" i="57" a="1"/>
  <c r="AM39" i="57" s="1"/>
  <c r="AM391" i="57" s="1"/>
  <c r="F39" i="57"/>
  <c r="AU38" i="57"/>
  <c r="AU38" i="57" a="1"/>
  <c r="AT38" i="57"/>
  <c r="AT38" i="57" a="1"/>
  <c r="AS38" i="57"/>
  <c r="AS390" i="57" s="1"/>
  <c r="AS38" i="57" a="1"/>
  <c r="AR38" i="57"/>
  <c r="AR390" i="57" s="1"/>
  <c r="AF390" i="57" s="1"/>
  <c r="AR38" i="57" a="1"/>
  <c r="AQ38" i="57"/>
  <c r="AQ390" i="57" s="1"/>
  <c r="AQ38" i="57" a="1"/>
  <c r="AP38" i="57"/>
  <c r="AP390" i="57" s="1"/>
  <c r="AC390" i="57" s="1"/>
  <c r="AP38" i="57" a="1"/>
  <c r="AO38" i="57"/>
  <c r="AO390" i="57" s="1"/>
  <c r="AO38" i="57" a="1"/>
  <c r="AN38" i="57"/>
  <c r="AN390" i="57" s="1"/>
  <c r="AN38" i="57" a="1"/>
  <c r="AM38" i="57"/>
  <c r="AM390" i="57" s="1"/>
  <c r="AM38" i="57" a="1"/>
  <c r="F38" i="57"/>
  <c r="AU37" i="57" a="1"/>
  <c r="AU37" i="57" s="1"/>
  <c r="AU389" i="57" s="1"/>
  <c r="AT37" i="57" a="1"/>
  <c r="AT37" i="57" s="1"/>
  <c r="AT389" i="57" s="1"/>
  <c r="AS37" i="57" a="1"/>
  <c r="AS37" i="57" s="1"/>
  <c r="AS389" i="57" s="1"/>
  <c r="AR37" i="57" a="1"/>
  <c r="AR37" i="57" s="1"/>
  <c r="AR389" i="57" s="1"/>
  <c r="AF389" i="57" s="1"/>
  <c r="AQ37" i="57" a="1"/>
  <c r="AQ37" i="57" s="1"/>
  <c r="AQ389" i="57" s="1"/>
  <c r="AP37" i="57" a="1"/>
  <c r="AP37" i="57" s="1"/>
  <c r="AP389" i="57" s="1"/>
  <c r="AC389" i="57" s="1"/>
  <c r="AO37" i="57" a="1"/>
  <c r="AO37" i="57" s="1"/>
  <c r="AO389" i="57" s="1"/>
  <c r="Z389" i="57" s="1"/>
  <c r="AN37" i="57" a="1"/>
  <c r="AN37" i="57" s="1"/>
  <c r="AN389" i="57" s="1"/>
  <c r="AM37" i="57" a="1"/>
  <c r="AM37" i="57" s="1"/>
  <c r="AM389" i="57" s="1"/>
  <c r="F37" i="57"/>
  <c r="AU36" i="57"/>
  <c r="AU388" i="57" s="1"/>
  <c r="AU36" i="57" a="1"/>
  <c r="AT36" i="57"/>
  <c r="AT388" i="57" s="1"/>
  <c r="AT36" i="57" a="1"/>
  <c r="AS36" i="57"/>
  <c r="AS388" i="57" s="1"/>
  <c r="AS36" i="57" a="1"/>
  <c r="AR36" i="57"/>
  <c r="AR388" i="57" s="1"/>
  <c r="AF388" i="57" s="1"/>
  <c r="AR36" i="57" a="1"/>
  <c r="AQ36" i="57"/>
  <c r="AQ388" i="57" s="1"/>
  <c r="AQ36" i="57" a="1"/>
  <c r="AP36" i="57"/>
  <c r="AP36" i="57" a="1"/>
  <c r="AO36" i="57"/>
  <c r="AO388" i="57" s="1"/>
  <c r="Z388" i="57" s="1"/>
  <c r="AO36" i="57" a="1"/>
  <c r="AN36" i="57"/>
  <c r="AN388" i="57" s="1"/>
  <c r="AN36" i="57" a="1"/>
  <c r="AM36" i="57"/>
  <c r="AM388" i="57" s="1"/>
  <c r="AM36" i="57" a="1"/>
  <c r="F36" i="57"/>
  <c r="AU35" i="57" a="1"/>
  <c r="AU35" i="57" s="1"/>
  <c r="AU387" i="57" s="1"/>
  <c r="AT35" i="57" a="1"/>
  <c r="AT35" i="57" s="1"/>
  <c r="AT387" i="57" s="1"/>
  <c r="AS35" i="57" a="1"/>
  <c r="AS35" i="57" s="1"/>
  <c r="AS387" i="57" s="1"/>
  <c r="AR35" i="57" a="1"/>
  <c r="AR35" i="57" s="1"/>
  <c r="AR387" i="57" s="1"/>
  <c r="AF387" i="57" s="1"/>
  <c r="AQ35" i="57" a="1"/>
  <c r="AQ35" i="57" s="1"/>
  <c r="AQ387" i="57" s="1"/>
  <c r="AP35" i="57" a="1"/>
  <c r="AP35" i="57" s="1"/>
  <c r="AP387" i="57" s="1"/>
  <c r="AC387" i="57" s="1"/>
  <c r="AO35" i="57" a="1"/>
  <c r="AO35" i="57" s="1"/>
  <c r="AO387" i="57" s="1"/>
  <c r="AN35" i="57" a="1"/>
  <c r="AN35" i="57" s="1"/>
  <c r="AN387" i="57" s="1"/>
  <c r="AM35" i="57" a="1"/>
  <c r="AM35" i="57" s="1"/>
  <c r="AM387" i="57" s="1"/>
  <c r="F35" i="57"/>
  <c r="AU34" i="57"/>
  <c r="AU386" i="57" s="1"/>
  <c r="AU34" i="57" a="1"/>
  <c r="AT34" i="57"/>
  <c r="AT386" i="57" s="1"/>
  <c r="AT34" i="57" a="1"/>
  <c r="AS34" i="57"/>
  <c r="AS386" i="57" s="1"/>
  <c r="AS34" i="57" a="1"/>
  <c r="AR34" i="57"/>
  <c r="AR386" i="57" s="1"/>
  <c r="AF386" i="57" s="1"/>
  <c r="AR34" i="57" a="1"/>
  <c r="AQ34" i="57"/>
  <c r="AQ34" i="57" a="1"/>
  <c r="AP34" i="57"/>
  <c r="AP386" i="57" s="1"/>
  <c r="AC386" i="57" s="1"/>
  <c r="AP34" i="57" a="1"/>
  <c r="AO34" i="57"/>
  <c r="AO386" i="57" s="1"/>
  <c r="AO34" i="57" a="1"/>
  <c r="AN34" i="57"/>
  <c r="AN386" i="57" s="1"/>
  <c r="AN34" i="57" a="1"/>
  <c r="AM34" i="57"/>
  <c r="AM386" i="57" s="1"/>
  <c r="AM34" i="57" a="1"/>
  <c r="F34" i="57"/>
  <c r="AU33" i="57" a="1"/>
  <c r="AU33" i="57" s="1"/>
  <c r="AU385" i="57" s="1"/>
  <c r="AT33" i="57" a="1"/>
  <c r="AT33" i="57" s="1"/>
  <c r="AT385" i="57" s="1"/>
  <c r="AS33" i="57" a="1"/>
  <c r="AS33" i="57" s="1"/>
  <c r="AS385" i="57" s="1"/>
  <c r="AR33" i="57" a="1"/>
  <c r="AR33" i="57" s="1"/>
  <c r="AR385" i="57" s="1"/>
  <c r="AF385" i="57" s="1"/>
  <c r="AQ33" i="57" a="1"/>
  <c r="AQ33" i="57" s="1"/>
  <c r="AQ385" i="57" s="1"/>
  <c r="AP33" i="57" a="1"/>
  <c r="AP33" i="57" s="1"/>
  <c r="AP385" i="57" s="1"/>
  <c r="AC385" i="57" s="1"/>
  <c r="AO33" i="57" a="1"/>
  <c r="AO33" i="57" s="1"/>
  <c r="AO385" i="57" s="1"/>
  <c r="AN33" i="57" a="1"/>
  <c r="AN33" i="57" s="1"/>
  <c r="AN385" i="57" s="1"/>
  <c r="AM33" i="57" a="1"/>
  <c r="AM33" i="57" s="1"/>
  <c r="AM385" i="57" s="1"/>
  <c r="F33" i="57"/>
  <c r="AU32" i="57"/>
  <c r="AU384" i="57" s="1"/>
  <c r="AU32" i="57" a="1"/>
  <c r="AT32" i="57"/>
  <c r="AT384" i="57" s="1"/>
  <c r="AT32" i="57" a="1"/>
  <c r="AS32" i="57"/>
  <c r="AS384" i="57" s="1"/>
  <c r="AS32" i="57" a="1"/>
  <c r="AR32" i="57"/>
  <c r="AR384" i="57" s="1"/>
  <c r="AF384" i="57" s="1"/>
  <c r="AR32" i="57" a="1"/>
  <c r="AQ32" i="57"/>
  <c r="AQ384" i="57" s="1"/>
  <c r="AQ32" i="57" a="1"/>
  <c r="AP32" i="57"/>
  <c r="AP384" i="57" s="1"/>
  <c r="AC384" i="57" s="1"/>
  <c r="AP32" i="57" a="1"/>
  <c r="AO32" i="57"/>
  <c r="AO384" i="57" s="1"/>
  <c r="AO32" i="57" a="1"/>
  <c r="AN32" i="57"/>
  <c r="AN384" i="57" s="1"/>
  <c r="AN32" i="57" a="1"/>
  <c r="AM32" i="57"/>
  <c r="AM384" i="57" s="1"/>
  <c r="AM32" i="57" a="1"/>
  <c r="F32" i="57"/>
  <c r="AU31" i="57" a="1"/>
  <c r="AU31" i="57" s="1"/>
  <c r="AU383" i="57" s="1"/>
  <c r="AT31" i="57" a="1"/>
  <c r="AT31" i="57" s="1"/>
  <c r="AT383" i="57" s="1"/>
  <c r="AS31" i="57" a="1"/>
  <c r="AS31" i="57" s="1"/>
  <c r="AS383" i="57" s="1"/>
  <c r="AR31" i="57"/>
  <c r="AR383" i="57" s="1"/>
  <c r="AF383" i="57" s="1"/>
  <c r="AR31" i="57" a="1"/>
  <c r="AQ31" i="57" a="1"/>
  <c r="AQ31" i="57" s="1"/>
  <c r="AQ383" i="57" s="1"/>
  <c r="AP31" i="57" a="1"/>
  <c r="AP31" i="57" s="1"/>
  <c r="AP383" i="57" s="1"/>
  <c r="AC383" i="57" s="1"/>
  <c r="AO31" i="57" a="1"/>
  <c r="AO31" i="57" s="1"/>
  <c r="AO383" i="57" s="1"/>
  <c r="AN31" i="57" a="1"/>
  <c r="AN31" i="57" s="1"/>
  <c r="AN383" i="57" s="1"/>
  <c r="W383" i="57" s="1"/>
  <c r="AM31" i="57" a="1"/>
  <c r="AM31" i="57" s="1"/>
  <c r="AM383" i="57" s="1"/>
  <c r="F31" i="57"/>
  <c r="AU30" i="57"/>
  <c r="AU382" i="57" s="1"/>
  <c r="AU30" i="57" a="1"/>
  <c r="AT30" i="57" a="1"/>
  <c r="AT30" i="57" s="1"/>
  <c r="AT382" i="57" s="1"/>
  <c r="AS30" i="57"/>
  <c r="AS382" i="57" s="1"/>
  <c r="AS30" i="57" a="1"/>
  <c r="AR30" i="57"/>
  <c r="AR382" i="57" s="1"/>
  <c r="AF382" i="57" s="1"/>
  <c r="AR30" i="57" a="1"/>
  <c r="AQ30" i="57"/>
  <c r="AQ382" i="57" s="1"/>
  <c r="AQ30" i="57" a="1"/>
  <c r="AP30" i="57" a="1"/>
  <c r="AP30" i="57" s="1"/>
  <c r="AP382" i="57" s="1"/>
  <c r="AC382" i="57" s="1"/>
  <c r="AO30" i="57"/>
  <c r="AO382" i="57" s="1"/>
  <c r="AO30" i="57" a="1"/>
  <c r="AN30" i="57"/>
  <c r="AN382" i="57" s="1"/>
  <c r="AN30" i="57" a="1"/>
  <c r="AM30" i="57"/>
  <c r="AM382" i="57" s="1"/>
  <c r="AM30" i="57" a="1"/>
  <c r="F30" i="57"/>
  <c r="AU29" i="57"/>
  <c r="AU381" i="57" s="1"/>
  <c r="AU29" i="57" a="1"/>
  <c r="AT29" i="57" a="1"/>
  <c r="AT29" i="57" s="1"/>
  <c r="AT381" i="57" s="1"/>
  <c r="AS29" i="57" a="1"/>
  <c r="AS29" i="57" s="1"/>
  <c r="AS381" i="57" s="1"/>
  <c r="AR29" i="57" a="1"/>
  <c r="AR29" i="57" s="1"/>
  <c r="AR381" i="57" s="1"/>
  <c r="AF381" i="57" s="1"/>
  <c r="AQ29" i="57" a="1"/>
  <c r="AQ29" i="57" s="1"/>
  <c r="AQ381" i="57" s="1"/>
  <c r="AP29" i="57" a="1"/>
  <c r="AP29" i="57" s="1"/>
  <c r="AP381" i="57" s="1"/>
  <c r="AC381" i="57" s="1"/>
  <c r="AO29" i="57" a="1"/>
  <c r="AO29" i="57" s="1"/>
  <c r="AO381" i="57" s="1"/>
  <c r="AN29" i="57" a="1"/>
  <c r="AN29" i="57" s="1"/>
  <c r="AN381" i="57" s="1"/>
  <c r="AM29" i="57"/>
  <c r="AM381" i="57" s="1"/>
  <c r="AM29" i="57" a="1"/>
  <c r="F29" i="57"/>
  <c r="AU28" i="57"/>
  <c r="AU380" i="57" s="1"/>
  <c r="AU28" i="57" a="1"/>
  <c r="AT28" i="57"/>
  <c r="AT380" i="57" s="1"/>
  <c r="AT28" i="57" a="1"/>
  <c r="AS28" i="57" a="1"/>
  <c r="AS28" i="57" s="1"/>
  <c r="AS380" i="57" s="1"/>
  <c r="AR28" i="57"/>
  <c r="AR380" i="57" s="1"/>
  <c r="AF380" i="57" s="1"/>
  <c r="AR28" i="57" a="1"/>
  <c r="AQ28" i="57"/>
  <c r="AQ380" i="57" s="1"/>
  <c r="AQ28" i="57" a="1"/>
  <c r="AP28" i="57"/>
  <c r="AP380" i="57" s="1"/>
  <c r="AC380" i="57" s="1"/>
  <c r="AP28" i="57" a="1"/>
  <c r="AO28" i="57" a="1"/>
  <c r="AO28" i="57" s="1"/>
  <c r="AO380" i="57" s="1"/>
  <c r="Z380" i="57" s="1"/>
  <c r="AN28" i="57"/>
  <c r="AN380" i="57" s="1"/>
  <c r="AN28" i="57" a="1"/>
  <c r="AM28" i="57" a="1"/>
  <c r="AM28" i="57" s="1"/>
  <c r="AM380" i="57" s="1"/>
  <c r="F28" i="57"/>
  <c r="AU27" i="57" a="1"/>
  <c r="AU27" i="57" s="1"/>
  <c r="AU379" i="57" s="1"/>
  <c r="AT27" i="57" a="1"/>
  <c r="AT27" i="57" s="1"/>
  <c r="AT379" i="57" s="1"/>
  <c r="AS27" i="57" a="1"/>
  <c r="AS27" i="57" s="1"/>
  <c r="AS379" i="57" s="1"/>
  <c r="AR27" i="57"/>
  <c r="AR379" i="57" s="1"/>
  <c r="AF379" i="57" s="1"/>
  <c r="AR27" i="57" a="1"/>
  <c r="AQ27" i="57" a="1"/>
  <c r="AQ27" i="57" s="1"/>
  <c r="AQ379" i="57" s="1"/>
  <c r="AP27" i="57" a="1"/>
  <c r="AP27" i="57" s="1"/>
  <c r="AP379" i="57" s="1"/>
  <c r="AC379" i="57" s="1"/>
  <c r="AO27" i="57" a="1"/>
  <c r="AO27" i="57" s="1"/>
  <c r="AO379" i="57" s="1"/>
  <c r="AN27" i="57"/>
  <c r="AN379" i="57" s="1"/>
  <c r="AN27" i="57" a="1"/>
  <c r="AM27" i="57" a="1"/>
  <c r="AM27" i="57" s="1"/>
  <c r="AM379" i="57" s="1"/>
  <c r="F27" i="57"/>
  <c r="AU26" i="57"/>
  <c r="AU378" i="57" s="1"/>
  <c r="AU26" i="57" a="1"/>
  <c r="AT26" i="57"/>
  <c r="AT378" i="57" s="1"/>
  <c r="AT26" i="57" a="1"/>
  <c r="AS26" i="57"/>
  <c r="AS378" i="57" s="1"/>
  <c r="AS26" i="57" a="1"/>
  <c r="AR26" i="57"/>
  <c r="AR378" i="57" s="1"/>
  <c r="AF378" i="57" s="1"/>
  <c r="AR26" i="57" a="1"/>
  <c r="AQ26" i="57"/>
  <c r="AQ378" i="57" s="1"/>
  <c r="AQ26" i="57" a="1"/>
  <c r="AP26" i="57"/>
  <c r="AP378" i="57" s="1"/>
  <c r="AC378" i="57" s="1"/>
  <c r="AP26" i="57" a="1"/>
  <c r="AO26" i="57"/>
  <c r="AO378" i="57" s="1"/>
  <c r="AO26" i="57" a="1"/>
  <c r="AN26" i="57" a="1"/>
  <c r="AN26" i="57" s="1"/>
  <c r="AN378" i="57" s="1"/>
  <c r="AM26" i="57"/>
  <c r="AM378" i="57" s="1"/>
  <c r="AM26" i="57" a="1"/>
  <c r="F26" i="57"/>
  <c r="AU25" i="57" a="1"/>
  <c r="AU25" i="57" s="1"/>
  <c r="AU377" i="57" s="1"/>
  <c r="AT25" i="57" a="1"/>
  <c r="AT25" i="57" s="1"/>
  <c r="AT377" i="57" s="1"/>
  <c r="AS25" i="57" a="1"/>
  <c r="AS25" i="57" s="1"/>
  <c r="AS377" i="57" s="1"/>
  <c r="AR25" i="57" a="1"/>
  <c r="AR25" i="57" s="1"/>
  <c r="AR377" i="57" s="1"/>
  <c r="AF377" i="57" s="1"/>
  <c r="AQ25" i="57" a="1"/>
  <c r="AQ25" i="57" s="1"/>
  <c r="AQ377" i="57" s="1"/>
  <c r="AP25" i="57" a="1"/>
  <c r="AP25" i="57" s="1"/>
  <c r="AP377" i="57" s="1"/>
  <c r="AC377" i="57" s="1"/>
  <c r="AO25" i="57"/>
  <c r="AO377" i="57" s="1"/>
  <c r="AO25" i="57" a="1"/>
  <c r="AN25" i="57" a="1"/>
  <c r="AN25" i="57" s="1"/>
  <c r="AN377" i="57" s="1"/>
  <c r="AM25" i="57"/>
  <c r="AM377" i="57" s="1"/>
  <c r="AM25" i="57" a="1"/>
  <c r="F25" i="57"/>
  <c r="AU24" i="57"/>
  <c r="AU376" i="57" s="1"/>
  <c r="AU24" i="57" a="1"/>
  <c r="AT24" i="57"/>
  <c r="AT376" i="57" s="1"/>
  <c r="AT24" i="57" a="1"/>
  <c r="AS24" i="57" a="1"/>
  <c r="AS24" i="57" s="1"/>
  <c r="AS376" i="57" s="1"/>
  <c r="AR24" i="57"/>
  <c r="AR376" i="57" s="1"/>
  <c r="AF376" i="57" s="1"/>
  <c r="AR24" i="57" a="1"/>
  <c r="AQ24" i="57"/>
  <c r="AQ376" i="57" s="1"/>
  <c r="AQ24" i="57" a="1"/>
  <c r="AP24" i="57"/>
  <c r="AP376" i="57" s="1"/>
  <c r="AC376" i="57" s="1"/>
  <c r="AP24" i="57" a="1"/>
  <c r="AO24" i="57" a="1"/>
  <c r="AO24" i="57" s="1"/>
  <c r="AO376" i="57" s="1"/>
  <c r="AN24" i="57"/>
  <c r="AN376" i="57" s="1"/>
  <c r="AN24" i="57" a="1"/>
  <c r="AM24" i="57"/>
  <c r="AM376" i="57" s="1"/>
  <c r="AM24" i="57" a="1"/>
  <c r="F24" i="57"/>
  <c r="AU23" i="57" a="1"/>
  <c r="AU23" i="57" s="1"/>
  <c r="AU375" i="57" s="1"/>
  <c r="AT23" i="57"/>
  <c r="AT375" i="57" s="1"/>
  <c r="AT23" i="57" a="1"/>
  <c r="AS23" i="57" a="1"/>
  <c r="AS23" i="57" s="1"/>
  <c r="AS375" i="57" s="1"/>
  <c r="AR23" i="57"/>
  <c r="AR375" i="57" s="1"/>
  <c r="AF375" i="57" s="1"/>
  <c r="AR23" i="57" a="1"/>
  <c r="AQ23" i="57"/>
  <c r="AQ375" i="57" s="1"/>
  <c r="AQ23" i="57" a="1"/>
  <c r="AP23" i="57" a="1"/>
  <c r="AP23" i="57" s="1"/>
  <c r="AP375" i="57" s="1"/>
  <c r="AC375" i="57" s="1"/>
  <c r="AO23" i="57" a="1"/>
  <c r="AO23" i="57" s="1"/>
  <c r="AO375" i="57" s="1"/>
  <c r="AN23" i="57" a="1"/>
  <c r="AN23" i="57" s="1"/>
  <c r="AN375" i="57" s="1"/>
  <c r="W375" i="57" s="1"/>
  <c r="AM23" i="57" a="1"/>
  <c r="AM23" i="57" s="1"/>
  <c r="AM375" i="57" s="1"/>
  <c r="F23" i="57"/>
  <c r="AU22" i="57"/>
  <c r="AU374" i="57" s="1"/>
  <c r="AU22" i="57" a="1"/>
  <c r="AT22" i="57"/>
  <c r="AT374" i="57" s="1"/>
  <c r="AT22" i="57" a="1"/>
  <c r="AS22" i="57"/>
  <c r="AS374" i="57" s="1"/>
  <c r="AS22" i="57" a="1"/>
  <c r="AR22" i="57"/>
  <c r="AR374" i="57" s="1"/>
  <c r="AF374" i="57" s="1"/>
  <c r="AR22" i="57" a="1"/>
  <c r="AQ22" i="57"/>
  <c r="AQ374" i="57" s="1"/>
  <c r="AQ22" i="57" a="1"/>
  <c r="AP22" i="57"/>
  <c r="AP374" i="57" s="1"/>
  <c r="AC374" i="57" s="1"/>
  <c r="AP22" i="57" a="1"/>
  <c r="AO22" i="57"/>
  <c r="AO374" i="57" s="1"/>
  <c r="Z374" i="57" s="1"/>
  <c r="AO22" i="57" a="1"/>
  <c r="AN22" i="57"/>
  <c r="AN374" i="57" s="1"/>
  <c r="AN22" i="57" a="1"/>
  <c r="AM22" i="57"/>
  <c r="AM374" i="57" s="1"/>
  <c r="AM22" i="57" a="1"/>
  <c r="F22" i="57"/>
  <c r="AU21" i="57" a="1"/>
  <c r="AU21" i="57" s="1"/>
  <c r="AU373" i="57" s="1"/>
  <c r="AT21" i="57" a="1"/>
  <c r="AT21" i="57" s="1"/>
  <c r="AT373" i="57" s="1"/>
  <c r="AS21" i="57" a="1"/>
  <c r="AS21" i="57" s="1"/>
  <c r="AS373" i="57" s="1"/>
  <c r="AR21" i="57" a="1"/>
  <c r="AR21" i="57" s="1"/>
  <c r="AR373" i="57" s="1"/>
  <c r="AF373" i="57" s="1"/>
  <c r="AQ21" i="57"/>
  <c r="AQ373" i="57" s="1"/>
  <c r="AQ21" i="57" a="1"/>
  <c r="AP21" i="57"/>
  <c r="AP373" i="57" s="1"/>
  <c r="AC373" i="57" s="1"/>
  <c r="AP21" i="57" a="1"/>
  <c r="AO21" i="57"/>
  <c r="AO373" i="57" s="1"/>
  <c r="AO21" i="57" a="1"/>
  <c r="AN21" i="57" a="1"/>
  <c r="AN21" i="57" s="1"/>
  <c r="AN373" i="57" s="1"/>
  <c r="AM21" i="57"/>
  <c r="AM373" i="57" s="1"/>
  <c r="AM21" i="57" a="1"/>
  <c r="F21" i="57"/>
  <c r="AU20" i="57"/>
  <c r="AU372" i="57" s="1"/>
  <c r="AU20" i="57" a="1"/>
  <c r="AT20" i="57"/>
  <c r="AT372" i="57" s="1"/>
  <c r="AT20" i="57" a="1"/>
  <c r="AS20" i="57" a="1"/>
  <c r="AS20" i="57" s="1"/>
  <c r="AS372" i="57" s="1"/>
  <c r="AR20" i="57"/>
  <c r="AR372" i="57" s="1"/>
  <c r="AF372" i="57" s="1"/>
  <c r="AR20" i="57" a="1"/>
  <c r="AQ20" i="57"/>
  <c r="AQ372" i="57" s="1"/>
  <c r="AQ20" i="57" a="1"/>
  <c r="AP20" i="57"/>
  <c r="AP372" i="57" s="1"/>
  <c r="AC372" i="57" s="1"/>
  <c r="AP20" i="57" a="1"/>
  <c r="AO20" i="57" a="1"/>
  <c r="AO20" i="57" s="1"/>
  <c r="AO372" i="57" s="1"/>
  <c r="Z372" i="57" s="1"/>
  <c r="AN20" i="57"/>
  <c r="AN372" i="57" s="1"/>
  <c r="AN20" i="57" a="1"/>
  <c r="AM20" i="57"/>
  <c r="AM372" i="57" s="1"/>
  <c r="AM20" i="57" a="1"/>
  <c r="F20" i="57"/>
  <c r="AU19" i="57" a="1"/>
  <c r="AU19" i="57" s="1"/>
  <c r="AU371" i="57" s="1"/>
  <c r="AT19" i="57" a="1"/>
  <c r="AT19" i="57" s="1"/>
  <c r="AT371" i="57" s="1"/>
  <c r="AS19" i="57" a="1"/>
  <c r="AS19" i="57" s="1"/>
  <c r="AS371" i="57" s="1"/>
  <c r="AR19" i="57" a="1"/>
  <c r="AR19" i="57" s="1"/>
  <c r="AR371" i="57" s="1"/>
  <c r="AQ19" i="57" a="1"/>
  <c r="AQ19" i="57" s="1"/>
  <c r="AQ371" i="57" s="1"/>
  <c r="AP19" i="57" a="1"/>
  <c r="AP19" i="57" s="1"/>
  <c r="AP371" i="57" s="1"/>
  <c r="AO19" i="57"/>
  <c r="AO371" i="57" s="1"/>
  <c r="AO19" i="57" a="1"/>
  <c r="AN19" i="57" a="1"/>
  <c r="AN19" i="57" s="1"/>
  <c r="AN371" i="57" s="1"/>
  <c r="AM19" i="57" a="1"/>
  <c r="AM19" i="57" s="1"/>
  <c r="AM371" i="57" s="1"/>
  <c r="Y14" i="57"/>
  <c r="Y11" i="57"/>
  <c r="AI7" i="57"/>
  <c r="AI371" i="1"/>
  <c r="AJ45" i="57" l="1" a="1"/>
  <c r="AJ45" i="57" s="1"/>
  <c r="AF45" i="57" a="1"/>
  <c r="AF45" i="57" s="1"/>
  <c r="AB45" i="57" a="1"/>
  <c r="AB45" i="57" s="1"/>
  <c r="X45" i="57" a="1"/>
  <c r="X45" i="57" s="1"/>
  <c r="T45" i="57" a="1"/>
  <c r="T45" i="57" s="1"/>
  <c r="P45" i="57" a="1"/>
  <c r="P45" i="57" s="1"/>
  <c r="L45" i="57" a="1"/>
  <c r="L45" i="57" s="1"/>
  <c r="H45" i="57" a="1"/>
  <c r="H45" i="57" s="1"/>
  <c r="AI45" i="57" a="1"/>
  <c r="AI45" i="57" s="1"/>
  <c r="AE45" i="57" a="1"/>
  <c r="AE45" i="57" s="1"/>
  <c r="AA45" i="57" a="1"/>
  <c r="AA45" i="57" s="1"/>
  <c r="W45" i="57" a="1"/>
  <c r="W45" i="57" s="1"/>
  <c r="S45" i="57" a="1"/>
  <c r="S45" i="57" s="1"/>
  <c r="O45" i="57" a="1"/>
  <c r="O45" i="57" s="1"/>
  <c r="K45" i="57" a="1"/>
  <c r="K45" i="57" s="1"/>
  <c r="G45" i="57" a="1"/>
  <c r="G45" i="57" s="1"/>
  <c r="AH45" i="57" a="1"/>
  <c r="AH45" i="57" s="1"/>
  <c r="AD45" i="57" a="1"/>
  <c r="AD45" i="57" s="1"/>
  <c r="Z45" i="57" a="1"/>
  <c r="Z45" i="57" s="1"/>
  <c r="V45" i="57" a="1"/>
  <c r="V45" i="57" s="1"/>
  <c r="R45" i="57" a="1"/>
  <c r="R45" i="57" s="1"/>
  <c r="N45" i="57" a="1"/>
  <c r="N45" i="57" s="1"/>
  <c r="J45" i="57" a="1"/>
  <c r="J45" i="57" s="1"/>
  <c r="AK45" i="57" a="1"/>
  <c r="AK45" i="57" s="1"/>
  <c r="AG45" i="57" a="1"/>
  <c r="AG45" i="57" s="1"/>
  <c r="AC45" i="57" a="1"/>
  <c r="AC45" i="57" s="1"/>
  <c r="Y45" i="57" a="1"/>
  <c r="Y45" i="57" s="1"/>
  <c r="U45" i="57" a="1"/>
  <c r="U45" i="57" s="1"/>
  <c r="Q45" i="57" a="1"/>
  <c r="Q45" i="57" s="1"/>
  <c r="M45" i="57" a="1"/>
  <c r="M45" i="57" s="1"/>
  <c r="I45" i="57" a="1"/>
  <c r="I45" i="57" s="1"/>
  <c r="AQ386" i="57"/>
  <c r="AT390" i="57"/>
  <c r="AQ391" i="57"/>
  <c r="AT393" i="57"/>
  <c r="AN392" i="57"/>
  <c r="AP395" i="57"/>
  <c r="AC395" i="57" s="1"/>
  <c r="AU390" i="57"/>
  <c r="AP388" i="57"/>
  <c r="AC388" i="57" s="1"/>
  <c r="AM394" i="57"/>
  <c r="AS395" i="57"/>
  <c r="AR393" i="57"/>
  <c r="AF393" i="57" s="1"/>
  <c r="G72" i="57" a="1"/>
  <c r="G72" i="57" s="1"/>
  <c r="P72" i="57" a="1"/>
  <c r="P72" i="57" s="1"/>
  <c r="S99" i="57" a="1"/>
  <c r="S99" i="57" s="1"/>
  <c r="AB99" i="57" a="1"/>
  <c r="AB99" i="57" s="1"/>
  <c r="AG99" i="57" a="1"/>
  <c r="AG99" i="57" s="1"/>
  <c r="AH72" i="57" a="1"/>
  <c r="AH72" i="57" s="1"/>
  <c r="AD72" i="57" a="1"/>
  <c r="AD72" i="57" s="1"/>
  <c r="Z72" i="57" a="1"/>
  <c r="Z72" i="57" s="1"/>
  <c r="V72" i="57" a="1"/>
  <c r="V72" i="57" s="1"/>
  <c r="R72" i="57" a="1"/>
  <c r="R72" i="57" s="1"/>
  <c r="N72" i="57" a="1"/>
  <c r="N72" i="57" s="1"/>
  <c r="J72" i="57" a="1"/>
  <c r="J72" i="57" s="1"/>
  <c r="L72" i="57" a="1"/>
  <c r="L72" i="57" s="1"/>
  <c r="U72" i="57" a="1"/>
  <c r="U72" i="57" s="1"/>
  <c r="AI72" i="57" a="1"/>
  <c r="AI72" i="57" s="1"/>
  <c r="O99" i="57" a="1"/>
  <c r="O99" i="57" s="1"/>
  <c r="X99" i="57" a="1"/>
  <c r="X99" i="57" s="1"/>
  <c r="AJ126" i="57" a="1"/>
  <c r="AJ126" i="57" s="1"/>
  <c r="AF126" i="57" a="1"/>
  <c r="AF126" i="57" s="1"/>
  <c r="AB126" i="57" a="1"/>
  <c r="AB126" i="57" s="1"/>
  <c r="X126" i="57" a="1"/>
  <c r="X126" i="57" s="1"/>
  <c r="T126" i="57" a="1"/>
  <c r="T126" i="57" s="1"/>
  <c r="P126" i="57" a="1"/>
  <c r="P126" i="57" s="1"/>
  <c r="L126" i="57" a="1"/>
  <c r="L126" i="57" s="1"/>
  <c r="H126" i="57" a="1"/>
  <c r="H126" i="57" s="1"/>
  <c r="AI126" i="57" a="1"/>
  <c r="AI126" i="57" s="1"/>
  <c r="AE126" i="57" a="1"/>
  <c r="AE126" i="57" s="1"/>
  <c r="AA126" i="57" a="1"/>
  <c r="AA126" i="57" s="1"/>
  <c r="W126" i="57" a="1"/>
  <c r="W126" i="57" s="1"/>
  <c r="S126" i="57" a="1"/>
  <c r="S126" i="57" s="1"/>
  <c r="O126" i="57" a="1"/>
  <c r="O126" i="57" s="1"/>
  <c r="K126" i="57" a="1"/>
  <c r="K126" i="57" s="1"/>
  <c r="G126" i="57" a="1"/>
  <c r="G126" i="57" s="1"/>
  <c r="AH126" i="57" a="1"/>
  <c r="AH126" i="57" s="1"/>
  <c r="AD126" i="57" a="1"/>
  <c r="AD126" i="57" s="1"/>
  <c r="Z126" i="57" a="1"/>
  <c r="Z126" i="57" s="1"/>
  <c r="V126" i="57" a="1"/>
  <c r="V126" i="57" s="1"/>
  <c r="R126" i="57" a="1"/>
  <c r="R126" i="57" s="1"/>
  <c r="N126" i="57" a="1"/>
  <c r="N126" i="57" s="1"/>
  <c r="J126" i="57" a="1"/>
  <c r="J126" i="57" s="1"/>
  <c r="AK126" i="57" a="1"/>
  <c r="AK126" i="57" s="1"/>
  <c r="Q126" i="57" a="1"/>
  <c r="Q126" i="57" s="1"/>
  <c r="H72" i="57" a="1"/>
  <c r="H72" i="57" s="1"/>
  <c r="Q72" i="57" a="1"/>
  <c r="Q72" i="57" s="1"/>
  <c r="AE72" i="57" a="1"/>
  <c r="AE72" i="57" s="1"/>
  <c r="K99" i="57" a="1"/>
  <c r="K99" i="57" s="1"/>
  <c r="T99" i="57" a="1"/>
  <c r="T99" i="57" s="1"/>
  <c r="U126" i="57" a="1"/>
  <c r="U126" i="57" s="1"/>
  <c r="M72" i="57" a="1"/>
  <c r="M72" i="57" s="1"/>
  <c r="AA72" i="57" a="1"/>
  <c r="AA72" i="57" s="1"/>
  <c r="AJ72" i="57" a="1"/>
  <c r="AJ72" i="57" s="1"/>
  <c r="AI99" i="57" a="1"/>
  <c r="AI99" i="57" s="1"/>
  <c r="AE99" i="57" a="1"/>
  <c r="AE99" i="57" s="1"/>
  <c r="AH99" i="57" a="1"/>
  <c r="AH99" i="57" s="1"/>
  <c r="AD99" i="57" a="1"/>
  <c r="AD99" i="57" s="1"/>
  <c r="Z99" i="57" a="1"/>
  <c r="Z99" i="57" s="1"/>
  <c r="V99" i="57" a="1"/>
  <c r="V99" i="57" s="1"/>
  <c r="R99" i="57" a="1"/>
  <c r="R99" i="57" s="1"/>
  <c r="N99" i="57" a="1"/>
  <c r="N99" i="57" s="1"/>
  <c r="J99" i="57" a="1"/>
  <c r="J99" i="57" s="1"/>
  <c r="G99" i="57" a="1"/>
  <c r="G99" i="57" s="1"/>
  <c r="P99" i="57" a="1"/>
  <c r="P99" i="57" s="1"/>
  <c r="Y99" i="57" a="1"/>
  <c r="Y99" i="57" s="1"/>
  <c r="Y126" i="57" a="1"/>
  <c r="Y126" i="57" s="1"/>
  <c r="I72" i="57" a="1"/>
  <c r="I72" i="57" s="1"/>
  <c r="W72" i="57" a="1"/>
  <c r="W72" i="57" s="1"/>
  <c r="AF72" i="57" a="1"/>
  <c r="AF72" i="57" s="1"/>
  <c r="L99" i="57" a="1"/>
  <c r="L99" i="57" s="1"/>
  <c r="U99" i="57" a="1"/>
  <c r="U99" i="57" s="1"/>
  <c r="AJ99" i="57" a="1"/>
  <c r="AJ99" i="57" s="1"/>
  <c r="AC126" i="57" a="1"/>
  <c r="AC126" i="57" s="1"/>
  <c r="S72" i="57" a="1"/>
  <c r="S72" i="57" s="1"/>
  <c r="AB72" i="57" a="1"/>
  <c r="AB72" i="57" s="1"/>
  <c r="AK72" i="57" a="1"/>
  <c r="AK72" i="57" s="1"/>
  <c r="H99" i="57" a="1"/>
  <c r="H99" i="57" s="1"/>
  <c r="Q99" i="57" a="1"/>
  <c r="Q99" i="57" s="1"/>
  <c r="AG126" i="57" a="1"/>
  <c r="AG126" i="57" s="1"/>
  <c r="O72" i="57" a="1"/>
  <c r="O72" i="57" s="1"/>
  <c r="X72" i="57" a="1"/>
  <c r="X72" i="57" s="1"/>
  <c r="AG72" i="57" a="1"/>
  <c r="AG72" i="57" s="1"/>
  <c r="M99" i="57" a="1"/>
  <c r="M99" i="57" s="1"/>
  <c r="AA99" i="57" a="1"/>
  <c r="AA99" i="57" s="1"/>
  <c r="AF99" i="57" a="1"/>
  <c r="AF99" i="57" s="1"/>
  <c r="AK99" i="57" a="1"/>
  <c r="AK99" i="57" s="1"/>
  <c r="AN394" i="57"/>
  <c r="AR394" i="57"/>
  <c r="AF394" i="57" s="1"/>
  <c r="AO396" i="57"/>
  <c r="Z396" i="57" s="1"/>
  <c r="AS396" i="57"/>
  <c r="K72" i="57" a="1"/>
  <c r="K72" i="57" s="1"/>
  <c r="T72" i="57" a="1"/>
  <c r="T72" i="57" s="1"/>
  <c r="AC72" i="57" a="1"/>
  <c r="AC72" i="57" s="1"/>
  <c r="I99" i="57" a="1"/>
  <c r="I99" i="57" s="1"/>
  <c r="W99" i="57" a="1"/>
  <c r="W99" i="57" s="1"/>
  <c r="I126" i="57" a="1"/>
  <c r="I126" i="57" s="1"/>
  <c r="I153" i="57" a="1"/>
  <c r="I153" i="57" s="1"/>
  <c r="M153" i="57" a="1"/>
  <c r="M153" i="57" s="1"/>
  <c r="Q153" i="57" a="1"/>
  <c r="Q153" i="57" s="1"/>
  <c r="U153" i="57" a="1"/>
  <c r="U153" i="57" s="1"/>
  <c r="Y153" i="57" a="1"/>
  <c r="Y153" i="57" s="1"/>
  <c r="T180" i="57" a="1"/>
  <c r="T180" i="57" s="1"/>
  <c r="Y180" i="57" a="1"/>
  <c r="Y180" i="57" s="1"/>
  <c r="AJ180" i="57" a="1"/>
  <c r="AJ180" i="57" s="1"/>
  <c r="AI153" i="57" a="1"/>
  <c r="AI153" i="57" s="1"/>
  <c r="AE153" i="57" a="1"/>
  <c r="AE153" i="57" s="1"/>
  <c r="AH153" i="57" a="1"/>
  <c r="AH153" i="57" s="1"/>
  <c r="AI207" i="57" a="1"/>
  <c r="AI207" i="57" s="1"/>
  <c r="AE207" i="57" a="1"/>
  <c r="AE207" i="57" s="1"/>
  <c r="AA207" i="57" a="1"/>
  <c r="AA207" i="57" s="1"/>
  <c r="W207" i="57" a="1"/>
  <c r="W207" i="57" s="1"/>
  <c r="S207" i="57" a="1"/>
  <c r="S207" i="57" s="1"/>
  <c r="O207" i="57" a="1"/>
  <c r="O207" i="57" s="1"/>
  <c r="K207" i="57" a="1"/>
  <c r="K207" i="57" s="1"/>
  <c r="G207" i="57" a="1"/>
  <c r="G207" i="57" s="1"/>
  <c r="AH207" i="57" a="1"/>
  <c r="AH207" i="57" s="1"/>
  <c r="AD207" i="57" a="1"/>
  <c r="AD207" i="57" s="1"/>
  <c r="Z207" i="57" a="1"/>
  <c r="Z207" i="57" s="1"/>
  <c r="V207" i="57" a="1"/>
  <c r="V207" i="57" s="1"/>
  <c r="R207" i="57" a="1"/>
  <c r="R207" i="57" s="1"/>
  <c r="N207" i="57" a="1"/>
  <c r="N207" i="57" s="1"/>
  <c r="J207" i="57" a="1"/>
  <c r="J207" i="57" s="1"/>
  <c r="AC207" i="57" a="1"/>
  <c r="AC207" i="57" s="1"/>
  <c r="X207" i="57" a="1"/>
  <c r="X207" i="57" s="1"/>
  <c r="M207" i="57" a="1"/>
  <c r="M207" i="57" s="1"/>
  <c r="H207" i="57" a="1"/>
  <c r="H207" i="57" s="1"/>
  <c r="AG207" i="57" a="1"/>
  <c r="AG207" i="57" s="1"/>
  <c r="AB207" i="57" a="1"/>
  <c r="AB207" i="57" s="1"/>
  <c r="Q207" i="57" a="1"/>
  <c r="Q207" i="57" s="1"/>
  <c r="L207" i="57" a="1"/>
  <c r="L207" i="57" s="1"/>
  <c r="AK207" i="57" a="1"/>
  <c r="AK207" i="57" s="1"/>
  <c r="AF207" i="57" a="1"/>
  <c r="AF207" i="57" s="1"/>
  <c r="U207" i="57" a="1"/>
  <c r="U207" i="57" s="1"/>
  <c r="P207" i="57" a="1"/>
  <c r="P207" i="57" s="1"/>
  <c r="J153" i="57" a="1"/>
  <c r="J153" i="57" s="1"/>
  <c r="N153" i="57" a="1"/>
  <c r="N153" i="57" s="1"/>
  <c r="R153" i="57" a="1"/>
  <c r="R153" i="57" s="1"/>
  <c r="V153" i="57" a="1"/>
  <c r="V153" i="57" s="1"/>
  <c r="Z153" i="57" a="1"/>
  <c r="Z153" i="57" s="1"/>
  <c r="AD153" i="57" a="1"/>
  <c r="AD153" i="57" s="1"/>
  <c r="P180" i="57" a="1"/>
  <c r="P180" i="57" s="1"/>
  <c r="U180" i="57" a="1"/>
  <c r="U180" i="57" s="1"/>
  <c r="I207" i="57" a="1"/>
  <c r="I207" i="57" s="1"/>
  <c r="G153" i="57" a="1"/>
  <c r="G153" i="57" s="1"/>
  <c r="K153" i="57" a="1"/>
  <c r="K153" i="57" s="1"/>
  <c r="O153" i="57" a="1"/>
  <c r="O153" i="57" s="1"/>
  <c r="S153" i="57" a="1"/>
  <c r="S153" i="57" s="1"/>
  <c r="W153" i="57" a="1"/>
  <c r="W153" i="57" s="1"/>
  <c r="AA153" i="57" a="1"/>
  <c r="AA153" i="57" s="1"/>
  <c r="AJ153" i="57" a="1"/>
  <c r="AJ153" i="57" s="1"/>
  <c r="AI180" i="57" a="1"/>
  <c r="AI180" i="57" s="1"/>
  <c r="AE180" i="57" a="1"/>
  <c r="AE180" i="57" s="1"/>
  <c r="AA180" i="57" a="1"/>
  <c r="AA180" i="57" s="1"/>
  <c r="W180" i="57" a="1"/>
  <c r="W180" i="57" s="1"/>
  <c r="S180" i="57" a="1"/>
  <c r="S180" i="57" s="1"/>
  <c r="O180" i="57" a="1"/>
  <c r="O180" i="57" s="1"/>
  <c r="K180" i="57" a="1"/>
  <c r="K180" i="57" s="1"/>
  <c r="G180" i="57" a="1"/>
  <c r="G180" i="57" s="1"/>
  <c r="AH180" i="57" a="1"/>
  <c r="AH180" i="57" s="1"/>
  <c r="AD180" i="57" a="1"/>
  <c r="AD180" i="57" s="1"/>
  <c r="Z180" i="57" a="1"/>
  <c r="Z180" i="57" s="1"/>
  <c r="V180" i="57" a="1"/>
  <c r="V180" i="57" s="1"/>
  <c r="R180" i="57" a="1"/>
  <c r="R180" i="57" s="1"/>
  <c r="N180" i="57" a="1"/>
  <c r="N180" i="57" s="1"/>
  <c r="J180" i="57" a="1"/>
  <c r="J180" i="57" s="1"/>
  <c r="AK180" i="57" a="1"/>
  <c r="AK180" i="57" s="1"/>
  <c r="L180" i="57" a="1"/>
  <c r="L180" i="57" s="1"/>
  <c r="Q180" i="57" a="1"/>
  <c r="Q180" i="57" s="1"/>
  <c r="AB180" i="57" a="1"/>
  <c r="AB180" i="57" s="1"/>
  <c r="AG180" i="57" a="1"/>
  <c r="AG180" i="57" s="1"/>
  <c r="AF153" i="57" a="1"/>
  <c r="AF153" i="57" s="1"/>
  <c r="T207" i="57" a="1"/>
  <c r="T207" i="57" s="1"/>
  <c r="H153" i="57" a="1"/>
  <c r="H153" i="57" s="1"/>
  <c r="L153" i="57" a="1"/>
  <c r="L153" i="57" s="1"/>
  <c r="P153" i="57" a="1"/>
  <c r="P153" i="57" s="1"/>
  <c r="T153" i="57" a="1"/>
  <c r="T153" i="57" s="1"/>
  <c r="X153" i="57" a="1"/>
  <c r="X153" i="57" s="1"/>
  <c r="AB153" i="57" a="1"/>
  <c r="AB153" i="57" s="1"/>
  <c r="AK153" i="57" a="1"/>
  <c r="AK153" i="57" s="1"/>
  <c r="H180" i="57" a="1"/>
  <c r="H180" i="57" s="1"/>
  <c r="M180" i="57" a="1"/>
  <c r="M180" i="57" s="1"/>
  <c r="X180" i="57" a="1"/>
  <c r="X180" i="57" s="1"/>
  <c r="AC180" i="57" a="1"/>
  <c r="AC180" i="57" s="1"/>
  <c r="Y207" i="57" a="1"/>
  <c r="Y207" i="57" s="1"/>
  <c r="AG153" i="57" a="1"/>
  <c r="AG153" i="57" s="1"/>
  <c r="AJ234" i="57" a="1"/>
  <c r="AJ234" i="57" s="1"/>
  <c r="AF234" i="57" a="1"/>
  <c r="AF234" i="57" s="1"/>
  <c r="AB234" i="57" a="1"/>
  <c r="AB234" i="57" s="1"/>
  <c r="X234" i="57" a="1"/>
  <c r="X234" i="57" s="1"/>
  <c r="T234" i="57" a="1"/>
  <c r="T234" i="57" s="1"/>
  <c r="P234" i="57" a="1"/>
  <c r="P234" i="57" s="1"/>
  <c r="L234" i="57" a="1"/>
  <c r="L234" i="57" s="1"/>
  <c r="H234" i="57" a="1"/>
  <c r="H234" i="57" s="1"/>
  <c r="AI234" i="57" a="1"/>
  <c r="AI234" i="57" s="1"/>
  <c r="AE234" i="57" a="1"/>
  <c r="AE234" i="57" s="1"/>
  <c r="AA234" i="57" a="1"/>
  <c r="AA234" i="57" s="1"/>
  <c r="W234" i="57" a="1"/>
  <c r="W234" i="57" s="1"/>
  <c r="S234" i="57" a="1"/>
  <c r="S234" i="57" s="1"/>
  <c r="O234" i="57" a="1"/>
  <c r="O234" i="57" s="1"/>
  <c r="K234" i="57" a="1"/>
  <c r="K234" i="57" s="1"/>
  <c r="G234" i="57" a="1"/>
  <c r="G234" i="57" s="1"/>
  <c r="AH234" i="57" a="1"/>
  <c r="AH234" i="57" s="1"/>
  <c r="AD234" i="57" a="1"/>
  <c r="AD234" i="57" s="1"/>
  <c r="Z234" i="57" a="1"/>
  <c r="Z234" i="57" s="1"/>
  <c r="V234" i="57" a="1"/>
  <c r="V234" i="57" s="1"/>
  <c r="R234" i="57" a="1"/>
  <c r="R234" i="57" s="1"/>
  <c r="N234" i="57" a="1"/>
  <c r="N234" i="57" s="1"/>
  <c r="J234" i="57" a="1"/>
  <c r="J234" i="57" s="1"/>
  <c r="AK234" i="57" a="1"/>
  <c r="AK234" i="57" s="1"/>
  <c r="AG234" i="57" a="1"/>
  <c r="AG234" i="57" s="1"/>
  <c r="AC234" i="57" a="1"/>
  <c r="AC234" i="57" s="1"/>
  <c r="Y234" i="57" a="1"/>
  <c r="Y234" i="57" s="1"/>
  <c r="U234" i="57" a="1"/>
  <c r="U234" i="57" s="1"/>
  <c r="Q234" i="57" a="1"/>
  <c r="Q234" i="57" s="1"/>
  <c r="M234" i="57" a="1"/>
  <c r="M234" i="57" s="1"/>
  <c r="I234" i="57" a="1"/>
  <c r="I234" i="57" s="1"/>
  <c r="AK261" i="57" a="1"/>
  <c r="AK261" i="57" s="1"/>
  <c r="AG261" i="57" a="1"/>
  <c r="AG261" i="57" s="1"/>
  <c r="AC261" i="57" a="1"/>
  <c r="AC261" i="57" s="1"/>
  <c r="Y261" i="57" a="1"/>
  <c r="Y261" i="57" s="1"/>
  <c r="U261" i="57" a="1"/>
  <c r="U261" i="57" s="1"/>
  <c r="Q261" i="57" a="1"/>
  <c r="Q261" i="57" s="1"/>
  <c r="M261" i="57" a="1"/>
  <c r="M261" i="57" s="1"/>
  <c r="I261" i="57" a="1"/>
  <c r="I261" i="57" s="1"/>
  <c r="AJ261" i="57" a="1"/>
  <c r="AJ261" i="57" s="1"/>
  <c r="AF261" i="57" a="1"/>
  <c r="AF261" i="57" s="1"/>
  <c r="AB261" i="57" a="1"/>
  <c r="AB261" i="57" s="1"/>
  <c r="X261" i="57" a="1"/>
  <c r="X261" i="57" s="1"/>
  <c r="T261" i="57" a="1"/>
  <c r="T261" i="57" s="1"/>
  <c r="P261" i="57" a="1"/>
  <c r="P261" i="57" s="1"/>
  <c r="L261" i="57" a="1"/>
  <c r="L261" i="57" s="1"/>
  <c r="H261" i="57" a="1"/>
  <c r="H261" i="57" s="1"/>
  <c r="AI261" i="57" a="1"/>
  <c r="AI261" i="57" s="1"/>
  <c r="AE261" i="57" a="1"/>
  <c r="AE261" i="57" s="1"/>
  <c r="AA261" i="57" a="1"/>
  <c r="AA261" i="57" s="1"/>
  <c r="W261" i="57" a="1"/>
  <c r="W261" i="57" s="1"/>
  <c r="S261" i="57" a="1"/>
  <c r="S261" i="57" s="1"/>
  <c r="O261" i="57" a="1"/>
  <c r="O261" i="57" s="1"/>
  <c r="K261" i="57" a="1"/>
  <c r="K261" i="57" s="1"/>
  <c r="G261" i="57" a="1"/>
  <c r="G261" i="57" s="1"/>
  <c r="N288" i="57" a="1"/>
  <c r="N288" i="57" s="1"/>
  <c r="Z261" i="57" a="1"/>
  <c r="Z261" i="57" s="1"/>
  <c r="N261" i="57" a="1"/>
  <c r="N261" i="57" s="1"/>
  <c r="AH261" i="57" a="1"/>
  <c r="AH261" i="57" s="1"/>
  <c r="V261" i="57" a="1"/>
  <c r="V261" i="57" s="1"/>
  <c r="J261" i="57" a="1"/>
  <c r="J261" i="57" s="1"/>
  <c r="AD261" i="57" a="1"/>
  <c r="AD261" i="57" s="1"/>
  <c r="AH288" i="57" a="1"/>
  <c r="AH288" i="57" s="1"/>
  <c r="AD288" i="57" a="1"/>
  <c r="AD288" i="57" s="1"/>
  <c r="Z288" i="57" a="1"/>
  <c r="Z288" i="57" s="1"/>
  <c r="V288" i="57" a="1"/>
  <c r="V288" i="57" s="1"/>
  <c r="R288" i="57" a="1"/>
  <c r="R288" i="57" s="1"/>
  <c r="AK288" i="57" a="1"/>
  <c r="AK288" i="57" s="1"/>
  <c r="AG288" i="57" a="1"/>
  <c r="AG288" i="57" s="1"/>
  <c r="AC288" i="57" a="1"/>
  <c r="AC288" i="57" s="1"/>
  <c r="Y288" i="57" a="1"/>
  <c r="Y288" i="57" s="1"/>
  <c r="U288" i="57" a="1"/>
  <c r="U288" i="57" s="1"/>
  <c r="Q288" i="57" a="1"/>
  <c r="Q288" i="57" s="1"/>
  <c r="M288" i="57" a="1"/>
  <c r="M288" i="57" s="1"/>
  <c r="I288" i="57" a="1"/>
  <c r="I288" i="57" s="1"/>
  <c r="AJ288" i="57" a="1"/>
  <c r="AJ288" i="57" s="1"/>
  <c r="AF288" i="57" a="1"/>
  <c r="AF288" i="57" s="1"/>
  <c r="AB288" i="57" a="1"/>
  <c r="AB288" i="57" s="1"/>
  <c r="X288" i="57" a="1"/>
  <c r="X288" i="57" s="1"/>
  <c r="T288" i="57" a="1"/>
  <c r="T288" i="57" s="1"/>
  <c r="P288" i="57" a="1"/>
  <c r="P288" i="57" s="1"/>
  <c r="L288" i="57" a="1"/>
  <c r="L288" i="57" s="1"/>
  <c r="H288" i="57" a="1"/>
  <c r="H288" i="57" s="1"/>
  <c r="AI288" i="57" a="1"/>
  <c r="AI288" i="57" s="1"/>
  <c r="AE288" i="57" a="1"/>
  <c r="AE288" i="57" s="1"/>
  <c r="AA288" i="57" a="1"/>
  <c r="AA288" i="57" s="1"/>
  <c r="W288" i="57" a="1"/>
  <c r="W288" i="57" s="1"/>
  <c r="S288" i="57" a="1"/>
  <c r="S288" i="57" s="1"/>
  <c r="O288" i="57" a="1"/>
  <c r="O288" i="57" s="1"/>
  <c r="K288" i="57" a="1"/>
  <c r="K288" i="57" s="1"/>
  <c r="G288" i="57" a="1"/>
  <c r="G288" i="57" s="1"/>
  <c r="N315" i="57" a="1"/>
  <c r="N315" i="57" s="1"/>
  <c r="AD315" i="57" a="1"/>
  <c r="AD315" i="57" s="1"/>
  <c r="I315" i="57" a="1"/>
  <c r="I315" i="57" s="1"/>
  <c r="O315" i="57" a="1"/>
  <c r="O315" i="57" s="1"/>
  <c r="T315" i="57" a="1"/>
  <c r="T315" i="57" s="1"/>
  <c r="Y315" i="57" a="1"/>
  <c r="Y315" i="57" s="1"/>
  <c r="AE315" i="57" a="1"/>
  <c r="AE315" i="57" s="1"/>
  <c r="AJ315" i="57" a="1"/>
  <c r="AJ315" i="57" s="1"/>
  <c r="J342" i="57" a="1"/>
  <c r="J342" i="57" s="1"/>
  <c r="J315" i="57" a="1"/>
  <c r="J315" i="57" s="1"/>
  <c r="Z315" i="57" a="1"/>
  <c r="Z315" i="57" s="1"/>
  <c r="N342" i="57" a="1"/>
  <c r="N342" i="57" s="1"/>
  <c r="K315" i="57" a="1"/>
  <c r="K315" i="57" s="1"/>
  <c r="P315" i="57" a="1"/>
  <c r="P315" i="57" s="1"/>
  <c r="U315" i="57" a="1"/>
  <c r="U315" i="57" s="1"/>
  <c r="AA315" i="57" a="1"/>
  <c r="AA315" i="57" s="1"/>
  <c r="AF315" i="57" a="1"/>
  <c r="AF315" i="57" s="1"/>
  <c r="AK315" i="57" a="1"/>
  <c r="AK315" i="57" s="1"/>
  <c r="V315" i="57" a="1"/>
  <c r="V315" i="57" s="1"/>
  <c r="G315" i="57" a="1"/>
  <c r="G315" i="57" s="1"/>
  <c r="L315" i="57" a="1"/>
  <c r="L315" i="57" s="1"/>
  <c r="Q315" i="57" a="1"/>
  <c r="Q315" i="57" s="1"/>
  <c r="W315" i="57" a="1"/>
  <c r="W315" i="57" s="1"/>
  <c r="AB315" i="57" a="1"/>
  <c r="AB315" i="57" s="1"/>
  <c r="AG315" i="57" a="1"/>
  <c r="AG315" i="57" s="1"/>
  <c r="AK342" i="57" a="1"/>
  <c r="AK342" i="57" s="1"/>
  <c r="AG342" i="57" a="1"/>
  <c r="AG342" i="57" s="1"/>
  <c r="AC342" i="57" a="1"/>
  <c r="AC342" i="57" s="1"/>
  <c r="Y342" i="57" a="1"/>
  <c r="Y342" i="57" s="1"/>
  <c r="U342" i="57" a="1"/>
  <c r="U342" i="57" s="1"/>
  <c r="Q342" i="57" a="1"/>
  <c r="Q342" i="57" s="1"/>
  <c r="M342" i="57" a="1"/>
  <c r="M342" i="57" s="1"/>
  <c r="I342" i="57" a="1"/>
  <c r="I342" i="57" s="1"/>
  <c r="AJ342" i="57" a="1"/>
  <c r="AJ342" i="57" s="1"/>
  <c r="AF342" i="57" a="1"/>
  <c r="AF342" i="57" s="1"/>
  <c r="AB342" i="57" a="1"/>
  <c r="AB342" i="57" s="1"/>
  <c r="X342" i="57" a="1"/>
  <c r="X342" i="57" s="1"/>
  <c r="T342" i="57" a="1"/>
  <c r="T342" i="57" s="1"/>
  <c r="P342" i="57" a="1"/>
  <c r="P342" i="57" s="1"/>
  <c r="L342" i="57" a="1"/>
  <c r="L342" i="57" s="1"/>
  <c r="H342" i="57" a="1"/>
  <c r="H342" i="57" s="1"/>
  <c r="AI342" i="57" a="1"/>
  <c r="AI342" i="57" s="1"/>
  <c r="AE342" i="57" a="1"/>
  <c r="AE342" i="57" s="1"/>
  <c r="AA342" i="57" a="1"/>
  <c r="AA342" i="57" s="1"/>
  <c r="W342" i="57" a="1"/>
  <c r="W342" i="57" s="1"/>
  <c r="S342" i="57" a="1"/>
  <c r="S342" i="57" s="1"/>
  <c r="O342" i="57" a="1"/>
  <c r="O342" i="57" s="1"/>
  <c r="K342" i="57" a="1"/>
  <c r="K342" i="57" s="1"/>
  <c r="G342" i="57" a="1"/>
  <c r="G342" i="57" s="1"/>
  <c r="AH342" i="57" a="1"/>
  <c r="AH342" i="57" s="1"/>
  <c r="AD342" i="57" a="1"/>
  <c r="AD342" i="57" s="1"/>
  <c r="Z342" i="57" a="1"/>
  <c r="Z342" i="57" s="1"/>
  <c r="V342" i="57" a="1"/>
  <c r="V342" i="57" s="1"/>
  <c r="R315" i="57" a="1"/>
  <c r="R315" i="57" s="1"/>
  <c r="AH315" i="57" a="1"/>
  <c r="AH315" i="57" s="1"/>
  <c r="H315" i="57" a="1"/>
  <c r="H315" i="57" s="1"/>
  <c r="M315" i="57" a="1"/>
  <c r="M315" i="57" s="1"/>
  <c r="S315" i="57" a="1"/>
  <c r="S315" i="57" s="1"/>
  <c r="X315" i="57" a="1"/>
  <c r="X315" i="57" s="1"/>
  <c r="AC315" i="57" a="1"/>
  <c r="AC315" i="57" s="1"/>
  <c r="AK369" i="57" a="1"/>
  <c r="AK369" i="57" s="1"/>
  <c r="AG369" i="57" a="1"/>
  <c r="AG369" i="57" s="1"/>
  <c r="AC369" i="57" a="1"/>
  <c r="AC369" i="57" s="1"/>
  <c r="Y369" i="57" a="1"/>
  <c r="Y369" i="57" s="1"/>
  <c r="U369" i="57" a="1"/>
  <c r="U369" i="57" s="1"/>
  <c r="Q369" i="57" a="1"/>
  <c r="Q369" i="57" s="1"/>
  <c r="M369" i="57" a="1"/>
  <c r="M369" i="57" s="1"/>
  <c r="I369" i="57" a="1"/>
  <c r="I369" i="57" s="1"/>
  <c r="AJ369" i="57" a="1"/>
  <c r="AJ369" i="57" s="1"/>
  <c r="AF369" i="57" a="1"/>
  <c r="AF369" i="57" s="1"/>
  <c r="AB369" i="57" a="1"/>
  <c r="AB369" i="57" s="1"/>
  <c r="X369" i="57" a="1"/>
  <c r="X369" i="57" s="1"/>
  <c r="T369" i="57" a="1"/>
  <c r="T369" i="57" s="1"/>
  <c r="P369" i="57" a="1"/>
  <c r="P369" i="57" s="1"/>
  <c r="L369" i="57" a="1"/>
  <c r="L369" i="57" s="1"/>
  <c r="H369" i="57" a="1"/>
  <c r="H369" i="57" s="1"/>
  <c r="AI369" i="57" a="1"/>
  <c r="AI369" i="57" s="1"/>
  <c r="AE369" i="57" a="1"/>
  <c r="AE369" i="57" s="1"/>
  <c r="AA369" i="57" a="1"/>
  <c r="AA369" i="57" s="1"/>
  <c r="W369" i="57" a="1"/>
  <c r="W369" i="57" s="1"/>
  <c r="S369" i="57" a="1"/>
  <c r="S369" i="57" s="1"/>
  <c r="O369" i="57" a="1"/>
  <c r="O369" i="57" s="1"/>
  <c r="K369" i="57" a="1"/>
  <c r="K369" i="57" s="1"/>
  <c r="G369" i="57" a="1"/>
  <c r="G369" i="57" s="1"/>
  <c r="AH369" i="57" a="1"/>
  <c r="AH369" i="57" s="1"/>
  <c r="AD369" i="57" a="1"/>
  <c r="AD369" i="57" s="1"/>
  <c r="Z369" i="57" a="1"/>
  <c r="Z369" i="57" s="1"/>
  <c r="V369" i="57" a="1"/>
  <c r="V369" i="57" s="1"/>
  <c r="R369" i="57" a="1"/>
  <c r="R369" i="57" s="1"/>
  <c r="N369" i="57" a="1"/>
  <c r="N369" i="57" s="1"/>
  <c r="J369" i="57" a="1"/>
  <c r="J369" i="57" s="1"/>
  <c r="W374" i="57"/>
  <c r="Z381" i="57"/>
  <c r="Z386" i="57"/>
  <c r="W390" i="57"/>
  <c r="Z373" i="57"/>
  <c r="Z377" i="57"/>
  <c r="W378" i="57"/>
  <c r="W381" i="57"/>
  <c r="Z394" i="57"/>
  <c r="W373" i="57"/>
  <c r="W377" i="57"/>
  <c r="Z385" i="57"/>
  <c r="W386" i="57"/>
  <c r="W389" i="57"/>
  <c r="Z376" i="57"/>
  <c r="W380" i="57"/>
  <c r="Z383" i="57"/>
  <c r="Z384" i="57"/>
  <c r="W385" i="57"/>
  <c r="Z393" i="57"/>
  <c r="W394" i="57"/>
  <c r="Z375" i="57"/>
  <c r="Z379" i="57"/>
  <c r="W388" i="57"/>
  <c r="Z391" i="57"/>
  <c r="Z392" i="57"/>
  <c r="W393" i="57"/>
  <c r="W372" i="57"/>
  <c r="W376" i="57"/>
  <c r="W379" i="57"/>
  <c r="Z382" i="57"/>
  <c r="W384" i="57"/>
  <c r="Z387" i="57"/>
  <c r="W396" i="57"/>
  <c r="W387" i="57"/>
  <c r="Z390" i="57"/>
  <c r="W392" i="57"/>
  <c r="Z395" i="57"/>
  <c r="Z378" i="57"/>
  <c r="W382" i="57"/>
  <c r="W395" i="57"/>
  <c r="AM288" i="57" l="1"/>
  <c r="AQ288" i="57" a="1"/>
  <c r="AQ288" i="57" s="1"/>
  <c r="AM45" i="57"/>
  <c r="AQ45" i="57" a="1"/>
  <c r="AQ45" i="57" s="1"/>
  <c r="AM207" i="57"/>
  <c r="AQ207" i="57" a="1"/>
  <c r="AQ207" i="57" s="1"/>
  <c r="AQ126" i="57" a="1"/>
  <c r="AQ126" i="57" s="1"/>
  <c r="AM126" i="57"/>
  <c r="AM72" i="57"/>
  <c r="AQ72" i="57" a="1"/>
  <c r="AQ72" i="57" s="1"/>
  <c r="AM234" i="57"/>
  <c r="AQ234" i="57" a="1"/>
  <c r="AQ234" i="57" s="1"/>
  <c r="AQ369" i="57" a="1"/>
  <c r="AQ369" i="57" s="1"/>
  <c r="AM369" i="57"/>
  <c r="AQ315" i="57" a="1"/>
  <c r="AQ315" i="57" s="1"/>
  <c r="AM315" i="57"/>
  <c r="AQ261" i="57" a="1"/>
  <c r="AQ261" i="57" s="1"/>
  <c r="AM261" i="57"/>
  <c r="AQ153" i="57" a="1"/>
  <c r="AQ153" i="57" s="1"/>
  <c r="AM153" i="57"/>
  <c r="AM99" i="57"/>
  <c r="AQ99" i="57" a="1"/>
  <c r="AQ99" i="57" s="1"/>
  <c r="AM180" i="57"/>
  <c r="AQ180" i="57" a="1"/>
  <c r="AQ180" i="57" s="1"/>
  <c r="AQ342" i="57" a="1"/>
  <c r="AQ342" i="57" s="1"/>
  <c r="AM342" i="57"/>
  <c r="AM397" i="57" l="1"/>
  <c r="AQ397" i="57" s="1"/>
  <c r="AN316" i="1" l="1" a="1"/>
  <c r="AN316" i="1" s="1"/>
  <c r="AM343" i="1" l="1" a="1"/>
  <c r="AM343" i="1" s="1"/>
  <c r="AM316" i="1" a="1"/>
  <c r="AM316" i="1" s="1"/>
  <c r="AM289" i="1" a="1"/>
  <c r="AM289" i="1" s="1"/>
  <c r="AM262" i="1" a="1"/>
  <c r="AM262" i="1" s="1"/>
  <c r="AM235" i="1" a="1"/>
  <c r="AM235" i="1" s="1"/>
  <c r="AM208" i="1" a="1"/>
  <c r="AM208" i="1" s="1"/>
  <c r="AM181" i="1" a="1"/>
  <c r="AM181" i="1" s="1"/>
  <c r="AM154" i="1" a="1"/>
  <c r="AM154" i="1" s="1"/>
  <c r="AM127" i="1" a="1"/>
  <c r="AM127" i="1" s="1"/>
  <c r="AM100" i="1" a="1"/>
  <c r="AM100" i="1" s="1"/>
  <c r="AM73" i="1" a="1"/>
  <c r="AM73" i="1" s="1"/>
  <c r="AM46" i="1" a="1"/>
  <c r="AM46" i="1" s="1"/>
  <c r="AM19" i="1" a="1"/>
  <c r="AM19" i="1" s="1"/>
  <c r="AN20" i="1" a="1"/>
  <c r="AN20" i="1" s="1"/>
  <c r="AN368" i="1" a="1"/>
  <c r="AN368" i="1" s="1"/>
  <c r="AN367" i="1" a="1"/>
  <c r="AN367" i="1" s="1"/>
  <c r="AN366" i="1" a="1"/>
  <c r="AN366" i="1" s="1"/>
  <c r="AN365" i="1" a="1"/>
  <c r="AN365" i="1" s="1"/>
  <c r="AN364" i="1" a="1"/>
  <c r="AN364" i="1" s="1"/>
  <c r="AN363" i="1" a="1"/>
  <c r="AN363" i="1" s="1"/>
  <c r="AN362" i="1" a="1"/>
  <c r="AN362" i="1" s="1"/>
  <c r="AN361" i="1" a="1"/>
  <c r="AN361" i="1" s="1"/>
  <c r="AN360" i="1" a="1"/>
  <c r="AN360" i="1" s="1"/>
  <c r="AN359" i="1" a="1"/>
  <c r="AN359" i="1" s="1"/>
  <c r="AN358" i="1" a="1"/>
  <c r="AN358" i="1" s="1"/>
  <c r="AN357" i="1" a="1"/>
  <c r="AN357" i="1" s="1"/>
  <c r="AN356" i="1" a="1"/>
  <c r="AN356" i="1" s="1"/>
  <c r="AN355" i="1" a="1"/>
  <c r="AN355" i="1" s="1"/>
  <c r="AN354" i="1" a="1"/>
  <c r="AN354" i="1" s="1"/>
  <c r="AN353" i="1" a="1"/>
  <c r="AN353" i="1" s="1"/>
  <c r="AN352" i="1" a="1"/>
  <c r="AN352" i="1" s="1"/>
  <c r="AN351" i="1" a="1"/>
  <c r="AN351" i="1" s="1"/>
  <c r="AN350" i="1" a="1"/>
  <c r="AN350" i="1" s="1"/>
  <c r="AN349" i="1" a="1"/>
  <c r="AN349" i="1" s="1"/>
  <c r="AN348" i="1" a="1"/>
  <c r="AN348" i="1" s="1"/>
  <c r="AN347" i="1" a="1"/>
  <c r="AN347" i="1" s="1"/>
  <c r="AN346" i="1" a="1"/>
  <c r="AN346" i="1" s="1"/>
  <c r="AN345" i="1" a="1"/>
  <c r="AN345" i="1" s="1"/>
  <c r="AN344" i="1" a="1"/>
  <c r="AN344" i="1" s="1"/>
  <c r="AN343" i="1" a="1"/>
  <c r="AN343" i="1" s="1"/>
  <c r="AN341" i="1" a="1"/>
  <c r="AN341" i="1" s="1"/>
  <c r="AN340" i="1" a="1"/>
  <c r="AN340" i="1" s="1"/>
  <c r="AN339" i="1" a="1"/>
  <c r="AN339" i="1" s="1"/>
  <c r="AN338" i="1" a="1"/>
  <c r="AN338" i="1" s="1"/>
  <c r="AN337" i="1" a="1"/>
  <c r="AN337" i="1" s="1"/>
  <c r="AN336" i="1" a="1"/>
  <c r="AN336" i="1" s="1"/>
  <c r="AN335" i="1" a="1"/>
  <c r="AN335" i="1" s="1"/>
  <c r="AN334" i="1" a="1"/>
  <c r="AN334" i="1" s="1"/>
  <c r="AN333" i="1" a="1"/>
  <c r="AN333" i="1" s="1"/>
  <c r="AN332" i="1" a="1"/>
  <c r="AN332" i="1" s="1"/>
  <c r="AN331" i="1" a="1"/>
  <c r="AN331" i="1" s="1"/>
  <c r="AN330" i="1" a="1"/>
  <c r="AN330" i="1" s="1"/>
  <c r="AN329" i="1" a="1"/>
  <c r="AN329" i="1" s="1"/>
  <c r="AN328" i="1" a="1"/>
  <c r="AN328" i="1" s="1"/>
  <c r="AN327" i="1" a="1"/>
  <c r="AN327" i="1" s="1"/>
  <c r="AN326" i="1" a="1"/>
  <c r="AN326" i="1" s="1"/>
  <c r="AN325" i="1" a="1"/>
  <c r="AN325" i="1" s="1"/>
  <c r="AN324" i="1" a="1"/>
  <c r="AN324" i="1" s="1"/>
  <c r="AN323" i="1" a="1"/>
  <c r="AN323" i="1" s="1"/>
  <c r="AN322" i="1" a="1"/>
  <c r="AN322" i="1" s="1"/>
  <c r="AN321" i="1" a="1"/>
  <c r="AN321" i="1" s="1"/>
  <c r="AN320" i="1" a="1"/>
  <c r="AN320" i="1" s="1"/>
  <c r="AN319" i="1" a="1"/>
  <c r="AN319" i="1" s="1"/>
  <c r="AN318" i="1" a="1"/>
  <c r="AN318" i="1" s="1"/>
  <c r="AN317" i="1" a="1"/>
  <c r="AN317" i="1" s="1"/>
  <c r="AN314" i="1" a="1"/>
  <c r="AN314" i="1" s="1"/>
  <c r="AN313" i="1" a="1"/>
  <c r="AN313" i="1" s="1"/>
  <c r="AN312" i="1" a="1"/>
  <c r="AN312" i="1" s="1"/>
  <c r="AN311" i="1" a="1"/>
  <c r="AN311" i="1" s="1"/>
  <c r="AN310" i="1" a="1"/>
  <c r="AN310" i="1" s="1"/>
  <c r="AN309" i="1" a="1"/>
  <c r="AN309" i="1" s="1"/>
  <c r="AN308" i="1" a="1"/>
  <c r="AN308" i="1" s="1"/>
  <c r="AN307" i="1" a="1"/>
  <c r="AN307" i="1" s="1"/>
  <c r="AN306" i="1" a="1"/>
  <c r="AN306" i="1" s="1"/>
  <c r="AN305" i="1" a="1"/>
  <c r="AN305" i="1" s="1"/>
  <c r="AN304" i="1" a="1"/>
  <c r="AN304" i="1" s="1"/>
  <c r="AN303" i="1" a="1"/>
  <c r="AN303" i="1" s="1"/>
  <c r="AN302" i="1" a="1"/>
  <c r="AN302" i="1" s="1"/>
  <c r="AN301" i="1" a="1"/>
  <c r="AN301" i="1" s="1"/>
  <c r="AN300" i="1" a="1"/>
  <c r="AN300" i="1" s="1"/>
  <c r="AN299" i="1" a="1"/>
  <c r="AN299" i="1" s="1"/>
  <c r="AN298" i="1" a="1"/>
  <c r="AN298" i="1" s="1"/>
  <c r="AN297" i="1" a="1"/>
  <c r="AN297" i="1" s="1"/>
  <c r="AN296" i="1" a="1"/>
  <c r="AN296" i="1" s="1"/>
  <c r="AN295" i="1" a="1"/>
  <c r="AN295" i="1" s="1"/>
  <c r="AN294" i="1" a="1"/>
  <c r="AN294" i="1" s="1"/>
  <c r="AN293" i="1" a="1"/>
  <c r="AN293" i="1" s="1"/>
  <c r="AN292" i="1" a="1"/>
  <c r="AN292" i="1" s="1"/>
  <c r="AN291" i="1" a="1"/>
  <c r="AN291" i="1" s="1"/>
  <c r="AN290" i="1" a="1"/>
  <c r="AN290" i="1" s="1"/>
  <c r="AN289" i="1" a="1"/>
  <c r="AN289" i="1" s="1"/>
  <c r="AN287" i="1" a="1"/>
  <c r="AN287" i="1" s="1"/>
  <c r="AN286" i="1" a="1"/>
  <c r="AN286" i="1" s="1"/>
  <c r="AN285" i="1" a="1"/>
  <c r="AN285" i="1" s="1"/>
  <c r="AN284" i="1" a="1"/>
  <c r="AN284" i="1" s="1"/>
  <c r="AN283" i="1" a="1"/>
  <c r="AN283" i="1" s="1"/>
  <c r="AN282" i="1" a="1"/>
  <c r="AN282" i="1" s="1"/>
  <c r="AN281" i="1" a="1"/>
  <c r="AN281" i="1" s="1"/>
  <c r="AN280" i="1" a="1"/>
  <c r="AN280" i="1" s="1"/>
  <c r="AN279" i="1" a="1"/>
  <c r="AN279" i="1" s="1"/>
  <c r="AN278" i="1" a="1"/>
  <c r="AN278" i="1" s="1"/>
  <c r="AN277" i="1" a="1"/>
  <c r="AN277" i="1" s="1"/>
  <c r="AN276" i="1" a="1"/>
  <c r="AN276" i="1" s="1"/>
  <c r="AN275" i="1" a="1"/>
  <c r="AN275" i="1" s="1"/>
  <c r="AN274" i="1" a="1"/>
  <c r="AN274" i="1" s="1"/>
  <c r="AN273" i="1" a="1"/>
  <c r="AN273" i="1" s="1"/>
  <c r="AN272" i="1" a="1"/>
  <c r="AN272" i="1" s="1"/>
  <c r="AN271" i="1" a="1"/>
  <c r="AN271" i="1" s="1"/>
  <c r="AN270" i="1" a="1"/>
  <c r="AN270" i="1" s="1"/>
  <c r="AN269" i="1" a="1"/>
  <c r="AN269" i="1" s="1"/>
  <c r="AN268" i="1" a="1"/>
  <c r="AN268" i="1" s="1"/>
  <c r="AN267" i="1" a="1"/>
  <c r="AN267" i="1" s="1"/>
  <c r="AN266" i="1" a="1"/>
  <c r="AN266" i="1" s="1"/>
  <c r="AN265" i="1" a="1"/>
  <c r="AN265" i="1" s="1"/>
  <c r="AN264" i="1" a="1"/>
  <c r="AN264" i="1" s="1"/>
  <c r="AN263" i="1" a="1"/>
  <c r="AN263" i="1" s="1"/>
  <c r="AN262" i="1" a="1"/>
  <c r="AN262" i="1" s="1"/>
  <c r="AN260" i="1" a="1"/>
  <c r="AN260" i="1" s="1"/>
  <c r="AN259" i="1" a="1"/>
  <c r="AN259" i="1" s="1"/>
  <c r="AN258" i="1" a="1"/>
  <c r="AN258" i="1" s="1"/>
  <c r="AN257" i="1" a="1"/>
  <c r="AN257" i="1" s="1"/>
  <c r="AN256" i="1" a="1"/>
  <c r="AN256" i="1" s="1"/>
  <c r="AN255" i="1" a="1"/>
  <c r="AN255" i="1" s="1"/>
  <c r="AN254" i="1" a="1"/>
  <c r="AN254" i="1" s="1"/>
  <c r="AN253" i="1" a="1"/>
  <c r="AN253" i="1" s="1"/>
  <c r="AN252" i="1" a="1"/>
  <c r="AN252" i="1" s="1"/>
  <c r="AN251" i="1" a="1"/>
  <c r="AN251" i="1" s="1"/>
  <c r="AN250" i="1" a="1"/>
  <c r="AN250" i="1" s="1"/>
  <c r="AN249" i="1" a="1"/>
  <c r="AN249" i="1" s="1"/>
  <c r="AN248" i="1" a="1"/>
  <c r="AN248" i="1" s="1"/>
  <c r="AN247" i="1" a="1"/>
  <c r="AN247" i="1" s="1"/>
  <c r="AN246" i="1" a="1"/>
  <c r="AN246" i="1" s="1"/>
  <c r="AN245" i="1" a="1"/>
  <c r="AN245" i="1" s="1"/>
  <c r="AN244" i="1" a="1"/>
  <c r="AN244" i="1" s="1"/>
  <c r="AN243" i="1" a="1"/>
  <c r="AN243" i="1" s="1"/>
  <c r="AN242" i="1" a="1"/>
  <c r="AN242" i="1" s="1"/>
  <c r="AN241" i="1" a="1"/>
  <c r="AN241" i="1" s="1"/>
  <c r="AN240" i="1" a="1"/>
  <c r="AN240" i="1" s="1"/>
  <c r="AN239" i="1" a="1"/>
  <c r="AN239" i="1" s="1"/>
  <c r="AN238" i="1" a="1"/>
  <c r="AN238" i="1" s="1"/>
  <c r="AN237" i="1" a="1"/>
  <c r="AN237" i="1" s="1"/>
  <c r="AN236" i="1" a="1"/>
  <c r="AN236" i="1" s="1"/>
  <c r="AN235" i="1" a="1"/>
  <c r="AN235" i="1" s="1"/>
  <c r="AN233" i="1" a="1"/>
  <c r="AN233" i="1" s="1"/>
  <c r="AN232" i="1" a="1"/>
  <c r="AN232" i="1" s="1"/>
  <c r="AN231" i="1" a="1"/>
  <c r="AN231" i="1" s="1"/>
  <c r="AN230" i="1" a="1"/>
  <c r="AN230" i="1" s="1"/>
  <c r="AN229" i="1" a="1"/>
  <c r="AN229" i="1" s="1"/>
  <c r="AN228" i="1" a="1"/>
  <c r="AN228" i="1" s="1"/>
  <c r="AN227" i="1" a="1"/>
  <c r="AN227" i="1" s="1"/>
  <c r="AN226" i="1" a="1"/>
  <c r="AN226" i="1" s="1"/>
  <c r="AN225" i="1" a="1"/>
  <c r="AN225" i="1" s="1"/>
  <c r="AN224" i="1" a="1"/>
  <c r="AN224" i="1" s="1"/>
  <c r="AN223" i="1" a="1"/>
  <c r="AN223" i="1" s="1"/>
  <c r="AN222" i="1" a="1"/>
  <c r="AN222" i="1" s="1"/>
  <c r="AN221" i="1" a="1"/>
  <c r="AN221" i="1" s="1"/>
  <c r="AN220" i="1" a="1"/>
  <c r="AN220" i="1" s="1"/>
  <c r="AN219" i="1" a="1"/>
  <c r="AN219" i="1" s="1"/>
  <c r="AN218" i="1" a="1"/>
  <c r="AN218" i="1" s="1"/>
  <c r="AN217" i="1" a="1"/>
  <c r="AN217" i="1" s="1"/>
  <c r="AN216" i="1" a="1"/>
  <c r="AN216" i="1" s="1"/>
  <c r="AN215" i="1" a="1"/>
  <c r="AN215" i="1" s="1"/>
  <c r="AN214" i="1" a="1"/>
  <c r="AN214" i="1" s="1"/>
  <c r="AN213" i="1" a="1"/>
  <c r="AN213" i="1" s="1"/>
  <c r="AN212" i="1" a="1"/>
  <c r="AN212" i="1" s="1"/>
  <c r="AN211" i="1" a="1"/>
  <c r="AN211" i="1" s="1"/>
  <c r="AN210" i="1" a="1"/>
  <c r="AN210" i="1" s="1"/>
  <c r="AN209" i="1" a="1"/>
  <c r="AN209" i="1" s="1"/>
  <c r="AN208" i="1" a="1"/>
  <c r="AN208" i="1" s="1"/>
  <c r="AN206" i="1" a="1"/>
  <c r="AN206" i="1" s="1"/>
  <c r="AN205" i="1" a="1"/>
  <c r="AN205" i="1" s="1"/>
  <c r="AN204" i="1" a="1"/>
  <c r="AN204" i="1" s="1"/>
  <c r="AN203" i="1" a="1"/>
  <c r="AN203" i="1" s="1"/>
  <c r="AN202" i="1" a="1"/>
  <c r="AN202" i="1" s="1"/>
  <c r="AN201" i="1" a="1"/>
  <c r="AN201" i="1" s="1"/>
  <c r="AN200" i="1" a="1"/>
  <c r="AN200" i="1" s="1"/>
  <c r="AN199" i="1" a="1"/>
  <c r="AN199" i="1" s="1"/>
  <c r="AN198" i="1" a="1"/>
  <c r="AN198" i="1" s="1"/>
  <c r="AN197" i="1" a="1"/>
  <c r="AN197" i="1" s="1"/>
  <c r="AN196" i="1" a="1"/>
  <c r="AN196" i="1" s="1"/>
  <c r="AN195" i="1" a="1"/>
  <c r="AN195" i="1" s="1"/>
  <c r="AN194" i="1" a="1"/>
  <c r="AN194" i="1" s="1"/>
  <c r="AN193" i="1" a="1"/>
  <c r="AN193" i="1" s="1"/>
  <c r="AN192" i="1" a="1"/>
  <c r="AN192" i="1" s="1"/>
  <c r="AN191" i="1" a="1"/>
  <c r="AN191" i="1" s="1"/>
  <c r="AN190" i="1" a="1"/>
  <c r="AN190" i="1" s="1"/>
  <c r="AN189" i="1" a="1"/>
  <c r="AN189" i="1" s="1"/>
  <c r="AN188" i="1" a="1"/>
  <c r="AN188" i="1" s="1"/>
  <c r="AN187" i="1" a="1"/>
  <c r="AN187" i="1" s="1"/>
  <c r="AN186" i="1" a="1"/>
  <c r="AN186" i="1" s="1"/>
  <c r="AN185" i="1" a="1"/>
  <c r="AN185" i="1" s="1"/>
  <c r="AN184" i="1" a="1"/>
  <c r="AN184" i="1" s="1"/>
  <c r="AN183" i="1" a="1"/>
  <c r="AN183" i="1" s="1"/>
  <c r="AN182" i="1" a="1"/>
  <c r="AN182" i="1" s="1"/>
  <c r="AN181" i="1" a="1"/>
  <c r="AN181" i="1" s="1"/>
  <c r="AN179" i="1" a="1"/>
  <c r="AN179" i="1" s="1"/>
  <c r="AN178" i="1" a="1"/>
  <c r="AN178" i="1" s="1"/>
  <c r="AN177" i="1" a="1"/>
  <c r="AN177" i="1" s="1"/>
  <c r="AN176" i="1" a="1"/>
  <c r="AN176" i="1" s="1"/>
  <c r="AN175" i="1" a="1"/>
  <c r="AN175" i="1" s="1"/>
  <c r="AN174" i="1" a="1"/>
  <c r="AN174" i="1" s="1"/>
  <c r="AN173" i="1" a="1"/>
  <c r="AN173" i="1" s="1"/>
  <c r="AN172" i="1" a="1"/>
  <c r="AN172" i="1" s="1"/>
  <c r="AN171" i="1" a="1"/>
  <c r="AN171" i="1" s="1"/>
  <c r="AN170" i="1" a="1"/>
  <c r="AN170" i="1" s="1"/>
  <c r="AN169" i="1" a="1"/>
  <c r="AN169" i="1" s="1"/>
  <c r="AN168" i="1" a="1"/>
  <c r="AN168" i="1" s="1"/>
  <c r="AN167" i="1" a="1"/>
  <c r="AN167" i="1" s="1"/>
  <c r="AN166" i="1" a="1"/>
  <c r="AN166" i="1" s="1"/>
  <c r="AN165" i="1" a="1"/>
  <c r="AN165" i="1" s="1"/>
  <c r="AN164" i="1" a="1"/>
  <c r="AN164" i="1" s="1"/>
  <c r="AN163" i="1" a="1"/>
  <c r="AN163" i="1" s="1"/>
  <c r="AN162" i="1" a="1"/>
  <c r="AN162" i="1" s="1"/>
  <c r="AN161" i="1" a="1"/>
  <c r="AN161" i="1" s="1"/>
  <c r="AN160" i="1" a="1"/>
  <c r="AN160" i="1" s="1"/>
  <c r="AN159" i="1" a="1"/>
  <c r="AN159" i="1" s="1"/>
  <c r="AN158" i="1" a="1"/>
  <c r="AN158" i="1" s="1"/>
  <c r="AN157" i="1" a="1"/>
  <c r="AN157" i="1" s="1"/>
  <c r="AN156" i="1" a="1"/>
  <c r="AN156" i="1" s="1"/>
  <c r="AN155" i="1" a="1"/>
  <c r="AN155" i="1" s="1"/>
  <c r="AN154" i="1" a="1"/>
  <c r="AN154" i="1" s="1"/>
  <c r="AN152" i="1" a="1"/>
  <c r="AN152" i="1" s="1"/>
  <c r="AN151" i="1" a="1"/>
  <c r="AN151" i="1" s="1"/>
  <c r="AN150" i="1" a="1"/>
  <c r="AN150" i="1" s="1"/>
  <c r="AN149" i="1" a="1"/>
  <c r="AN149" i="1" s="1"/>
  <c r="AN148" i="1" a="1"/>
  <c r="AN148" i="1" s="1"/>
  <c r="AN147" i="1" a="1"/>
  <c r="AN147" i="1" s="1"/>
  <c r="AN146" i="1" a="1"/>
  <c r="AN146" i="1" s="1"/>
  <c r="AN145" i="1" a="1"/>
  <c r="AN145" i="1" s="1"/>
  <c r="AN144" i="1" a="1"/>
  <c r="AN144" i="1" s="1"/>
  <c r="AN143" i="1" a="1"/>
  <c r="AN143" i="1" s="1"/>
  <c r="AN142" i="1" a="1"/>
  <c r="AN142" i="1" s="1"/>
  <c r="AN141" i="1" a="1"/>
  <c r="AN141" i="1" s="1"/>
  <c r="AN140" i="1" a="1"/>
  <c r="AN140" i="1" s="1"/>
  <c r="AN139" i="1" a="1"/>
  <c r="AN139" i="1" s="1"/>
  <c r="AN138" i="1" a="1"/>
  <c r="AN138" i="1" s="1"/>
  <c r="AN137" i="1" a="1"/>
  <c r="AN137" i="1" s="1"/>
  <c r="AN136" i="1" a="1"/>
  <c r="AN136" i="1" s="1"/>
  <c r="AN135" i="1" a="1"/>
  <c r="AN135" i="1" s="1"/>
  <c r="AN134" i="1" a="1"/>
  <c r="AN134" i="1" s="1"/>
  <c r="AN133" i="1" a="1"/>
  <c r="AN133" i="1" s="1"/>
  <c r="AN132" i="1" a="1"/>
  <c r="AN132" i="1" s="1"/>
  <c r="AN131" i="1" a="1"/>
  <c r="AN131" i="1" s="1"/>
  <c r="AN130" i="1" a="1"/>
  <c r="AN130" i="1" s="1"/>
  <c r="AN129" i="1" a="1"/>
  <c r="AN129" i="1" s="1"/>
  <c r="AN128" i="1" a="1"/>
  <c r="AN128" i="1" s="1"/>
  <c r="AN127" i="1" a="1"/>
  <c r="AN127" i="1" s="1"/>
  <c r="AN125" i="1" a="1"/>
  <c r="AN125" i="1" s="1"/>
  <c r="AN124" i="1" a="1"/>
  <c r="AN124" i="1" s="1"/>
  <c r="AN123" i="1" a="1"/>
  <c r="AN123" i="1" s="1"/>
  <c r="AN122" i="1" a="1"/>
  <c r="AN122" i="1" s="1"/>
  <c r="AN121" i="1" a="1"/>
  <c r="AN121" i="1" s="1"/>
  <c r="AN120" i="1" a="1"/>
  <c r="AN120" i="1" s="1"/>
  <c r="AN119" i="1" a="1"/>
  <c r="AN119" i="1" s="1"/>
  <c r="AN118" i="1" a="1"/>
  <c r="AN118" i="1" s="1"/>
  <c r="AN117" i="1" a="1"/>
  <c r="AN117" i="1" s="1"/>
  <c r="AN116" i="1" a="1"/>
  <c r="AN116" i="1" s="1"/>
  <c r="AN115" i="1" a="1"/>
  <c r="AN115" i="1" s="1"/>
  <c r="AN114" i="1" a="1"/>
  <c r="AN114" i="1" s="1"/>
  <c r="AN113" i="1" a="1"/>
  <c r="AN113" i="1" s="1"/>
  <c r="AN112" i="1" a="1"/>
  <c r="AN112" i="1" s="1"/>
  <c r="AN111" i="1" a="1"/>
  <c r="AN111" i="1" s="1"/>
  <c r="AN110" i="1" a="1"/>
  <c r="AN110" i="1" s="1"/>
  <c r="AN109" i="1" a="1"/>
  <c r="AN109" i="1" s="1"/>
  <c r="AN108" i="1" a="1"/>
  <c r="AN108" i="1" s="1"/>
  <c r="AN107" i="1" a="1"/>
  <c r="AN107" i="1" s="1"/>
  <c r="AN106" i="1" a="1"/>
  <c r="AN106" i="1" s="1"/>
  <c r="AN105" i="1" a="1"/>
  <c r="AN105" i="1" s="1"/>
  <c r="AN104" i="1" a="1"/>
  <c r="AN104" i="1" s="1"/>
  <c r="AN103" i="1" a="1"/>
  <c r="AN103" i="1" s="1"/>
  <c r="AN102" i="1" a="1"/>
  <c r="AN102" i="1" s="1"/>
  <c r="AN101" i="1" a="1"/>
  <c r="AN101" i="1" s="1"/>
  <c r="AN100" i="1" a="1"/>
  <c r="AN100" i="1" s="1"/>
  <c r="AN98" i="1" a="1"/>
  <c r="AN98" i="1" s="1"/>
  <c r="AN97" i="1" a="1"/>
  <c r="AN97" i="1" s="1"/>
  <c r="AN96" i="1" a="1"/>
  <c r="AN96" i="1" s="1"/>
  <c r="AN95" i="1" a="1"/>
  <c r="AN95" i="1" s="1"/>
  <c r="AN94" i="1" a="1"/>
  <c r="AN94" i="1" s="1"/>
  <c r="AN93" i="1" a="1"/>
  <c r="AN93" i="1" s="1"/>
  <c r="AN92" i="1" a="1"/>
  <c r="AN92" i="1" s="1"/>
  <c r="AN91" i="1" a="1"/>
  <c r="AN91" i="1" s="1"/>
  <c r="AN90" i="1" a="1"/>
  <c r="AN90" i="1" s="1"/>
  <c r="AN89" i="1" a="1"/>
  <c r="AN89" i="1" s="1"/>
  <c r="AN88" i="1" a="1"/>
  <c r="AN88" i="1" s="1"/>
  <c r="AN87" i="1" a="1"/>
  <c r="AN87" i="1" s="1"/>
  <c r="AN86" i="1" a="1"/>
  <c r="AN86" i="1" s="1"/>
  <c r="AN85" i="1" a="1"/>
  <c r="AN85" i="1" s="1"/>
  <c r="AN84" i="1" a="1"/>
  <c r="AN84" i="1" s="1"/>
  <c r="AN83" i="1" a="1"/>
  <c r="AN83" i="1" s="1"/>
  <c r="AN82" i="1" a="1"/>
  <c r="AN82" i="1" s="1"/>
  <c r="AN81" i="1" a="1"/>
  <c r="AN81" i="1" s="1"/>
  <c r="AN80" i="1" a="1"/>
  <c r="AN80" i="1" s="1"/>
  <c r="AN79" i="1" a="1"/>
  <c r="AN79" i="1" s="1"/>
  <c r="AN78" i="1" a="1"/>
  <c r="AN78" i="1" s="1"/>
  <c r="AN77" i="1" a="1"/>
  <c r="AN77" i="1" s="1"/>
  <c r="AN76" i="1" a="1"/>
  <c r="AN76" i="1" s="1"/>
  <c r="AN75" i="1" a="1"/>
  <c r="AN75" i="1" s="1"/>
  <c r="AN74" i="1" a="1"/>
  <c r="AN74" i="1" s="1"/>
  <c r="AN73" i="1" a="1"/>
  <c r="AN73" i="1" s="1"/>
  <c r="AN71" i="1" a="1"/>
  <c r="AN71" i="1" s="1"/>
  <c r="AN70" i="1" a="1"/>
  <c r="AN70" i="1" s="1"/>
  <c r="AN69" i="1" a="1"/>
  <c r="AN69" i="1" s="1"/>
  <c r="AN68" i="1" a="1"/>
  <c r="AN68" i="1" s="1"/>
  <c r="AN67" i="1" a="1"/>
  <c r="AN67" i="1" s="1"/>
  <c r="AN66" i="1" a="1"/>
  <c r="AN66" i="1" s="1"/>
  <c r="AN65" i="1" a="1"/>
  <c r="AN65" i="1" s="1"/>
  <c r="AN64" i="1" a="1"/>
  <c r="AN64" i="1" s="1"/>
  <c r="AN63" i="1" a="1"/>
  <c r="AN63" i="1" s="1"/>
  <c r="AN62" i="1" a="1"/>
  <c r="AN62" i="1" s="1"/>
  <c r="AN61" i="1" a="1"/>
  <c r="AN61" i="1" s="1"/>
  <c r="AN60" i="1" a="1"/>
  <c r="AN60" i="1" s="1"/>
  <c r="AN59" i="1" a="1"/>
  <c r="AN59" i="1" s="1"/>
  <c r="AN58" i="1" a="1"/>
  <c r="AN58" i="1" s="1"/>
  <c r="AN57" i="1" a="1"/>
  <c r="AN57" i="1" s="1"/>
  <c r="AN56" i="1" a="1"/>
  <c r="AN56" i="1" s="1"/>
  <c r="AN55" i="1" a="1"/>
  <c r="AN55" i="1" s="1"/>
  <c r="AN54" i="1" a="1"/>
  <c r="AN54" i="1" s="1"/>
  <c r="AN53" i="1" a="1"/>
  <c r="AN53" i="1" s="1"/>
  <c r="AN52" i="1" a="1"/>
  <c r="AN52" i="1" s="1"/>
  <c r="AN51" i="1" a="1"/>
  <c r="AN51" i="1" s="1"/>
  <c r="AN50" i="1" a="1"/>
  <c r="AN50" i="1" s="1"/>
  <c r="AN49" i="1" a="1"/>
  <c r="AN49" i="1" s="1"/>
  <c r="AN48" i="1" a="1"/>
  <c r="AN48" i="1" s="1"/>
  <c r="AN47" i="1" a="1"/>
  <c r="AN47" i="1" s="1"/>
  <c r="AN46" i="1" a="1"/>
  <c r="AN46" i="1" s="1"/>
  <c r="AN44" i="1" a="1"/>
  <c r="AN44" i="1" s="1"/>
  <c r="AN43" i="1" a="1"/>
  <c r="AN43" i="1" s="1"/>
  <c r="AN42" i="1" a="1"/>
  <c r="AN42" i="1" s="1"/>
  <c r="AN41" i="1" a="1"/>
  <c r="AN41" i="1" s="1"/>
  <c r="AN40" i="1" a="1"/>
  <c r="AN40" i="1" s="1"/>
  <c r="AN39" i="1" a="1"/>
  <c r="AN39" i="1" s="1"/>
  <c r="AN38" i="1" a="1"/>
  <c r="AN38" i="1" s="1"/>
  <c r="AN37" i="1" a="1"/>
  <c r="AN37" i="1" s="1"/>
  <c r="AN36" i="1" a="1"/>
  <c r="AN36" i="1" s="1"/>
  <c r="AN35" i="1" a="1"/>
  <c r="AN35" i="1" s="1"/>
  <c r="AN34" i="1" a="1"/>
  <c r="AN34" i="1" s="1"/>
  <c r="AN33" i="1" a="1"/>
  <c r="AN33" i="1" s="1"/>
  <c r="AN32" i="1" a="1"/>
  <c r="AN32" i="1" s="1"/>
  <c r="AN31" i="1" a="1"/>
  <c r="AN31" i="1" s="1"/>
  <c r="AN30" i="1" a="1"/>
  <c r="AN30" i="1" s="1"/>
  <c r="AN29" i="1" a="1"/>
  <c r="AN29" i="1" s="1"/>
  <c r="AN28" i="1" a="1"/>
  <c r="AN28" i="1" s="1"/>
  <c r="AN27" i="1" a="1"/>
  <c r="AN27" i="1" s="1"/>
  <c r="AN26" i="1" a="1"/>
  <c r="AN26" i="1" s="1"/>
  <c r="AN25" i="1" a="1"/>
  <c r="AN25" i="1" s="1"/>
  <c r="AN24" i="1" a="1"/>
  <c r="AN24" i="1" s="1"/>
  <c r="AN23" i="1" a="1"/>
  <c r="AN23" i="1" s="1"/>
  <c r="AN22" i="1" a="1"/>
  <c r="AN22" i="1" s="1"/>
  <c r="AN21" i="1" a="1"/>
  <c r="AN21" i="1" s="1"/>
  <c r="AN19" i="1" a="1"/>
  <c r="AN19" i="1" s="1"/>
  <c r="Q396" i="1"/>
  <c r="Q395" i="1"/>
  <c r="Q394" i="1"/>
  <c r="Q393" i="1"/>
  <c r="Q392" i="1"/>
  <c r="Q391" i="1"/>
  <c r="Q390" i="1"/>
  <c r="Q389" i="1"/>
  <c r="Q388" i="1"/>
  <c r="Q387" i="1"/>
  <c r="Q386" i="1"/>
  <c r="Q385" i="1"/>
  <c r="Q384" i="1"/>
  <c r="Q383" i="1"/>
  <c r="Q382" i="1"/>
  <c r="Q381" i="1"/>
  <c r="Q380" i="1"/>
  <c r="Q379" i="1"/>
  <c r="Q378" i="1"/>
  <c r="Q377" i="1"/>
  <c r="Q376" i="1"/>
  <c r="Q375" i="1"/>
  <c r="Q374" i="1"/>
  <c r="Q373" i="1"/>
  <c r="Q372" i="1"/>
  <c r="Y11" i="1"/>
  <c r="AI7" i="1"/>
  <c r="D371" i="1"/>
  <c r="Y14" i="1"/>
  <c r="AO342" i="1" a="1"/>
  <c r="AO342" i="1" s="1"/>
  <c r="AO315" i="1" a="1"/>
  <c r="AO315" i="1" s="1"/>
  <c r="F81" i="1"/>
  <c r="F93" i="1"/>
  <c r="F80" i="1"/>
  <c r="F79" i="1"/>
  <c r="F82" i="1"/>
  <c r="F83" i="1"/>
  <c r="F84" i="1"/>
  <c r="F85" i="1"/>
  <c r="F86" i="1"/>
  <c r="F87" i="1"/>
  <c r="F98" i="1"/>
  <c r="F97" i="1"/>
  <c r="F96" i="1"/>
  <c r="F95" i="1"/>
  <c r="F94" i="1"/>
  <c r="F92" i="1"/>
  <c r="F91" i="1"/>
  <c r="F90" i="1"/>
  <c r="F89" i="1"/>
  <c r="F88" i="1"/>
  <c r="F74" i="1"/>
  <c r="F75" i="1"/>
  <c r="F76" i="1"/>
  <c r="F77" i="1"/>
  <c r="F78" i="1"/>
  <c r="AO45" i="1" a="1"/>
  <c r="AO45" i="1" s="1"/>
  <c r="AO126" i="1" a="1"/>
  <c r="AO126" i="1" s="1"/>
  <c r="AO72" i="1" a="1"/>
  <c r="AO72" i="1" s="1"/>
  <c r="AO261" i="1" a="1"/>
  <c r="AO261" i="1" s="1"/>
  <c r="AO99" i="1" a="1"/>
  <c r="AO99" i="1" s="1"/>
  <c r="AO153" i="1" a="1"/>
  <c r="AO153" i="1" s="1"/>
  <c r="AO180" i="1" a="1"/>
  <c r="AO180" i="1" s="1"/>
  <c r="AO207" i="1" a="1"/>
  <c r="AO207" i="1" s="1"/>
  <c r="AO234" i="1" a="1"/>
  <c r="AO234" i="1" s="1"/>
  <c r="AO288" i="1" a="1"/>
  <c r="AO288" i="1" s="1"/>
  <c r="AU368" i="1" a="1"/>
  <c r="AU368" i="1" s="1"/>
  <c r="AT368" i="1" a="1"/>
  <c r="AT368" i="1" s="1"/>
  <c r="AS368" i="1" a="1"/>
  <c r="AS368" i="1" s="1"/>
  <c r="AR368" i="1" a="1"/>
  <c r="AR368" i="1" s="1"/>
  <c r="AQ368" i="1" a="1"/>
  <c r="AQ368" i="1" s="1"/>
  <c r="AP368" i="1" a="1"/>
  <c r="AP368" i="1" s="1"/>
  <c r="AO368" i="1" a="1"/>
  <c r="AO368" i="1" s="1"/>
  <c r="AM368" i="1" a="1"/>
  <c r="AM368" i="1" s="1"/>
  <c r="AU367" i="1" a="1"/>
  <c r="AU367" i="1" s="1"/>
  <c r="AT367" i="1" a="1"/>
  <c r="AT367" i="1" s="1"/>
  <c r="AS367" i="1" a="1"/>
  <c r="AS367" i="1" s="1"/>
  <c r="AR367" i="1" a="1"/>
  <c r="AR367" i="1" s="1"/>
  <c r="AQ367" i="1" a="1"/>
  <c r="AQ367" i="1" s="1"/>
  <c r="AP367" i="1" a="1"/>
  <c r="AP367" i="1" s="1"/>
  <c r="AO367" i="1" a="1"/>
  <c r="AO367" i="1" s="1"/>
  <c r="AM367" i="1" a="1"/>
  <c r="AM367" i="1" s="1"/>
  <c r="AU366" i="1" a="1"/>
  <c r="AU366" i="1" s="1"/>
  <c r="AT366" i="1" a="1"/>
  <c r="AT366" i="1" s="1"/>
  <c r="AS366" i="1" a="1"/>
  <c r="AS366" i="1" s="1"/>
  <c r="AR366" i="1" a="1"/>
  <c r="AR366" i="1" s="1"/>
  <c r="AQ366" i="1" a="1"/>
  <c r="AQ366" i="1" s="1"/>
  <c r="AP366" i="1" a="1"/>
  <c r="AP366" i="1" s="1"/>
  <c r="AO366" i="1" a="1"/>
  <c r="AO366" i="1" s="1"/>
  <c r="AM366" i="1" a="1"/>
  <c r="AM366" i="1" s="1"/>
  <c r="AU365" i="1" a="1"/>
  <c r="AU365" i="1" s="1"/>
  <c r="AT365" i="1" a="1"/>
  <c r="AT365" i="1" s="1"/>
  <c r="AS365" i="1" a="1"/>
  <c r="AS365" i="1" s="1"/>
  <c r="AR365" i="1" a="1"/>
  <c r="AR365" i="1" s="1"/>
  <c r="AQ365" i="1" a="1"/>
  <c r="AQ365" i="1" s="1"/>
  <c r="AP365" i="1" a="1"/>
  <c r="AP365" i="1" s="1"/>
  <c r="AO365" i="1" a="1"/>
  <c r="AO365" i="1" s="1"/>
  <c r="AM365" i="1" a="1"/>
  <c r="AM365" i="1" s="1"/>
  <c r="AU364" i="1" a="1"/>
  <c r="AU364" i="1" s="1"/>
  <c r="AT364" i="1" a="1"/>
  <c r="AT364" i="1" s="1"/>
  <c r="AS364" i="1" a="1"/>
  <c r="AS364" i="1" s="1"/>
  <c r="AR364" i="1" a="1"/>
  <c r="AR364" i="1" s="1"/>
  <c r="AQ364" i="1" a="1"/>
  <c r="AQ364" i="1" s="1"/>
  <c r="AP364" i="1" a="1"/>
  <c r="AP364" i="1" s="1"/>
  <c r="AO364" i="1" a="1"/>
  <c r="AO364" i="1" s="1"/>
  <c r="AM364" i="1" a="1"/>
  <c r="AM364" i="1" s="1"/>
  <c r="AU363" i="1" a="1"/>
  <c r="AU363" i="1" s="1"/>
  <c r="AT363" i="1" a="1"/>
  <c r="AT363" i="1" s="1"/>
  <c r="AS363" i="1" a="1"/>
  <c r="AS363" i="1" s="1"/>
  <c r="AR363" i="1" a="1"/>
  <c r="AR363" i="1" s="1"/>
  <c r="AQ363" i="1" a="1"/>
  <c r="AQ363" i="1" s="1"/>
  <c r="AP363" i="1" a="1"/>
  <c r="AP363" i="1" s="1"/>
  <c r="AO363" i="1" a="1"/>
  <c r="AO363" i="1" s="1"/>
  <c r="AM363" i="1" a="1"/>
  <c r="AM363" i="1" s="1"/>
  <c r="AU362" i="1" a="1"/>
  <c r="AU362" i="1" s="1"/>
  <c r="AT362" i="1" a="1"/>
  <c r="AT362" i="1" s="1"/>
  <c r="AS362" i="1" a="1"/>
  <c r="AS362" i="1" s="1"/>
  <c r="AR362" i="1" a="1"/>
  <c r="AR362" i="1" s="1"/>
  <c r="AQ362" i="1" a="1"/>
  <c r="AQ362" i="1" s="1"/>
  <c r="AP362" i="1" a="1"/>
  <c r="AP362" i="1" s="1"/>
  <c r="AO362" i="1" a="1"/>
  <c r="AO362" i="1" s="1"/>
  <c r="AM362" i="1" a="1"/>
  <c r="AM362" i="1" s="1"/>
  <c r="AU361" i="1" a="1"/>
  <c r="AU361" i="1" s="1"/>
  <c r="AT361" i="1" a="1"/>
  <c r="AT361" i="1" s="1"/>
  <c r="AS361" i="1" a="1"/>
  <c r="AS361" i="1" s="1"/>
  <c r="AR361" i="1" a="1"/>
  <c r="AR361" i="1" s="1"/>
  <c r="AQ361" i="1" a="1"/>
  <c r="AQ361" i="1" s="1"/>
  <c r="AP361" i="1" a="1"/>
  <c r="AP361" i="1" s="1"/>
  <c r="AO361" i="1" a="1"/>
  <c r="AO361" i="1" s="1"/>
  <c r="AM361" i="1" a="1"/>
  <c r="AM361" i="1" s="1"/>
  <c r="AU360" i="1" a="1"/>
  <c r="AU360" i="1" s="1"/>
  <c r="AT360" i="1" a="1"/>
  <c r="AT360" i="1" s="1"/>
  <c r="AS360" i="1" a="1"/>
  <c r="AS360" i="1" s="1"/>
  <c r="AR360" i="1" a="1"/>
  <c r="AR360" i="1" s="1"/>
  <c r="AQ360" i="1" a="1"/>
  <c r="AQ360" i="1" s="1"/>
  <c r="AP360" i="1" a="1"/>
  <c r="AP360" i="1" s="1"/>
  <c r="AO360" i="1" a="1"/>
  <c r="AO360" i="1" s="1"/>
  <c r="AM360" i="1" a="1"/>
  <c r="AM360" i="1" s="1"/>
  <c r="AU359" i="1" a="1"/>
  <c r="AU359" i="1" s="1"/>
  <c r="AT359" i="1" a="1"/>
  <c r="AT359" i="1" s="1"/>
  <c r="AS359" i="1" a="1"/>
  <c r="AS359" i="1" s="1"/>
  <c r="AR359" i="1" a="1"/>
  <c r="AR359" i="1" s="1"/>
  <c r="AQ359" i="1" a="1"/>
  <c r="AQ359" i="1" s="1"/>
  <c r="AP359" i="1" a="1"/>
  <c r="AP359" i="1" s="1"/>
  <c r="AO359" i="1" a="1"/>
  <c r="AO359" i="1" s="1"/>
  <c r="AM359" i="1" a="1"/>
  <c r="AM359" i="1" s="1"/>
  <c r="AU358" i="1" a="1"/>
  <c r="AU358" i="1" s="1"/>
  <c r="AT358" i="1" a="1"/>
  <c r="AT358" i="1" s="1"/>
  <c r="AS358" i="1" a="1"/>
  <c r="AS358" i="1" s="1"/>
  <c r="AR358" i="1" a="1"/>
  <c r="AR358" i="1" s="1"/>
  <c r="AQ358" i="1" a="1"/>
  <c r="AQ358" i="1" s="1"/>
  <c r="AP358" i="1" a="1"/>
  <c r="AP358" i="1" s="1"/>
  <c r="AO358" i="1" a="1"/>
  <c r="AO358" i="1" s="1"/>
  <c r="AM358" i="1" a="1"/>
  <c r="AM358" i="1" s="1"/>
  <c r="AU357" i="1" a="1"/>
  <c r="AU357" i="1" s="1"/>
  <c r="AT357" i="1" a="1"/>
  <c r="AT357" i="1" s="1"/>
  <c r="AS357" i="1" a="1"/>
  <c r="AS357" i="1" s="1"/>
  <c r="AR357" i="1" a="1"/>
  <c r="AR357" i="1" s="1"/>
  <c r="AQ357" i="1" a="1"/>
  <c r="AQ357" i="1" s="1"/>
  <c r="AP357" i="1" a="1"/>
  <c r="AP357" i="1" s="1"/>
  <c r="AO357" i="1" a="1"/>
  <c r="AO357" i="1" s="1"/>
  <c r="AM357" i="1" a="1"/>
  <c r="AM357" i="1" s="1"/>
  <c r="AU356" i="1" a="1"/>
  <c r="AU356" i="1" s="1"/>
  <c r="AT356" i="1" a="1"/>
  <c r="AT356" i="1" s="1"/>
  <c r="AS356" i="1" a="1"/>
  <c r="AS356" i="1" s="1"/>
  <c r="AR356" i="1" a="1"/>
  <c r="AR356" i="1" s="1"/>
  <c r="AQ356" i="1" a="1"/>
  <c r="AQ356" i="1" s="1"/>
  <c r="AP356" i="1" a="1"/>
  <c r="AP356" i="1" s="1"/>
  <c r="AO356" i="1" a="1"/>
  <c r="AO356" i="1" s="1"/>
  <c r="AM356" i="1" a="1"/>
  <c r="AM356" i="1" s="1"/>
  <c r="AU355" i="1" a="1"/>
  <c r="AU355" i="1" s="1"/>
  <c r="AT355" i="1" a="1"/>
  <c r="AT355" i="1" s="1"/>
  <c r="AS355" i="1" a="1"/>
  <c r="AS355" i="1" s="1"/>
  <c r="AR355" i="1" a="1"/>
  <c r="AR355" i="1" s="1"/>
  <c r="AQ355" i="1" a="1"/>
  <c r="AQ355" i="1" s="1"/>
  <c r="AP355" i="1" a="1"/>
  <c r="AP355" i="1" s="1"/>
  <c r="AO355" i="1" a="1"/>
  <c r="AO355" i="1" s="1"/>
  <c r="AM355" i="1" a="1"/>
  <c r="AM355" i="1" s="1"/>
  <c r="AU354" i="1" a="1"/>
  <c r="AU354" i="1" s="1"/>
  <c r="AT354" i="1" a="1"/>
  <c r="AT354" i="1" s="1"/>
  <c r="AS354" i="1" a="1"/>
  <c r="AS354" i="1" s="1"/>
  <c r="AR354" i="1" a="1"/>
  <c r="AR354" i="1" s="1"/>
  <c r="AQ354" i="1" a="1"/>
  <c r="AQ354" i="1" s="1"/>
  <c r="AP354" i="1" a="1"/>
  <c r="AP354" i="1" s="1"/>
  <c r="AO354" i="1" a="1"/>
  <c r="AO354" i="1" s="1"/>
  <c r="AM354" i="1" a="1"/>
  <c r="AM354" i="1" s="1"/>
  <c r="AU353" i="1" a="1"/>
  <c r="AU353" i="1" s="1"/>
  <c r="AT353" i="1" a="1"/>
  <c r="AT353" i="1" s="1"/>
  <c r="AS353" i="1" a="1"/>
  <c r="AS353" i="1" s="1"/>
  <c r="AR353" i="1" a="1"/>
  <c r="AR353" i="1" s="1"/>
  <c r="AQ353" i="1" a="1"/>
  <c r="AQ353" i="1" s="1"/>
  <c r="AP353" i="1" a="1"/>
  <c r="AP353" i="1" s="1"/>
  <c r="AO353" i="1" a="1"/>
  <c r="AO353" i="1" s="1"/>
  <c r="AM353" i="1" a="1"/>
  <c r="AM353" i="1" s="1"/>
  <c r="AU352" i="1" a="1"/>
  <c r="AU352" i="1" s="1"/>
  <c r="AT352" i="1" a="1"/>
  <c r="AT352" i="1" s="1"/>
  <c r="AS352" i="1" a="1"/>
  <c r="AS352" i="1" s="1"/>
  <c r="AR352" i="1" a="1"/>
  <c r="AR352" i="1" s="1"/>
  <c r="AQ352" i="1" a="1"/>
  <c r="AQ352" i="1" s="1"/>
  <c r="AP352" i="1" a="1"/>
  <c r="AP352" i="1" s="1"/>
  <c r="AO352" i="1" a="1"/>
  <c r="AO352" i="1" s="1"/>
  <c r="AM352" i="1" a="1"/>
  <c r="AM352" i="1" s="1"/>
  <c r="AU351" i="1" a="1"/>
  <c r="AU351" i="1" s="1"/>
  <c r="AT351" i="1" a="1"/>
  <c r="AT351" i="1" s="1"/>
  <c r="AS351" i="1" a="1"/>
  <c r="AS351" i="1" s="1"/>
  <c r="AR351" i="1" a="1"/>
  <c r="AR351" i="1" s="1"/>
  <c r="AQ351" i="1" a="1"/>
  <c r="AQ351" i="1" s="1"/>
  <c r="AP351" i="1" a="1"/>
  <c r="AP351" i="1" s="1"/>
  <c r="AO351" i="1" a="1"/>
  <c r="AO351" i="1" s="1"/>
  <c r="AM351" i="1" a="1"/>
  <c r="AM351" i="1" s="1"/>
  <c r="AU350" i="1" a="1"/>
  <c r="AU350" i="1" s="1"/>
  <c r="AT350" i="1" a="1"/>
  <c r="AT350" i="1" s="1"/>
  <c r="AS350" i="1" a="1"/>
  <c r="AS350" i="1" s="1"/>
  <c r="AR350" i="1" a="1"/>
  <c r="AR350" i="1" s="1"/>
  <c r="AQ350" i="1" a="1"/>
  <c r="AQ350" i="1" s="1"/>
  <c r="AP350" i="1" a="1"/>
  <c r="AP350" i="1" s="1"/>
  <c r="AO350" i="1" a="1"/>
  <c r="AO350" i="1" s="1"/>
  <c r="AM350" i="1" a="1"/>
  <c r="AM350" i="1" s="1"/>
  <c r="AU349" i="1" a="1"/>
  <c r="AU349" i="1" s="1"/>
  <c r="AT349" i="1" a="1"/>
  <c r="AT349" i="1" s="1"/>
  <c r="AS349" i="1" a="1"/>
  <c r="AS349" i="1" s="1"/>
  <c r="AR349" i="1" a="1"/>
  <c r="AR349" i="1" s="1"/>
  <c r="AQ349" i="1" a="1"/>
  <c r="AQ349" i="1" s="1"/>
  <c r="AP349" i="1" a="1"/>
  <c r="AP349" i="1" s="1"/>
  <c r="AO349" i="1" a="1"/>
  <c r="AO349" i="1" s="1"/>
  <c r="AM349" i="1" a="1"/>
  <c r="AM349" i="1" s="1"/>
  <c r="AU348" i="1" a="1"/>
  <c r="AU348" i="1" s="1"/>
  <c r="AT348" i="1" a="1"/>
  <c r="AT348" i="1" s="1"/>
  <c r="AS348" i="1" a="1"/>
  <c r="AS348" i="1" s="1"/>
  <c r="AR348" i="1" a="1"/>
  <c r="AR348" i="1" s="1"/>
  <c r="AQ348" i="1" a="1"/>
  <c r="AQ348" i="1" s="1"/>
  <c r="AP348" i="1" a="1"/>
  <c r="AP348" i="1" s="1"/>
  <c r="AO348" i="1" a="1"/>
  <c r="AO348" i="1" s="1"/>
  <c r="AM348" i="1" a="1"/>
  <c r="AM348" i="1" s="1"/>
  <c r="AU347" i="1" a="1"/>
  <c r="AU347" i="1" s="1"/>
  <c r="AT347" i="1" a="1"/>
  <c r="AT347" i="1" s="1"/>
  <c r="AS347" i="1" a="1"/>
  <c r="AS347" i="1" s="1"/>
  <c r="AR347" i="1" a="1"/>
  <c r="AR347" i="1" s="1"/>
  <c r="AQ347" i="1" a="1"/>
  <c r="AQ347" i="1" s="1"/>
  <c r="AP347" i="1" a="1"/>
  <c r="AP347" i="1" s="1"/>
  <c r="AO347" i="1" a="1"/>
  <c r="AO347" i="1" s="1"/>
  <c r="AM347" i="1" a="1"/>
  <c r="AM347" i="1" s="1"/>
  <c r="AU346" i="1" a="1"/>
  <c r="AU346" i="1" s="1"/>
  <c r="AT346" i="1" a="1"/>
  <c r="AT346" i="1" s="1"/>
  <c r="AS346" i="1" a="1"/>
  <c r="AS346" i="1" s="1"/>
  <c r="AR346" i="1" a="1"/>
  <c r="AR346" i="1" s="1"/>
  <c r="AQ346" i="1" a="1"/>
  <c r="AQ346" i="1" s="1"/>
  <c r="AP346" i="1" a="1"/>
  <c r="AP346" i="1" s="1"/>
  <c r="AO346" i="1" a="1"/>
  <c r="AO346" i="1" s="1"/>
  <c r="AM346" i="1" a="1"/>
  <c r="AM346" i="1" s="1"/>
  <c r="AU345" i="1" a="1"/>
  <c r="AU345" i="1" s="1"/>
  <c r="AT345" i="1" a="1"/>
  <c r="AT345" i="1" s="1"/>
  <c r="AS345" i="1" a="1"/>
  <c r="AS345" i="1" s="1"/>
  <c r="AR345" i="1" a="1"/>
  <c r="AR345" i="1" s="1"/>
  <c r="AQ345" i="1" a="1"/>
  <c r="AQ345" i="1" s="1"/>
  <c r="AP345" i="1" a="1"/>
  <c r="AP345" i="1" s="1"/>
  <c r="AO345" i="1" a="1"/>
  <c r="AO345" i="1" s="1"/>
  <c r="AM345" i="1" a="1"/>
  <c r="AM345" i="1" s="1"/>
  <c r="AU344" i="1" a="1"/>
  <c r="AU344" i="1" s="1"/>
  <c r="AT344" i="1" a="1"/>
  <c r="AT344" i="1" s="1"/>
  <c r="AS344" i="1" a="1"/>
  <c r="AS344" i="1" s="1"/>
  <c r="AR344" i="1" a="1"/>
  <c r="AR344" i="1" s="1"/>
  <c r="AQ344" i="1" a="1"/>
  <c r="AQ344" i="1" s="1"/>
  <c r="AP344" i="1" a="1"/>
  <c r="AP344" i="1" s="1"/>
  <c r="AO344" i="1" a="1"/>
  <c r="AO344" i="1" s="1"/>
  <c r="AM344" i="1" a="1"/>
  <c r="AM344" i="1" s="1"/>
  <c r="AU343" i="1" a="1"/>
  <c r="AU343" i="1" s="1"/>
  <c r="AT343" i="1" a="1"/>
  <c r="AT343" i="1" s="1"/>
  <c r="AS343" i="1" a="1"/>
  <c r="AS343" i="1" s="1"/>
  <c r="AR343" i="1" a="1"/>
  <c r="AR343" i="1" s="1"/>
  <c r="AQ343" i="1" a="1"/>
  <c r="AQ343" i="1" s="1"/>
  <c r="AP343" i="1" a="1"/>
  <c r="AP343" i="1" s="1"/>
  <c r="AO343" i="1" a="1"/>
  <c r="AO343" i="1" s="1"/>
  <c r="AU341" i="1" a="1"/>
  <c r="AU341" i="1" s="1"/>
  <c r="AT341" i="1" a="1"/>
  <c r="AT341" i="1" s="1"/>
  <c r="AS341" i="1" a="1"/>
  <c r="AS341" i="1" s="1"/>
  <c r="AR341" i="1" a="1"/>
  <c r="AR341" i="1" s="1"/>
  <c r="AQ341" i="1" a="1"/>
  <c r="AQ341" i="1" s="1"/>
  <c r="AP341" i="1" a="1"/>
  <c r="AP341" i="1" s="1"/>
  <c r="AO341" i="1" a="1"/>
  <c r="AO341" i="1" s="1"/>
  <c r="AM341" i="1" a="1"/>
  <c r="AM341" i="1" s="1"/>
  <c r="AU340" i="1" a="1"/>
  <c r="AU340" i="1" s="1"/>
  <c r="AT340" i="1" a="1"/>
  <c r="AT340" i="1" s="1"/>
  <c r="AS340" i="1" a="1"/>
  <c r="AS340" i="1" s="1"/>
  <c r="AR340" i="1" a="1"/>
  <c r="AR340" i="1" s="1"/>
  <c r="AQ340" i="1" a="1"/>
  <c r="AQ340" i="1" s="1"/>
  <c r="AP340" i="1" a="1"/>
  <c r="AP340" i="1" s="1"/>
  <c r="AO340" i="1" a="1"/>
  <c r="AO340" i="1" s="1"/>
  <c r="AM340" i="1" a="1"/>
  <c r="AM340" i="1" s="1"/>
  <c r="AU339" i="1" a="1"/>
  <c r="AU339" i="1" s="1"/>
  <c r="AT339" i="1" a="1"/>
  <c r="AT339" i="1" s="1"/>
  <c r="AS339" i="1" a="1"/>
  <c r="AS339" i="1" s="1"/>
  <c r="AR339" i="1" a="1"/>
  <c r="AR339" i="1" s="1"/>
  <c r="AQ339" i="1" a="1"/>
  <c r="AQ339" i="1" s="1"/>
  <c r="AP339" i="1" a="1"/>
  <c r="AP339" i="1" s="1"/>
  <c r="AO339" i="1" a="1"/>
  <c r="AO339" i="1" s="1"/>
  <c r="AM339" i="1" a="1"/>
  <c r="AM339" i="1" s="1"/>
  <c r="AU338" i="1" a="1"/>
  <c r="AU338" i="1" s="1"/>
  <c r="AT338" i="1" a="1"/>
  <c r="AT338" i="1" s="1"/>
  <c r="AS338" i="1" a="1"/>
  <c r="AS338" i="1" s="1"/>
  <c r="AR338" i="1" a="1"/>
  <c r="AR338" i="1" s="1"/>
  <c r="AQ338" i="1" a="1"/>
  <c r="AQ338" i="1" s="1"/>
  <c r="AP338" i="1" a="1"/>
  <c r="AP338" i="1" s="1"/>
  <c r="AO338" i="1" a="1"/>
  <c r="AO338" i="1" s="1"/>
  <c r="AM338" i="1" a="1"/>
  <c r="AM338" i="1" s="1"/>
  <c r="AU337" i="1" a="1"/>
  <c r="AU337" i="1" s="1"/>
  <c r="AT337" i="1" a="1"/>
  <c r="AT337" i="1" s="1"/>
  <c r="AS337" i="1" a="1"/>
  <c r="AS337" i="1" s="1"/>
  <c r="AR337" i="1" a="1"/>
  <c r="AR337" i="1" s="1"/>
  <c r="AQ337" i="1" a="1"/>
  <c r="AQ337" i="1" s="1"/>
  <c r="AP337" i="1" a="1"/>
  <c r="AP337" i="1" s="1"/>
  <c r="AO337" i="1" a="1"/>
  <c r="AO337" i="1" s="1"/>
  <c r="AM337" i="1" a="1"/>
  <c r="AM337" i="1" s="1"/>
  <c r="AU336" i="1" a="1"/>
  <c r="AU336" i="1" s="1"/>
  <c r="AT336" i="1" a="1"/>
  <c r="AT336" i="1" s="1"/>
  <c r="AS336" i="1" a="1"/>
  <c r="AS336" i="1" s="1"/>
  <c r="AR336" i="1" a="1"/>
  <c r="AR336" i="1" s="1"/>
  <c r="AQ336" i="1" a="1"/>
  <c r="AQ336" i="1" s="1"/>
  <c r="AP336" i="1" a="1"/>
  <c r="AP336" i="1" s="1"/>
  <c r="AO336" i="1" a="1"/>
  <c r="AO336" i="1" s="1"/>
  <c r="AM336" i="1" a="1"/>
  <c r="AM336" i="1" s="1"/>
  <c r="AU335" i="1" a="1"/>
  <c r="AU335" i="1" s="1"/>
  <c r="AT335" i="1" a="1"/>
  <c r="AT335" i="1" s="1"/>
  <c r="AS335" i="1" a="1"/>
  <c r="AS335" i="1" s="1"/>
  <c r="AR335" i="1" a="1"/>
  <c r="AR335" i="1" s="1"/>
  <c r="AQ335" i="1" a="1"/>
  <c r="AQ335" i="1" s="1"/>
  <c r="AP335" i="1" a="1"/>
  <c r="AP335" i="1" s="1"/>
  <c r="AO335" i="1" a="1"/>
  <c r="AO335" i="1" s="1"/>
  <c r="AM335" i="1" a="1"/>
  <c r="AM335" i="1" s="1"/>
  <c r="AU334" i="1" a="1"/>
  <c r="AU334" i="1" s="1"/>
  <c r="AT334" i="1" a="1"/>
  <c r="AT334" i="1" s="1"/>
  <c r="AS334" i="1" a="1"/>
  <c r="AS334" i="1" s="1"/>
  <c r="AR334" i="1" a="1"/>
  <c r="AR334" i="1" s="1"/>
  <c r="AQ334" i="1" a="1"/>
  <c r="AQ334" i="1" s="1"/>
  <c r="AP334" i="1" a="1"/>
  <c r="AP334" i="1" s="1"/>
  <c r="AO334" i="1" a="1"/>
  <c r="AO334" i="1" s="1"/>
  <c r="AM334" i="1" a="1"/>
  <c r="AM334" i="1" s="1"/>
  <c r="AU333" i="1" a="1"/>
  <c r="AU333" i="1" s="1"/>
  <c r="AT333" i="1" a="1"/>
  <c r="AT333" i="1" s="1"/>
  <c r="AS333" i="1" a="1"/>
  <c r="AS333" i="1" s="1"/>
  <c r="AR333" i="1" a="1"/>
  <c r="AR333" i="1" s="1"/>
  <c r="AQ333" i="1" a="1"/>
  <c r="AQ333" i="1" s="1"/>
  <c r="AP333" i="1" a="1"/>
  <c r="AP333" i="1" s="1"/>
  <c r="AO333" i="1" a="1"/>
  <c r="AO333" i="1" s="1"/>
  <c r="AM333" i="1" a="1"/>
  <c r="AM333" i="1" s="1"/>
  <c r="AU332" i="1" a="1"/>
  <c r="AU332" i="1" s="1"/>
  <c r="AT332" i="1" a="1"/>
  <c r="AT332" i="1" s="1"/>
  <c r="AS332" i="1" a="1"/>
  <c r="AS332" i="1" s="1"/>
  <c r="AR332" i="1" a="1"/>
  <c r="AR332" i="1" s="1"/>
  <c r="AQ332" i="1" a="1"/>
  <c r="AQ332" i="1" s="1"/>
  <c r="AP332" i="1" a="1"/>
  <c r="AP332" i="1" s="1"/>
  <c r="AO332" i="1" a="1"/>
  <c r="AO332" i="1" s="1"/>
  <c r="AM332" i="1" a="1"/>
  <c r="AM332" i="1" s="1"/>
  <c r="AU331" i="1" a="1"/>
  <c r="AU331" i="1" s="1"/>
  <c r="AT331" i="1" a="1"/>
  <c r="AT331" i="1" s="1"/>
  <c r="AS331" i="1" a="1"/>
  <c r="AS331" i="1" s="1"/>
  <c r="AR331" i="1" a="1"/>
  <c r="AR331" i="1" s="1"/>
  <c r="AQ331" i="1" a="1"/>
  <c r="AQ331" i="1" s="1"/>
  <c r="AP331" i="1" a="1"/>
  <c r="AP331" i="1" s="1"/>
  <c r="AO331" i="1" a="1"/>
  <c r="AO331" i="1" s="1"/>
  <c r="AM331" i="1" a="1"/>
  <c r="AM331" i="1" s="1"/>
  <c r="AU330" i="1" a="1"/>
  <c r="AU330" i="1" s="1"/>
  <c r="AT330" i="1" a="1"/>
  <c r="AT330" i="1" s="1"/>
  <c r="AS330" i="1" a="1"/>
  <c r="AS330" i="1" s="1"/>
  <c r="AR330" i="1" a="1"/>
  <c r="AR330" i="1" s="1"/>
  <c r="AQ330" i="1" a="1"/>
  <c r="AQ330" i="1" s="1"/>
  <c r="AP330" i="1" a="1"/>
  <c r="AP330" i="1" s="1"/>
  <c r="AO330" i="1" a="1"/>
  <c r="AO330" i="1" s="1"/>
  <c r="AM330" i="1" a="1"/>
  <c r="AM330" i="1" s="1"/>
  <c r="AU329" i="1" a="1"/>
  <c r="AU329" i="1" s="1"/>
  <c r="AT329" i="1" a="1"/>
  <c r="AT329" i="1" s="1"/>
  <c r="AS329" i="1" a="1"/>
  <c r="AS329" i="1" s="1"/>
  <c r="AR329" i="1" a="1"/>
  <c r="AR329" i="1" s="1"/>
  <c r="AQ329" i="1" a="1"/>
  <c r="AQ329" i="1" s="1"/>
  <c r="AP329" i="1" a="1"/>
  <c r="AP329" i="1" s="1"/>
  <c r="AO329" i="1" a="1"/>
  <c r="AO329" i="1" s="1"/>
  <c r="AM329" i="1" a="1"/>
  <c r="AM329" i="1" s="1"/>
  <c r="AU328" i="1" a="1"/>
  <c r="AU328" i="1" s="1"/>
  <c r="AT328" i="1" a="1"/>
  <c r="AT328" i="1" s="1"/>
  <c r="AS328" i="1" a="1"/>
  <c r="AS328" i="1" s="1"/>
  <c r="AR328" i="1" a="1"/>
  <c r="AR328" i="1" s="1"/>
  <c r="AQ328" i="1" a="1"/>
  <c r="AQ328" i="1" s="1"/>
  <c r="AP328" i="1" a="1"/>
  <c r="AP328" i="1" s="1"/>
  <c r="AO328" i="1" a="1"/>
  <c r="AO328" i="1" s="1"/>
  <c r="AM328" i="1" a="1"/>
  <c r="AM328" i="1" s="1"/>
  <c r="AU327" i="1" a="1"/>
  <c r="AU327" i="1" s="1"/>
  <c r="AT327" i="1" a="1"/>
  <c r="AT327" i="1" s="1"/>
  <c r="AS327" i="1" a="1"/>
  <c r="AS327" i="1" s="1"/>
  <c r="AR327" i="1" a="1"/>
  <c r="AR327" i="1" s="1"/>
  <c r="AQ327" i="1" a="1"/>
  <c r="AQ327" i="1" s="1"/>
  <c r="AP327" i="1" a="1"/>
  <c r="AP327" i="1" s="1"/>
  <c r="AO327" i="1" a="1"/>
  <c r="AO327" i="1" s="1"/>
  <c r="AM327" i="1" a="1"/>
  <c r="AM327" i="1" s="1"/>
  <c r="AU326" i="1" a="1"/>
  <c r="AU326" i="1" s="1"/>
  <c r="AT326" i="1" a="1"/>
  <c r="AT326" i="1" s="1"/>
  <c r="AS326" i="1" a="1"/>
  <c r="AS326" i="1" s="1"/>
  <c r="AR326" i="1" a="1"/>
  <c r="AR326" i="1" s="1"/>
  <c r="AQ326" i="1" a="1"/>
  <c r="AQ326" i="1" s="1"/>
  <c r="AP326" i="1" a="1"/>
  <c r="AP326" i="1" s="1"/>
  <c r="AO326" i="1" a="1"/>
  <c r="AO326" i="1" s="1"/>
  <c r="AM326" i="1" a="1"/>
  <c r="AM326" i="1" s="1"/>
  <c r="AU325" i="1" a="1"/>
  <c r="AU325" i="1" s="1"/>
  <c r="AT325" i="1" a="1"/>
  <c r="AT325" i="1" s="1"/>
  <c r="AS325" i="1" a="1"/>
  <c r="AS325" i="1" s="1"/>
  <c r="AR325" i="1" a="1"/>
  <c r="AR325" i="1" s="1"/>
  <c r="AQ325" i="1" a="1"/>
  <c r="AQ325" i="1" s="1"/>
  <c r="AP325" i="1" a="1"/>
  <c r="AP325" i="1" s="1"/>
  <c r="AO325" i="1" a="1"/>
  <c r="AO325" i="1" s="1"/>
  <c r="AM325" i="1" a="1"/>
  <c r="AM325" i="1" s="1"/>
  <c r="AU324" i="1" a="1"/>
  <c r="AU324" i="1" s="1"/>
  <c r="AT324" i="1" a="1"/>
  <c r="AT324" i="1" s="1"/>
  <c r="AS324" i="1" a="1"/>
  <c r="AS324" i="1" s="1"/>
  <c r="AR324" i="1" a="1"/>
  <c r="AR324" i="1" s="1"/>
  <c r="AQ324" i="1" a="1"/>
  <c r="AQ324" i="1" s="1"/>
  <c r="AP324" i="1" a="1"/>
  <c r="AP324" i="1" s="1"/>
  <c r="AO324" i="1" a="1"/>
  <c r="AO324" i="1" s="1"/>
  <c r="AM324" i="1" a="1"/>
  <c r="AM324" i="1" s="1"/>
  <c r="AU323" i="1" a="1"/>
  <c r="AU323" i="1" s="1"/>
  <c r="AT323" i="1" a="1"/>
  <c r="AT323" i="1" s="1"/>
  <c r="AS323" i="1" a="1"/>
  <c r="AS323" i="1" s="1"/>
  <c r="AR323" i="1" a="1"/>
  <c r="AR323" i="1" s="1"/>
  <c r="AQ323" i="1" a="1"/>
  <c r="AQ323" i="1" s="1"/>
  <c r="AP323" i="1" a="1"/>
  <c r="AP323" i="1" s="1"/>
  <c r="AO323" i="1" a="1"/>
  <c r="AO323" i="1" s="1"/>
  <c r="AM323" i="1" a="1"/>
  <c r="AM323" i="1" s="1"/>
  <c r="AU322" i="1" a="1"/>
  <c r="AU322" i="1" s="1"/>
  <c r="AT322" i="1" a="1"/>
  <c r="AT322" i="1" s="1"/>
  <c r="AS322" i="1" a="1"/>
  <c r="AS322" i="1" s="1"/>
  <c r="AR322" i="1" a="1"/>
  <c r="AR322" i="1" s="1"/>
  <c r="AQ322" i="1" a="1"/>
  <c r="AQ322" i="1" s="1"/>
  <c r="AP322" i="1" a="1"/>
  <c r="AP322" i="1" s="1"/>
  <c r="AO322" i="1" a="1"/>
  <c r="AO322" i="1" s="1"/>
  <c r="AM322" i="1" a="1"/>
  <c r="AM322" i="1" s="1"/>
  <c r="AU321" i="1" a="1"/>
  <c r="AU321" i="1" s="1"/>
  <c r="AT321" i="1" a="1"/>
  <c r="AT321" i="1" s="1"/>
  <c r="AS321" i="1" a="1"/>
  <c r="AS321" i="1" s="1"/>
  <c r="AR321" i="1" a="1"/>
  <c r="AR321" i="1" s="1"/>
  <c r="AQ321" i="1" a="1"/>
  <c r="AQ321" i="1" s="1"/>
  <c r="AP321" i="1" a="1"/>
  <c r="AP321" i="1" s="1"/>
  <c r="AO321" i="1" a="1"/>
  <c r="AO321" i="1" s="1"/>
  <c r="AM321" i="1" a="1"/>
  <c r="AM321" i="1" s="1"/>
  <c r="AU320" i="1" a="1"/>
  <c r="AU320" i="1" s="1"/>
  <c r="AT320" i="1" a="1"/>
  <c r="AT320" i="1" s="1"/>
  <c r="AS320" i="1" a="1"/>
  <c r="AS320" i="1" s="1"/>
  <c r="AR320" i="1" a="1"/>
  <c r="AR320" i="1" s="1"/>
  <c r="AQ320" i="1" a="1"/>
  <c r="AQ320" i="1" s="1"/>
  <c r="AP320" i="1" a="1"/>
  <c r="AP320" i="1" s="1"/>
  <c r="AO320" i="1" a="1"/>
  <c r="AO320" i="1" s="1"/>
  <c r="AM320" i="1" a="1"/>
  <c r="AM320" i="1" s="1"/>
  <c r="AU319" i="1" a="1"/>
  <c r="AU319" i="1" s="1"/>
  <c r="AT319" i="1" a="1"/>
  <c r="AT319" i="1" s="1"/>
  <c r="AS319" i="1" a="1"/>
  <c r="AS319" i="1" s="1"/>
  <c r="AR319" i="1" a="1"/>
  <c r="AR319" i="1" s="1"/>
  <c r="AQ319" i="1" a="1"/>
  <c r="AQ319" i="1" s="1"/>
  <c r="AP319" i="1" a="1"/>
  <c r="AP319" i="1" s="1"/>
  <c r="AO319" i="1" a="1"/>
  <c r="AO319" i="1" s="1"/>
  <c r="AM319" i="1" a="1"/>
  <c r="AM319" i="1" s="1"/>
  <c r="AU318" i="1" a="1"/>
  <c r="AU318" i="1" s="1"/>
  <c r="AT318" i="1" a="1"/>
  <c r="AT318" i="1" s="1"/>
  <c r="AS318" i="1" a="1"/>
  <c r="AS318" i="1" s="1"/>
  <c r="AR318" i="1" a="1"/>
  <c r="AR318" i="1" s="1"/>
  <c r="AQ318" i="1" a="1"/>
  <c r="AQ318" i="1" s="1"/>
  <c r="AP318" i="1" a="1"/>
  <c r="AP318" i="1" s="1"/>
  <c r="AO318" i="1" a="1"/>
  <c r="AO318" i="1" s="1"/>
  <c r="AM318" i="1" a="1"/>
  <c r="AM318" i="1" s="1"/>
  <c r="AU317" i="1" a="1"/>
  <c r="AU317" i="1" s="1"/>
  <c r="AT317" i="1" a="1"/>
  <c r="AT317" i="1" s="1"/>
  <c r="AS317" i="1" a="1"/>
  <c r="AS317" i="1" s="1"/>
  <c r="AR317" i="1" a="1"/>
  <c r="AR317" i="1" s="1"/>
  <c r="AQ317" i="1" a="1"/>
  <c r="AQ317" i="1" s="1"/>
  <c r="AP317" i="1" a="1"/>
  <c r="AP317" i="1" s="1"/>
  <c r="AO317" i="1" a="1"/>
  <c r="AO317" i="1" s="1"/>
  <c r="AM317" i="1" a="1"/>
  <c r="AM317" i="1" s="1"/>
  <c r="AU316" i="1" a="1"/>
  <c r="AU316" i="1" s="1"/>
  <c r="AT316" i="1" a="1"/>
  <c r="AT316" i="1" s="1"/>
  <c r="AS316" i="1" a="1"/>
  <c r="AS316" i="1" s="1"/>
  <c r="AR316" i="1" a="1"/>
  <c r="AR316" i="1" s="1"/>
  <c r="AQ316" i="1" a="1"/>
  <c r="AQ316" i="1" s="1"/>
  <c r="AP316" i="1" a="1"/>
  <c r="AP316" i="1" s="1"/>
  <c r="AO316" i="1" a="1"/>
  <c r="AO316" i="1" s="1"/>
  <c r="AU314" i="1" a="1"/>
  <c r="AU314" i="1" s="1"/>
  <c r="AT314" i="1" a="1"/>
  <c r="AT314" i="1" s="1"/>
  <c r="AS314" i="1" a="1"/>
  <c r="AS314" i="1" s="1"/>
  <c r="AR314" i="1" a="1"/>
  <c r="AR314" i="1" s="1"/>
  <c r="AQ314" i="1" a="1"/>
  <c r="AQ314" i="1" s="1"/>
  <c r="AP314" i="1" a="1"/>
  <c r="AP314" i="1" s="1"/>
  <c r="AO314" i="1" a="1"/>
  <c r="AO314" i="1" s="1"/>
  <c r="AM314" i="1" a="1"/>
  <c r="AM314" i="1" s="1"/>
  <c r="AU313" i="1" a="1"/>
  <c r="AU313" i="1" s="1"/>
  <c r="AT313" i="1" a="1"/>
  <c r="AT313" i="1" s="1"/>
  <c r="AS313" i="1" a="1"/>
  <c r="AS313" i="1" s="1"/>
  <c r="AR313" i="1" a="1"/>
  <c r="AR313" i="1" s="1"/>
  <c r="AQ313" i="1" a="1"/>
  <c r="AQ313" i="1" s="1"/>
  <c r="AP313" i="1" a="1"/>
  <c r="AP313" i="1" s="1"/>
  <c r="AO313" i="1" a="1"/>
  <c r="AO313" i="1" s="1"/>
  <c r="AM313" i="1" a="1"/>
  <c r="AM313" i="1" s="1"/>
  <c r="AU312" i="1" a="1"/>
  <c r="AU312" i="1" s="1"/>
  <c r="AT312" i="1" a="1"/>
  <c r="AT312" i="1" s="1"/>
  <c r="AS312" i="1" a="1"/>
  <c r="AS312" i="1" s="1"/>
  <c r="AR312" i="1" a="1"/>
  <c r="AR312" i="1" s="1"/>
  <c r="AQ312" i="1" a="1"/>
  <c r="AQ312" i="1" s="1"/>
  <c r="AP312" i="1" a="1"/>
  <c r="AP312" i="1" s="1"/>
  <c r="AO312" i="1" a="1"/>
  <c r="AO312" i="1" s="1"/>
  <c r="AM312" i="1" a="1"/>
  <c r="AM312" i="1" s="1"/>
  <c r="AU311" i="1" a="1"/>
  <c r="AU311" i="1" s="1"/>
  <c r="AT311" i="1" a="1"/>
  <c r="AT311" i="1" s="1"/>
  <c r="AS311" i="1" a="1"/>
  <c r="AS311" i="1" s="1"/>
  <c r="AR311" i="1" a="1"/>
  <c r="AR311" i="1" s="1"/>
  <c r="AQ311" i="1" a="1"/>
  <c r="AQ311" i="1" s="1"/>
  <c r="AP311" i="1" a="1"/>
  <c r="AP311" i="1" s="1"/>
  <c r="AO311" i="1" a="1"/>
  <c r="AO311" i="1" s="1"/>
  <c r="AM311" i="1" a="1"/>
  <c r="AM311" i="1" s="1"/>
  <c r="AU310" i="1" a="1"/>
  <c r="AU310" i="1" s="1"/>
  <c r="AT310" i="1" a="1"/>
  <c r="AT310" i="1" s="1"/>
  <c r="AS310" i="1" a="1"/>
  <c r="AS310" i="1" s="1"/>
  <c r="AR310" i="1" a="1"/>
  <c r="AR310" i="1" s="1"/>
  <c r="AQ310" i="1" a="1"/>
  <c r="AQ310" i="1" s="1"/>
  <c r="AP310" i="1" a="1"/>
  <c r="AP310" i="1" s="1"/>
  <c r="AO310" i="1" a="1"/>
  <c r="AO310" i="1" s="1"/>
  <c r="AM310" i="1" a="1"/>
  <c r="AM310" i="1" s="1"/>
  <c r="AU309" i="1" a="1"/>
  <c r="AU309" i="1" s="1"/>
  <c r="AT309" i="1" a="1"/>
  <c r="AT309" i="1" s="1"/>
  <c r="AS309" i="1" a="1"/>
  <c r="AS309" i="1" s="1"/>
  <c r="AR309" i="1" a="1"/>
  <c r="AR309" i="1" s="1"/>
  <c r="AQ309" i="1" a="1"/>
  <c r="AQ309" i="1" s="1"/>
  <c r="AP309" i="1" a="1"/>
  <c r="AP309" i="1" s="1"/>
  <c r="AO309" i="1" a="1"/>
  <c r="AO309" i="1" s="1"/>
  <c r="AM309" i="1" a="1"/>
  <c r="AM309" i="1" s="1"/>
  <c r="AU308" i="1" a="1"/>
  <c r="AU308" i="1" s="1"/>
  <c r="AT308" i="1" a="1"/>
  <c r="AT308" i="1" s="1"/>
  <c r="AS308" i="1" a="1"/>
  <c r="AS308" i="1" s="1"/>
  <c r="AR308" i="1" a="1"/>
  <c r="AR308" i="1" s="1"/>
  <c r="AQ308" i="1" a="1"/>
  <c r="AQ308" i="1" s="1"/>
  <c r="AP308" i="1" a="1"/>
  <c r="AP308" i="1" s="1"/>
  <c r="AO308" i="1" a="1"/>
  <c r="AO308" i="1" s="1"/>
  <c r="AM308" i="1" a="1"/>
  <c r="AM308" i="1" s="1"/>
  <c r="AU307" i="1" a="1"/>
  <c r="AU307" i="1" s="1"/>
  <c r="AT307" i="1" a="1"/>
  <c r="AT307" i="1" s="1"/>
  <c r="AS307" i="1" a="1"/>
  <c r="AS307" i="1" s="1"/>
  <c r="AR307" i="1" a="1"/>
  <c r="AR307" i="1" s="1"/>
  <c r="AQ307" i="1" a="1"/>
  <c r="AQ307" i="1" s="1"/>
  <c r="AP307" i="1" a="1"/>
  <c r="AP307" i="1" s="1"/>
  <c r="AO307" i="1" a="1"/>
  <c r="AO307" i="1" s="1"/>
  <c r="AM307" i="1" a="1"/>
  <c r="AM307" i="1" s="1"/>
  <c r="AU306" i="1" a="1"/>
  <c r="AU306" i="1" s="1"/>
  <c r="AT306" i="1" a="1"/>
  <c r="AT306" i="1" s="1"/>
  <c r="AS306" i="1" a="1"/>
  <c r="AS306" i="1" s="1"/>
  <c r="AR306" i="1" a="1"/>
  <c r="AR306" i="1" s="1"/>
  <c r="AQ306" i="1" a="1"/>
  <c r="AQ306" i="1" s="1"/>
  <c r="AP306" i="1" a="1"/>
  <c r="AP306" i="1" s="1"/>
  <c r="AO306" i="1" a="1"/>
  <c r="AO306" i="1" s="1"/>
  <c r="AM306" i="1" a="1"/>
  <c r="AM306" i="1" s="1"/>
  <c r="AU305" i="1" a="1"/>
  <c r="AU305" i="1" s="1"/>
  <c r="AT305" i="1" a="1"/>
  <c r="AT305" i="1" s="1"/>
  <c r="AS305" i="1" a="1"/>
  <c r="AS305" i="1" s="1"/>
  <c r="AR305" i="1" a="1"/>
  <c r="AR305" i="1" s="1"/>
  <c r="AQ305" i="1" a="1"/>
  <c r="AQ305" i="1" s="1"/>
  <c r="AP305" i="1" a="1"/>
  <c r="AP305" i="1" s="1"/>
  <c r="AO305" i="1" a="1"/>
  <c r="AO305" i="1" s="1"/>
  <c r="AM305" i="1" a="1"/>
  <c r="AM305" i="1" s="1"/>
  <c r="AU304" i="1" a="1"/>
  <c r="AU304" i="1" s="1"/>
  <c r="AT304" i="1" a="1"/>
  <c r="AT304" i="1" s="1"/>
  <c r="AS304" i="1" a="1"/>
  <c r="AS304" i="1" s="1"/>
  <c r="AR304" i="1" a="1"/>
  <c r="AR304" i="1" s="1"/>
  <c r="AQ304" i="1" a="1"/>
  <c r="AQ304" i="1" s="1"/>
  <c r="AP304" i="1" a="1"/>
  <c r="AP304" i="1" s="1"/>
  <c r="AO304" i="1" a="1"/>
  <c r="AO304" i="1" s="1"/>
  <c r="AM304" i="1" a="1"/>
  <c r="AM304" i="1" s="1"/>
  <c r="AU303" i="1" a="1"/>
  <c r="AU303" i="1" s="1"/>
  <c r="AT303" i="1" a="1"/>
  <c r="AT303" i="1" s="1"/>
  <c r="AS303" i="1" a="1"/>
  <c r="AS303" i="1" s="1"/>
  <c r="AR303" i="1" a="1"/>
  <c r="AR303" i="1" s="1"/>
  <c r="AQ303" i="1" a="1"/>
  <c r="AQ303" i="1" s="1"/>
  <c r="AP303" i="1" a="1"/>
  <c r="AP303" i="1" s="1"/>
  <c r="AO303" i="1" a="1"/>
  <c r="AO303" i="1" s="1"/>
  <c r="AM303" i="1" a="1"/>
  <c r="AM303" i="1" s="1"/>
  <c r="AU302" i="1" a="1"/>
  <c r="AU302" i="1" s="1"/>
  <c r="AT302" i="1" a="1"/>
  <c r="AT302" i="1" s="1"/>
  <c r="AS302" i="1" a="1"/>
  <c r="AS302" i="1" s="1"/>
  <c r="AR302" i="1" a="1"/>
  <c r="AR302" i="1" s="1"/>
  <c r="AQ302" i="1" a="1"/>
  <c r="AQ302" i="1" s="1"/>
  <c r="AP302" i="1" a="1"/>
  <c r="AP302" i="1" s="1"/>
  <c r="AO302" i="1" a="1"/>
  <c r="AO302" i="1" s="1"/>
  <c r="AM302" i="1" a="1"/>
  <c r="AM302" i="1" s="1"/>
  <c r="AU301" i="1" a="1"/>
  <c r="AU301" i="1" s="1"/>
  <c r="AT301" i="1" a="1"/>
  <c r="AT301" i="1" s="1"/>
  <c r="AS301" i="1" a="1"/>
  <c r="AS301" i="1" s="1"/>
  <c r="AR301" i="1" a="1"/>
  <c r="AR301" i="1" s="1"/>
  <c r="AQ301" i="1" a="1"/>
  <c r="AQ301" i="1" s="1"/>
  <c r="AP301" i="1" a="1"/>
  <c r="AP301" i="1" s="1"/>
  <c r="AO301" i="1" a="1"/>
  <c r="AO301" i="1" s="1"/>
  <c r="AM301" i="1" a="1"/>
  <c r="AM301" i="1" s="1"/>
  <c r="AU300" i="1" a="1"/>
  <c r="AU300" i="1" s="1"/>
  <c r="AT300" i="1" a="1"/>
  <c r="AT300" i="1" s="1"/>
  <c r="AS300" i="1" a="1"/>
  <c r="AS300" i="1" s="1"/>
  <c r="AR300" i="1" a="1"/>
  <c r="AR300" i="1" s="1"/>
  <c r="AQ300" i="1" a="1"/>
  <c r="AQ300" i="1" s="1"/>
  <c r="AP300" i="1" a="1"/>
  <c r="AP300" i="1" s="1"/>
  <c r="AO300" i="1" a="1"/>
  <c r="AO300" i="1" s="1"/>
  <c r="AM300" i="1" a="1"/>
  <c r="AM300" i="1" s="1"/>
  <c r="AU299" i="1" a="1"/>
  <c r="AU299" i="1" s="1"/>
  <c r="AT299" i="1" a="1"/>
  <c r="AT299" i="1" s="1"/>
  <c r="AS299" i="1" a="1"/>
  <c r="AS299" i="1" s="1"/>
  <c r="AR299" i="1" a="1"/>
  <c r="AR299" i="1" s="1"/>
  <c r="AQ299" i="1" a="1"/>
  <c r="AQ299" i="1" s="1"/>
  <c r="AP299" i="1" a="1"/>
  <c r="AP299" i="1" s="1"/>
  <c r="AO299" i="1" a="1"/>
  <c r="AO299" i="1" s="1"/>
  <c r="AM299" i="1" a="1"/>
  <c r="AM299" i="1" s="1"/>
  <c r="AU298" i="1" a="1"/>
  <c r="AU298" i="1" s="1"/>
  <c r="AT298" i="1" a="1"/>
  <c r="AT298" i="1" s="1"/>
  <c r="AS298" i="1" a="1"/>
  <c r="AS298" i="1" s="1"/>
  <c r="AR298" i="1" a="1"/>
  <c r="AR298" i="1" s="1"/>
  <c r="AQ298" i="1" a="1"/>
  <c r="AQ298" i="1" s="1"/>
  <c r="AP298" i="1" a="1"/>
  <c r="AP298" i="1" s="1"/>
  <c r="AO298" i="1" a="1"/>
  <c r="AO298" i="1" s="1"/>
  <c r="AM298" i="1" a="1"/>
  <c r="AM298" i="1" s="1"/>
  <c r="AU297" i="1" a="1"/>
  <c r="AU297" i="1" s="1"/>
  <c r="AT297" i="1" a="1"/>
  <c r="AT297" i="1" s="1"/>
  <c r="AS297" i="1" a="1"/>
  <c r="AS297" i="1" s="1"/>
  <c r="AR297" i="1" a="1"/>
  <c r="AR297" i="1" s="1"/>
  <c r="AQ297" i="1" a="1"/>
  <c r="AQ297" i="1" s="1"/>
  <c r="AP297" i="1" a="1"/>
  <c r="AP297" i="1" s="1"/>
  <c r="AO297" i="1" a="1"/>
  <c r="AO297" i="1" s="1"/>
  <c r="AM297" i="1" a="1"/>
  <c r="AM297" i="1" s="1"/>
  <c r="AU296" i="1" a="1"/>
  <c r="AU296" i="1" s="1"/>
  <c r="AT296" i="1" a="1"/>
  <c r="AT296" i="1" s="1"/>
  <c r="AS296" i="1" a="1"/>
  <c r="AS296" i="1" s="1"/>
  <c r="AR296" i="1" a="1"/>
  <c r="AR296" i="1" s="1"/>
  <c r="AQ296" i="1" a="1"/>
  <c r="AQ296" i="1" s="1"/>
  <c r="AP296" i="1" a="1"/>
  <c r="AP296" i="1" s="1"/>
  <c r="AO296" i="1" a="1"/>
  <c r="AO296" i="1" s="1"/>
  <c r="AM296" i="1" a="1"/>
  <c r="AM296" i="1" s="1"/>
  <c r="AU295" i="1" a="1"/>
  <c r="AU295" i="1" s="1"/>
  <c r="AT295" i="1" a="1"/>
  <c r="AT295" i="1" s="1"/>
  <c r="AS295" i="1" a="1"/>
  <c r="AS295" i="1" s="1"/>
  <c r="AR295" i="1" a="1"/>
  <c r="AR295" i="1" s="1"/>
  <c r="AQ295" i="1" a="1"/>
  <c r="AQ295" i="1" s="1"/>
  <c r="AP295" i="1" a="1"/>
  <c r="AP295" i="1" s="1"/>
  <c r="AO295" i="1" a="1"/>
  <c r="AO295" i="1" s="1"/>
  <c r="AM295" i="1" a="1"/>
  <c r="AM295" i="1" s="1"/>
  <c r="AU294" i="1" a="1"/>
  <c r="AU294" i="1" s="1"/>
  <c r="AT294" i="1" a="1"/>
  <c r="AT294" i="1" s="1"/>
  <c r="AS294" i="1" a="1"/>
  <c r="AS294" i="1" s="1"/>
  <c r="AR294" i="1" a="1"/>
  <c r="AR294" i="1" s="1"/>
  <c r="AQ294" i="1" a="1"/>
  <c r="AQ294" i="1" s="1"/>
  <c r="AP294" i="1" a="1"/>
  <c r="AP294" i="1" s="1"/>
  <c r="AO294" i="1" a="1"/>
  <c r="AO294" i="1" s="1"/>
  <c r="AM294" i="1" a="1"/>
  <c r="AM294" i="1" s="1"/>
  <c r="AU293" i="1" a="1"/>
  <c r="AU293" i="1" s="1"/>
  <c r="AT293" i="1" a="1"/>
  <c r="AT293" i="1" s="1"/>
  <c r="AS293" i="1" a="1"/>
  <c r="AS293" i="1" s="1"/>
  <c r="AR293" i="1" a="1"/>
  <c r="AR293" i="1" s="1"/>
  <c r="AQ293" i="1" a="1"/>
  <c r="AQ293" i="1" s="1"/>
  <c r="AP293" i="1" a="1"/>
  <c r="AP293" i="1" s="1"/>
  <c r="AO293" i="1" a="1"/>
  <c r="AO293" i="1" s="1"/>
  <c r="AM293" i="1" a="1"/>
  <c r="AM293" i="1" s="1"/>
  <c r="AU292" i="1" a="1"/>
  <c r="AU292" i="1" s="1"/>
  <c r="AT292" i="1" a="1"/>
  <c r="AT292" i="1" s="1"/>
  <c r="AS292" i="1" a="1"/>
  <c r="AS292" i="1" s="1"/>
  <c r="AR292" i="1" a="1"/>
  <c r="AR292" i="1" s="1"/>
  <c r="AQ292" i="1" a="1"/>
  <c r="AQ292" i="1" s="1"/>
  <c r="AP292" i="1" a="1"/>
  <c r="AP292" i="1" s="1"/>
  <c r="AO292" i="1" a="1"/>
  <c r="AO292" i="1" s="1"/>
  <c r="AM292" i="1" a="1"/>
  <c r="AM292" i="1" s="1"/>
  <c r="AU291" i="1" a="1"/>
  <c r="AU291" i="1" s="1"/>
  <c r="AT291" i="1" a="1"/>
  <c r="AT291" i="1" s="1"/>
  <c r="AS291" i="1" a="1"/>
  <c r="AS291" i="1" s="1"/>
  <c r="AR291" i="1" a="1"/>
  <c r="AR291" i="1" s="1"/>
  <c r="AQ291" i="1" a="1"/>
  <c r="AQ291" i="1" s="1"/>
  <c r="AP291" i="1" a="1"/>
  <c r="AP291" i="1" s="1"/>
  <c r="AO291" i="1" a="1"/>
  <c r="AO291" i="1" s="1"/>
  <c r="AM291" i="1" a="1"/>
  <c r="AM291" i="1" s="1"/>
  <c r="AU290" i="1" a="1"/>
  <c r="AU290" i="1" s="1"/>
  <c r="AT290" i="1" a="1"/>
  <c r="AT290" i="1" s="1"/>
  <c r="AS290" i="1" a="1"/>
  <c r="AS290" i="1" s="1"/>
  <c r="AR290" i="1" a="1"/>
  <c r="AR290" i="1" s="1"/>
  <c r="AQ290" i="1" a="1"/>
  <c r="AQ290" i="1" s="1"/>
  <c r="AP290" i="1" a="1"/>
  <c r="AP290" i="1" s="1"/>
  <c r="AO290" i="1" a="1"/>
  <c r="AO290" i="1" s="1"/>
  <c r="AM290" i="1" a="1"/>
  <c r="AM290" i="1" s="1"/>
  <c r="AU289" i="1" a="1"/>
  <c r="AU289" i="1" s="1"/>
  <c r="AT289" i="1" a="1"/>
  <c r="AT289" i="1" s="1"/>
  <c r="AS289" i="1" a="1"/>
  <c r="AS289" i="1" s="1"/>
  <c r="AR289" i="1" a="1"/>
  <c r="AR289" i="1" s="1"/>
  <c r="AQ289" i="1" a="1"/>
  <c r="AQ289" i="1" s="1"/>
  <c r="AP289" i="1" a="1"/>
  <c r="AP289" i="1" s="1"/>
  <c r="AO289" i="1" a="1"/>
  <c r="AO289" i="1" s="1"/>
  <c r="AU287" i="1" a="1"/>
  <c r="AU287" i="1" s="1"/>
  <c r="AT287" i="1" a="1"/>
  <c r="AT287" i="1" s="1"/>
  <c r="AS287" i="1" a="1"/>
  <c r="AS287" i="1" s="1"/>
  <c r="AR287" i="1" a="1"/>
  <c r="AR287" i="1" s="1"/>
  <c r="AQ287" i="1" a="1"/>
  <c r="AQ287" i="1" s="1"/>
  <c r="AP287" i="1" a="1"/>
  <c r="AP287" i="1" s="1"/>
  <c r="AO287" i="1" a="1"/>
  <c r="AO287" i="1" s="1"/>
  <c r="AM287" i="1" a="1"/>
  <c r="AM287" i="1" s="1"/>
  <c r="AU286" i="1" a="1"/>
  <c r="AU286" i="1" s="1"/>
  <c r="AT286" i="1" a="1"/>
  <c r="AT286" i="1" s="1"/>
  <c r="AS286" i="1" a="1"/>
  <c r="AS286" i="1" s="1"/>
  <c r="AR286" i="1" a="1"/>
  <c r="AR286" i="1" s="1"/>
  <c r="AQ286" i="1" a="1"/>
  <c r="AQ286" i="1" s="1"/>
  <c r="AP286" i="1" a="1"/>
  <c r="AP286" i="1" s="1"/>
  <c r="AO286" i="1" a="1"/>
  <c r="AO286" i="1" s="1"/>
  <c r="AM286" i="1" a="1"/>
  <c r="AM286" i="1" s="1"/>
  <c r="AU285" i="1" a="1"/>
  <c r="AU285" i="1" s="1"/>
  <c r="AT285" i="1" a="1"/>
  <c r="AT285" i="1" s="1"/>
  <c r="AS285" i="1" a="1"/>
  <c r="AS285" i="1" s="1"/>
  <c r="AR285" i="1" a="1"/>
  <c r="AR285" i="1" s="1"/>
  <c r="AQ285" i="1" a="1"/>
  <c r="AQ285" i="1" s="1"/>
  <c r="AP285" i="1" a="1"/>
  <c r="AP285" i="1" s="1"/>
  <c r="AO285" i="1" a="1"/>
  <c r="AO285" i="1" s="1"/>
  <c r="AM285" i="1" a="1"/>
  <c r="AM285" i="1" s="1"/>
  <c r="AU284" i="1" a="1"/>
  <c r="AU284" i="1" s="1"/>
  <c r="AT284" i="1" a="1"/>
  <c r="AT284" i="1" s="1"/>
  <c r="AS284" i="1" a="1"/>
  <c r="AS284" i="1" s="1"/>
  <c r="AR284" i="1" a="1"/>
  <c r="AR284" i="1" s="1"/>
  <c r="AQ284" i="1" a="1"/>
  <c r="AQ284" i="1" s="1"/>
  <c r="AP284" i="1" a="1"/>
  <c r="AP284" i="1" s="1"/>
  <c r="AO284" i="1" a="1"/>
  <c r="AO284" i="1" s="1"/>
  <c r="AM284" i="1" a="1"/>
  <c r="AM284" i="1" s="1"/>
  <c r="AU283" i="1" a="1"/>
  <c r="AU283" i="1" s="1"/>
  <c r="AT283" i="1" a="1"/>
  <c r="AT283" i="1" s="1"/>
  <c r="AS283" i="1" a="1"/>
  <c r="AS283" i="1" s="1"/>
  <c r="AR283" i="1" a="1"/>
  <c r="AR283" i="1" s="1"/>
  <c r="AQ283" i="1" a="1"/>
  <c r="AQ283" i="1" s="1"/>
  <c r="AP283" i="1" a="1"/>
  <c r="AP283" i="1" s="1"/>
  <c r="AO283" i="1" a="1"/>
  <c r="AO283" i="1" s="1"/>
  <c r="AM283" i="1" a="1"/>
  <c r="AM283" i="1" s="1"/>
  <c r="AU282" i="1" a="1"/>
  <c r="AU282" i="1" s="1"/>
  <c r="AT282" i="1" a="1"/>
  <c r="AT282" i="1" s="1"/>
  <c r="AS282" i="1" a="1"/>
  <c r="AS282" i="1" s="1"/>
  <c r="AR282" i="1" a="1"/>
  <c r="AR282" i="1" s="1"/>
  <c r="AQ282" i="1" a="1"/>
  <c r="AQ282" i="1" s="1"/>
  <c r="AP282" i="1" a="1"/>
  <c r="AP282" i="1" s="1"/>
  <c r="AO282" i="1" a="1"/>
  <c r="AO282" i="1" s="1"/>
  <c r="AM282" i="1" a="1"/>
  <c r="AM282" i="1" s="1"/>
  <c r="AU281" i="1" a="1"/>
  <c r="AU281" i="1" s="1"/>
  <c r="AT281" i="1" a="1"/>
  <c r="AT281" i="1" s="1"/>
  <c r="AS281" i="1" a="1"/>
  <c r="AS281" i="1" s="1"/>
  <c r="AR281" i="1" a="1"/>
  <c r="AR281" i="1" s="1"/>
  <c r="AQ281" i="1" a="1"/>
  <c r="AQ281" i="1" s="1"/>
  <c r="AP281" i="1" a="1"/>
  <c r="AP281" i="1" s="1"/>
  <c r="AO281" i="1" a="1"/>
  <c r="AO281" i="1" s="1"/>
  <c r="AM281" i="1" a="1"/>
  <c r="AM281" i="1" s="1"/>
  <c r="AU280" i="1" a="1"/>
  <c r="AU280" i="1" s="1"/>
  <c r="AT280" i="1" a="1"/>
  <c r="AT280" i="1" s="1"/>
  <c r="AS280" i="1" a="1"/>
  <c r="AS280" i="1" s="1"/>
  <c r="AR280" i="1" a="1"/>
  <c r="AR280" i="1" s="1"/>
  <c r="AQ280" i="1" a="1"/>
  <c r="AQ280" i="1" s="1"/>
  <c r="AP280" i="1" a="1"/>
  <c r="AP280" i="1" s="1"/>
  <c r="AO280" i="1" a="1"/>
  <c r="AO280" i="1" s="1"/>
  <c r="AM280" i="1" a="1"/>
  <c r="AM280" i="1" s="1"/>
  <c r="AU279" i="1" a="1"/>
  <c r="AU279" i="1" s="1"/>
  <c r="AT279" i="1" a="1"/>
  <c r="AT279" i="1" s="1"/>
  <c r="AS279" i="1" a="1"/>
  <c r="AS279" i="1" s="1"/>
  <c r="AR279" i="1" a="1"/>
  <c r="AR279" i="1" s="1"/>
  <c r="AQ279" i="1" a="1"/>
  <c r="AQ279" i="1" s="1"/>
  <c r="AP279" i="1" a="1"/>
  <c r="AP279" i="1" s="1"/>
  <c r="AO279" i="1" a="1"/>
  <c r="AO279" i="1" s="1"/>
  <c r="AM279" i="1" a="1"/>
  <c r="AM279" i="1" s="1"/>
  <c r="AU278" i="1" a="1"/>
  <c r="AU278" i="1" s="1"/>
  <c r="AT278" i="1" a="1"/>
  <c r="AT278" i="1" s="1"/>
  <c r="AS278" i="1" a="1"/>
  <c r="AS278" i="1" s="1"/>
  <c r="AR278" i="1" a="1"/>
  <c r="AR278" i="1" s="1"/>
  <c r="AQ278" i="1" a="1"/>
  <c r="AQ278" i="1" s="1"/>
  <c r="AP278" i="1" a="1"/>
  <c r="AP278" i="1" s="1"/>
  <c r="AO278" i="1" a="1"/>
  <c r="AO278" i="1" s="1"/>
  <c r="AM278" i="1" a="1"/>
  <c r="AM278" i="1" s="1"/>
  <c r="AU277" i="1" a="1"/>
  <c r="AU277" i="1" s="1"/>
  <c r="AT277" i="1" a="1"/>
  <c r="AT277" i="1" s="1"/>
  <c r="AS277" i="1" a="1"/>
  <c r="AS277" i="1" s="1"/>
  <c r="AR277" i="1" a="1"/>
  <c r="AR277" i="1" s="1"/>
  <c r="AQ277" i="1" a="1"/>
  <c r="AQ277" i="1" s="1"/>
  <c r="AP277" i="1" a="1"/>
  <c r="AP277" i="1" s="1"/>
  <c r="AO277" i="1" a="1"/>
  <c r="AO277" i="1" s="1"/>
  <c r="AM277" i="1" a="1"/>
  <c r="AM277" i="1" s="1"/>
  <c r="AU276" i="1" a="1"/>
  <c r="AU276" i="1" s="1"/>
  <c r="AT276" i="1" a="1"/>
  <c r="AT276" i="1" s="1"/>
  <c r="AS276" i="1" a="1"/>
  <c r="AS276" i="1" s="1"/>
  <c r="AR276" i="1" a="1"/>
  <c r="AR276" i="1" s="1"/>
  <c r="AQ276" i="1" a="1"/>
  <c r="AQ276" i="1" s="1"/>
  <c r="AP276" i="1" a="1"/>
  <c r="AP276" i="1" s="1"/>
  <c r="AO276" i="1" a="1"/>
  <c r="AO276" i="1" s="1"/>
  <c r="AM276" i="1" a="1"/>
  <c r="AM276" i="1" s="1"/>
  <c r="AU275" i="1" a="1"/>
  <c r="AU275" i="1" s="1"/>
  <c r="AT275" i="1" a="1"/>
  <c r="AT275" i="1" s="1"/>
  <c r="AS275" i="1" a="1"/>
  <c r="AS275" i="1" s="1"/>
  <c r="AR275" i="1" a="1"/>
  <c r="AR275" i="1" s="1"/>
  <c r="AQ275" i="1" a="1"/>
  <c r="AQ275" i="1" s="1"/>
  <c r="AP275" i="1" a="1"/>
  <c r="AP275" i="1" s="1"/>
  <c r="AO275" i="1" a="1"/>
  <c r="AO275" i="1" s="1"/>
  <c r="AM275" i="1" a="1"/>
  <c r="AM275" i="1" s="1"/>
  <c r="AU274" i="1" a="1"/>
  <c r="AU274" i="1" s="1"/>
  <c r="AT274" i="1" a="1"/>
  <c r="AT274" i="1" s="1"/>
  <c r="AS274" i="1" a="1"/>
  <c r="AS274" i="1" s="1"/>
  <c r="AR274" i="1" a="1"/>
  <c r="AR274" i="1" s="1"/>
  <c r="AQ274" i="1" a="1"/>
  <c r="AQ274" i="1" s="1"/>
  <c r="AP274" i="1" a="1"/>
  <c r="AP274" i="1" s="1"/>
  <c r="AO274" i="1" a="1"/>
  <c r="AO274" i="1" s="1"/>
  <c r="AM274" i="1" a="1"/>
  <c r="AM274" i="1" s="1"/>
  <c r="AU273" i="1" a="1"/>
  <c r="AU273" i="1" s="1"/>
  <c r="AT273" i="1" a="1"/>
  <c r="AT273" i="1" s="1"/>
  <c r="AS273" i="1" a="1"/>
  <c r="AS273" i="1" s="1"/>
  <c r="AR273" i="1" a="1"/>
  <c r="AR273" i="1" s="1"/>
  <c r="AQ273" i="1" a="1"/>
  <c r="AQ273" i="1" s="1"/>
  <c r="AP273" i="1" a="1"/>
  <c r="AP273" i="1" s="1"/>
  <c r="AO273" i="1" a="1"/>
  <c r="AO273" i="1" s="1"/>
  <c r="AM273" i="1" a="1"/>
  <c r="AM273" i="1" s="1"/>
  <c r="AU272" i="1" a="1"/>
  <c r="AU272" i="1" s="1"/>
  <c r="AT272" i="1" a="1"/>
  <c r="AT272" i="1" s="1"/>
  <c r="AS272" i="1" a="1"/>
  <c r="AS272" i="1" s="1"/>
  <c r="AR272" i="1" a="1"/>
  <c r="AR272" i="1" s="1"/>
  <c r="AQ272" i="1" a="1"/>
  <c r="AQ272" i="1" s="1"/>
  <c r="AP272" i="1" a="1"/>
  <c r="AP272" i="1" s="1"/>
  <c r="AO272" i="1" a="1"/>
  <c r="AO272" i="1" s="1"/>
  <c r="AM272" i="1" a="1"/>
  <c r="AM272" i="1" s="1"/>
  <c r="AU271" i="1" a="1"/>
  <c r="AU271" i="1" s="1"/>
  <c r="AT271" i="1" a="1"/>
  <c r="AT271" i="1" s="1"/>
  <c r="AS271" i="1" a="1"/>
  <c r="AS271" i="1" s="1"/>
  <c r="AR271" i="1" a="1"/>
  <c r="AR271" i="1" s="1"/>
  <c r="AQ271" i="1" a="1"/>
  <c r="AQ271" i="1" s="1"/>
  <c r="AP271" i="1" a="1"/>
  <c r="AP271" i="1" s="1"/>
  <c r="AO271" i="1" a="1"/>
  <c r="AO271" i="1" s="1"/>
  <c r="AM271" i="1" a="1"/>
  <c r="AM271" i="1" s="1"/>
  <c r="AU270" i="1" a="1"/>
  <c r="AU270" i="1" s="1"/>
  <c r="AT270" i="1" a="1"/>
  <c r="AT270" i="1" s="1"/>
  <c r="AS270" i="1" a="1"/>
  <c r="AS270" i="1" s="1"/>
  <c r="AR270" i="1" a="1"/>
  <c r="AR270" i="1" s="1"/>
  <c r="AQ270" i="1" a="1"/>
  <c r="AQ270" i="1" s="1"/>
  <c r="AP270" i="1" a="1"/>
  <c r="AP270" i="1" s="1"/>
  <c r="AO270" i="1" a="1"/>
  <c r="AO270" i="1" s="1"/>
  <c r="AM270" i="1" a="1"/>
  <c r="AM270" i="1" s="1"/>
  <c r="AU269" i="1" a="1"/>
  <c r="AU269" i="1" s="1"/>
  <c r="AT269" i="1" a="1"/>
  <c r="AT269" i="1" s="1"/>
  <c r="AS269" i="1" a="1"/>
  <c r="AS269" i="1" s="1"/>
  <c r="AR269" i="1" a="1"/>
  <c r="AR269" i="1" s="1"/>
  <c r="AQ269" i="1" a="1"/>
  <c r="AQ269" i="1" s="1"/>
  <c r="AP269" i="1" a="1"/>
  <c r="AP269" i="1" s="1"/>
  <c r="AO269" i="1" a="1"/>
  <c r="AO269" i="1" s="1"/>
  <c r="AM269" i="1" a="1"/>
  <c r="AM269" i="1" s="1"/>
  <c r="AU268" i="1" a="1"/>
  <c r="AU268" i="1" s="1"/>
  <c r="AT268" i="1" a="1"/>
  <c r="AT268" i="1" s="1"/>
  <c r="AS268" i="1" a="1"/>
  <c r="AS268" i="1" s="1"/>
  <c r="AR268" i="1" a="1"/>
  <c r="AR268" i="1" s="1"/>
  <c r="AQ268" i="1" a="1"/>
  <c r="AQ268" i="1" s="1"/>
  <c r="AP268" i="1" a="1"/>
  <c r="AP268" i="1" s="1"/>
  <c r="AO268" i="1" a="1"/>
  <c r="AO268" i="1" s="1"/>
  <c r="AM268" i="1" a="1"/>
  <c r="AM268" i="1" s="1"/>
  <c r="AU267" i="1" a="1"/>
  <c r="AU267" i="1" s="1"/>
  <c r="AT267" i="1" a="1"/>
  <c r="AT267" i="1" s="1"/>
  <c r="AS267" i="1" a="1"/>
  <c r="AS267" i="1" s="1"/>
  <c r="AR267" i="1" a="1"/>
  <c r="AR267" i="1" s="1"/>
  <c r="AQ267" i="1" a="1"/>
  <c r="AQ267" i="1" s="1"/>
  <c r="AP267" i="1" a="1"/>
  <c r="AP267" i="1" s="1"/>
  <c r="AO267" i="1" a="1"/>
  <c r="AO267" i="1" s="1"/>
  <c r="AM267" i="1" a="1"/>
  <c r="AM267" i="1" s="1"/>
  <c r="AU266" i="1" a="1"/>
  <c r="AU266" i="1" s="1"/>
  <c r="AT266" i="1" a="1"/>
  <c r="AT266" i="1" s="1"/>
  <c r="AS266" i="1" a="1"/>
  <c r="AS266" i="1" s="1"/>
  <c r="AR266" i="1" a="1"/>
  <c r="AR266" i="1" s="1"/>
  <c r="AQ266" i="1" a="1"/>
  <c r="AQ266" i="1" s="1"/>
  <c r="AP266" i="1" a="1"/>
  <c r="AP266" i="1" s="1"/>
  <c r="AO266" i="1" a="1"/>
  <c r="AO266" i="1" s="1"/>
  <c r="AM266" i="1" a="1"/>
  <c r="AM266" i="1" s="1"/>
  <c r="AU265" i="1" a="1"/>
  <c r="AU265" i="1" s="1"/>
  <c r="AT265" i="1" a="1"/>
  <c r="AT265" i="1" s="1"/>
  <c r="AS265" i="1" a="1"/>
  <c r="AS265" i="1" s="1"/>
  <c r="AR265" i="1" a="1"/>
  <c r="AR265" i="1" s="1"/>
  <c r="AQ265" i="1" a="1"/>
  <c r="AQ265" i="1" s="1"/>
  <c r="AP265" i="1" a="1"/>
  <c r="AP265" i="1" s="1"/>
  <c r="AO265" i="1" a="1"/>
  <c r="AO265" i="1" s="1"/>
  <c r="AM265" i="1" a="1"/>
  <c r="AM265" i="1" s="1"/>
  <c r="AU264" i="1" a="1"/>
  <c r="AU264" i="1" s="1"/>
  <c r="AT264" i="1" a="1"/>
  <c r="AT264" i="1" s="1"/>
  <c r="AS264" i="1" a="1"/>
  <c r="AS264" i="1" s="1"/>
  <c r="AR264" i="1" a="1"/>
  <c r="AR264" i="1" s="1"/>
  <c r="AQ264" i="1" a="1"/>
  <c r="AQ264" i="1" s="1"/>
  <c r="AP264" i="1" a="1"/>
  <c r="AP264" i="1" s="1"/>
  <c r="AO264" i="1" a="1"/>
  <c r="AO264" i="1" s="1"/>
  <c r="AM264" i="1" a="1"/>
  <c r="AM264" i="1" s="1"/>
  <c r="AU263" i="1" a="1"/>
  <c r="AU263" i="1" s="1"/>
  <c r="AT263" i="1" a="1"/>
  <c r="AT263" i="1" s="1"/>
  <c r="AS263" i="1" a="1"/>
  <c r="AS263" i="1" s="1"/>
  <c r="AR263" i="1" a="1"/>
  <c r="AR263" i="1" s="1"/>
  <c r="AQ263" i="1" a="1"/>
  <c r="AQ263" i="1" s="1"/>
  <c r="AP263" i="1" a="1"/>
  <c r="AP263" i="1" s="1"/>
  <c r="AO263" i="1" a="1"/>
  <c r="AO263" i="1" s="1"/>
  <c r="AM263" i="1" a="1"/>
  <c r="AM263" i="1" s="1"/>
  <c r="AU262" i="1" a="1"/>
  <c r="AU262" i="1" s="1"/>
  <c r="AT262" i="1" a="1"/>
  <c r="AT262" i="1" s="1"/>
  <c r="AS262" i="1" a="1"/>
  <c r="AS262" i="1" s="1"/>
  <c r="AR262" i="1" a="1"/>
  <c r="AR262" i="1" s="1"/>
  <c r="AQ262" i="1" a="1"/>
  <c r="AQ262" i="1" s="1"/>
  <c r="AP262" i="1" a="1"/>
  <c r="AP262" i="1" s="1"/>
  <c r="AO262" i="1" a="1"/>
  <c r="AO262" i="1" s="1"/>
  <c r="AU260" i="1" a="1"/>
  <c r="AU260" i="1" s="1"/>
  <c r="AT260" i="1" a="1"/>
  <c r="AT260" i="1" s="1"/>
  <c r="AS260" i="1" a="1"/>
  <c r="AS260" i="1" s="1"/>
  <c r="AR260" i="1" a="1"/>
  <c r="AR260" i="1" s="1"/>
  <c r="AQ260" i="1" a="1"/>
  <c r="AQ260" i="1" s="1"/>
  <c r="AP260" i="1" a="1"/>
  <c r="AP260" i="1" s="1"/>
  <c r="AO260" i="1" a="1"/>
  <c r="AO260" i="1" s="1"/>
  <c r="AM260" i="1" a="1"/>
  <c r="AM260" i="1" s="1"/>
  <c r="AU259" i="1" a="1"/>
  <c r="AU259" i="1" s="1"/>
  <c r="AT259" i="1" a="1"/>
  <c r="AT259" i="1" s="1"/>
  <c r="AS259" i="1" a="1"/>
  <c r="AS259" i="1" s="1"/>
  <c r="AR259" i="1" a="1"/>
  <c r="AR259" i="1" s="1"/>
  <c r="AQ259" i="1" a="1"/>
  <c r="AQ259" i="1" s="1"/>
  <c r="AP259" i="1" a="1"/>
  <c r="AP259" i="1" s="1"/>
  <c r="AO259" i="1" a="1"/>
  <c r="AO259" i="1" s="1"/>
  <c r="AM259" i="1" a="1"/>
  <c r="AM259" i="1" s="1"/>
  <c r="AU258" i="1" a="1"/>
  <c r="AU258" i="1" s="1"/>
  <c r="AT258" i="1" a="1"/>
  <c r="AT258" i="1" s="1"/>
  <c r="AS258" i="1" a="1"/>
  <c r="AS258" i="1" s="1"/>
  <c r="AR258" i="1" a="1"/>
  <c r="AR258" i="1" s="1"/>
  <c r="AQ258" i="1" a="1"/>
  <c r="AQ258" i="1" s="1"/>
  <c r="AP258" i="1" a="1"/>
  <c r="AP258" i="1" s="1"/>
  <c r="AO258" i="1" a="1"/>
  <c r="AO258" i="1" s="1"/>
  <c r="AM258" i="1" a="1"/>
  <c r="AM258" i="1" s="1"/>
  <c r="AU257" i="1" a="1"/>
  <c r="AU257" i="1" s="1"/>
  <c r="AT257" i="1" a="1"/>
  <c r="AT257" i="1" s="1"/>
  <c r="AS257" i="1" a="1"/>
  <c r="AS257" i="1" s="1"/>
  <c r="AR257" i="1" a="1"/>
  <c r="AR257" i="1" s="1"/>
  <c r="AQ257" i="1" a="1"/>
  <c r="AQ257" i="1" s="1"/>
  <c r="AP257" i="1" a="1"/>
  <c r="AP257" i="1" s="1"/>
  <c r="AO257" i="1" a="1"/>
  <c r="AO257" i="1" s="1"/>
  <c r="AM257" i="1" a="1"/>
  <c r="AM257" i="1" s="1"/>
  <c r="AU256" i="1" a="1"/>
  <c r="AU256" i="1" s="1"/>
  <c r="AT256" i="1" a="1"/>
  <c r="AT256" i="1" s="1"/>
  <c r="AS256" i="1" a="1"/>
  <c r="AS256" i="1" s="1"/>
  <c r="AR256" i="1" a="1"/>
  <c r="AR256" i="1" s="1"/>
  <c r="AQ256" i="1" a="1"/>
  <c r="AQ256" i="1" s="1"/>
  <c r="AP256" i="1" a="1"/>
  <c r="AP256" i="1" s="1"/>
  <c r="AO256" i="1" a="1"/>
  <c r="AO256" i="1" s="1"/>
  <c r="AM256" i="1" a="1"/>
  <c r="AM256" i="1" s="1"/>
  <c r="AU255" i="1" a="1"/>
  <c r="AU255" i="1" s="1"/>
  <c r="AT255" i="1" a="1"/>
  <c r="AT255" i="1" s="1"/>
  <c r="AS255" i="1" a="1"/>
  <c r="AS255" i="1" s="1"/>
  <c r="AR255" i="1" a="1"/>
  <c r="AR255" i="1" s="1"/>
  <c r="AQ255" i="1" a="1"/>
  <c r="AQ255" i="1" s="1"/>
  <c r="AP255" i="1" a="1"/>
  <c r="AP255" i="1" s="1"/>
  <c r="AO255" i="1" a="1"/>
  <c r="AO255" i="1" s="1"/>
  <c r="AM255" i="1" a="1"/>
  <c r="AM255" i="1" s="1"/>
  <c r="AU254" i="1" a="1"/>
  <c r="AU254" i="1" s="1"/>
  <c r="AT254" i="1" a="1"/>
  <c r="AT254" i="1" s="1"/>
  <c r="AS254" i="1" a="1"/>
  <c r="AS254" i="1" s="1"/>
  <c r="AR254" i="1" a="1"/>
  <c r="AR254" i="1" s="1"/>
  <c r="AQ254" i="1" a="1"/>
  <c r="AQ254" i="1" s="1"/>
  <c r="AP254" i="1" a="1"/>
  <c r="AP254" i="1" s="1"/>
  <c r="AO254" i="1" a="1"/>
  <c r="AO254" i="1" s="1"/>
  <c r="AM254" i="1" a="1"/>
  <c r="AM254" i="1" s="1"/>
  <c r="AU253" i="1" a="1"/>
  <c r="AU253" i="1" s="1"/>
  <c r="AT253" i="1" a="1"/>
  <c r="AT253" i="1" s="1"/>
  <c r="AS253" i="1" a="1"/>
  <c r="AS253" i="1" s="1"/>
  <c r="AR253" i="1" a="1"/>
  <c r="AR253" i="1" s="1"/>
  <c r="AQ253" i="1" a="1"/>
  <c r="AQ253" i="1" s="1"/>
  <c r="AP253" i="1" a="1"/>
  <c r="AP253" i="1" s="1"/>
  <c r="AO253" i="1" a="1"/>
  <c r="AO253" i="1" s="1"/>
  <c r="AM253" i="1" a="1"/>
  <c r="AM253" i="1" s="1"/>
  <c r="AU252" i="1" a="1"/>
  <c r="AU252" i="1" s="1"/>
  <c r="AT252" i="1" a="1"/>
  <c r="AT252" i="1" s="1"/>
  <c r="AS252" i="1" a="1"/>
  <c r="AS252" i="1" s="1"/>
  <c r="AR252" i="1" a="1"/>
  <c r="AR252" i="1" s="1"/>
  <c r="AQ252" i="1" a="1"/>
  <c r="AQ252" i="1" s="1"/>
  <c r="AP252" i="1" a="1"/>
  <c r="AP252" i="1" s="1"/>
  <c r="AO252" i="1" a="1"/>
  <c r="AO252" i="1" s="1"/>
  <c r="AM252" i="1" a="1"/>
  <c r="AM252" i="1" s="1"/>
  <c r="AU251" i="1" a="1"/>
  <c r="AU251" i="1" s="1"/>
  <c r="AT251" i="1" a="1"/>
  <c r="AT251" i="1" s="1"/>
  <c r="AS251" i="1" a="1"/>
  <c r="AS251" i="1" s="1"/>
  <c r="AR251" i="1" a="1"/>
  <c r="AR251" i="1" s="1"/>
  <c r="AQ251" i="1" a="1"/>
  <c r="AQ251" i="1" s="1"/>
  <c r="AP251" i="1" a="1"/>
  <c r="AP251" i="1" s="1"/>
  <c r="AO251" i="1" a="1"/>
  <c r="AO251" i="1" s="1"/>
  <c r="AM251" i="1" a="1"/>
  <c r="AM251" i="1" s="1"/>
  <c r="AU250" i="1" a="1"/>
  <c r="AU250" i="1" s="1"/>
  <c r="AT250" i="1" a="1"/>
  <c r="AT250" i="1" s="1"/>
  <c r="AS250" i="1" a="1"/>
  <c r="AS250" i="1" s="1"/>
  <c r="AR250" i="1" a="1"/>
  <c r="AR250" i="1" s="1"/>
  <c r="AQ250" i="1" a="1"/>
  <c r="AQ250" i="1" s="1"/>
  <c r="AP250" i="1" a="1"/>
  <c r="AP250" i="1" s="1"/>
  <c r="AO250" i="1" a="1"/>
  <c r="AO250" i="1" s="1"/>
  <c r="AM250" i="1" a="1"/>
  <c r="AM250" i="1" s="1"/>
  <c r="AU249" i="1" a="1"/>
  <c r="AU249" i="1" s="1"/>
  <c r="AT249" i="1" a="1"/>
  <c r="AT249" i="1" s="1"/>
  <c r="AS249" i="1" a="1"/>
  <c r="AS249" i="1" s="1"/>
  <c r="AR249" i="1" a="1"/>
  <c r="AR249" i="1" s="1"/>
  <c r="AQ249" i="1" a="1"/>
  <c r="AQ249" i="1" s="1"/>
  <c r="AP249" i="1" a="1"/>
  <c r="AP249" i="1" s="1"/>
  <c r="AO249" i="1" a="1"/>
  <c r="AO249" i="1" s="1"/>
  <c r="AM249" i="1" a="1"/>
  <c r="AM249" i="1" s="1"/>
  <c r="AU248" i="1" a="1"/>
  <c r="AU248" i="1" s="1"/>
  <c r="AT248" i="1" a="1"/>
  <c r="AT248" i="1" s="1"/>
  <c r="AS248" i="1" a="1"/>
  <c r="AS248" i="1" s="1"/>
  <c r="AR248" i="1" a="1"/>
  <c r="AR248" i="1" s="1"/>
  <c r="AQ248" i="1" a="1"/>
  <c r="AQ248" i="1" s="1"/>
  <c r="AP248" i="1" a="1"/>
  <c r="AP248" i="1" s="1"/>
  <c r="AO248" i="1" a="1"/>
  <c r="AO248" i="1" s="1"/>
  <c r="AM248" i="1" a="1"/>
  <c r="AM248" i="1" s="1"/>
  <c r="AU247" i="1" a="1"/>
  <c r="AU247" i="1" s="1"/>
  <c r="AT247" i="1" a="1"/>
  <c r="AT247" i="1" s="1"/>
  <c r="AS247" i="1" a="1"/>
  <c r="AS247" i="1" s="1"/>
  <c r="AR247" i="1" a="1"/>
  <c r="AR247" i="1" s="1"/>
  <c r="AQ247" i="1" a="1"/>
  <c r="AQ247" i="1" s="1"/>
  <c r="AP247" i="1" a="1"/>
  <c r="AP247" i="1" s="1"/>
  <c r="AO247" i="1" a="1"/>
  <c r="AO247" i="1" s="1"/>
  <c r="AM247" i="1" a="1"/>
  <c r="AM247" i="1" s="1"/>
  <c r="AU246" i="1" a="1"/>
  <c r="AU246" i="1" s="1"/>
  <c r="AT246" i="1" a="1"/>
  <c r="AT246" i="1" s="1"/>
  <c r="AS246" i="1" a="1"/>
  <c r="AS246" i="1" s="1"/>
  <c r="AR246" i="1" a="1"/>
  <c r="AR246" i="1" s="1"/>
  <c r="AQ246" i="1" a="1"/>
  <c r="AQ246" i="1" s="1"/>
  <c r="AP246" i="1" a="1"/>
  <c r="AP246" i="1" s="1"/>
  <c r="AO246" i="1" a="1"/>
  <c r="AO246" i="1" s="1"/>
  <c r="AM246" i="1" a="1"/>
  <c r="AM246" i="1" s="1"/>
  <c r="AU245" i="1" a="1"/>
  <c r="AU245" i="1" s="1"/>
  <c r="AT245" i="1" a="1"/>
  <c r="AT245" i="1" s="1"/>
  <c r="AS245" i="1" a="1"/>
  <c r="AS245" i="1" s="1"/>
  <c r="AR245" i="1" a="1"/>
  <c r="AR245" i="1" s="1"/>
  <c r="AQ245" i="1" a="1"/>
  <c r="AQ245" i="1" s="1"/>
  <c r="AP245" i="1" a="1"/>
  <c r="AP245" i="1" s="1"/>
  <c r="AO245" i="1" a="1"/>
  <c r="AO245" i="1" s="1"/>
  <c r="AM245" i="1" a="1"/>
  <c r="AM245" i="1" s="1"/>
  <c r="AU244" i="1" a="1"/>
  <c r="AU244" i="1" s="1"/>
  <c r="AT244" i="1" a="1"/>
  <c r="AT244" i="1" s="1"/>
  <c r="AS244" i="1" a="1"/>
  <c r="AS244" i="1" s="1"/>
  <c r="AR244" i="1" a="1"/>
  <c r="AR244" i="1" s="1"/>
  <c r="AQ244" i="1" a="1"/>
  <c r="AQ244" i="1" s="1"/>
  <c r="AP244" i="1" a="1"/>
  <c r="AP244" i="1" s="1"/>
  <c r="AO244" i="1" a="1"/>
  <c r="AO244" i="1" s="1"/>
  <c r="AM244" i="1" a="1"/>
  <c r="AM244" i="1" s="1"/>
  <c r="AU243" i="1" a="1"/>
  <c r="AU243" i="1" s="1"/>
  <c r="AT243" i="1" a="1"/>
  <c r="AT243" i="1" s="1"/>
  <c r="AS243" i="1" a="1"/>
  <c r="AS243" i="1" s="1"/>
  <c r="AR243" i="1" a="1"/>
  <c r="AR243" i="1" s="1"/>
  <c r="AQ243" i="1" a="1"/>
  <c r="AQ243" i="1" s="1"/>
  <c r="AP243" i="1" a="1"/>
  <c r="AP243" i="1" s="1"/>
  <c r="AO243" i="1" a="1"/>
  <c r="AO243" i="1" s="1"/>
  <c r="AM243" i="1" a="1"/>
  <c r="AM243" i="1" s="1"/>
  <c r="AU242" i="1" a="1"/>
  <c r="AU242" i="1" s="1"/>
  <c r="AT242" i="1" a="1"/>
  <c r="AT242" i="1" s="1"/>
  <c r="AS242" i="1" a="1"/>
  <c r="AS242" i="1" s="1"/>
  <c r="AR242" i="1" a="1"/>
  <c r="AR242" i="1" s="1"/>
  <c r="AQ242" i="1" a="1"/>
  <c r="AQ242" i="1" s="1"/>
  <c r="AP242" i="1" a="1"/>
  <c r="AP242" i="1" s="1"/>
  <c r="AO242" i="1" a="1"/>
  <c r="AO242" i="1" s="1"/>
  <c r="AM242" i="1" a="1"/>
  <c r="AM242" i="1" s="1"/>
  <c r="AU241" i="1" a="1"/>
  <c r="AU241" i="1" s="1"/>
  <c r="AT241" i="1" a="1"/>
  <c r="AT241" i="1" s="1"/>
  <c r="AS241" i="1" a="1"/>
  <c r="AS241" i="1" s="1"/>
  <c r="AR241" i="1" a="1"/>
  <c r="AR241" i="1" s="1"/>
  <c r="AQ241" i="1" a="1"/>
  <c r="AQ241" i="1" s="1"/>
  <c r="AP241" i="1" a="1"/>
  <c r="AP241" i="1" s="1"/>
  <c r="AO241" i="1" a="1"/>
  <c r="AO241" i="1" s="1"/>
  <c r="AM241" i="1" a="1"/>
  <c r="AM241" i="1" s="1"/>
  <c r="AU240" i="1" a="1"/>
  <c r="AU240" i="1" s="1"/>
  <c r="AT240" i="1" a="1"/>
  <c r="AT240" i="1" s="1"/>
  <c r="AS240" i="1" a="1"/>
  <c r="AS240" i="1" s="1"/>
  <c r="AR240" i="1" a="1"/>
  <c r="AR240" i="1" s="1"/>
  <c r="AQ240" i="1" a="1"/>
  <c r="AQ240" i="1" s="1"/>
  <c r="AP240" i="1" a="1"/>
  <c r="AP240" i="1" s="1"/>
  <c r="AO240" i="1" a="1"/>
  <c r="AO240" i="1" s="1"/>
  <c r="AM240" i="1" a="1"/>
  <c r="AM240" i="1" s="1"/>
  <c r="AU239" i="1" a="1"/>
  <c r="AU239" i="1" s="1"/>
  <c r="AT239" i="1" a="1"/>
  <c r="AT239" i="1" s="1"/>
  <c r="AS239" i="1" a="1"/>
  <c r="AS239" i="1" s="1"/>
  <c r="AR239" i="1" a="1"/>
  <c r="AR239" i="1" s="1"/>
  <c r="AQ239" i="1" a="1"/>
  <c r="AQ239" i="1" s="1"/>
  <c r="AP239" i="1" a="1"/>
  <c r="AP239" i="1" s="1"/>
  <c r="AO239" i="1" a="1"/>
  <c r="AO239" i="1" s="1"/>
  <c r="AM239" i="1" a="1"/>
  <c r="AM239" i="1" s="1"/>
  <c r="AU238" i="1" a="1"/>
  <c r="AU238" i="1" s="1"/>
  <c r="AT238" i="1" a="1"/>
  <c r="AT238" i="1" s="1"/>
  <c r="AS238" i="1" a="1"/>
  <c r="AS238" i="1" s="1"/>
  <c r="AS22" i="1" a="1"/>
  <c r="AS22" i="1" s="1"/>
  <c r="AS49" i="1" a="1"/>
  <c r="AS49" i="1" s="1"/>
  <c r="AS76" i="1" a="1"/>
  <c r="AS76" i="1" s="1"/>
  <c r="AS103" i="1" a="1"/>
  <c r="AS103" i="1" s="1"/>
  <c r="AS130" i="1" a="1"/>
  <c r="AS130" i="1" s="1"/>
  <c r="AS157" i="1" a="1"/>
  <c r="AS157" i="1" s="1"/>
  <c r="AS184" i="1" a="1"/>
  <c r="AS184" i="1" s="1"/>
  <c r="AS211" i="1" a="1"/>
  <c r="AS211" i="1" s="1"/>
  <c r="AR238" i="1" a="1"/>
  <c r="AR238" i="1" s="1"/>
  <c r="AQ238" i="1" a="1"/>
  <c r="AQ238" i="1" s="1"/>
  <c r="AP238" i="1" a="1"/>
  <c r="AP238" i="1" s="1"/>
  <c r="AO238" i="1" a="1"/>
  <c r="AO238" i="1" s="1"/>
  <c r="AM238" i="1" a="1"/>
  <c r="AM238" i="1" s="1"/>
  <c r="AU237" i="1" a="1"/>
  <c r="AU237" i="1" s="1"/>
  <c r="AT237" i="1" a="1"/>
  <c r="AT237" i="1" s="1"/>
  <c r="AS237" i="1" a="1"/>
  <c r="AS237" i="1" s="1"/>
  <c r="AR237" i="1" a="1"/>
  <c r="AR237" i="1" s="1"/>
  <c r="AQ237" i="1" a="1"/>
  <c r="AQ237" i="1" s="1"/>
  <c r="AP237" i="1" a="1"/>
  <c r="AP237" i="1" s="1"/>
  <c r="AO237" i="1" a="1"/>
  <c r="AO237" i="1" s="1"/>
  <c r="AM237" i="1" a="1"/>
  <c r="AM237" i="1" s="1"/>
  <c r="AU236" i="1" a="1"/>
  <c r="AU236" i="1" s="1"/>
  <c r="AT236" i="1" a="1"/>
  <c r="AT236" i="1" s="1"/>
  <c r="AS236" i="1" a="1"/>
  <c r="AS236" i="1" s="1"/>
  <c r="AR236" i="1" a="1"/>
  <c r="AR236" i="1" s="1"/>
  <c r="AQ236" i="1" a="1"/>
  <c r="AQ236" i="1" s="1"/>
  <c r="AP236" i="1" a="1"/>
  <c r="AP236" i="1" s="1"/>
  <c r="AO236" i="1" a="1"/>
  <c r="AO236" i="1" s="1"/>
  <c r="AM236" i="1" a="1"/>
  <c r="AM236" i="1" s="1"/>
  <c r="AU235" i="1" a="1"/>
  <c r="AU235" i="1" s="1"/>
  <c r="AT235" i="1" a="1"/>
  <c r="AT235" i="1" s="1"/>
  <c r="AS235" i="1" a="1"/>
  <c r="AS235" i="1" s="1"/>
  <c r="AR235" i="1" a="1"/>
  <c r="AR235" i="1" s="1"/>
  <c r="AQ235" i="1" a="1"/>
  <c r="AQ235" i="1" s="1"/>
  <c r="AP235" i="1" a="1"/>
  <c r="AP235" i="1" s="1"/>
  <c r="AO235" i="1" a="1"/>
  <c r="AO235" i="1" s="1"/>
  <c r="AU233" i="1" a="1"/>
  <c r="AU233" i="1" s="1"/>
  <c r="AT233" i="1" a="1"/>
  <c r="AT233" i="1" s="1"/>
  <c r="AS233" i="1" a="1"/>
  <c r="AS233" i="1" s="1"/>
  <c r="AR233" i="1" a="1"/>
  <c r="AR233" i="1" s="1"/>
  <c r="AQ233" i="1" a="1"/>
  <c r="AQ233" i="1" s="1"/>
  <c r="AP233" i="1" a="1"/>
  <c r="AP233" i="1" s="1"/>
  <c r="AO233" i="1" a="1"/>
  <c r="AO233" i="1" s="1"/>
  <c r="AM233" i="1" a="1"/>
  <c r="AM233" i="1" s="1"/>
  <c r="AU232" i="1" a="1"/>
  <c r="AU232" i="1" s="1"/>
  <c r="AT232" i="1" a="1"/>
  <c r="AT232" i="1" s="1"/>
  <c r="AS232" i="1" a="1"/>
  <c r="AS232" i="1" s="1"/>
  <c r="AR232" i="1" a="1"/>
  <c r="AR232" i="1" s="1"/>
  <c r="AQ232" i="1" a="1"/>
  <c r="AQ232" i="1" s="1"/>
  <c r="AP232" i="1" a="1"/>
  <c r="AP232" i="1" s="1"/>
  <c r="AO232" i="1" a="1"/>
  <c r="AO232" i="1" s="1"/>
  <c r="AM232" i="1" a="1"/>
  <c r="AM232" i="1" s="1"/>
  <c r="AU231" i="1" a="1"/>
  <c r="AU231" i="1" s="1"/>
  <c r="AT231" i="1" a="1"/>
  <c r="AT231" i="1" s="1"/>
  <c r="AS231" i="1" a="1"/>
  <c r="AS231" i="1" s="1"/>
  <c r="AR231" i="1" a="1"/>
  <c r="AR231" i="1" s="1"/>
  <c r="AQ231" i="1" a="1"/>
  <c r="AQ231" i="1" s="1"/>
  <c r="AP231" i="1" a="1"/>
  <c r="AP231" i="1" s="1"/>
  <c r="AO231" i="1" a="1"/>
  <c r="AO231" i="1" s="1"/>
  <c r="AO42" i="1" a="1"/>
  <c r="AO42" i="1" s="1"/>
  <c r="AO69" i="1" a="1"/>
  <c r="AO69" i="1" s="1"/>
  <c r="AO96" i="1" a="1"/>
  <c r="AO96" i="1" s="1"/>
  <c r="AO123" i="1" a="1"/>
  <c r="AO123" i="1" s="1"/>
  <c r="AO150" i="1" a="1"/>
  <c r="AO150" i="1" s="1"/>
  <c r="AO177" i="1" a="1"/>
  <c r="AO177" i="1" s="1"/>
  <c r="AO204" i="1" a="1"/>
  <c r="AO204" i="1" s="1"/>
  <c r="I394" i="1"/>
  <c r="M394" i="1" s="1"/>
  <c r="AM231" i="1" a="1"/>
  <c r="AM231" i="1" s="1"/>
  <c r="AU230" i="1" a="1"/>
  <c r="AU230" i="1" s="1"/>
  <c r="AT230" i="1" a="1"/>
  <c r="AT230" i="1" s="1"/>
  <c r="AS230" i="1" a="1"/>
  <c r="AS230" i="1" s="1"/>
  <c r="AR230" i="1" a="1"/>
  <c r="AR230" i="1" s="1"/>
  <c r="AQ230" i="1" a="1"/>
  <c r="AQ230" i="1" s="1"/>
  <c r="AP230" i="1" a="1"/>
  <c r="AP230" i="1" s="1"/>
  <c r="AO230" i="1" a="1"/>
  <c r="AO230" i="1" s="1"/>
  <c r="AM230" i="1" a="1"/>
  <c r="AM230" i="1" s="1"/>
  <c r="AU229" i="1" a="1"/>
  <c r="AU229" i="1" s="1"/>
  <c r="AT229" i="1" a="1"/>
  <c r="AT229" i="1" s="1"/>
  <c r="AS229" i="1" a="1"/>
  <c r="AS229" i="1" s="1"/>
  <c r="AR229" i="1" a="1"/>
  <c r="AR229" i="1" s="1"/>
  <c r="AQ229" i="1" a="1"/>
  <c r="AQ229" i="1" s="1"/>
  <c r="AP229" i="1" a="1"/>
  <c r="AP229" i="1" s="1"/>
  <c r="AO229" i="1" a="1"/>
  <c r="AO229" i="1" s="1"/>
  <c r="AM229" i="1" a="1"/>
  <c r="AM229" i="1" s="1"/>
  <c r="AU228" i="1" a="1"/>
  <c r="AU228" i="1" s="1"/>
  <c r="AT228" i="1" a="1"/>
  <c r="AT228" i="1" s="1"/>
  <c r="AS228" i="1" a="1"/>
  <c r="AS228" i="1" s="1"/>
  <c r="AR228" i="1" a="1"/>
  <c r="AR228" i="1" s="1"/>
  <c r="AQ228" i="1" a="1"/>
  <c r="AQ228" i="1" s="1"/>
  <c r="AP228" i="1" a="1"/>
  <c r="AP228" i="1" s="1"/>
  <c r="AO228" i="1" a="1"/>
  <c r="AO228" i="1" s="1"/>
  <c r="AM228" i="1" a="1"/>
  <c r="AM228" i="1" s="1"/>
  <c r="AU227" i="1" a="1"/>
  <c r="AU227" i="1" s="1"/>
  <c r="AT227" i="1" a="1"/>
  <c r="AT227" i="1" s="1"/>
  <c r="AS227" i="1" a="1"/>
  <c r="AS227" i="1" s="1"/>
  <c r="AR227" i="1" a="1"/>
  <c r="AR227" i="1" s="1"/>
  <c r="AQ227" i="1" a="1"/>
  <c r="AQ227" i="1" s="1"/>
  <c r="AP227" i="1" a="1"/>
  <c r="AP227" i="1" s="1"/>
  <c r="AO227" i="1" a="1"/>
  <c r="AO227" i="1" s="1"/>
  <c r="AM227" i="1" a="1"/>
  <c r="AM227" i="1" s="1"/>
  <c r="AU226" i="1" a="1"/>
  <c r="AU226" i="1" s="1"/>
  <c r="AT226" i="1" a="1"/>
  <c r="AT226" i="1" s="1"/>
  <c r="AS226" i="1" a="1"/>
  <c r="AS226" i="1" s="1"/>
  <c r="AR226" i="1" a="1"/>
  <c r="AR226" i="1" s="1"/>
  <c r="AQ226" i="1" a="1"/>
  <c r="AQ226" i="1" s="1"/>
  <c r="AP226" i="1" a="1"/>
  <c r="AP226" i="1" s="1"/>
  <c r="AO226" i="1" a="1"/>
  <c r="AO226" i="1" s="1"/>
  <c r="AM226" i="1" a="1"/>
  <c r="AM226" i="1" s="1"/>
  <c r="AU225" i="1" a="1"/>
  <c r="AU225" i="1" s="1"/>
  <c r="AT225" i="1" a="1"/>
  <c r="AT225" i="1" s="1"/>
  <c r="AS225" i="1" a="1"/>
  <c r="AS225" i="1" s="1"/>
  <c r="AR225" i="1" a="1"/>
  <c r="AR225" i="1" s="1"/>
  <c r="AQ225" i="1" a="1"/>
  <c r="AQ225" i="1" s="1"/>
  <c r="AP225" i="1" a="1"/>
  <c r="AP225" i="1" s="1"/>
  <c r="AO225" i="1" a="1"/>
  <c r="AO225" i="1" s="1"/>
  <c r="AM225" i="1" a="1"/>
  <c r="AM225" i="1" s="1"/>
  <c r="AU224" i="1" a="1"/>
  <c r="AU224" i="1" s="1"/>
  <c r="AT224" i="1" a="1"/>
  <c r="AT224" i="1" s="1"/>
  <c r="AS224" i="1" a="1"/>
  <c r="AS224" i="1" s="1"/>
  <c r="AR224" i="1" a="1"/>
  <c r="AR224" i="1" s="1"/>
  <c r="AQ224" i="1" a="1"/>
  <c r="AQ224" i="1" s="1"/>
  <c r="AP224" i="1" a="1"/>
  <c r="AP224" i="1" s="1"/>
  <c r="AO224" i="1" a="1"/>
  <c r="AO224" i="1" s="1"/>
  <c r="AM224" i="1" a="1"/>
  <c r="AM224" i="1" s="1"/>
  <c r="AU223" i="1" a="1"/>
  <c r="AU223" i="1" s="1"/>
  <c r="AT223" i="1" a="1"/>
  <c r="AT223" i="1" s="1"/>
  <c r="AS223" i="1" a="1"/>
  <c r="AS223" i="1" s="1"/>
  <c r="AR223" i="1" a="1"/>
  <c r="AR223" i="1" s="1"/>
  <c r="AQ223" i="1" a="1"/>
  <c r="AQ223" i="1" s="1"/>
  <c r="AP223" i="1" a="1"/>
  <c r="AP223" i="1" s="1"/>
  <c r="AO223" i="1" a="1"/>
  <c r="AO223" i="1" s="1"/>
  <c r="AM223" i="1" a="1"/>
  <c r="AM223" i="1" s="1"/>
  <c r="AU222" i="1" a="1"/>
  <c r="AU222" i="1" s="1"/>
  <c r="AT222" i="1" a="1"/>
  <c r="AT222" i="1" s="1"/>
  <c r="AS222" i="1" a="1"/>
  <c r="AS222" i="1" s="1"/>
  <c r="AR222" i="1" a="1"/>
  <c r="AR222" i="1" s="1"/>
  <c r="AQ222" i="1" a="1"/>
  <c r="AQ222" i="1" s="1"/>
  <c r="AP222" i="1" a="1"/>
  <c r="AP222" i="1" s="1"/>
  <c r="AO222" i="1" a="1"/>
  <c r="AO222" i="1" s="1"/>
  <c r="AM222" i="1" a="1"/>
  <c r="AM222" i="1" s="1"/>
  <c r="AU221" i="1" a="1"/>
  <c r="AU221" i="1" s="1"/>
  <c r="AT221" i="1" a="1"/>
  <c r="AT221" i="1" s="1"/>
  <c r="AS221" i="1" a="1"/>
  <c r="AS221" i="1" s="1"/>
  <c r="AR221" i="1" a="1"/>
  <c r="AR221" i="1" s="1"/>
  <c r="AQ221" i="1" a="1"/>
  <c r="AQ221" i="1" s="1"/>
  <c r="AP221" i="1" a="1"/>
  <c r="AP221" i="1" s="1"/>
  <c r="AO221" i="1" a="1"/>
  <c r="AO221" i="1" s="1"/>
  <c r="AM221" i="1" a="1"/>
  <c r="AM221" i="1" s="1"/>
  <c r="AU220" i="1" a="1"/>
  <c r="AU220" i="1" s="1"/>
  <c r="AT220" i="1" a="1"/>
  <c r="AT220" i="1" s="1"/>
  <c r="AS220" i="1" a="1"/>
  <c r="AS220" i="1" s="1"/>
  <c r="AR220" i="1" a="1"/>
  <c r="AR220" i="1" s="1"/>
  <c r="AQ220" i="1" a="1"/>
  <c r="AQ220" i="1" s="1"/>
  <c r="AP220" i="1" a="1"/>
  <c r="AP220" i="1" s="1"/>
  <c r="AO220" i="1" a="1"/>
  <c r="AO220" i="1" s="1"/>
  <c r="AM220" i="1" a="1"/>
  <c r="AM220" i="1" s="1"/>
  <c r="AU219" i="1" a="1"/>
  <c r="AU219" i="1" s="1"/>
  <c r="AT219" i="1" a="1"/>
  <c r="AT219" i="1" s="1"/>
  <c r="AS219" i="1" a="1"/>
  <c r="AS219" i="1" s="1"/>
  <c r="AR219" i="1" a="1"/>
  <c r="AR219" i="1" s="1"/>
  <c r="AQ219" i="1" a="1"/>
  <c r="AQ219" i="1" s="1"/>
  <c r="AP219" i="1" a="1"/>
  <c r="AP219" i="1" s="1"/>
  <c r="AO219" i="1" a="1"/>
  <c r="AO219" i="1" s="1"/>
  <c r="AM219" i="1" a="1"/>
  <c r="AM219" i="1" s="1"/>
  <c r="AU218" i="1" a="1"/>
  <c r="AU218" i="1" s="1"/>
  <c r="AT218" i="1" a="1"/>
  <c r="AT218" i="1" s="1"/>
  <c r="AS218" i="1" a="1"/>
  <c r="AS218" i="1" s="1"/>
  <c r="AR218" i="1" a="1"/>
  <c r="AR218" i="1" s="1"/>
  <c r="AQ218" i="1" a="1"/>
  <c r="AQ218" i="1" s="1"/>
  <c r="AP218" i="1" a="1"/>
  <c r="AP218" i="1" s="1"/>
  <c r="AO218" i="1" a="1"/>
  <c r="AO218" i="1" s="1"/>
  <c r="AM218" i="1" a="1"/>
  <c r="AM218" i="1" s="1"/>
  <c r="AU217" i="1" a="1"/>
  <c r="AU217" i="1" s="1"/>
  <c r="AT217" i="1" a="1"/>
  <c r="AT217" i="1" s="1"/>
  <c r="AS217" i="1" a="1"/>
  <c r="AS217" i="1" s="1"/>
  <c r="AR217" i="1" a="1"/>
  <c r="AR217" i="1" s="1"/>
  <c r="AQ217" i="1" a="1"/>
  <c r="AQ217" i="1" s="1"/>
  <c r="AP217" i="1" a="1"/>
  <c r="AP217" i="1" s="1"/>
  <c r="AO217" i="1" a="1"/>
  <c r="AO217" i="1" s="1"/>
  <c r="AM217" i="1" a="1"/>
  <c r="AM217" i="1" s="1"/>
  <c r="AM28" i="1" a="1"/>
  <c r="AM28" i="1" s="1"/>
  <c r="AM55" i="1" a="1"/>
  <c r="AM55" i="1" s="1"/>
  <c r="AM82" i="1" a="1"/>
  <c r="AM82" i="1" s="1"/>
  <c r="AM109" i="1" a="1"/>
  <c r="AM109" i="1" s="1"/>
  <c r="AM136" i="1" a="1"/>
  <c r="AM136" i="1" s="1"/>
  <c r="AM163" i="1" a="1"/>
  <c r="AM163" i="1" s="1"/>
  <c r="AM190" i="1" a="1"/>
  <c r="AM190" i="1" s="1"/>
  <c r="AU216" i="1" a="1"/>
  <c r="AU216" i="1" s="1"/>
  <c r="AT216" i="1" a="1"/>
  <c r="AT216" i="1" s="1"/>
  <c r="AS216" i="1" a="1"/>
  <c r="AS216" i="1" s="1"/>
  <c r="AR216" i="1" a="1"/>
  <c r="AR216" i="1" s="1"/>
  <c r="AQ216" i="1" a="1"/>
  <c r="AQ216" i="1" s="1"/>
  <c r="AP216" i="1" a="1"/>
  <c r="AP216" i="1" s="1"/>
  <c r="AO216" i="1" a="1"/>
  <c r="AO216" i="1" s="1"/>
  <c r="AM216" i="1" a="1"/>
  <c r="AM216" i="1" s="1"/>
  <c r="AU215" i="1" a="1"/>
  <c r="AU215" i="1" s="1"/>
  <c r="AT215" i="1" a="1"/>
  <c r="AT215" i="1" s="1"/>
  <c r="AS215" i="1" a="1"/>
  <c r="AS215" i="1" s="1"/>
  <c r="AR215" i="1" a="1"/>
  <c r="AR215" i="1" s="1"/>
  <c r="AQ215" i="1" a="1"/>
  <c r="AQ215" i="1" s="1"/>
  <c r="AP215" i="1" a="1"/>
  <c r="AP215" i="1" s="1"/>
  <c r="AO215" i="1" a="1"/>
  <c r="AO215" i="1" s="1"/>
  <c r="AM215" i="1" a="1"/>
  <c r="AM215" i="1" s="1"/>
  <c r="AU214" i="1" a="1"/>
  <c r="AU214" i="1" s="1"/>
  <c r="AT214" i="1" a="1"/>
  <c r="AT214" i="1" s="1"/>
  <c r="AS214" i="1" a="1"/>
  <c r="AS214" i="1" s="1"/>
  <c r="AR214" i="1" a="1"/>
  <c r="AR214" i="1" s="1"/>
  <c r="AQ214" i="1" a="1"/>
  <c r="AQ214" i="1" s="1"/>
  <c r="AP214" i="1" a="1"/>
  <c r="AP214" i="1" s="1"/>
  <c r="AO214" i="1" a="1"/>
  <c r="AO214" i="1" s="1"/>
  <c r="AM214" i="1" a="1"/>
  <c r="AM214" i="1" s="1"/>
  <c r="AU213" i="1" a="1"/>
  <c r="AU213" i="1" s="1"/>
  <c r="AT213" i="1" a="1"/>
  <c r="AT213" i="1" s="1"/>
  <c r="AS213" i="1" a="1"/>
  <c r="AS213" i="1" s="1"/>
  <c r="AR213" i="1" a="1"/>
  <c r="AR213" i="1" s="1"/>
  <c r="AQ213" i="1" a="1"/>
  <c r="AQ213" i="1" s="1"/>
  <c r="AP213" i="1" a="1"/>
  <c r="AP213" i="1" s="1"/>
  <c r="AO213" i="1" a="1"/>
  <c r="AO213" i="1" s="1"/>
  <c r="AM213" i="1" a="1"/>
  <c r="AM213" i="1" s="1"/>
  <c r="AU212" i="1" a="1"/>
  <c r="AU212" i="1" s="1"/>
  <c r="AT212" i="1" a="1"/>
  <c r="AT212" i="1" s="1"/>
  <c r="AS212" i="1" a="1"/>
  <c r="AS212" i="1" s="1"/>
  <c r="AR212" i="1" a="1"/>
  <c r="AR212" i="1" s="1"/>
  <c r="AQ212" i="1" a="1"/>
  <c r="AQ212" i="1" s="1"/>
  <c r="AP212" i="1" a="1"/>
  <c r="AP212" i="1" s="1"/>
  <c r="AO212" i="1" a="1"/>
  <c r="AO212" i="1" s="1"/>
  <c r="AM212" i="1" a="1"/>
  <c r="AM212" i="1" s="1"/>
  <c r="AU211" i="1" a="1"/>
  <c r="AU211" i="1" s="1"/>
  <c r="AT211" i="1" a="1"/>
  <c r="AT211" i="1" s="1"/>
  <c r="AR211" i="1" a="1"/>
  <c r="AR211" i="1" s="1"/>
  <c r="AQ211" i="1" a="1"/>
  <c r="AQ211" i="1" s="1"/>
  <c r="AP211" i="1" a="1"/>
  <c r="AP211" i="1" s="1"/>
  <c r="AO211" i="1" a="1"/>
  <c r="AO211" i="1" s="1"/>
  <c r="AM211" i="1" a="1"/>
  <c r="AM211" i="1" s="1"/>
  <c r="AU210" i="1" a="1"/>
  <c r="AU210" i="1" s="1"/>
  <c r="AT210" i="1" a="1"/>
  <c r="AT210" i="1" s="1"/>
  <c r="AS210" i="1" a="1"/>
  <c r="AS210" i="1" s="1"/>
  <c r="AR210" i="1" a="1"/>
  <c r="AR210" i="1" s="1"/>
  <c r="AQ210" i="1" a="1"/>
  <c r="AQ210" i="1" s="1"/>
  <c r="AP210" i="1" a="1"/>
  <c r="AP210" i="1" s="1"/>
  <c r="AO210" i="1" a="1"/>
  <c r="AO210" i="1" s="1"/>
  <c r="AM210" i="1" a="1"/>
  <c r="AM210" i="1" s="1"/>
  <c r="AU209" i="1" a="1"/>
  <c r="AU209" i="1" s="1"/>
  <c r="AT209" i="1" a="1"/>
  <c r="AT209" i="1" s="1"/>
  <c r="AS209" i="1" a="1"/>
  <c r="AS209" i="1" s="1"/>
  <c r="AR209" i="1" a="1"/>
  <c r="AR209" i="1" s="1"/>
  <c r="AQ209" i="1" a="1"/>
  <c r="AQ209" i="1" s="1"/>
  <c r="AP209" i="1" a="1"/>
  <c r="AP209" i="1" s="1"/>
  <c r="AO209" i="1" a="1"/>
  <c r="AO209" i="1" s="1"/>
  <c r="AM209" i="1" a="1"/>
  <c r="AM209" i="1" s="1"/>
  <c r="AU208" i="1" a="1"/>
  <c r="AU208" i="1" s="1"/>
  <c r="AT208" i="1" a="1"/>
  <c r="AT208" i="1" s="1"/>
  <c r="AS208" i="1" a="1"/>
  <c r="AS208" i="1" s="1"/>
  <c r="AR208" i="1" a="1"/>
  <c r="AR208" i="1" s="1"/>
  <c r="AQ208" i="1" a="1"/>
  <c r="AQ208" i="1" s="1"/>
  <c r="AP208" i="1" a="1"/>
  <c r="AP208" i="1" s="1"/>
  <c r="AO208" i="1" a="1"/>
  <c r="AO208" i="1" s="1"/>
  <c r="AU206" i="1" a="1"/>
  <c r="AU206" i="1" s="1"/>
  <c r="AT206" i="1" a="1"/>
  <c r="AT206" i="1" s="1"/>
  <c r="AS206" i="1" a="1"/>
  <c r="AS206" i="1" s="1"/>
  <c r="AR206" i="1" a="1"/>
  <c r="AR206" i="1" s="1"/>
  <c r="AQ206" i="1" a="1"/>
  <c r="AQ206" i="1" s="1"/>
  <c r="AP206" i="1" a="1"/>
  <c r="AP206" i="1" s="1"/>
  <c r="AO206" i="1" a="1"/>
  <c r="AO206" i="1" s="1"/>
  <c r="AM206" i="1" a="1"/>
  <c r="AM206" i="1" s="1"/>
  <c r="AU205" i="1" a="1"/>
  <c r="AU205" i="1" s="1"/>
  <c r="AT205" i="1" a="1"/>
  <c r="AT205" i="1" s="1"/>
  <c r="AS205" i="1" a="1"/>
  <c r="AS205" i="1" s="1"/>
  <c r="AR205" i="1" a="1"/>
  <c r="AR205" i="1" s="1"/>
  <c r="AQ205" i="1" a="1"/>
  <c r="AQ205" i="1" s="1"/>
  <c r="AP205" i="1" a="1"/>
  <c r="AP205" i="1" s="1"/>
  <c r="AO205" i="1" a="1"/>
  <c r="AO205" i="1" s="1"/>
  <c r="AM205" i="1" a="1"/>
  <c r="AM205" i="1" s="1"/>
  <c r="AU204" i="1" a="1"/>
  <c r="AU204" i="1" s="1"/>
  <c r="AT204" i="1" a="1"/>
  <c r="AT204" i="1" s="1"/>
  <c r="AS204" i="1" a="1"/>
  <c r="AS204" i="1" s="1"/>
  <c r="AR204" i="1" a="1"/>
  <c r="AR204" i="1" s="1"/>
  <c r="AQ204" i="1" a="1"/>
  <c r="AQ204" i="1" s="1"/>
  <c r="AP204" i="1" a="1"/>
  <c r="AP204" i="1" s="1"/>
  <c r="AM204" i="1" a="1"/>
  <c r="AM204" i="1" s="1"/>
  <c r="AU203" i="1" a="1"/>
  <c r="AU203" i="1" s="1"/>
  <c r="AT203" i="1" a="1"/>
  <c r="AT203" i="1" s="1"/>
  <c r="AS203" i="1" a="1"/>
  <c r="AS203" i="1" s="1"/>
  <c r="AR203" i="1" a="1"/>
  <c r="AR203" i="1" s="1"/>
  <c r="AQ203" i="1" a="1"/>
  <c r="AQ203" i="1" s="1"/>
  <c r="AP203" i="1" a="1"/>
  <c r="AP203" i="1" s="1"/>
  <c r="AO203" i="1" a="1"/>
  <c r="AO203" i="1" s="1"/>
  <c r="AM203" i="1" a="1"/>
  <c r="AM203" i="1" s="1"/>
  <c r="AU202" i="1" a="1"/>
  <c r="AU202" i="1" s="1"/>
  <c r="AT202" i="1" a="1"/>
  <c r="AT202" i="1" s="1"/>
  <c r="AS202" i="1" a="1"/>
  <c r="AS202" i="1" s="1"/>
  <c r="AR202" i="1" a="1"/>
  <c r="AR202" i="1" s="1"/>
  <c r="AQ202" i="1" a="1"/>
  <c r="AQ202" i="1" s="1"/>
  <c r="AP202" i="1" a="1"/>
  <c r="AP202" i="1" s="1"/>
  <c r="AO202" i="1" a="1"/>
  <c r="AO202" i="1" s="1"/>
  <c r="AM202" i="1" a="1"/>
  <c r="AM202" i="1" s="1"/>
  <c r="AU201" i="1" a="1"/>
  <c r="AU201" i="1" s="1"/>
  <c r="AT201" i="1" a="1"/>
  <c r="AT201" i="1" s="1"/>
  <c r="AS201" i="1" a="1"/>
  <c r="AS201" i="1" s="1"/>
  <c r="AR201" i="1" a="1"/>
  <c r="AR201" i="1" s="1"/>
  <c r="AQ201" i="1" a="1"/>
  <c r="AQ201" i="1" s="1"/>
  <c r="AP201" i="1" a="1"/>
  <c r="AP201" i="1" s="1"/>
  <c r="AO201" i="1" a="1"/>
  <c r="AO201" i="1" s="1"/>
  <c r="AM201" i="1" a="1"/>
  <c r="AM201" i="1" s="1"/>
  <c r="AU200" i="1" a="1"/>
  <c r="AU200" i="1" s="1"/>
  <c r="AT200" i="1" a="1"/>
  <c r="AT200" i="1" s="1"/>
  <c r="AS200" i="1" a="1"/>
  <c r="AS200" i="1" s="1"/>
  <c r="AR200" i="1" a="1"/>
  <c r="AR200" i="1" s="1"/>
  <c r="AQ200" i="1" a="1"/>
  <c r="AQ200" i="1" s="1"/>
  <c r="AP200" i="1" a="1"/>
  <c r="AP200" i="1" s="1"/>
  <c r="AO200" i="1" a="1"/>
  <c r="AO200" i="1" s="1"/>
  <c r="AM200" i="1" a="1"/>
  <c r="AM200" i="1" s="1"/>
  <c r="AU199" i="1" a="1"/>
  <c r="AU199" i="1" s="1"/>
  <c r="AT199" i="1" a="1"/>
  <c r="AT199" i="1" s="1"/>
  <c r="AS199" i="1" a="1"/>
  <c r="AS199" i="1" s="1"/>
  <c r="AR199" i="1" a="1"/>
  <c r="AR199" i="1" s="1"/>
  <c r="AQ199" i="1" a="1"/>
  <c r="AQ199" i="1" s="1"/>
  <c r="AP199" i="1" a="1"/>
  <c r="AP199" i="1" s="1"/>
  <c r="AO199" i="1" a="1"/>
  <c r="AO199" i="1" s="1"/>
  <c r="AM199" i="1" a="1"/>
  <c r="AM199" i="1" s="1"/>
  <c r="AU198" i="1" a="1"/>
  <c r="AU198" i="1" s="1"/>
  <c r="AT198" i="1" a="1"/>
  <c r="AT198" i="1" s="1"/>
  <c r="AS198" i="1" a="1"/>
  <c r="AS198" i="1" s="1"/>
  <c r="AR198" i="1" a="1"/>
  <c r="AR198" i="1" s="1"/>
  <c r="AQ198" i="1" a="1"/>
  <c r="AQ198" i="1" s="1"/>
  <c r="AP198" i="1" a="1"/>
  <c r="AP198" i="1" s="1"/>
  <c r="AO198" i="1" a="1"/>
  <c r="AO198" i="1" s="1"/>
  <c r="AO36" i="1" a="1"/>
  <c r="AO36" i="1" s="1"/>
  <c r="AO63" i="1" a="1"/>
  <c r="AO63" i="1" s="1"/>
  <c r="AO90" i="1" a="1"/>
  <c r="AO90" i="1" s="1"/>
  <c r="AO117" i="1" a="1"/>
  <c r="AO117" i="1" s="1"/>
  <c r="AO144" i="1" a="1"/>
  <c r="AO144" i="1" s="1"/>
  <c r="AO171" i="1" a="1"/>
  <c r="AO171" i="1" s="1"/>
  <c r="AM198" i="1" a="1"/>
  <c r="AM198" i="1" s="1"/>
  <c r="AU197" i="1" a="1"/>
  <c r="AU197" i="1" s="1"/>
  <c r="AT197" i="1" a="1"/>
  <c r="AT197" i="1" s="1"/>
  <c r="AS197" i="1" a="1"/>
  <c r="AS197" i="1" s="1"/>
  <c r="AR197" i="1" a="1"/>
  <c r="AR197" i="1" s="1"/>
  <c r="AQ197" i="1" a="1"/>
  <c r="AQ197" i="1" s="1"/>
  <c r="AP197" i="1" a="1"/>
  <c r="AP197" i="1" s="1"/>
  <c r="AO197" i="1" a="1"/>
  <c r="AO197" i="1" s="1"/>
  <c r="AM197" i="1" a="1"/>
  <c r="AM197" i="1" s="1"/>
  <c r="AU196" i="1" a="1"/>
  <c r="AU196" i="1" s="1"/>
  <c r="AT196" i="1" a="1"/>
  <c r="AT196" i="1" s="1"/>
  <c r="AS196" i="1" a="1"/>
  <c r="AS196" i="1" s="1"/>
  <c r="AR196" i="1" a="1"/>
  <c r="AR196" i="1" s="1"/>
  <c r="AQ196" i="1" a="1"/>
  <c r="AQ196" i="1" s="1"/>
  <c r="AP196" i="1" a="1"/>
  <c r="AP196" i="1" s="1"/>
  <c r="AO196" i="1" a="1"/>
  <c r="AO196" i="1" s="1"/>
  <c r="AM196" i="1" a="1"/>
  <c r="AM196" i="1" s="1"/>
  <c r="AU195" i="1" a="1"/>
  <c r="AU195" i="1" s="1"/>
  <c r="AT195" i="1" a="1"/>
  <c r="AT195" i="1" s="1"/>
  <c r="AS195" i="1" a="1"/>
  <c r="AS195" i="1" s="1"/>
  <c r="AR195" i="1" a="1"/>
  <c r="AR195" i="1" s="1"/>
  <c r="AQ195" i="1" a="1"/>
  <c r="AQ195" i="1" s="1"/>
  <c r="AP195" i="1" a="1"/>
  <c r="AP195" i="1" s="1"/>
  <c r="AO195" i="1" a="1"/>
  <c r="AO195" i="1" s="1"/>
  <c r="AM195" i="1" a="1"/>
  <c r="AM195" i="1" s="1"/>
  <c r="AU194" i="1" a="1"/>
  <c r="AU194" i="1" s="1"/>
  <c r="AT194" i="1" a="1"/>
  <c r="AT194" i="1" s="1"/>
  <c r="AS194" i="1" a="1"/>
  <c r="AS194" i="1" s="1"/>
  <c r="AR194" i="1" a="1"/>
  <c r="AR194" i="1" s="1"/>
  <c r="AQ194" i="1" a="1"/>
  <c r="AQ194" i="1" s="1"/>
  <c r="AP194" i="1" a="1"/>
  <c r="AP194" i="1" s="1"/>
  <c r="AO194" i="1" a="1"/>
  <c r="AO194" i="1" s="1"/>
  <c r="AM194" i="1" a="1"/>
  <c r="AM194" i="1" s="1"/>
  <c r="AM32" i="1" a="1"/>
  <c r="AM32" i="1" s="1"/>
  <c r="AM59" i="1" a="1"/>
  <c r="AM59" i="1" s="1"/>
  <c r="AM86" i="1" a="1"/>
  <c r="AM86" i="1" s="1"/>
  <c r="AM113" i="1" a="1"/>
  <c r="AM113" i="1" s="1"/>
  <c r="AM140" i="1" a="1"/>
  <c r="AM140" i="1" s="1"/>
  <c r="AM167" i="1" a="1"/>
  <c r="AM167" i="1" s="1"/>
  <c r="AU193" i="1" a="1"/>
  <c r="AU193" i="1" s="1"/>
  <c r="AT193" i="1" a="1"/>
  <c r="AT193" i="1" s="1"/>
  <c r="AS193" i="1" a="1"/>
  <c r="AS193" i="1" s="1"/>
  <c r="AR193" i="1" a="1"/>
  <c r="AR193" i="1" s="1"/>
  <c r="AQ193" i="1" a="1"/>
  <c r="AQ193" i="1" s="1"/>
  <c r="AP193" i="1" a="1"/>
  <c r="AP193" i="1" s="1"/>
  <c r="AO193" i="1" a="1"/>
  <c r="AO193" i="1" s="1"/>
  <c r="AM193" i="1" a="1"/>
  <c r="AM193" i="1" s="1"/>
  <c r="AU192" i="1" a="1"/>
  <c r="AU192" i="1" s="1"/>
  <c r="AT192" i="1" a="1"/>
  <c r="AT192" i="1" s="1"/>
  <c r="AS192" i="1" a="1"/>
  <c r="AS192" i="1" s="1"/>
  <c r="AR192" i="1" a="1"/>
  <c r="AR192" i="1" s="1"/>
  <c r="AQ192" i="1" a="1"/>
  <c r="AQ192" i="1" s="1"/>
  <c r="AP192" i="1" a="1"/>
  <c r="AP192" i="1" s="1"/>
  <c r="AO192" i="1" a="1"/>
  <c r="AO192" i="1" s="1"/>
  <c r="AM192" i="1" a="1"/>
  <c r="AM192" i="1" s="1"/>
  <c r="AU191" i="1" a="1"/>
  <c r="AU191" i="1" s="1"/>
  <c r="AT191" i="1" a="1"/>
  <c r="AT191" i="1" s="1"/>
  <c r="AS191" i="1" a="1"/>
  <c r="AS191" i="1" s="1"/>
  <c r="AR191" i="1" a="1"/>
  <c r="AR191" i="1" s="1"/>
  <c r="AQ191" i="1" a="1"/>
  <c r="AQ191" i="1" s="1"/>
  <c r="AP191" i="1" a="1"/>
  <c r="AP191" i="1" s="1"/>
  <c r="AO191" i="1" a="1"/>
  <c r="AO191" i="1" s="1"/>
  <c r="AM191" i="1" a="1"/>
  <c r="AM191" i="1" s="1"/>
  <c r="AU190" i="1" a="1"/>
  <c r="AU190" i="1" s="1"/>
  <c r="AT190" i="1" a="1"/>
  <c r="AT190" i="1" s="1"/>
  <c r="AS190" i="1" a="1"/>
  <c r="AS190" i="1" s="1"/>
  <c r="AR190" i="1" a="1"/>
  <c r="AR190" i="1" s="1"/>
  <c r="AQ190" i="1" a="1"/>
  <c r="AQ190" i="1" s="1"/>
  <c r="AP190" i="1" a="1"/>
  <c r="AP190" i="1" s="1"/>
  <c r="AO190" i="1" a="1"/>
  <c r="AO190" i="1" s="1"/>
  <c r="AU189" i="1" a="1"/>
  <c r="AU189" i="1" s="1"/>
  <c r="AT189" i="1" a="1"/>
  <c r="AT189" i="1" s="1"/>
  <c r="AS189" i="1" a="1"/>
  <c r="AS189" i="1" s="1"/>
  <c r="AR189" i="1" a="1"/>
  <c r="AR189" i="1" s="1"/>
  <c r="AQ189" i="1" a="1"/>
  <c r="AQ189" i="1" s="1"/>
  <c r="AP189" i="1" a="1"/>
  <c r="AP189" i="1" s="1"/>
  <c r="AO189" i="1" a="1"/>
  <c r="AO189" i="1" s="1"/>
  <c r="AM189" i="1" a="1"/>
  <c r="AM189" i="1" s="1"/>
  <c r="AU188" i="1" a="1"/>
  <c r="AU188" i="1" s="1"/>
  <c r="AT188" i="1" a="1"/>
  <c r="AT188" i="1" s="1"/>
  <c r="AS188" i="1" a="1"/>
  <c r="AS188" i="1" s="1"/>
  <c r="AR188" i="1" a="1"/>
  <c r="AR188" i="1" s="1"/>
  <c r="AQ188" i="1" a="1"/>
  <c r="AQ188" i="1" s="1"/>
  <c r="AP188" i="1" a="1"/>
  <c r="AP188" i="1" s="1"/>
  <c r="AO188" i="1" a="1"/>
  <c r="AO188" i="1" s="1"/>
  <c r="AM188" i="1" a="1"/>
  <c r="AM188" i="1" s="1"/>
  <c r="AU187" i="1" a="1"/>
  <c r="AU187" i="1" s="1"/>
  <c r="AT187" i="1" a="1"/>
  <c r="AT187" i="1" s="1"/>
  <c r="AS187" i="1" a="1"/>
  <c r="AS187" i="1" s="1"/>
  <c r="AR187" i="1" a="1"/>
  <c r="AR187" i="1" s="1"/>
  <c r="AQ187" i="1" a="1"/>
  <c r="AQ187" i="1" s="1"/>
  <c r="AP187" i="1" a="1"/>
  <c r="AP187" i="1" s="1"/>
  <c r="AO187" i="1" a="1"/>
  <c r="AO187" i="1" s="1"/>
  <c r="AM187" i="1" a="1"/>
  <c r="AM187" i="1" s="1"/>
  <c r="AU186" i="1" a="1"/>
  <c r="AU186" i="1" s="1"/>
  <c r="AT186" i="1" a="1"/>
  <c r="AT186" i="1" s="1"/>
  <c r="AS186" i="1" a="1"/>
  <c r="AS186" i="1" s="1"/>
  <c r="AR186" i="1" a="1"/>
  <c r="AR186" i="1" s="1"/>
  <c r="AQ186" i="1" a="1"/>
  <c r="AQ186" i="1" s="1"/>
  <c r="AP186" i="1" a="1"/>
  <c r="AP186" i="1" s="1"/>
  <c r="AO186" i="1" a="1"/>
  <c r="AO186" i="1" s="1"/>
  <c r="AM186" i="1" a="1"/>
  <c r="AM186" i="1" s="1"/>
  <c r="AU185" i="1" a="1"/>
  <c r="AU185" i="1" s="1"/>
  <c r="AT185" i="1" a="1"/>
  <c r="AT185" i="1" s="1"/>
  <c r="AS185" i="1" a="1"/>
  <c r="AS185" i="1" s="1"/>
  <c r="AR185" i="1" a="1"/>
  <c r="AR185" i="1" s="1"/>
  <c r="AQ185" i="1" a="1"/>
  <c r="AQ185" i="1" s="1"/>
  <c r="AP185" i="1" a="1"/>
  <c r="AP185" i="1" s="1"/>
  <c r="AO185" i="1" a="1"/>
  <c r="AO185" i="1" s="1"/>
  <c r="AM185" i="1" a="1"/>
  <c r="AM185" i="1" s="1"/>
  <c r="AU184" i="1" a="1"/>
  <c r="AU184" i="1" s="1"/>
  <c r="AT184" i="1" a="1"/>
  <c r="AT184" i="1" s="1"/>
  <c r="AR184" i="1" a="1"/>
  <c r="AR184" i="1" s="1"/>
  <c r="AQ184" i="1" a="1"/>
  <c r="AQ184" i="1" s="1"/>
  <c r="AP184" i="1" a="1"/>
  <c r="AP184" i="1" s="1"/>
  <c r="AO184" i="1" a="1"/>
  <c r="AO184" i="1" s="1"/>
  <c r="AM184" i="1" a="1"/>
  <c r="AM184" i="1" s="1"/>
  <c r="AU183" i="1" a="1"/>
  <c r="AU183" i="1" s="1"/>
  <c r="AT183" i="1" a="1"/>
  <c r="AT183" i="1" s="1"/>
  <c r="AS183" i="1" a="1"/>
  <c r="AS183" i="1" s="1"/>
  <c r="AR183" i="1" a="1"/>
  <c r="AR183" i="1" s="1"/>
  <c r="AQ183" i="1" a="1"/>
  <c r="AQ183" i="1" s="1"/>
  <c r="AP183" i="1" a="1"/>
  <c r="AP183" i="1" s="1"/>
  <c r="AO183" i="1" a="1"/>
  <c r="AO183" i="1" s="1"/>
  <c r="AM183" i="1" a="1"/>
  <c r="AM183" i="1" s="1"/>
  <c r="AU182" i="1" a="1"/>
  <c r="AU182" i="1" s="1"/>
  <c r="AT182" i="1" a="1"/>
  <c r="AT182" i="1" s="1"/>
  <c r="AS182" i="1" a="1"/>
  <c r="AS182" i="1" s="1"/>
  <c r="AR182" i="1" a="1"/>
  <c r="AR182" i="1" s="1"/>
  <c r="AQ182" i="1" a="1"/>
  <c r="AQ182" i="1" s="1"/>
  <c r="AP182" i="1" a="1"/>
  <c r="AP182" i="1" s="1"/>
  <c r="AO182" i="1" a="1"/>
  <c r="AO182" i="1" s="1"/>
  <c r="AM182" i="1" a="1"/>
  <c r="AM182" i="1" s="1"/>
  <c r="AU181" i="1" a="1"/>
  <c r="AU181" i="1" s="1"/>
  <c r="AT181" i="1" a="1"/>
  <c r="AT181" i="1" s="1"/>
  <c r="AS181" i="1" a="1"/>
  <c r="AS181" i="1" s="1"/>
  <c r="AR181" i="1" a="1"/>
  <c r="AR181" i="1" s="1"/>
  <c r="AQ181" i="1" a="1"/>
  <c r="AQ181" i="1" s="1"/>
  <c r="AP181" i="1" a="1"/>
  <c r="AP181" i="1" s="1"/>
  <c r="AO181" i="1" a="1"/>
  <c r="AO181" i="1" s="1"/>
  <c r="AU179" i="1" a="1"/>
  <c r="AU179" i="1" s="1"/>
  <c r="AT179" i="1" a="1"/>
  <c r="AT179" i="1" s="1"/>
  <c r="AS179" i="1" a="1"/>
  <c r="AS179" i="1" s="1"/>
  <c r="AR179" i="1" a="1"/>
  <c r="AR179" i="1" s="1"/>
  <c r="AQ179" i="1" a="1"/>
  <c r="AQ179" i="1" s="1"/>
  <c r="AP179" i="1" a="1"/>
  <c r="AP179" i="1" s="1"/>
  <c r="AO179" i="1" a="1"/>
  <c r="AO179" i="1" s="1"/>
  <c r="AM179" i="1" a="1"/>
  <c r="AM179" i="1" s="1"/>
  <c r="AU178" i="1" a="1"/>
  <c r="AU178" i="1" s="1"/>
  <c r="AT178" i="1" a="1"/>
  <c r="AT178" i="1" s="1"/>
  <c r="AS178" i="1" a="1"/>
  <c r="AS178" i="1" s="1"/>
  <c r="AR178" i="1" a="1"/>
  <c r="AR178" i="1" s="1"/>
  <c r="AQ178" i="1" a="1"/>
  <c r="AQ178" i="1" s="1"/>
  <c r="AP178" i="1" a="1"/>
  <c r="AP178" i="1" s="1"/>
  <c r="AO178" i="1" a="1"/>
  <c r="AO178" i="1" s="1"/>
  <c r="AM178" i="1" a="1"/>
  <c r="AM178" i="1" s="1"/>
  <c r="AU177" i="1" a="1"/>
  <c r="AU177" i="1" s="1"/>
  <c r="AT177" i="1" a="1"/>
  <c r="AT177" i="1" s="1"/>
  <c r="AS177" i="1" a="1"/>
  <c r="AS177" i="1" s="1"/>
  <c r="AR177" i="1" a="1"/>
  <c r="AR177" i="1" s="1"/>
  <c r="AQ177" i="1" a="1"/>
  <c r="AQ177" i="1" s="1"/>
  <c r="AP177" i="1" a="1"/>
  <c r="AP177" i="1" s="1"/>
  <c r="AM177" i="1" a="1"/>
  <c r="AM177" i="1" s="1"/>
  <c r="AU176" i="1" a="1"/>
  <c r="AU176" i="1" s="1"/>
  <c r="AT176" i="1" a="1"/>
  <c r="AT176" i="1" s="1"/>
  <c r="AS176" i="1" a="1"/>
  <c r="AS176" i="1" s="1"/>
  <c r="AR176" i="1" a="1"/>
  <c r="AR176" i="1" s="1"/>
  <c r="AQ176" i="1" a="1"/>
  <c r="AQ176" i="1" s="1"/>
  <c r="AP176" i="1" a="1"/>
  <c r="AP176" i="1" s="1"/>
  <c r="AO176" i="1" a="1"/>
  <c r="AO176" i="1" s="1"/>
  <c r="AM176" i="1" a="1"/>
  <c r="AM176" i="1" s="1"/>
  <c r="AU175" i="1" a="1"/>
  <c r="AU175" i="1" s="1"/>
  <c r="AT175" i="1" a="1"/>
  <c r="AT175" i="1" s="1"/>
  <c r="AS175" i="1" a="1"/>
  <c r="AS175" i="1" s="1"/>
  <c r="AR175" i="1" a="1"/>
  <c r="AR175" i="1" s="1"/>
  <c r="AQ175" i="1" a="1"/>
  <c r="AQ175" i="1" s="1"/>
  <c r="AP175" i="1" a="1"/>
  <c r="AP175" i="1" s="1"/>
  <c r="AO175" i="1" a="1"/>
  <c r="AO175" i="1" s="1"/>
  <c r="AO40" i="1" a="1"/>
  <c r="AO40" i="1" s="1"/>
  <c r="AO67" i="1" a="1"/>
  <c r="AO67" i="1" s="1"/>
  <c r="AO94" i="1" a="1"/>
  <c r="AO94" i="1" s="1"/>
  <c r="AO121" i="1" a="1"/>
  <c r="AO121" i="1" s="1"/>
  <c r="AO148" i="1" a="1"/>
  <c r="AO148" i="1" s="1"/>
  <c r="AM175" i="1" a="1"/>
  <c r="AM175" i="1" s="1"/>
  <c r="AU174" i="1" a="1"/>
  <c r="AU174" i="1" s="1"/>
  <c r="AT174" i="1" a="1"/>
  <c r="AT174" i="1" s="1"/>
  <c r="AS174" i="1" a="1"/>
  <c r="AS174" i="1" s="1"/>
  <c r="AR174" i="1" a="1"/>
  <c r="AR174" i="1" s="1"/>
  <c r="AQ174" i="1" a="1"/>
  <c r="AQ174" i="1" s="1"/>
  <c r="AP174" i="1" a="1"/>
  <c r="AP174" i="1" s="1"/>
  <c r="AO174" i="1" a="1"/>
  <c r="AO174" i="1" s="1"/>
  <c r="AM174" i="1" a="1"/>
  <c r="AM174" i="1" s="1"/>
  <c r="AU173" i="1" a="1"/>
  <c r="AU173" i="1" s="1"/>
  <c r="AT173" i="1" a="1"/>
  <c r="AT173" i="1" s="1"/>
  <c r="AS173" i="1" a="1"/>
  <c r="AS173" i="1" s="1"/>
  <c r="AR173" i="1" a="1"/>
  <c r="AR173" i="1" s="1"/>
  <c r="AQ173" i="1" a="1"/>
  <c r="AQ173" i="1" s="1"/>
  <c r="AP173" i="1" a="1"/>
  <c r="AP173" i="1" s="1"/>
  <c r="AO173" i="1" a="1"/>
  <c r="AO173" i="1" s="1"/>
  <c r="AM173" i="1" a="1"/>
  <c r="AM173" i="1" s="1"/>
  <c r="AU172" i="1" a="1"/>
  <c r="AU172" i="1" s="1"/>
  <c r="AT172" i="1" a="1"/>
  <c r="AT172" i="1" s="1"/>
  <c r="AS172" i="1" a="1"/>
  <c r="AS172" i="1" s="1"/>
  <c r="AR172" i="1" a="1"/>
  <c r="AR172" i="1" s="1"/>
  <c r="AQ172" i="1" a="1"/>
  <c r="AQ172" i="1" s="1"/>
  <c r="AP172" i="1" a="1"/>
  <c r="AP172" i="1" s="1"/>
  <c r="AO172" i="1" a="1"/>
  <c r="AO172" i="1" s="1"/>
  <c r="AM172" i="1" a="1"/>
  <c r="AM172" i="1" s="1"/>
  <c r="AU171" i="1" a="1"/>
  <c r="AU171" i="1" s="1"/>
  <c r="AT171" i="1" a="1"/>
  <c r="AT171" i="1" s="1"/>
  <c r="AS171" i="1" a="1"/>
  <c r="AS171" i="1" s="1"/>
  <c r="AR171" i="1" a="1"/>
  <c r="AR171" i="1" s="1"/>
  <c r="AQ171" i="1" a="1"/>
  <c r="AQ171" i="1" s="1"/>
  <c r="AP171" i="1" a="1"/>
  <c r="AP171" i="1" s="1"/>
  <c r="AM171" i="1" a="1"/>
  <c r="AM171" i="1" s="1"/>
  <c r="AU170" i="1" a="1"/>
  <c r="AU170" i="1" s="1"/>
  <c r="AT170" i="1" a="1"/>
  <c r="AT170" i="1" s="1"/>
  <c r="AT35" i="1" a="1"/>
  <c r="AT35" i="1" s="1"/>
  <c r="AT62" i="1" a="1"/>
  <c r="AT62" i="1" s="1"/>
  <c r="AT89" i="1" a="1"/>
  <c r="AT89" i="1" s="1"/>
  <c r="AT116" i="1" a="1"/>
  <c r="AT116" i="1" s="1"/>
  <c r="AT143" i="1" a="1"/>
  <c r="AT143" i="1" s="1"/>
  <c r="AS170" i="1" a="1"/>
  <c r="AS170" i="1" s="1"/>
  <c r="AR170" i="1" a="1"/>
  <c r="AR170" i="1" s="1"/>
  <c r="AQ170" i="1" a="1"/>
  <c r="AQ170" i="1" s="1"/>
  <c r="AP170" i="1" a="1"/>
  <c r="AP170" i="1" s="1"/>
  <c r="AO170" i="1" a="1"/>
  <c r="AO170" i="1" s="1"/>
  <c r="AM170" i="1" a="1"/>
  <c r="AM170" i="1" s="1"/>
  <c r="AU169" i="1" a="1"/>
  <c r="AU169" i="1" s="1"/>
  <c r="AT169" i="1" a="1"/>
  <c r="AT169" i="1" s="1"/>
  <c r="AS169" i="1" a="1"/>
  <c r="AS169" i="1" s="1"/>
  <c r="AR169" i="1" a="1"/>
  <c r="AR169" i="1" s="1"/>
  <c r="AQ169" i="1" a="1"/>
  <c r="AQ169" i="1" s="1"/>
  <c r="AP169" i="1" a="1"/>
  <c r="AP169" i="1" s="1"/>
  <c r="AO169" i="1" a="1"/>
  <c r="AO169" i="1" s="1"/>
  <c r="AM169" i="1" a="1"/>
  <c r="AM169" i="1" s="1"/>
  <c r="AU168" i="1" a="1"/>
  <c r="AU168" i="1" s="1"/>
  <c r="AT168" i="1" a="1"/>
  <c r="AT168" i="1" s="1"/>
  <c r="AS168" i="1" a="1"/>
  <c r="AS168" i="1" s="1"/>
  <c r="AR168" i="1" a="1"/>
  <c r="AR168" i="1" s="1"/>
  <c r="AQ168" i="1" a="1"/>
  <c r="AQ168" i="1" s="1"/>
  <c r="AP168" i="1" a="1"/>
  <c r="AP168" i="1" s="1"/>
  <c r="AO168" i="1" a="1"/>
  <c r="AO168" i="1" s="1"/>
  <c r="AM168" i="1" a="1"/>
  <c r="AM168" i="1" s="1"/>
  <c r="AU167" i="1" a="1"/>
  <c r="AU167" i="1" s="1"/>
  <c r="AT167" i="1" a="1"/>
  <c r="AT167" i="1" s="1"/>
  <c r="AS167" i="1" a="1"/>
  <c r="AS167" i="1" s="1"/>
  <c r="AR167" i="1" a="1"/>
  <c r="AR167" i="1" s="1"/>
  <c r="AQ167" i="1" a="1"/>
  <c r="AQ167" i="1" s="1"/>
  <c r="AP167" i="1" a="1"/>
  <c r="AP167" i="1" s="1"/>
  <c r="AO167" i="1" a="1"/>
  <c r="AO167" i="1" s="1"/>
  <c r="AU166" i="1" a="1"/>
  <c r="AU166" i="1" s="1"/>
  <c r="AT166" i="1" a="1"/>
  <c r="AT166" i="1" s="1"/>
  <c r="AS166" i="1" a="1"/>
  <c r="AS166" i="1" s="1"/>
  <c r="AR166" i="1" a="1"/>
  <c r="AR166" i="1" s="1"/>
  <c r="AQ166" i="1" a="1"/>
  <c r="AQ166" i="1" s="1"/>
  <c r="AP166" i="1" a="1"/>
  <c r="AP166" i="1" s="1"/>
  <c r="AO166" i="1" a="1"/>
  <c r="AO166" i="1" s="1"/>
  <c r="AM166" i="1" a="1"/>
  <c r="AM166" i="1" s="1"/>
  <c r="AU165" i="1" a="1"/>
  <c r="AU165" i="1" s="1"/>
  <c r="AT165" i="1" a="1"/>
  <c r="AT165" i="1" s="1"/>
  <c r="AS165" i="1" a="1"/>
  <c r="AS165" i="1" s="1"/>
  <c r="AR165" i="1" a="1"/>
  <c r="AR165" i="1" s="1"/>
  <c r="AQ165" i="1" a="1"/>
  <c r="AQ165" i="1" s="1"/>
  <c r="AP165" i="1" a="1"/>
  <c r="AP165" i="1" s="1"/>
  <c r="AO165" i="1" a="1"/>
  <c r="AO165" i="1" s="1"/>
  <c r="AM165" i="1" a="1"/>
  <c r="AM165" i="1" s="1"/>
  <c r="AU164" i="1" a="1"/>
  <c r="AU164" i="1" s="1"/>
  <c r="AT164" i="1" a="1"/>
  <c r="AT164" i="1" s="1"/>
  <c r="AS164" i="1" a="1"/>
  <c r="AS164" i="1" s="1"/>
  <c r="AR164" i="1" a="1"/>
  <c r="AR164" i="1" s="1"/>
  <c r="AQ164" i="1" a="1"/>
  <c r="AQ164" i="1" s="1"/>
  <c r="AP164" i="1" a="1"/>
  <c r="AP164" i="1" s="1"/>
  <c r="AO164" i="1" a="1"/>
  <c r="AO164" i="1" s="1"/>
  <c r="AM164" i="1" a="1"/>
  <c r="AM164" i="1" s="1"/>
  <c r="AU163" i="1" a="1"/>
  <c r="AU163" i="1" s="1"/>
  <c r="AT163" i="1" a="1"/>
  <c r="AT163" i="1" s="1"/>
  <c r="AS163" i="1" a="1"/>
  <c r="AS163" i="1" s="1"/>
  <c r="AS28" i="1" a="1"/>
  <c r="AS28" i="1" s="1"/>
  <c r="AS55" i="1" a="1"/>
  <c r="AS55" i="1" s="1"/>
  <c r="AS82" i="1" a="1"/>
  <c r="AS82" i="1" s="1"/>
  <c r="AS109" i="1" a="1"/>
  <c r="AS109" i="1" s="1"/>
  <c r="AS136" i="1" a="1"/>
  <c r="AS136" i="1" s="1"/>
  <c r="AR163" i="1" a="1"/>
  <c r="AR163" i="1" s="1"/>
  <c r="AQ163" i="1" a="1"/>
  <c r="AQ163" i="1" s="1"/>
  <c r="AP163" i="1" a="1"/>
  <c r="AP163" i="1" s="1"/>
  <c r="AO163" i="1" a="1"/>
  <c r="AO163" i="1" s="1"/>
  <c r="AU162" i="1" a="1"/>
  <c r="AU162" i="1" s="1"/>
  <c r="AT162" i="1" a="1"/>
  <c r="AT162" i="1" s="1"/>
  <c r="AS162" i="1" a="1"/>
  <c r="AS162" i="1" s="1"/>
  <c r="AR162" i="1" a="1"/>
  <c r="AR162" i="1" s="1"/>
  <c r="AQ162" i="1" a="1"/>
  <c r="AQ162" i="1" s="1"/>
  <c r="AP162" i="1" a="1"/>
  <c r="AP162" i="1" s="1"/>
  <c r="AO162" i="1" a="1"/>
  <c r="AO162" i="1" s="1"/>
  <c r="AM162" i="1" a="1"/>
  <c r="AM162" i="1" s="1"/>
  <c r="AU161" i="1" a="1"/>
  <c r="AU161" i="1" s="1"/>
  <c r="AT161" i="1" a="1"/>
  <c r="AT161" i="1" s="1"/>
  <c r="AS161" i="1" a="1"/>
  <c r="AS161" i="1" s="1"/>
  <c r="AS26" i="1" a="1"/>
  <c r="AS26" i="1" s="1"/>
  <c r="AS53" i="1" a="1"/>
  <c r="AS53" i="1" s="1"/>
  <c r="AS80" i="1" a="1"/>
  <c r="AS80" i="1" s="1"/>
  <c r="AS107" i="1" a="1"/>
  <c r="AS107" i="1" s="1"/>
  <c r="AS134" i="1" a="1"/>
  <c r="AS134" i="1" s="1"/>
  <c r="AR161" i="1" a="1"/>
  <c r="AR161" i="1" s="1"/>
  <c r="AQ161" i="1" a="1"/>
  <c r="AQ161" i="1" s="1"/>
  <c r="AP161" i="1" a="1"/>
  <c r="AP161" i="1" s="1"/>
  <c r="AO161" i="1" a="1"/>
  <c r="AO161" i="1" s="1"/>
  <c r="AM161" i="1" a="1"/>
  <c r="AM161" i="1" s="1"/>
  <c r="AU160" i="1" a="1"/>
  <c r="AU160" i="1" s="1"/>
  <c r="AT160" i="1" a="1"/>
  <c r="AT160" i="1" s="1"/>
  <c r="AS160" i="1" a="1"/>
  <c r="AS160" i="1" s="1"/>
  <c r="AR160" i="1" a="1"/>
  <c r="AR160" i="1" s="1"/>
  <c r="AQ160" i="1" a="1"/>
  <c r="AQ160" i="1" s="1"/>
  <c r="AQ25" i="1" a="1"/>
  <c r="AQ25" i="1" s="1"/>
  <c r="AQ52" i="1" a="1"/>
  <c r="AQ52" i="1" s="1"/>
  <c r="AQ79" i="1" a="1"/>
  <c r="AQ79" i="1" s="1"/>
  <c r="AQ106" i="1" a="1"/>
  <c r="AQ106" i="1" s="1"/>
  <c r="AQ133" i="1" a="1"/>
  <c r="AQ133" i="1" s="1"/>
  <c r="AP160" i="1" a="1"/>
  <c r="AP160" i="1" s="1"/>
  <c r="AO160" i="1" a="1"/>
  <c r="AO160" i="1" s="1"/>
  <c r="AM160" i="1" a="1"/>
  <c r="AM160" i="1" s="1"/>
  <c r="AU159" i="1" a="1"/>
  <c r="AU159" i="1" s="1"/>
  <c r="AT159" i="1" a="1"/>
  <c r="AT159" i="1" s="1"/>
  <c r="AS159" i="1" a="1"/>
  <c r="AS159" i="1" s="1"/>
  <c r="AR159" i="1" a="1"/>
  <c r="AR159" i="1" s="1"/>
  <c r="AQ159" i="1" a="1"/>
  <c r="AQ159" i="1" s="1"/>
  <c r="AP159" i="1" a="1"/>
  <c r="AP159" i="1" s="1"/>
  <c r="AO159" i="1" a="1"/>
  <c r="AO159" i="1" s="1"/>
  <c r="AM159" i="1" a="1"/>
  <c r="AM159" i="1" s="1"/>
  <c r="AU158" i="1" a="1"/>
  <c r="AU158" i="1" s="1"/>
  <c r="AT158" i="1" a="1"/>
  <c r="AT158" i="1" s="1"/>
  <c r="AS158" i="1" a="1"/>
  <c r="AS158" i="1" s="1"/>
  <c r="AR158" i="1" a="1"/>
  <c r="AR158" i="1" s="1"/>
  <c r="AQ158" i="1" a="1"/>
  <c r="AQ158" i="1" s="1"/>
  <c r="AP158" i="1" a="1"/>
  <c r="AP158" i="1" s="1"/>
  <c r="AO158" i="1" a="1"/>
  <c r="AO158" i="1" s="1"/>
  <c r="AM158" i="1" a="1"/>
  <c r="AM158" i="1" s="1"/>
  <c r="AU157" i="1" a="1"/>
  <c r="AU157" i="1" s="1"/>
  <c r="AT157" i="1" a="1"/>
  <c r="AT157" i="1" s="1"/>
  <c r="AR157" i="1" a="1"/>
  <c r="AR157" i="1" s="1"/>
  <c r="AQ157" i="1" a="1"/>
  <c r="AQ157" i="1" s="1"/>
  <c r="AP157" i="1" a="1"/>
  <c r="AP157" i="1" s="1"/>
  <c r="AO157" i="1" a="1"/>
  <c r="AO157" i="1" s="1"/>
  <c r="AM157" i="1" a="1"/>
  <c r="AM157" i="1" s="1"/>
  <c r="AU156" i="1" a="1"/>
  <c r="AU156" i="1" s="1"/>
  <c r="AT156" i="1" a="1"/>
  <c r="AT156" i="1" s="1"/>
  <c r="AS156" i="1" a="1"/>
  <c r="AS156" i="1" s="1"/>
  <c r="AR156" i="1" a="1"/>
  <c r="AR156" i="1" s="1"/>
  <c r="AQ156" i="1" a="1"/>
  <c r="AQ156" i="1" s="1"/>
  <c r="AP156" i="1" a="1"/>
  <c r="AP156" i="1" s="1"/>
  <c r="AO156" i="1" a="1"/>
  <c r="AO156" i="1" s="1"/>
  <c r="AM156" i="1" a="1"/>
  <c r="AM156" i="1" s="1"/>
  <c r="AU155" i="1" a="1"/>
  <c r="AU155" i="1" s="1"/>
  <c r="AT155" i="1" a="1"/>
  <c r="AT155" i="1" s="1"/>
  <c r="AS155" i="1" a="1"/>
  <c r="AS155" i="1" s="1"/>
  <c r="AR155" i="1" a="1"/>
  <c r="AR155" i="1" s="1"/>
  <c r="AQ155" i="1" a="1"/>
  <c r="AQ155" i="1" s="1"/>
  <c r="AP155" i="1" a="1"/>
  <c r="AP155" i="1" s="1"/>
  <c r="AO155" i="1" a="1"/>
  <c r="AO155" i="1" s="1"/>
  <c r="AM155" i="1" a="1"/>
  <c r="AM155" i="1" s="1"/>
  <c r="AU154" i="1" a="1"/>
  <c r="AU154" i="1" s="1"/>
  <c r="AT154" i="1" a="1"/>
  <c r="AT154" i="1" s="1"/>
  <c r="AS154" i="1" a="1"/>
  <c r="AS154" i="1" s="1"/>
  <c r="AR154" i="1" a="1"/>
  <c r="AR154" i="1" s="1"/>
  <c r="AQ154" i="1" a="1"/>
  <c r="AQ154" i="1" s="1"/>
  <c r="AP154" i="1" a="1"/>
  <c r="AP154" i="1" s="1"/>
  <c r="AO154" i="1" a="1"/>
  <c r="AO154" i="1" s="1"/>
  <c r="AU152" i="1" a="1"/>
  <c r="AU152" i="1" s="1"/>
  <c r="AT152" i="1" a="1"/>
  <c r="AT152" i="1" s="1"/>
  <c r="AS152" i="1" a="1"/>
  <c r="AS152" i="1" s="1"/>
  <c r="AR152" i="1" a="1"/>
  <c r="AR152" i="1" s="1"/>
  <c r="AQ152" i="1" a="1"/>
  <c r="AQ152" i="1" s="1"/>
  <c r="AP152" i="1" a="1"/>
  <c r="AP152" i="1" s="1"/>
  <c r="AO152" i="1" a="1"/>
  <c r="AO152" i="1" s="1"/>
  <c r="AM152" i="1" a="1"/>
  <c r="AM152" i="1" s="1"/>
  <c r="AU151" i="1" a="1"/>
  <c r="AU151" i="1" s="1"/>
  <c r="AT151" i="1" a="1"/>
  <c r="AT151" i="1" s="1"/>
  <c r="AS151" i="1" a="1"/>
  <c r="AS151" i="1" s="1"/>
  <c r="AR151" i="1" a="1"/>
  <c r="AR151" i="1" s="1"/>
  <c r="AQ151" i="1" a="1"/>
  <c r="AQ151" i="1" s="1"/>
  <c r="AP151" i="1" a="1"/>
  <c r="AP151" i="1" s="1"/>
  <c r="AO151" i="1" a="1"/>
  <c r="AO151" i="1" s="1"/>
  <c r="AM151" i="1" a="1"/>
  <c r="AM151" i="1" s="1"/>
  <c r="AU150" i="1" a="1"/>
  <c r="AU150" i="1" s="1"/>
  <c r="AT150" i="1" a="1"/>
  <c r="AT150" i="1" s="1"/>
  <c r="AS150" i="1" a="1"/>
  <c r="AS150" i="1" s="1"/>
  <c r="AR150" i="1" a="1"/>
  <c r="AR150" i="1" s="1"/>
  <c r="AQ150" i="1" a="1"/>
  <c r="AQ150" i="1" s="1"/>
  <c r="AP150" i="1" a="1"/>
  <c r="AP150" i="1" s="1"/>
  <c r="AM150" i="1" a="1"/>
  <c r="AM150" i="1" s="1"/>
  <c r="AU149" i="1" a="1"/>
  <c r="AU149" i="1" s="1"/>
  <c r="AT149" i="1" a="1"/>
  <c r="AT149" i="1" s="1"/>
  <c r="AS149" i="1" a="1"/>
  <c r="AS149" i="1" s="1"/>
  <c r="AR149" i="1" a="1"/>
  <c r="AR149" i="1" s="1"/>
  <c r="AQ149" i="1" a="1"/>
  <c r="AQ149" i="1" s="1"/>
  <c r="AP149" i="1" a="1"/>
  <c r="AP149" i="1" s="1"/>
  <c r="AO149" i="1" a="1"/>
  <c r="AO149" i="1" s="1"/>
  <c r="AM149" i="1" a="1"/>
  <c r="AM149" i="1" s="1"/>
  <c r="AU148" i="1" a="1"/>
  <c r="AU148" i="1" s="1"/>
  <c r="AT148" i="1" a="1"/>
  <c r="AT148" i="1" s="1"/>
  <c r="AS148" i="1" a="1"/>
  <c r="AS148" i="1" s="1"/>
  <c r="AR148" i="1" a="1"/>
  <c r="AR148" i="1" s="1"/>
  <c r="AQ148" i="1" a="1"/>
  <c r="AQ148" i="1" s="1"/>
  <c r="AP148" i="1" a="1"/>
  <c r="AP148" i="1" s="1"/>
  <c r="AM148" i="1" a="1"/>
  <c r="AM148" i="1" s="1"/>
  <c r="AU147" i="1" a="1"/>
  <c r="AU147" i="1" s="1"/>
  <c r="AT147" i="1" a="1"/>
  <c r="AT147" i="1" s="1"/>
  <c r="AS147" i="1" a="1"/>
  <c r="AS147" i="1" s="1"/>
  <c r="AR147" i="1" a="1"/>
  <c r="AR147" i="1" s="1"/>
  <c r="AQ147" i="1" a="1"/>
  <c r="AQ147" i="1" s="1"/>
  <c r="AP147" i="1" a="1"/>
  <c r="AP147" i="1" s="1"/>
  <c r="AO147" i="1" a="1"/>
  <c r="AO147" i="1" s="1"/>
  <c r="AM147" i="1" a="1"/>
  <c r="AM147" i="1" s="1"/>
  <c r="AU146" i="1" a="1"/>
  <c r="AU146" i="1" s="1"/>
  <c r="AT146" i="1" a="1"/>
  <c r="AT146" i="1" s="1"/>
  <c r="AS146" i="1" a="1"/>
  <c r="AS146" i="1" s="1"/>
  <c r="AR146" i="1" a="1"/>
  <c r="AR146" i="1" s="1"/>
  <c r="AQ146" i="1" a="1"/>
  <c r="AQ146" i="1" s="1"/>
  <c r="AP146" i="1" a="1"/>
  <c r="AP146" i="1" s="1"/>
  <c r="AO146" i="1" a="1"/>
  <c r="AO146" i="1" s="1"/>
  <c r="AM146" i="1" a="1"/>
  <c r="AM146" i="1" s="1"/>
  <c r="AU145" i="1" a="1"/>
  <c r="AU145" i="1" s="1"/>
  <c r="AT145" i="1" a="1"/>
  <c r="AT145" i="1" s="1"/>
  <c r="AT37" i="1" a="1"/>
  <c r="AT37" i="1" s="1"/>
  <c r="AT64" i="1" a="1"/>
  <c r="AT64" i="1" s="1"/>
  <c r="AT91" i="1" a="1"/>
  <c r="AT91" i="1" s="1"/>
  <c r="AT118" i="1" a="1"/>
  <c r="AT118" i="1" s="1"/>
  <c r="AS145" i="1" a="1"/>
  <c r="AS145" i="1" s="1"/>
  <c r="AR145" i="1" a="1"/>
  <c r="AR145" i="1" s="1"/>
  <c r="AQ145" i="1" a="1"/>
  <c r="AQ145" i="1" s="1"/>
  <c r="AP145" i="1" a="1"/>
  <c r="AP145" i="1" s="1"/>
  <c r="AO145" i="1" a="1"/>
  <c r="AO145" i="1" s="1"/>
  <c r="AM145" i="1" a="1"/>
  <c r="AM145" i="1" s="1"/>
  <c r="AU144" i="1" a="1"/>
  <c r="AU144" i="1" s="1"/>
  <c r="AT144" i="1" a="1"/>
  <c r="AT144" i="1" s="1"/>
  <c r="AS144" i="1" a="1"/>
  <c r="AS144" i="1" s="1"/>
  <c r="AR144" i="1" a="1"/>
  <c r="AR144" i="1" s="1"/>
  <c r="AQ144" i="1" a="1"/>
  <c r="AQ144" i="1" s="1"/>
  <c r="AP144" i="1" a="1"/>
  <c r="AP144" i="1" s="1"/>
  <c r="AM144" i="1" a="1"/>
  <c r="AM144" i="1" s="1"/>
  <c r="AU143" i="1" a="1"/>
  <c r="AU143" i="1" s="1"/>
  <c r="AS143" i="1" a="1"/>
  <c r="AS143" i="1" s="1"/>
  <c r="AR143" i="1" a="1"/>
  <c r="AR143" i="1" s="1"/>
  <c r="AQ143" i="1" a="1"/>
  <c r="AQ143" i="1" s="1"/>
  <c r="AP143" i="1" a="1"/>
  <c r="AP143" i="1" s="1"/>
  <c r="AO143" i="1" a="1"/>
  <c r="AO143" i="1" s="1"/>
  <c r="AM143" i="1" a="1"/>
  <c r="AM143" i="1" s="1"/>
  <c r="AU142" i="1" a="1"/>
  <c r="AU142" i="1" s="1"/>
  <c r="AT142" i="1" a="1"/>
  <c r="AT142" i="1" s="1"/>
  <c r="AS142" i="1" a="1"/>
  <c r="AS142" i="1" s="1"/>
  <c r="AR142" i="1" a="1"/>
  <c r="AR142" i="1" s="1"/>
  <c r="AQ142" i="1" a="1"/>
  <c r="AQ142" i="1" s="1"/>
  <c r="AP142" i="1" a="1"/>
  <c r="AP142" i="1" s="1"/>
  <c r="AO142" i="1" a="1"/>
  <c r="AO142" i="1" s="1"/>
  <c r="AO34" i="1" a="1"/>
  <c r="AO34" i="1" s="1"/>
  <c r="AO61" i="1" a="1"/>
  <c r="AO61" i="1" s="1"/>
  <c r="AO88" i="1" a="1"/>
  <c r="AO88" i="1" s="1"/>
  <c r="AO115" i="1" a="1"/>
  <c r="AO115" i="1" s="1"/>
  <c r="I386" i="1"/>
  <c r="M386" i="1" s="1"/>
  <c r="AM142" i="1" a="1"/>
  <c r="AM142" i="1" s="1"/>
  <c r="AU141" i="1" a="1"/>
  <c r="AU141" i="1" s="1"/>
  <c r="AT141" i="1" a="1"/>
  <c r="AT141" i="1" s="1"/>
  <c r="AS141" i="1" a="1"/>
  <c r="AS141" i="1" s="1"/>
  <c r="AR141" i="1" a="1"/>
  <c r="AR141" i="1" s="1"/>
  <c r="AQ141" i="1" a="1"/>
  <c r="AQ141" i="1" s="1"/>
  <c r="AP141" i="1" a="1"/>
  <c r="AP141" i="1" s="1"/>
  <c r="AO141" i="1" a="1"/>
  <c r="AO141" i="1" s="1"/>
  <c r="AM141" i="1" a="1"/>
  <c r="AM141" i="1" s="1"/>
  <c r="AU140" i="1" a="1"/>
  <c r="AU140" i="1" s="1"/>
  <c r="AT140" i="1" a="1"/>
  <c r="AT140" i="1" s="1"/>
  <c r="AS140" i="1" a="1"/>
  <c r="AS140" i="1" s="1"/>
  <c r="AR140" i="1" a="1"/>
  <c r="AR140" i="1" s="1"/>
  <c r="AQ140" i="1" a="1"/>
  <c r="AQ140" i="1" s="1"/>
  <c r="AP140" i="1" a="1"/>
  <c r="AP140" i="1" s="1"/>
  <c r="AO140" i="1" a="1"/>
  <c r="AO140" i="1" s="1"/>
  <c r="AU139" i="1" a="1"/>
  <c r="AU139" i="1" s="1"/>
  <c r="AT139" i="1" a="1"/>
  <c r="AT139" i="1" s="1"/>
  <c r="AS139" i="1" a="1"/>
  <c r="AS139" i="1" s="1"/>
  <c r="AR139" i="1" a="1"/>
  <c r="AR139" i="1" s="1"/>
  <c r="AQ139" i="1" a="1"/>
  <c r="AQ139" i="1" s="1"/>
  <c r="AP139" i="1" a="1"/>
  <c r="AP139" i="1" s="1"/>
  <c r="AO139" i="1" a="1"/>
  <c r="AO139" i="1" s="1"/>
  <c r="AM139" i="1" a="1"/>
  <c r="AM139" i="1" s="1"/>
  <c r="AU138" i="1" a="1"/>
  <c r="AU138" i="1" s="1"/>
  <c r="AT138" i="1" a="1"/>
  <c r="AT138" i="1" s="1"/>
  <c r="AS138" i="1" a="1"/>
  <c r="AS138" i="1" s="1"/>
  <c r="AS30" i="1" a="1"/>
  <c r="AS30" i="1" s="1"/>
  <c r="AS57" i="1" a="1"/>
  <c r="AS57" i="1" s="1"/>
  <c r="AS84" i="1" a="1"/>
  <c r="AS84" i="1" s="1"/>
  <c r="AS111" i="1" a="1"/>
  <c r="AS111" i="1" s="1"/>
  <c r="AR138" i="1" a="1"/>
  <c r="AR138" i="1" s="1"/>
  <c r="AQ138" i="1" a="1"/>
  <c r="AQ138" i="1" s="1"/>
  <c r="AP138" i="1" a="1"/>
  <c r="AP138" i="1" s="1"/>
  <c r="AO138" i="1" a="1"/>
  <c r="AO138" i="1" s="1"/>
  <c r="AM138" i="1" a="1"/>
  <c r="AM138" i="1" s="1"/>
  <c r="AU137" i="1" a="1"/>
  <c r="AU137" i="1" s="1"/>
  <c r="AT137" i="1" a="1"/>
  <c r="AT137" i="1" s="1"/>
  <c r="AS137" i="1" a="1"/>
  <c r="AS137" i="1" s="1"/>
  <c r="AR137" i="1" a="1"/>
  <c r="AR137" i="1" s="1"/>
  <c r="AQ137" i="1" a="1"/>
  <c r="AQ137" i="1" s="1"/>
  <c r="AP137" i="1" a="1"/>
  <c r="AP137" i="1" s="1"/>
  <c r="AO137" i="1" a="1"/>
  <c r="AO137" i="1" s="1"/>
  <c r="AM137" i="1" a="1"/>
  <c r="AM137" i="1" s="1"/>
  <c r="AU136" i="1" a="1"/>
  <c r="AU136" i="1" s="1"/>
  <c r="AT136" i="1" a="1"/>
  <c r="AT136" i="1" s="1"/>
  <c r="AR136" i="1" a="1"/>
  <c r="AR136" i="1" s="1"/>
  <c r="AQ136" i="1" a="1"/>
  <c r="AQ136" i="1" s="1"/>
  <c r="AP136" i="1" a="1"/>
  <c r="AP136" i="1" s="1"/>
  <c r="AO136" i="1" a="1"/>
  <c r="AO136" i="1" s="1"/>
  <c r="AU135" i="1" a="1"/>
  <c r="AU135" i="1" s="1"/>
  <c r="AT135" i="1" a="1"/>
  <c r="AT135" i="1" s="1"/>
  <c r="AS135" i="1" a="1"/>
  <c r="AS135" i="1" s="1"/>
  <c r="AR135" i="1" a="1"/>
  <c r="AR135" i="1" s="1"/>
  <c r="AQ135" i="1" a="1"/>
  <c r="AQ135" i="1" s="1"/>
  <c r="AP135" i="1" a="1"/>
  <c r="AP135" i="1" s="1"/>
  <c r="AO135" i="1" a="1"/>
  <c r="AO135" i="1" s="1"/>
  <c r="AM135" i="1" a="1"/>
  <c r="AM135" i="1" s="1"/>
  <c r="AU134" i="1" a="1"/>
  <c r="AU134" i="1" s="1"/>
  <c r="AT134" i="1" a="1"/>
  <c r="AT134" i="1" s="1"/>
  <c r="AR134" i="1" a="1"/>
  <c r="AR134" i="1" s="1"/>
  <c r="AQ134" i="1" a="1"/>
  <c r="AQ134" i="1" s="1"/>
  <c r="AP134" i="1" a="1"/>
  <c r="AP134" i="1" s="1"/>
  <c r="AO134" i="1" a="1"/>
  <c r="AO134" i="1" s="1"/>
  <c r="AM134" i="1" a="1"/>
  <c r="AM134" i="1" s="1"/>
  <c r="AU133" i="1" a="1"/>
  <c r="AU133" i="1" s="1"/>
  <c r="AT133" i="1" a="1"/>
  <c r="AT133" i="1" s="1"/>
  <c r="AS133" i="1" a="1"/>
  <c r="AS133" i="1" s="1"/>
  <c r="AR133" i="1" a="1"/>
  <c r="AR133" i="1" s="1"/>
  <c r="AP133" i="1" a="1"/>
  <c r="AP133" i="1" s="1"/>
  <c r="AO133" i="1" a="1"/>
  <c r="AO133" i="1" s="1"/>
  <c r="AM133" i="1" a="1"/>
  <c r="AM133" i="1" s="1"/>
  <c r="AU132" i="1" a="1"/>
  <c r="AU132" i="1" s="1"/>
  <c r="AT132" i="1" a="1"/>
  <c r="AT132" i="1" s="1"/>
  <c r="AS132" i="1" a="1"/>
  <c r="AS132" i="1" s="1"/>
  <c r="AR132" i="1" a="1"/>
  <c r="AR132" i="1" s="1"/>
  <c r="AQ132" i="1" a="1"/>
  <c r="AQ132" i="1" s="1"/>
  <c r="AP132" i="1" a="1"/>
  <c r="AP132" i="1" s="1"/>
  <c r="AO132" i="1" a="1"/>
  <c r="AO132" i="1" s="1"/>
  <c r="AM132" i="1" a="1"/>
  <c r="AM132" i="1" s="1"/>
  <c r="AU131" i="1" a="1"/>
  <c r="AU131" i="1" s="1"/>
  <c r="AT131" i="1" a="1"/>
  <c r="AT131" i="1" s="1"/>
  <c r="AS131" i="1" a="1"/>
  <c r="AS131" i="1" s="1"/>
  <c r="AR131" i="1" a="1"/>
  <c r="AR131" i="1" s="1"/>
  <c r="AQ131" i="1" a="1"/>
  <c r="AQ131" i="1" s="1"/>
  <c r="AP131" i="1" a="1"/>
  <c r="AP131" i="1" s="1"/>
  <c r="AO131" i="1" a="1"/>
  <c r="AO131" i="1" s="1"/>
  <c r="AM131" i="1" a="1"/>
  <c r="AM131" i="1" s="1"/>
  <c r="AU130" i="1" a="1"/>
  <c r="AU130" i="1" s="1"/>
  <c r="AT130" i="1" a="1"/>
  <c r="AT130" i="1" s="1"/>
  <c r="AR130" i="1" a="1"/>
  <c r="AR130" i="1" s="1"/>
  <c r="AQ130" i="1" a="1"/>
  <c r="AQ130" i="1" s="1"/>
  <c r="AP130" i="1" a="1"/>
  <c r="AP130" i="1" s="1"/>
  <c r="AO130" i="1" a="1"/>
  <c r="AO130" i="1" s="1"/>
  <c r="AM130" i="1" a="1"/>
  <c r="AM130" i="1" s="1"/>
  <c r="AU129" i="1" a="1"/>
  <c r="AU129" i="1" s="1"/>
  <c r="AT129" i="1" a="1"/>
  <c r="AT129" i="1" s="1"/>
  <c r="AS129" i="1" a="1"/>
  <c r="AS129" i="1" s="1"/>
  <c r="AR129" i="1" a="1"/>
  <c r="AR129" i="1" s="1"/>
  <c r="AQ129" i="1" a="1"/>
  <c r="AQ129" i="1" s="1"/>
  <c r="AP129" i="1" a="1"/>
  <c r="AP129" i="1" s="1"/>
  <c r="AO129" i="1" a="1"/>
  <c r="AO129" i="1" s="1"/>
  <c r="AM129" i="1" a="1"/>
  <c r="AM129" i="1" s="1"/>
  <c r="AU128" i="1" a="1"/>
  <c r="AU128" i="1" s="1"/>
  <c r="AT128" i="1" a="1"/>
  <c r="AT128" i="1" s="1"/>
  <c r="AS128" i="1" a="1"/>
  <c r="AS128" i="1" s="1"/>
  <c r="AR128" i="1" a="1"/>
  <c r="AR128" i="1" s="1"/>
  <c r="AQ128" i="1" a="1"/>
  <c r="AQ128" i="1" s="1"/>
  <c r="AP128" i="1" a="1"/>
  <c r="AP128" i="1" s="1"/>
  <c r="AO128" i="1" a="1"/>
  <c r="AO128" i="1" s="1"/>
  <c r="AM128" i="1" a="1"/>
  <c r="AM128" i="1" s="1"/>
  <c r="AU127" i="1" a="1"/>
  <c r="AU127" i="1" s="1"/>
  <c r="AT127" i="1" a="1"/>
  <c r="AT127" i="1" s="1"/>
  <c r="AS127" i="1" a="1"/>
  <c r="AS127" i="1" s="1"/>
  <c r="AR127" i="1" a="1"/>
  <c r="AR127" i="1" s="1"/>
  <c r="AQ127" i="1" a="1"/>
  <c r="AQ127" i="1" s="1"/>
  <c r="AP127" i="1" a="1"/>
  <c r="AP127" i="1" s="1"/>
  <c r="AO127" i="1" a="1"/>
  <c r="AO127" i="1" s="1"/>
  <c r="AU125" i="1" a="1"/>
  <c r="AU125" i="1" s="1"/>
  <c r="AT125" i="1" a="1"/>
  <c r="AT125" i="1" s="1"/>
  <c r="AS125" i="1" a="1"/>
  <c r="AS125" i="1" s="1"/>
  <c r="AR125" i="1" a="1"/>
  <c r="AR125" i="1" s="1"/>
  <c r="AQ125" i="1" a="1"/>
  <c r="AQ125" i="1" s="1"/>
  <c r="AP125" i="1" a="1"/>
  <c r="AP125" i="1" s="1"/>
  <c r="AO125" i="1" a="1"/>
  <c r="AO125" i="1" s="1"/>
  <c r="AM125" i="1" a="1"/>
  <c r="AM125" i="1" s="1"/>
  <c r="AU124" i="1" a="1"/>
  <c r="AU124" i="1" s="1"/>
  <c r="AT124" i="1" a="1"/>
  <c r="AT124" i="1" s="1"/>
  <c r="AS124" i="1" a="1"/>
  <c r="AS124" i="1" s="1"/>
  <c r="AS43" i="1" a="1"/>
  <c r="AS43" i="1" s="1"/>
  <c r="AS70" i="1" a="1"/>
  <c r="AS70" i="1" s="1"/>
  <c r="AS97" i="1" a="1"/>
  <c r="AS97" i="1" s="1"/>
  <c r="AR124" i="1" a="1"/>
  <c r="AR124" i="1" s="1"/>
  <c r="AQ124" i="1" a="1"/>
  <c r="AQ124" i="1" s="1"/>
  <c r="AP124" i="1" a="1"/>
  <c r="AP124" i="1" s="1"/>
  <c r="AO124" i="1" a="1"/>
  <c r="AO124" i="1" s="1"/>
  <c r="U395" i="1"/>
  <c r="AM124" i="1" a="1"/>
  <c r="AM124" i="1" s="1"/>
  <c r="AU123" i="1" a="1"/>
  <c r="AU123" i="1" s="1"/>
  <c r="AT123" i="1" a="1"/>
  <c r="AT123" i="1" s="1"/>
  <c r="AS123" i="1" a="1"/>
  <c r="AS123" i="1" s="1"/>
  <c r="AR123" i="1" a="1"/>
  <c r="AR123" i="1" s="1"/>
  <c r="AQ123" i="1" a="1"/>
  <c r="AQ123" i="1" s="1"/>
  <c r="AP123" i="1" a="1"/>
  <c r="AP123" i="1" s="1"/>
  <c r="AM123" i="1" a="1"/>
  <c r="AM123" i="1" s="1"/>
  <c r="AU122" i="1" a="1"/>
  <c r="AU122" i="1" s="1"/>
  <c r="AT122" i="1" a="1"/>
  <c r="AT122" i="1" s="1"/>
  <c r="AS122" i="1" a="1"/>
  <c r="AS122" i="1" s="1"/>
  <c r="AR122" i="1" a="1"/>
  <c r="AR122" i="1" s="1"/>
  <c r="AQ122" i="1" a="1"/>
  <c r="AQ122" i="1" s="1"/>
  <c r="AP122" i="1" a="1"/>
  <c r="AP122" i="1" s="1"/>
  <c r="AO122" i="1" a="1"/>
  <c r="AO122" i="1" s="1"/>
  <c r="AM122" i="1" a="1"/>
  <c r="AM122" i="1" s="1"/>
  <c r="AU121" i="1" a="1"/>
  <c r="AU121" i="1" s="1"/>
  <c r="AT121" i="1" a="1"/>
  <c r="AT121" i="1" s="1"/>
  <c r="AS121" i="1" a="1"/>
  <c r="AS121" i="1" s="1"/>
  <c r="AR121" i="1" a="1"/>
  <c r="AR121" i="1" s="1"/>
  <c r="AQ121" i="1" a="1"/>
  <c r="AQ121" i="1" s="1"/>
  <c r="AP121" i="1" a="1"/>
  <c r="AP121" i="1" s="1"/>
  <c r="U392" i="1"/>
  <c r="AM121" i="1" a="1"/>
  <c r="AM121" i="1" s="1"/>
  <c r="AU120" i="1" a="1"/>
  <c r="AU120" i="1" s="1"/>
  <c r="AT120" i="1" a="1"/>
  <c r="AT120" i="1" s="1"/>
  <c r="AS120" i="1" a="1"/>
  <c r="AS120" i="1" s="1"/>
  <c r="AR120" i="1" a="1"/>
  <c r="AR120" i="1" s="1"/>
  <c r="AQ120" i="1" a="1"/>
  <c r="AQ120" i="1" s="1"/>
  <c r="AP120" i="1" a="1"/>
  <c r="AP120" i="1" s="1"/>
  <c r="AO120" i="1" a="1"/>
  <c r="AO120" i="1" s="1"/>
  <c r="AO39" i="1" a="1"/>
  <c r="AO39" i="1" s="1"/>
  <c r="AO66" i="1" a="1"/>
  <c r="AO66" i="1" s="1"/>
  <c r="AO93" i="1" a="1"/>
  <c r="AO93" i="1" s="1"/>
  <c r="I391" i="1"/>
  <c r="M391" i="1" s="1"/>
  <c r="AM120" i="1" a="1"/>
  <c r="AM120" i="1" s="1"/>
  <c r="AU119" i="1" a="1"/>
  <c r="AU119" i="1" s="1"/>
  <c r="AT119" i="1" a="1"/>
  <c r="AT119" i="1" s="1"/>
  <c r="AS119" i="1" a="1"/>
  <c r="AS119" i="1" s="1"/>
  <c r="AR119" i="1" a="1"/>
  <c r="AR119" i="1" s="1"/>
  <c r="AQ119" i="1" a="1"/>
  <c r="AQ119" i="1" s="1"/>
  <c r="AP119" i="1" a="1"/>
  <c r="AP119" i="1" s="1"/>
  <c r="AO119" i="1" a="1"/>
  <c r="AO119" i="1" s="1"/>
  <c r="AM119" i="1" a="1"/>
  <c r="AM119" i="1" s="1"/>
  <c r="AU118" i="1" a="1"/>
  <c r="AU118" i="1" s="1"/>
  <c r="AS118" i="1" a="1"/>
  <c r="AS118" i="1" s="1"/>
  <c r="AR118" i="1" a="1"/>
  <c r="AR118" i="1" s="1"/>
  <c r="AQ118" i="1" a="1"/>
  <c r="AQ118" i="1" s="1"/>
  <c r="AP118" i="1" a="1"/>
  <c r="AP118" i="1" s="1"/>
  <c r="AO118" i="1" a="1"/>
  <c r="AO118" i="1" s="1"/>
  <c r="AM118" i="1" a="1"/>
  <c r="AM118" i="1" s="1"/>
  <c r="AU117" i="1" a="1"/>
  <c r="AU117" i="1" s="1"/>
  <c r="AT117" i="1" a="1"/>
  <c r="AT117" i="1" s="1"/>
  <c r="AS117" i="1" a="1"/>
  <c r="AS117" i="1" s="1"/>
  <c r="AR117" i="1" a="1"/>
  <c r="AR117" i="1" s="1"/>
  <c r="AQ117" i="1" a="1"/>
  <c r="AQ117" i="1" s="1"/>
  <c r="AP117" i="1" a="1"/>
  <c r="AP117" i="1" s="1"/>
  <c r="AM117" i="1" a="1"/>
  <c r="AM117" i="1" s="1"/>
  <c r="AU116" i="1" a="1"/>
  <c r="AU116" i="1" s="1"/>
  <c r="AS116" i="1" a="1"/>
  <c r="AS116" i="1" s="1"/>
  <c r="AS35" i="1" a="1"/>
  <c r="AS35" i="1" s="1"/>
  <c r="AS62" i="1" a="1"/>
  <c r="AS62" i="1" s="1"/>
  <c r="AS89" i="1" a="1"/>
  <c r="AS89" i="1" s="1"/>
  <c r="AR116" i="1" a="1"/>
  <c r="AR116" i="1" s="1"/>
  <c r="AQ116" i="1" a="1"/>
  <c r="AQ116" i="1" s="1"/>
  <c r="AP116" i="1" a="1"/>
  <c r="AP116" i="1" s="1"/>
  <c r="AO116" i="1" a="1"/>
  <c r="AO116" i="1" s="1"/>
  <c r="AM116" i="1" a="1"/>
  <c r="AM116" i="1" s="1"/>
  <c r="AU115" i="1" a="1"/>
  <c r="AU115" i="1" s="1"/>
  <c r="AT115" i="1" a="1"/>
  <c r="AT115" i="1" s="1"/>
  <c r="AS115" i="1" a="1"/>
  <c r="AS115" i="1" s="1"/>
  <c r="AR115" i="1" a="1"/>
  <c r="AR115" i="1" s="1"/>
  <c r="AQ115" i="1" a="1"/>
  <c r="AQ115" i="1" s="1"/>
  <c r="AP115" i="1" a="1"/>
  <c r="AP115" i="1" s="1"/>
  <c r="AM115" i="1" a="1"/>
  <c r="AM115" i="1" s="1"/>
  <c r="AU114" i="1" a="1"/>
  <c r="AU114" i="1" s="1"/>
  <c r="AT114" i="1" a="1"/>
  <c r="AT114" i="1" s="1"/>
  <c r="AS114" i="1" a="1"/>
  <c r="AS114" i="1" s="1"/>
  <c r="AR114" i="1" a="1"/>
  <c r="AR114" i="1" s="1"/>
  <c r="AQ114" i="1" a="1"/>
  <c r="AQ114" i="1" s="1"/>
  <c r="AP114" i="1" a="1"/>
  <c r="AP114" i="1" s="1"/>
  <c r="AO114" i="1" a="1"/>
  <c r="AO114" i="1" s="1"/>
  <c r="AM114" i="1" a="1"/>
  <c r="AM114" i="1" s="1"/>
  <c r="AU113" i="1" a="1"/>
  <c r="AU113" i="1" s="1"/>
  <c r="AT113" i="1" a="1"/>
  <c r="AT113" i="1" s="1"/>
  <c r="AS113" i="1" a="1"/>
  <c r="AS113" i="1" s="1"/>
  <c r="AR113" i="1" a="1"/>
  <c r="AR113" i="1" s="1"/>
  <c r="AQ113" i="1" a="1"/>
  <c r="AQ113" i="1" s="1"/>
  <c r="AP113" i="1" a="1"/>
  <c r="AP113" i="1" s="1"/>
  <c r="AO113" i="1" a="1"/>
  <c r="AO113" i="1" s="1"/>
  <c r="AU112" i="1" a="1"/>
  <c r="AU112" i="1" s="1"/>
  <c r="AT112" i="1" a="1"/>
  <c r="AT112" i="1" s="1"/>
  <c r="AS112" i="1" a="1"/>
  <c r="AS112" i="1" s="1"/>
  <c r="AR112" i="1" a="1"/>
  <c r="AR112" i="1" s="1"/>
  <c r="AQ112" i="1" a="1"/>
  <c r="AQ112" i="1" s="1"/>
  <c r="AP112" i="1" a="1"/>
  <c r="AP112" i="1" s="1"/>
  <c r="AO112" i="1" a="1"/>
  <c r="AO112" i="1" s="1"/>
  <c r="AO31" i="1" a="1"/>
  <c r="AO31" i="1" s="1"/>
  <c r="AO58" i="1" a="1"/>
  <c r="AO58" i="1" s="1"/>
  <c r="AO85" i="1" a="1"/>
  <c r="AO85" i="1" s="1"/>
  <c r="I383" i="1"/>
  <c r="M383" i="1" s="1"/>
  <c r="AM112" i="1" a="1"/>
  <c r="AM112" i="1" s="1"/>
  <c r="AU111" i="1" a="1"/>
  <c r="AU111" i="1" s="1"/>
  <c r="AT111" i="1" a="1"/>
  <c r="AT111" i="1" s="1"/>
  <c r="AR111" i="1" a="1"/>
  <c r="AR111" i="1" s="1"/>
  <c r="AQ111" i="1" a="1"/>
  <c r="AQ111" i="1" s="1"/>
  <c r="AP111" i="1" a="1"/>
  <c r="AP111" i="1" s="1"/>
  <c r="AO111" i="1" a="1"/>
  <c r="AO111" i="1" s="1"/>
  <c r="AM111" i="1" a="1"/>
  <c r="AM111" i="1" s="1"/>
  <c r="AU110" i="1" a="1"/>
  <c r="AU110" i="1" s="1"/>
  <c r="AT110" i="1" a="1"/>
  <c r="AT110" i="1" s="1"/>
  <c r="AS110" i="1" a="1"/>
  <c r="AS110" i="1" s="1"/>
  <c r="AR110" i="1" a="1"/>
  <c r="AR110" i="1" s="1"/>
  <c r="AQ110" i="1" a="1"/>
  <c r="AQ110" i="1" s="1"/>
  <c r="AQ29" i="1" a="1"/>
  <c r="AQ29" i="1" s="1"/>
  <c r="AQ56" i="1" a="1"/>
  <c r="AQ56" i="1" s="1"/>
  <c r="AQ83" i="1" a="1"/>
  <c r="AQ83" i="1" s="1"/>
  <c r="AP110" i="1" a="1"/>
  <c r="AP110" i="1" s="1"/>
  <c r="AO110" i="1" a="1"/>
  <c r="AO110" i="1" s="1"/>
  <c r="AM110" i="1" a="1"/>
  <c r="AM110" i="1" s="1"/>
  <c r="AU109" i="1" a="1"/>
  <c r="AU109" i="1" s="1"/>
  <c r="AT109" i="1" a="1"/>
  <c r="AT109" i="1" s="1"/>
  <c r="AR109" i="1" a="1"/>
  <c r="AR109" i="1" s="1"/>
  <c r="AR28" i="1" a="1"/>
  <c r="AR28" i="1" s="1"/>
  <c r="AR55" i="1" a="1"/>
  <c r="AR55" i="1" s="1"/>
  <c r="AR82" i="1" a="1"/>
  <c r="AR82" i="1" s="1"/>
  <c r="AQ109" i="1" a="1"/>
  <c r="AQ109" i="1" s="1"/>
  <c r="AP109" i="1" a="1"/>
  <c r="AP109" i="1" s="1"/>
  <c r="AO109" i="1" a="1"/>
  <c r="AO109" i="1" s="1"/>
  <c r="AU108" i="1" a="1"/>
  <c r="AU108" i="1" s="1"/>
  <c r="AT108" i="1" a="1"/>
  <c r="AT108" i="1" s="1"/>
  <c r="AS108" i="1" a="1"/>
  <c r="AS108" i="1" s="1"/>
  <c r="AR108" i="1" a="1"/>
  <c r="AR108" i="1" s="1"/>
  <c r="AQ108" i="1" a="1"/>
  <c r="AQ108" i="1" s="1"/>
  <c r="AP108" i="1" a="1"/>
  <c r="AP108" i="1" s="1"/>
  <c r="AO108" i="1" a="1"/>
  <c r="AO108" i="1" s="1"/>
  <c r="AM108" i="1" a="1"/>
  <c r="AM108" i="1" s="1"/>
  <c r="AU107" i="1" a="1"/>
  <c r="AU107" i="1" s="1"/>
  <c r="AT107" i="1" a="1"/>
  <c r="AT107" i="1" s="1"/>
  <c r="AR107" i="1" a="1"/>
  <c r="AR107" i="1" s="1"/>
  <c r="AQ107" i="1" a="1"/>
  <c r="AQ107" i="1" s="1"/>
  <c r="AP107" i="1" a="1"/>
  <c r="AP107" i="1" s="1"/>
  <c r="AO107" i="1" a="1"/>
  <c r="AO107" i="1" s="1"/>
  <c r="AM107" i="1" a="1"/>
  <c r="AM107" i="1" s="1"/>
  <c r="AU106" i="1" a="1"/>
  <c r="AU106" i="1" s="1"/>
  <c r="AT106" i="1" a="1"/>
  <c r="AT106" i="1" s="1"/>
  <c r="AS106" i="1" a="1"/>
  <c r="AS106" i="1" s="1"/>
  <c r="AR106" i="1" a="1"/>
  <c r="AR106" i="1" s="1"/>
  <c r="AP106" i="1" a="1"/>
  <c r="AP106" i="1" s="1"/>
  <c r="AO106" i="1" a="1"/>
  <c r="AO106" i="1" s="1"/>
  <c r="AM106" i="1" a="1"/>
  <c r="AM106" i="1" s="1"/>
  <c r="AU105" i="1" a="1"/>
  <c r="AU105" i="1" s="1"/>
  <c r="AT105" i="1" a="1"/>
  <c r="AT105" i="1" s="1"/>
  <c r="AS105" i="1" a="1"/>
  <c r="AS105" i="1" s="1"/>
  <c r="AR105" i="1" a="1"/>
  <c r="AR105" i="1" s="1"/>
  <c r="AQ105" i="1" a="1"/>
  <c r="AQ105" i="1" s="1"/>
  <c r="AP105" i="1" a="1"/>
  <c r="AP105" i="1" s="1"/>
  <c r="AO105" i="1" a="1"/>
  <c r="AO105" i="1" s="1"/>
  <c r="AM105" i="1" a="1"/>
  <c r="AM105" i="1" s="1"/>
  <c r="AU104" i="1" a="1"/>
  <c r="AU104" i="1" s="1"/>
  <c r="AT104" i="1" a="1"/>
  <c r="AT104" i="1" s="1"/>
  <c r="AS104" i="1" a="1"/>
  <c r="AS104" i="1" s="1"/>
  <c r="AR104" i="1" a="1"/>
  <c r="AR104" i="1" s="1"/>
  <c r="AQ104" i="1" a="1"/>
  <c r="AQ104" i="1" s="1"/>
  <c r="AP104" i="1" a="1"/>
  <c r="AP104" i="1" s="1"/>
  <c r="AO104" i="1" a="1"/>
  <c r="AO104" i="1" s="1"/>
  <c r="AM104" i="1" a="1"/>
  <c r="AM104" i="1" s="1"/>
  <c r="AU103" i="1" a="1"/>
  <c r="AU103" i="1" s="1"/>
  <c r="AT103" i="1" a="1"/>
  <c r="AT103" i="1" s="1"/>
  <c r="AR103" i="1" a="1"/>
  <c r="AR103" i="1" s="1"/>
  <c r="AQ103" i="1" a="1"/>
  <c r="AQ103" i="1" s="1"/>
  <c r="AP103" i="1" a="1"/>
  <c r="AP103" i="1" s="1"/>
  <c r="AO103" i="1" a="1"/>
  <c r="AO103" i="1" s="1"/>
  <c r="AM103" i="1" a="1"/>
  <c r="AM103" i="1" s="1"/>
  <c r="AU102" i="1" a="1"/>
  <c r="AU102" i="1" s="1"/>
  <c r="AT102" i="1" a="1"/>
  <c r="AT102" i="1" s="1"/>
  <c r="AT21" i="1" a="1"/>
  <c r="AT21" i="1" s="1"/>
  <c r="AT48" i="1" a="1"/>
  <c r="AT48" i="1" s="1"/>
  <c r="AT75" i="1" a="1"/>
  <c r="AT75" i="1" s="1"/>
  <c r="AS102" i="1" a="1"/>
  <c r="AS102" i="1" s="1"/>
  <c r="AR102" i="1" a="1"/>
  <c r="AR102" i="1" s="1"/>
  <c r="AQ102" i="1" a="1"/>
  <c r="AQ102" i="1" s="1"/>
  <c r="AP102" i="1" a="1"/>
  <c r="AP102" i="1" s="1"/>
  <c r="AO102" i="1" a="1"/>
  <c r="AO102" i="1" s="1"/>
  <c r="AM102" i="1" a="1"/>
  <c r="AM102" i="1" s="1"/>
  <c r="AU101" i="1" a="1"/>
  <c r="AU101" i="1" s="1"/>
  <c r="AT101" i="1" a="1"/>
  <c r="AT101" i="1" s="1"/>
  <c r="AS101" i="1" a="1"/>
  <c r="AS101" i="1" s="1"/>
  <c r="AR101" i="1" a="1"/>
  <c r="AR101" i="1" s="1"/>
  <c r="AQ101" i="1" a="1"/>
  <c r="AQ101" i="1" s="1"/>
  <c r="AP101" i="1" a="1"/>
  <c r="AP101" i="1" s="1"/>
  <c r="AO101" i="1" a="1"/>
  <c r="AO101" i="1" s="1"/>
  <c r="AM101" i="1" a="1"/>
  <c r="AM101" i="1" s="1"/>
  <c r="AU100" i="1" a="1"/>
  <c r="AU100" i="1" s="1"/>
  <c r="AT100" i="1" a="1"/>
  <c r="AT100" i="1" s="1"/>
  <c r="AS100" i="1" a="1"/>
  <c r="AS100" i="1" s="1"/>
  <c r="AR100" i="1" a="1"/>
  <c r="AR100" i="1" s="1"/>
  <c r="AQ100" i="1" a="1"/>
  <c r="AQ100" i="1" s="1"/>
  <c r="AP100" i="1" a="1"/>
  <c r="AP100" i="1" s="1"/>
  <c r="AO100" i="1" a="1"/>
  <c r="AO100" i="1" s="1"/>
  <c r="AU98" i="1" a="1"/>
  <c r="AU98" i="1" s="1"/>
  <c r="AT98" i="1" a="1"/>
  <c r="AT98" i="1" s="1"/>
  <c r="AS98" i="1" a="1"/>
  <c r="AS98" i="1" s="1"/>
  <c r="AR98" i="1" a="1"/>
  <c r="AR98" i="1" s="1"/>
  <c r="AQ98" i="1" a="1"/>
  <c r="AQ98" i="1" s="1"/>
  <c r="AP98" i="1" a="1"/>
  <c r="AP98" i="1" s="1"/>
  <c r="AO98" i="1" a="1"/>
  <c r="AO98" i="1" s="1"/>
  <c r="AO44" i="1" a="1"/>
  <c r="AO44" i="1" s="1"/>
  <c r="AO71" i="1" a="1"/>
  <c r="AO71" i="1" s="1"/>
  <c r="AM98" i="1" a="1"/>
  <c r="AM98" i="1" s="1"/>
  <c r="AU97" i="1" a="1"/>
  <c r="AU97" i="1" s="1"/>
  <c r="AT97" i="1" a="1"/>
  <c r="AT97" i="1" s="1"/>
  <c r="AR97" i="1" a="1"/>
  <c r="AR97" i="1" s="1"/>
  <c r="AQ97" i="1" a="1"/>
  <c r="AQ97" i="1" s="1"/>
  <c r="AP97" i="1" a="1"/>
  <c r="AP97" i="1" s="1"/>
  <c r="AO97" i="1" a="1"/>
  <c r="AO97" i="1" s="1"/>
  <c r="AM97" i="1" a="1"/>
  <c r="AM97" i="1" s="1"/>
  <c r="AU96" i="1" a="1"/>
  <c r="AU96" i="1" s="1"/>
  <c r="AT96" i="1" a="1"/>
  <c r="AT96" i="1" s="1"/>
  <c r="AS96" i="1" a="1"/>
  <c r="AS96" i="1" s="1"/>
  <c r="AR96" i="1" a="1"/>
  <c r="AR96" i="1" s="1"/>
  <c r="AQ96" i="1" a="1"/>
  <c r="AQ96" i="1" s="1"/>
  <c r="AP96" i="1" a="1"/>
  <c r="AP96" i="1" s="1"/>
  <c r="AM96" i="1" a="1"/>
  <c r="AM96" i="1" s="1"/>
  <c r="AU95" i="1" a="1"/>
  <c r="AU95" i="1" s="1"/>
  <c r="AT95" i="1" a="1"/>
  <c r="AT95" i="1" s="1"/>
  <c r="AS95" i="1" a="1"/>
  <c r="AS95" i="1" s="1"/>
  <c r="AR95" i="1" a="1"/>
  <c r="AR95" i="1" s="1"/>
  <c r="AQ95" i="1" a="1"/>
  <c r="AQ95" i="1" s="1"/>
  <c r="AP95" i="1" a="1"/>
  <c r="AP95" i="1" s="1"/>
  <c r="AO95" i="1" a="1"/>
  <c r="AO95" i="1" s="1"/>
  <c r="AM95" i="1" a="1"/>
  <c r="AM95" i="1" s="1"/>
  <c r="AU94" i="1" a="1"/>
  <c r="AU94" i="1" s="1"/>
  <c r="AT94" i="1" a="1"/>
  <c r="AT94" i="1" s="1"/>
  <c r="AS94" i="1" a="1"/>
  <c r="AS94" i="1" s="1"/>
  <c r="AS40" i="1" a="1"/>
  <c r="AS40" i="1" s="1"/>
  <c r="AS67" i="1" a="1"/>
  <c r="AS67" i="1" s="1"/>
  <c r="AR94" i="1" a="1"/>
  <c r="AR94" i="1" s="1"/>
  <c r="AQ94" i="1" a="1"/>
  <c r="AQ94" i="1" s="1"/>
  <c r="AP94" i="1" a="1"/>
  <c r="AP94" i="1" s="1"/>
  <c r="AM94" i="1" a="1"/>
  <c r="AM94" i="1" s="1"/>
  <c r="AU93" i="1" a="1"/>
  <c r="AU93" i="1" s="1"/>
  <c r="AT93" i="1" a="1"/>
  <c r="AT93" i="1" s="1"/>
  <c r="AT39" i="1" a="1"/>
  <c r="AT39" i="1" s="1"/>
  <c r="AT66" i="1" a="1"/>
  <c r="AT66" i="1" s="1"/>
  <c r="AS93" i="1" a="1"/>
  <c r="AS93" i="1" s="1"/>
  <c r="AR93" i="1" a="1"/>
  <c r="AR93" i="1" s="1"/>
  <c r="AQ93" i="1" a="1"/>
  <c r="AQ93" i="1" s="1"/>
  <c r="AP93" i="1" a="1"/>
  <c r="AP93" i="1" s="1"/>
  <c r="AM93" i="1" a="1"/>
  <c r="AM93" i="1" s="1"/>
  <c r="AU92" i="1" a="1"/>
  <c r="AU92" i="1" s="1"/>
  <c r="AT92" i="1" a="1"/>
  <c r="AT92" i="1" s="1"/>
  <c r="AS92" i="1" a="1"/>
  <c r="AS92" i="1" s="1"/>
  <c r="AR92" i="1" a="1"/>
  <c r="AR92" i="1" s="1"/>
  <c r="AQ92" i="1" a="1"/>
  <c r="AQ92" i="1" s="1"/>
  <c r="AP92" i="1" a="1"/>
  <c r="AP92" i="1" s="1"/>
  <c r="AO92" i="1" a="1"/>
  <c r="AO92" i="1" s="1"/>
  <c r="AM92" i="1" a="1"/>
  <c r="AM92" i="1" s="1"/>
  <c r="AU91" i="1" a="1"/>
  <c r="AU91" i="1" s="1"/>
  <c r="AS91" i="1" a="1"/>
  <c r="AS91" i="1" s="1"/>
  <c r="AS37" i="1" a="1"/>
  <c r="AS37" i="1" s="1"/>
  <c r="AS64" i="1" a="1"/>
  <c r="AS64" i="1" s="1"/>
  <c r="AR91" i="1" a="1"/>
  <c r="AR91" i="1" s="1"/>
  <c r="AQ91" i="1" a="1"/>
  <c r="AQ91" i="1" s="1"/>
  <c r="AP91" i="1" a="1"/>
  <c r="AP91" i="1" s="1"/>
  <c r="AO91" i="1" a="1"/>
  <c r="AO91" i="1" s="1"/>
  <c r="AM91" i="1" a="1"/>
  <c r="AM91" i="1" s="1"/>
  <c r="AU90" i="1" a="1"/>
  <c r="AU90" i="1" s="1"/>
  <c r="AT90" i="1" a="1"/>
  <c r="AT90" i="1" s="1"/>
  <c r="AS90" i="1" a="1"/>
  <c r="AS90" i="1" s="1"/>
  <c r="AR90" i="1" a="1"/>
  <c r="AR90" i="1" s="1"/>
  <c r="AQ90" i="1" a="1"/>
  <c r="AQ90" i="1" s="1"/>
  <c r="AP90" i="1" a="1"/>
  <c r="AP90" i="1" s="1"/>
  <c r="AM90" i="1" a="1"/>
  <c r="AM90" i="1" s="1"/>
  <c r="AU89" i="1" a="1"/>
  <c r="AU89" i="1" s="1"/>
  <c r="AR89" i="1" a="1"/>
  <c r="AR89" i="1" s="1"/>
  <c r="AQ89" i="1" a="1"/>
  <c r="AQ89" i="1" s="1"/>
  <c r="AP89" i="1" a="1"/>
  <c r="AP89" i="1" s="1"/>
  <c r="AO89" i="1" a="1"/>
  <c r="AO89" i="1" s="1"/>
  <c r="AM89" i="1" a="1"/>
  <c r="AM89" i="1" s="1"/>
  <c r="AU88" i="1" a="1"/>
  <c r="AU88" i="1" s="1"/>
  <c r="AT88" i="1" a="1"/>
  <c r="AT88" i="1" s="1"/>
  <c r="AS88" i="1" a="1"/>
  <c r="AS88" i="1" s="1"/>
  <c r="AR88" i="1" a="1"/>
  <c r="AR88" i="1" s="1"/>
  <c r="AQ88" i="1" a="1"/>
  <c r="AQ88" i="1" s="1"/>
  <c r="AP88" i="1" a="1"/>
  <c r="AP88" i="1" s="1"/>
  <c r="AM88" i="1" a="1"/>
  <c r="AM88" i="1" s="1"/>
  <c r="AU87" i="1" a="1"/>
  <c r="AU87" i="1" s="1"/>
  <c r="AT87" i="1" a="1"/>
  <c r="AT87" i="1" s="1"/>
  <c r="AS87" i="1" a="1"/>
  <c r="AS87" i="1" s="1"/>
  <c r="AR87" i="1" a="1"/>
  <c r="AR87" i="1" s="1"/>
  <c r="AQ87" i="1" a="1"/>
  <c r="AQ87" i="1" s="1"/>
  <c r="AP87" i="1" a="1"/>
  <c r="AP87" i="1" s="1"/>
  <c r="AO87" i="1" a="1"/>
  <c r="AO87" i="1" s="1"/>
  <c r="AO33" i="1" a="1"/>
  <c r="AO33" i="1" s="1"/>
  <c r="AO60" i="1" a="1"/>
  <c r="AO60" i="1" s="1"/>
  <c r="AM87" i="1" a="1"/>
  <c r="AM87" i="1" s="1"/>
  <c r="AU86" i="1" a="1"/>
  <c r="AU86" i="1" s="1"/>
  <c r="AT86" i="1" a="1"/>
  <c r="AT86" i="1" s="1"/>
  <c r="AS86" i="1" a="1"/>
  <c r="AS86" i="1" s="1"/>
  <c r="AR86" i="1" a="1"/>
  <c r="AR86" i="1" s="1"/>
  <c r="AQ86" i="1" a="1"/>
  <c r="AQ86" i="1" s="1"/>
  <c r="AP86" i="1" a="1"/>
  <c r="AP86" i="1" s="1"/>
  <c r="AO86" i="1" a="1"/>
  <c r="AO86" i="1" s="1"/>
  <c r="AU85" i="1" a="1"/>
  <c r="AU85" i="1" s="1"/>
  <c r="AT85" i="1" a="1"/>
  <c r="AT85" i="1" s="1"/>
  <c r="AS85" i="1" a="1"/>
  <c r="AS85" i="1" s="1"/>
  <c r="AR85" i="1" a="1"/>
  <c r="AR85" i="1" s="1"/>
  <c r="AQ85" i="1" a="1"/>
  <c r="AQ85" i="1" s="1"/>
  <c r="AP85" i="1" a="1"/>
  <c r="AP85" i="1" s="1"/>
  <c r="AM85" i="1" a="1"/>
  <c r="AM85" i="1" s="1"/>
  <c r="AU84" i="1" a="1"/>
  <c r="AU84" i="1" s="1"/>
  <c r="AT84" i="1" a="1"/>
  <c r="AT84" i="1" s="1"/>
  <c r="AR84" i="1" a="1"/>
  <c r="AR84" i="1" s="1"/>
  <c r="AR30" i="1" a="1"/>
  <c r="AR30" i="1" s="1"/>
  <c r="AR57" i="1" a="1"/>
  <c r="AR57" i="1" s="1"/>
  <c r="AQ84" i="1" a="1"/>
  <c r="AQ84" i="1" s="1"/>
  <c r="AP84" i="1" a="1"/>
  <c r="AP84" i="1" s="1"/>
  <c r="AO84" i="1" a="1"/>
  <c r="AO84" i="1" s="1"/>
  <c r="AM84" i="1" a="1"/>
  <c r="AM84" i="1" s="1"/>
  <c r="AU83" i="1" a="1"/>
  <c r="AU83" i="1" s="1"/>
  <c r="AT83" i="1" a="1"/>
  <c r="AT83" i="1" s="1"/>
  <c r="AS83" i="1" a="1"/>
  <c r="AS83" i="1" s="1"/>
  <c r="AR83" i="1" a="1"/>
  <c r="AR83" i="1" s="1"/>
  <c r="AP83" i="1" a="1"/>
  <c r="AP83" i="1" s="1"/>
  <c r="AO83" i="1" a="1"/>
  <c r="AO83" i="1" s="1"/>
  <c r="AM83" i="1" a="1"/>
  <c r="AM83" i="1" s="1"/>
  <c r="AU82" i="1" a="1"/>
  <c r="AU82" i="1" s="1"/>
  <c r="AT82" i="1" a="1"/>
  <c r="AT82" i="1" s="1"/>
  <c r="AQ82" i="1" a="1"/>
  <c r="AQ82" i="1" s="1"/>
  <c r="AP82" i="1" a="1"/>
  <c r="AP82" i="1" s="1"/>
  <c r="AO82" i="1" a="1"/>
  <c r="AO82" i="1" s="1"/>
  <c r="AU81" i="1" a="1"/>
  <c r="AU81" i="1" s="1"/>
  <c r="AT81" i="1" a="1"/>
  <c r="AT81" i="1" s="1"/>
  <c r="AS81" i="1" a="1"/>
  <c r="AS81" i="1" s="1"/>
  <c r="AR81" i="1" a="1"/>
  <c r="AR81" i="1" s="1"/>
  <c r="AQ81" i="1" a="1"/>
  <c r="AQ81" i="1" s="1"/>
  <c r="AP81" i="1" a="1"/>
  <c r="AP81" i="1" s="1"/>
  <c r="AO81" i="1" a="1"/>
  <c r="AO81" i="1" s="1"/>
  <c r="AM81" i="1" a="1"/>
  <c r="AM81" i="1" s="1"/>
  <c r="AU80" i="1" a="1"/>
  <c r="AU80" i="1" s="1"/>
  <c r="AT80" i="1" a="1"/>
  <c r="AT80" i="1" s="1"/>
  <c r="AR80" i="1" a="1"/>
  <c r="AR80" i="1" s="1"/>
  <c r="AQ80" i="1" a="1"/>
  <c r="AQ80" i="1" s="1"/>
  <c r="AP80" i="1" a="1"/>
  <c r="AP80" i="1" s="1"/>
  <c r="AO80" i="1" a="1"/>
  <c r="AO80" i="1" s="1"/>
  <c r="AM80" i="1" a="1"/>
  <c r="AM80" i="1" s="1"/>
  <c r="AU79" i="1" a="1"/>
  <c r="AU79" i="1" s="1"/>
  <c r="AT79" i="1" a="1"/>
  <c r="AT79" i="1" s="1"/>
  <c r="AS79" i="1" a="1"/>
  <c r="AS79" i="1" s="1"/>
  <c r="AR79" i="1" a="1"/>
  <c r="AR79" i="1" s="1"/>
  <c r="AP79" i="1" a="1"/>
  <c r="AP79" i="1" s="1"/>
  <c r="AO79" i="1" a="1"/>
  <c r="AO79" i="1" s="1"/>
  <c r="AO25" i="1" a="1"/>
  <c r="AO25" i="1" s="1"/>
  <c r="AO52" i="1" a="1"/>
  <c r="AO52" i="1" s="1"/>
  <c r="AM79" i="1" a="1"/>
  <c r="AM79" i="1" s="1"/>
  <c r="AU78" i="1" a="1"/>
  <c r="AU78" i="1" s="1"/>
  <c r="AT78" i="1" a="1"/>
  <c r="AT78" i="1" s="1"/>
  <c r="AS78" i="1" a="1"/>
  <c r="AS78" i="1" s="1"/>
  <c r="AR78" i="1" a="1"/>
  <c r="AR78" i="1" s="1"/>
  <c r="AQ78" i="1" a="1"/>
  <c r="AQ78" i="1" s="1"/>
  <c r="AP78" i="1" a="1"/>
  <c r="AP78" i="1" s="1"/>
  <c r="AO78" i="1" a="1"/>
  <c r="AO78" i="1" s="1"/>
  <c r="AM78" i="1" a="1"/>
  <c r="AM78" i="1" s="1"/>
  <c r="AU77" i="1" a="1"/>
  <c r="AU77" i="1" s="1"/>
  <c r="AT77" i="1" a="1"/>
  <c r="AT77" i="1" s="1"/>
  <c r="AS77" i="1" a="1"/>
  <c r="AS77" i="1" s="1"/>
  <c r="AR77" i="1" a="1"/>
  <c r="AR77" i="1" s="1"/>
  <c r="AQ77" i="1" a="1"/>
  <c r="AQ77" i="1" s="1"/>
  <c r="AP77" i="1" a="1"/>
  <c r="AP77" i="1" s="1"/>
  <c r="AO77" i="1" a="1"/>
  <c r="AO77" i="1" s="1"/>
  <c r="AM77" i="1" a="1"/>
  <c r="AM77" i="1" s="1"/>
  <c r="AU76" i="1" a="1"/>
  <c r="AU76" i="1" s="1"/>
  <c r="AT76" i="1" a="1"/>
  <c r="AT76" i="1" s="1"/>
  <c r="AR76" i="1" a="1"/>
  <c r="AR76" i="1" s="1"/>
  <c r="AR22" i="1" a="1"/>
  <c r="AR22" i="1" s="1"/>
  <c r="AR49" i="1" a="1"/>
  <c r="AR49" i="1" s="1"/>
  <c r="AQ76" i="1" a="1"/>
  <c r="AQ76" i="1" s="1"/>
  <c r="AP76" i="1" a="1"/>
  <c r="AP76" i="1" s="1"/>
  <c r="AO76" i="1" a="1"/>
  <c r="AO76" i="1" s="1"/>
  <c r="AM76" i="1" a="1"/>
  <c r="AM76" i="1" s="1"/>
  <c r="AU75" i="1" a="1"/>
  <c r="AU75" i="1" s="1"/>
  <c r="AS75" i="1" a="1"/>
  <c r="AS75" i="1" s="1"/>
  <c r="AR75" i="1" a="1"/>
  <c r="AR75" i="1" s="1"/>
  <c r="AQ75" i="1" a="1"/>
  <c r="AQ75" i="1" s="1"/>
  <c r="AP75" i="1" a="1"/>
  <c r="AP75" i="1" s="1"/>
  <c r="AO75" i="1" a="1"/>
  <c r="AO75" i="1" s="1"/>
  <c r="AM75" i="1" a="1"/>
  <c r="AM75" i="1" s="1"/>
  <c r="AU74" i="1" a="1"/>
  <c r="AU74" i="1" s="1"/>
  <c r="AT74" i="1" a="1"/>
  <c r="AT74" i="1" s="1"/>
  <c r="AS74" i="1" a="1"/>
  <c r="AS74" i="1" s="1"/>
  <c r="AR74" i="1" a="1"/>
  <c r="AR74" i="1" s="1"/>
  <c r="AQ74" i="1" a="1"/>
  <c r="AQ74" i="1" s="1"/>
  <c r="AP74" i="1" a="1"/>
  <c r="AP74" i="1" s="1"/>
  <c r="AO74" i="1" a="1"/>
  <c r="AO74" i="1" s="1"/>
  <c r="AM74" i="1" a="1"/>
  <c r="AM74" i="1" s="1"/>
  <c r="AU73" i="1" a="1"/>
  <c r="AU73" i="1" s="1"/>
  <c r="AU19" i="1" a="1"/>
  <c r="AU19" i="1" s="1"/>
  <c r="AU46" i="1" a="1"/>
  <c r="AU46" i="1" s="1"/>
  <c r="AT73" i="1" a="1"/>
  <c r="AT73" i="1" s="1"/>
  <c r="AS73" i="1" a="1"/>
  <c r="AS73" i="1" s="1"/>
  <c r="AR73" i="1" a="1"/>
  <c r="AR73" i="1" s="1"/>
  <c r="AQ73" i="1" a="1"/>
  <c r="AQ73" i="1" s="1"/>
  <c r="AP73" i="1" a="1"/>
  <c r="AP73" i="1" s="1"/>
  <c r="AO73" i="1" a="1"/>
  <c r="AO73" i="1" s="1"/>
  <c r="AU71" i="1" a="1"/>
  <c r="AU71" i="1" s="1"/>
  <c r="AT71" i="1" a="1"/>
  <c r="AT71" i="1" s="1"/>
  <c r="AS71" i="1" a="1"/>
  <c r="AS71" i="1" s="1"/>
  <c r="AR71" i="1" a="1"/>
  <c r="AR71" i="1" s="1"/>
  <c r="AQ71" i="1" a="1"/>
  <c r="AQ71" i="1" s="1"/>
  <c r="AP71" i="1" a="1"/>
  <c r="AP71" i="1" s="1"/>
  <c r="AM71" i="1" a="1"/>
  <c r="AM71" i="1" s="1"/>
  <c r="AU70" i="1" a="1"/>
  <c r="AU70" i="1" s="1"/>
  <c r="AT70" i="1" a="1"/>
  <c r="AT70" i="1" s="1"/>
  <c r="AR70" i="1" a="1"/>
  <c r="AR70" i="1" s="1"/>
  <c r="AQ70" i="1" a="1"/>
  <c r="AQ70" i="1" s="1"/>
  <c r="AP70" i="1" a="1"/>
  <c r="AP70" i="1" s="1"/>
  <c r="AO70" i="1" a="1"/>
  <c r="AO70" i="1" s="1"/>
  <c r="AM70" i="1" a="1"/>
  <c r="AM70" i="1" s="1"/>
  <c r="AU69" i="1" a="1"/>
  <c r="AU69" i="1" s="1"/>
  <c r="AT69" i="1" a="1"/>
  <c r="AT69" i="1" s="1"/>
  <c r="AS69" i="1" a="1"/>
  <c r="AS69" i="1" s="1"/>
  <c r="AR69" i="1" a="1"/>
  <c r="AR69" i="1" s="1"/>
  <c r="AQ69" i="1" a="1"/>
  <c r="AQ69" i="1" s="1"/>
  <c r="AP69" i="1" a="1"/>
  <c r="AP69" i="1" s="1"/>
  <c r="AM69" i="1" a="1"/>
  <c r="AM69" i="1" s="1"/>
  <c r="AU68" i="1" a="1"/>
  <c r="AU68" i="1" s="1"/>
  <c r="AT68" i="1" a="1"/>
  <c r="AT68" i="1" s="1"/>
  <c r="AT41" i="1" a="1"/>
  <c r="AT41" i="1" s="1"/>
  <c r="AS68" i="1" a="1"/>
  <c r="AS68" i="1" s="1"/>
  <c r="AR68" i="1" a="1"/>
  <c r="AR68" i="1" s="1"/>
  <c r="AQ68" i="1" a="1"/>
  <c r="AQ68" i="1" s="1"/>
  <c r="AP68" i="1" a="1"/>
  <c r="AP68" i="1" s="1"/>
  <c r="AO68" i="1" a="1"/>
  <c r="AO68" i="1" s="1"/>
  <c r="AM68" i="1" a="1"/>
  <c r="AM68" i="1" s="1"/>
  <c r="AU67" i="1" a="1"/>
  <c r="AU67" i="1" s="1"/>
  <c r="AT67" i="1" a="1"/>
  <c r="AT67" i="1" s="1"/>
  <c r="AR67" i="1" a="1"/>
  <c r="AR67" i="1" s="1"/>
  <c r="AQ67" i="1" a="1"/>
  <c r="AQ67" i="1" s="1"/>
  <c r="AP67" i="1" a="1"/>
  <c r="AP67" i="1" s="1"/>
  <c r="AM67" i="1" a="1"/>
  <c r="AM67" i="1" s="1"/>
  <c r="AU66" i="1" a="1"/>
  <c r="AU66" i="1" s="1"/>
  <c r="AS66" i="1" a="1"/>
  <c r="AS66" i="1" s="1"/>
  <c r="AR66" i="1" a="1"/>
  <c r="AR66" i="1" s="1"/>
  <c r="AQ66" i="1" a="1"/>
  <c r="AQ66" i="1" s="1"/>
  <c r="AP66" i="1" a="1"/>
  <c r="AP66" i="1" s="1"/>
  <c r="AM66" i="1" a="1"/>
  <c r="AM66" i="1" s="1"/>
  <c r="AU65" i="1" a="1"/>
  <c r="AU65" i="1" s="1"/>
  <c r="AT65" i="1" a="1"/>
  <c r="AT65" i="1" s="1"/>
  <c r="AS65" i="1" a="1"/>
  <c r="AS65" i="1" s="1"/>
  <c r="AR65" i="1" a="1"/>
  <c r="AR65" i="1" s="1"/>
  <c r="AR38" i="1" a="1"/>
  <c r="AR38" i="1" s="1"/>
  <c r="AQ65" i="1" a="1"/>
  <c r="AQ65" i="1" s="1"/>
  <c r="AP65" i="1" a="1"/>
  <c r="AP65" i="1" s="1"/>
  <c r="AO65" i="1" a="1"/>
  <c r="AO65" i="1" s="1"/>
  <c r="AO38" i="1" a="1"/>
  <c r="AO38" i="1" s="1"/>
  <c r="I390" i="1"/>
  <c r="M390" i="1" s="1"/>
  <c r="AM65" i="1" a="1"/>
  <c r="AM65" i="1" s="1"/>
  <c r="AU64" i="1" a="1"/>
  <c r="AU64" i="1" s="1"/>
  <c r="AR64" i="1" a="1"/>
  <c r="AR64" i="1" s="1"/>
  <c r="AQ64" i="1" a="1"/>
  <c r="AQ64" i="1" s="1"/>
  <c r="AP64" i="1" a="1"/>
  <c r="AP64" i="1" s="1"/>
  <c r="AO64" i="1" a="1"/>
  <c r="AO64" i="1" s="1"/>
  <c r="AM64" i="1" a="1"/>
  <c r="AM64" i="1" s="1"/>
  <c r="AU63" i="1" a="1"/>
  <c r="AU63" i="1" s="1"/>
  <c r="AT63" i="1" a="1"/>
  <c r="AT63" i="1" s="1"/>
  <c r="AS63" i="1" a="1"/>
  <c r="AS63" i="1" s="1"/>
  <c r="AR63" i="1" a="1"/>
  <c r="AR63" i="1" s="1"/>
  <c r="AQ63" i="1" a="1"/>
  <c r="AQ63" i="1" s="1"/>
  <c r="AP63" i="1" a="1"/>
  <c r="AP63" i="1" s="1"/>
  <c r="AM63" i="1" a="1"/>
  <c r="AM63" i="1" s="1"/>
  <c r="AU62" i="1" a="1"/>
  <c r="AU62" i="1" s="1"/>
  <c r="AR62" i="1" a="1"/>
  <c r="AR62" i="1" s="1"/>
  <c r="AQ62" i="1" a="1"/>
  <c r="AQ62" i="1" s="1"/>
  <c r="AP62" i="1" a="1"/>
  <c r="AP62" i="1" s="1"/>
  <c r="AO62" i="1" a="1"/>
  <c r="AO62" i="1" s="1"/>
  <c r="AM62" i="1" a="1"/>
  <c r="AM62" i="1" s="1"/>
  <c r="AM35" i="1" a="1"/>
  <c r="AM35" i="1" s="1"/>
  <c r="AU61" i="1" a="1"/>
  <c r="AU61" i="1" s="1"/>
  <c r="AT61" i="1" a="1"/>
  <c r="AT61" i="1" s="1"/>
  <c r="AS61" i="1" a="1"/>
  <c r="AS61" i="1" s="1"/>
  <c r="AS34" i="1" a="1"/>
  <c r="AS34" i="1" s="1"/>
  <c r="AR61" i="1" a="1"/>
  <c r="AR61" i="1" s="1"/>
  <c r="AQ61" i="1" a="1"/>
  <c r="AQ61" i="1" s="1"/>
  <c r="AP61" i="1" a="1"/>
  <c r="AP61" i="1" s="1"/>
  <c r="AM61" i="1" a="1"/>
  <c r="AM61" i="1" s="1"/>
  <c r="AU60" i="1" a="1"/>
  <c r="AU60" i="1" s="1"/>
  <c r="AT60" i="1" a="1"/>
  <c r="AT60" i="1" s="1"/>
  <c r="AT33" i="1" a="1"/>
  <c r="AT33" i="1" s="1"/>
  <c r="AS60" i="1" a="1"/>
  <c r="AS60" i="1" s="1"/>
  <c r="AR60" i="1" a="1"/>
  <c r="AR60" i="1" s="1"/>
  <c r="AQ60" i="1" a="1"/>
  <c r="AQ60" i="1" s="1"/>
  <c r="AP60" i="1" a="1"/>
  <c r="AP60" i="1" s="1"/>
  <c r="AM60" i="1" a="1"/>
  <c r="AM60" i="1" s="1"/>
  <c r="AU59" i="1" a="1"/>
  <c r="AU59" i="1" s="1"/>
  <c r="AT59" i="1" a="1"/>
  <c r="AT59" i="1" s="1"/>
  <c r="AS59" i="1" a="1"/>
  <c r="AS59" i="1" s="1"/>
  <c r="AR59" i="1" a="1"/>
  <c r="AR59" i="1" s="1"/>
  <c r="AQ59" i="1" a="1"/>
  <c r="AQ59" i="1" s="1"/>
  <c r="AP59" i="1" a="1"/>
  <c r="AP59" i="1" s="1"/>
  <c r="AO59" i="1" a="1"/>
  <c r="AO59" i="1" s="1"/>
  <c r="AU58" i="1" a="1"/>
  <c r="AU58" i="1" s="1"/>
  <c r="AT58" i="1" a="1"/>
  <c r="AT58" i="1" s="1"/>
  <c r="AS58" i="1" a="1"/>
  <c r="AS58" i="1" s="1"/>
  <c r="AR58" i="1" a="1"/>
  <c r="AR58" i="1" s="1"/>
  <c r="AQ58" i="1" a="1"/>
  <c r="AQ58" i="1" s="1"/>
  <c r="AP58" i="1" a="1"/>
  <c r="AP58" i="1" s="1"/>
  <c r="U383" i="1"/>
  <c r="AM58" i="1" a="1"/>
  <c r="AM58" i="1" s="1"/>
  <c r="AU57" i="1" a="1"/>
  <c r="AU57" i="1" s="1"/>
  <c r="AT57" i="1" a="1"/>
  <c r="AT57" i="1" s="1"/>
  <c r="AQ57" i="1" a="1"/>
  <c r="AQ57" i="1" s="1"/>
  <c r="AP57" i="1" a="1"/>
  <c r="AP57" i="1" s="1"/>
  <c r="AO57" i="1" a="1"/>
  <c r="AO57" i="1" s="1"/>
  <c r="AM57" i="1" a="1"/>
  <c r="AM57" i="1" s="1"/>
  <c r="AU56" i="1" a="1"/>
  <c r="AU56" i="1" s="1"/>
  <c r="AT56" i="1" a="1"/>
  <c r="AT56" i="1" s="1"/>
  <c r="AS56" i="1" a="1"/>
  <c r="AS56" i="1" s="1"/>
  <c r="AR56" i="1" a="1"/>
  <c r="AR56" i="1" s="1"/>
  <c r="AP56" i="1" a="1"/>
  <c r="AP56" i="1" s="1"/>
  <c r="AO56" i="1" a="1"/>
  <c r="AO56" i="1" s="1"/>
  <c r="AM56" i="1" a="1"/>
  <c r="AM56" i="1" s="1"/>
  <c r="AU55" i="1" a="1"/>
  <c r="AU55" i="1" s="1"/>
  <c r="AT55" i="1" a="1"/>
  <c r="AT55" i="1" s="1"/>
  <c r="AQ55" i="1" a="1"/>
  <c r="AQ55" i="1" s="1"/>
  <c r="AP55" i="1" a="1"/>
  <c r="AP55" i="1" s="1"/>
  <c r="AO55" i="1" a="1"/>
  <c r="AO55" i="1" s="1"/>
  <c r="AO28" i="1" a="1"/>
  <c r="AO28" i="1" s="1"/>
  <c r="AU54" i="1" a="1"/>
  <c r="AU54" i="1" s="1"/>
  <c r="AT54" i="1" a="1"/>
  <c r="AT54" i="1" s="1"/>
  <c r="AS54" i="1" a="1"/>
  <c r="AS54" i="1" s="1"/>
  <c r="AR54" i="1" a="1"/>
  <c r="AR54" i="1" s="1"/>
  <c r="AR27" i="1" a="1"/>
  <c r="AR27" i="1" s="1"/>
  <c r="AQ54" i="1" a="1"/>
  <c r="AQ54" i="1" s="1"/>
  <c r="AP54" i="1" a="1"/>
  <c r="AP54" i="1" s="1"/>
  <c r="AO54" i="1" a="1"/>
  <c r="AO54" i="1" s="1"/>
  <c r="AM54" i="1" a="1"/>
  <c r="AM54" i="1" s="1"/>
  <c r="AM27" i="1" a="1"/>
  <c r="AM27" i="1" s="1"/>
  <c r="AU53" i="1" a="1"/>
  <c r="AU53" i="1" s="1"/>
  <c r="AT53" i="1" a="1"/>
  <c r="AT53" i="1" s="1"/>
  <c r="AR53" i="1" a="1"/>
  <c r="AR53" i="1" s="1"/>
  <c r="AQ53" i="1" a="1"/>
  <c r="AQ53" i="1" s="1"/>
  <c r="AP53" i="1" a="1"/>
  <c r="AP53" i="1" s="1"/>
  <c r="AO53" i="1" a="1"/>
  <c r="AO53" i="1" s="1"/>
  <c r="AM53" i="1" a="1"/>
  <c r="AM53" i="1" s="1"/>
  <c r="AU52" i="1" a="1"/>
  <c r="AU52" i="1" s="1"/>
  <c r="AT52" i="1" a="1"/>
  <c r="AT52" i="1" s="1"/>
  <c r="AS52" i="1" a="1"/>
  <c r="AS52" i="1" s="1"/>
  <c r="AR52" i="1" a="1"/>
  <c r="AR52" i="1" s="1"/>
  <c r="AP52" i="1" a="1"/>
  <c r="AP52" i="1" s="1"/>
  <c r="AM52" i="1" a="1"/>
  <c r="AM52" i="1" s="1"/>
  <c r="AU51" i="1" a="1"/>
  <c r="AU51" i="1" s="1"/>
  <c r="AT51" i="1" a="1"/>
  <c r="AT51" i="1" s="1"/>
  <c r="AS51" i="1" a="1"/>
  <c r="AS51" i="1" s="1"/>
  <c r="AR51" i="1" a="1"/>
  <c r="AR51" i="1" s="1"/>
  <c r="AQ51" i="1" a="1"/>
  <c r="AQ51" i="1" s="1"/>
  <c r="AP51" i="1" a="1"/>
  <c r="AP51" i="1" s="1"/>
  <c r="AO51" i="1" a="1"/>
  <c r="AO51" i="1" s="1"/>
  <c r="AM51" i="1" a="1"/>
  <c r="AM51" i="1" s="1"/>
  <c r="AM24" i="1" a="1"/>
  <c r="AM24" i="1" s="1"/>
  <c r="AU50" i="1" a="1"/>
  <c r="AU50" i="1" s="1"/>
  <c r="AT50" i="1" a="1"/>
  <c r="AT50" i="1" s="1"/>
  <c r="AS50" i="1" a="1"/>
  <c r="AS50" i="1" s="1"/>
  <c r="AR50" i="1" a="1"/>
  <c r="AR50" i="1" s="1"/>
  <c r="AQ50" i="1" a="1"/>
  <c r="AQ50" i="1" s="1"/>
  <c r="AP50" i="1" a="1"/>
  <c r="AP50" i="1" s="1"/>
  <c r="AO50" i="1" a="1"/>
  <c r="AO50" i="1" s="1"/>
  <c r="AM50" i="1" a="1"/>
  <c r="AM50" i="1" s="1"/>
  <c r="AU49" i="1" a="1"/>
  <c r="AU49" i="1" s="1"/>
  <c r="AT49" i="1" a="1"/>
  <c r="AT49" i="1" s="1"/>
  <c r="AQ49" i="1" a="1"/>
  <c r="AQ49" i="1" s="1"/>
  <c r="AP49" i="1" a="1"/>
  <c r="AP49" i="1" s="1"/>
  <c r="AO49" i="1" a="1"/>
  <c r="AO49" i="1" s="1"/>
  <c r="AM49" i="1" a="1"/>
  <c r="AM49" i="1" s="1"/>
  <c r="AU48" i="1" a="1"/>
  <c r="AU48" i="1" s="1"/>
  <c r="AS48" i="1" a="1"/>
  <c r="AS48" i="1" s="1"/>
  <c r="AR48" i="1" a="1"/>
  <c r="AR48" i="1" s="1"/>
  <c r="AQ48" i="1" a="1"/>
  <c r="AQ48" i="1" s="1"/>
  <c r="AP48" i="1" a="1"/>
  <c r="AP48" i="1" s="1"/>
  <c r="AO48" i="1" a="1"/>
  <c r="AO48" i="1" s="1"/>
  <c r="AM48" i="1" a="1"/>
  <c r="AM48" i="1" s="1"/>
  <c r="AU47" i="1" a="1"/>
  <c r="AU47" i="1" s="1"/>
  <c r="AT47" i="1" a="1"/>
  <c r="AT47" i="1" s="1"/>
  <c r="AS47" i="1" a="1"/>
  <c r="AS47" i="1" s="1"/>
  <c r="AR47" i="1" a="1"/>
  <c r="AR47" i="1" s="1"/>
  <c r="AQ47" i="1" a="1"/>
  <c r="AQ47" i="1" s="1"/>
  <c r="AQ20" i="1" a="1"/>
  <c r="AQ20" i="1" s="1"/>
  <c r="AP47" i="1" a="1"/>
  <c r="AP47" i="1" s="1"/>
  <c r="AO47" i="1" a="1"/>
  <c r="AO47" i="1" s="1"/>
  <c r="AM47" i="1" a="1"/>
  <c r="AM47" i="1" s="1"/>
  <c r="AT46" i="1" a="1"/>
  <c r="AT46" i="1" s="1"/>
  <c r="AS46" i="1" a="1"/>
  <c r="AS46" i="1" s="1"/>
  <c r="AR46" i="1" a="1"/>
  <c r="AR46" i="1" s="1"/>
  <c r="AQ46" i="1" a="1"/>
  <c r="AQ46" i="1" s="1"/>
  <c r="AP46" i="1" a="1"/>
  <c r="AP46" i="1" s="1"/>
  <c r="AO46" i="1" a="1"/>
  <c r="AO46" i="1" s="1"/>
  <c r="AM21" i="1" a="1"/>
  <c r="AM21" i="1" s="1"/>
  <c r="AO21" i="1" a="1"/>
  <c r="AO21" i="1" s="1"/>
  <c r="AP21" i="1" a="1"/>
  <c r="AP21" i="1" s="1"/>
  <c r="AQ21" i="1" a="1"/>
  <c r="AQ21" i="1" s="1"/>
  <c r="AR21" i="1" a="1"/>
  <c r="AR21" i="1" s="1"/>
  <c r="AS21" i="1" a="1"/>
  <c r="AS21" i="1" s="1"/>
  <c r="AU21" i="1" a="1"/>
  <c r="AU21" i="1" s="1"/>
  <c r="AM22" i="1" a="1"/>
  <c r="AM22" i="1" s="1"/>
  <c r="AO22" i="1" a="1"/>
  <c r="AO22" i="1" s="1"/>
  <c r="AP22" i="1" a="1"/>
  <c r="AP22" i="1" s="1"/>
  <c r="AQ22" i="1" a="1"/>
  <c r="AQ22" i="1" s="1"/>
  <c r="AT22" i="1" a="1"/>
  <c r="AT22" i="1" s="1"/>
  <c r="AU22" i="1" a="1"/>
  <c r="AU22" i="1" s="1"/>
  <c r="AM23" i="1" a="1"/>
  <c r="AM23" i="1" s="1"/>
  <c r="AO23" i="1" a="1"/>
  <c r="AO23" i="1" s="1"/>
  <c r="AP23" i="1" a="1"/>
  <c r="AP23" i="1" s="1"/>
  <c r="AQ23" i="1" a="1"/>
  <c r="AQ23" i="1" s="1"/>
  <c r="AR23" i="1" a="1"/>
  <c r="AR23" i="1" s="1"/>
  <c r="AS23" i="1" a="1"/>
  <c r="AS23" i="1" s="1"/>
  <c r="AT23" i="1" a="1"/>
  <c r="AT23" i="1" s="1"/>
  <c r="AU23" i="1" a="1"/>
  <c r="AU23" i="1" s="1"/>
  <c r="AO24" i="1" a="1"/>
  <c r="AO24" i="1" s="1"/>
  <c r="AP24" i="1" a="1"/>
  <c r="AP24" i="1" s="1"/>
  <c r="AQ24" i="1" a="1"/>
  <c r="AQ24" i="1" s="1"/>
  <c r="AR24" i="1" a="1"/>
  <c r="AR24" i="1" s="1"/>
  <c r="AS24" i="1" a="1"/>
  <c r="AS24" i="1" s="1"/>
  <c r="AT24" i="1" a="1"/>
  <c r="AT24" i="1" s="1"/>
  <c r="AU24" i="1" a="1"/>
  <c r="AU24" i="1" s="1"/>
  <c r="AM25" i="1" a="1"/>
  <c r="AM25" i="1" s="1"/>
  <c r="AP25" i="1" a="1"/>
  <c r="AP25" i="1" s="1"/>
  <c r="AR25" i="1" a="1"/>
  <c r="AR25" i="1" s="1"/>
  <c r="AS25" i="1" a="1"/>
  <c r="AS25" i="1" s="1"/>
  <c r="AT25" i="1" a="1"/>
  <c r="AT25" i="1" s="1"/>
  <c r="AU25" i="1" a="1"/>
  <c r="AU25" i="1" s="1"/>
  <c r="AM26" i="1" a="1"/>
  <c r="AM26" i="1" s="1"/>
  <c r="AO26" i="1" a="1"/>
  <c r="AO26" i="1" s="1"/>
  <c r="I378" i="1"/>
  <c r="M378" i="1" s="1"/>
  <c r="AP26" i="1" a="1"/>
  <c r="AP26" i="1" s="1"/>
  <c r="AQ26" i="1" a="1"/>
  <c r="AQ26" i="1" s="1"/>
  <c r="AR26" i="1" a="1"/>
  <c r="AR26" i="1" s="1"/>
  <c r="AT26" i="1" a="1"/>
  <c r="AT26" i="1" s="1"/>
  <c r="AU26" i="1" a="1"/>
  <c r="AU26" i="1" s="1"/>
  <c r="AO27" i="1" a="1"/>
  <c r="AO27" i="1" s="1"/>
  <c r="AP27" i="1" a="1"/>
  <c r="AP27" i="1" s="1"/>
  <c r="AQ27" i="1" a="1"/>
  <c r="AQ27" i="1" s="1"/>
  <c r="AS27" i="1" a="1"/>
  <c r="AS27" i="1" s="1"/>
  <c r="AT27" i="1" a="1"/>
  <c r="AT27" i="1" s="1"/>
  <c r="AU27" i="1" a="1"/>
  <c r="AU27" i="1" s="1"/>
  <c r="U380" i="1"/>
  <c r="AP28" i="1" a="1"/>
  <c r="AP28" i="1" s="1"/>
  <c r="AQ28" i="1" a="1"/>
  <c r="AQ28" i="1" s="1"/>
  <c r="AT28" i="1" a="1"/>
  <c r="AT28" i="1" s="1"/>
  <c r="AU28" i="1" a="1"/>
  <c r="AU28" i="1" s="1"/>
  <c r="AM29" i="1" a="1"/>
  <c r="AM29" i="1" s="1"/>
  <c r="AO29" i="1" a="1"/>
  <c r="AO29" i="1" s="1"/>
  <c r="AP29" i="1" a="1"/>
  <c r="AP29" i="1" s="1"/>
  <c r="AR29" i="1" a="1"/>
  <c r="AR29" i="1" s="1"/>
  <c r="AS29" i="1" a="1"/>
  <c r="AS29" i="1" s="1"/>
  <c r="AT29" i="1" a="1"/>
  <c r="AT29" i="1" s="1"/>
  <c r="AU29" i="1" a="1"/>
  <c r="AU29" i="1" s="1"/>
  <c r="AM30" i="1" a="1"/>
  <c r="AM30" i="1" s="1"/>
  <c r="AO30" i="1" a="1"/>
  <c r="AO30" i="1" s="1"/>
  <c r="AP30" i="1" a="1"/>
  <c r="AP30" i="1" s="1"/>
  <c r="AQ30" i="1" a="1"/>
  <c r="AQ30" i="1" s="1"/>
  <c r="AT30" i="1" a="1"/>
  <c r="AT30" i="1" s="1"/>
  <c r="AU30" i="1" a="1"/>
  <c r="AU30" i="1" s="1"/>
  <c r="AM31" i="1" a="1"/>
  <c r="AM31" i="1" s="1"/>
  <c r="AP31" i="1" a="1"/>
  <c r="AP31" i="1" s="1"/>
  <c r="AQ31" i="1" a="1"/>
  <c r="AQ31" i="1" s="1"/>
  <c r="AR31" i="1" a="1"/>
  <c r="AR31" i="1" s="1"/>
  <c r="AS31" i="1" a="1"/>
  <c r="AS31" i="1" s="1"/>
  <c r="AT31" i="1" a="1"/>
  <c r="AT31" i="1" s="1"/>
  <c r="AU31" i="1" a="1"/>
  <c r="AU31" i="1" s="1"/>
  <c r="AO32" i="1" a="1"/>
  <c r="AO32" i="1" s="1"/>
  <c r="AP32" i="1" a="1"/>
  <c r="AP32" i="1" s="1"/>
  <c r="AQ32" i="1" a="1"/>
  <c r="AQ32" i="1" s="1"/>
  <c r="AR32" i="1" a="1"/>
  <c r="AR32" i="1" s="1"/>
  <c r="AS32" i="1" a="1"/>
  <c r="AS32" i="1" s="1"/>
  <c r="AT32" i="1" a="1"/>
  <c r="AT32" i="1" s="1"/>
  <c r="AU32" i="1" a="1"/>
  <c r="AU32" i="1" s="1"/>
  <c r="AM33" i="1" a="1"/>
  <c r="AM33" i="1" s="1"/>
  <c r="AP33" i="1" a="1"/>
  <c r="AP33" i="1" s="1"/>
  <c r="AQ33" i="1" a="1"/>
  <c r="AQ33" i="1" s="1"/>
  <c r="AR33" i="1" a="1"/>
  <c r="AR33" i="1" s="1"/>
  <c r="AS33" i="1" a="1"/>
  <c r="AS33" i="1" s="1"/>
  <c r="AU33" i="1" a="1"/>
  <c r="AU33" i="1" s="1"/>
  <c r="AM34" i="1" a="1"/>
  <c r="AM34" i="1" s="1"/>
  <c r="AP34" i="1" a="1"/>
  <c r="AP34" i="1" s="1"/>
  <c r="AQ34" i="1" a="1"/>
  <c r="AQ34" i="1" s="1"/>
  <c r="AR34" i="1" a="1"/>
  <c r="AR34" i="1" s="1"/>
  <c r="AT34" i="1" a="1"/>
  <c r="AT34" i="1" s="1"/>
  <c r="AU34" i="1" a="1"/>
  <c r="AU34" i="1" s="1"/>
  <c r="AO35" i="1" a="1"/>
  <c r="AO35" i="1" s="1"/>
  <c r="I387" i="1"/>
  <c r="M387" i="1" s="1"/>
  <c r="AP35" i="1" a="1"/>
  <c r="AP35" i="1" s="1"/>
  <c r="AQ35" i="1" a="1"/>
  <c r="AQ35" i="1" s="1"/>
  <c r="AR35" i="1" a="1"/>
  <c r="AR35" i="1" s="1"/>
  <c r="AU35" i="1" a="1"/>
  <c r="AU35" i="1" s="1"/>
  <c r="AM36" i="1" a="1"/>
  <c r="AM36" i="1" s="1"/>
  <c r="AP36" i="1" a="1"/>
  <c r="AP36" i="1" s="1"/>
  <c r="AQ36" i="1" a="1"/>
  <c r="AQ36" i="1" s="1"/>
  <c r="AR36" i="1" a="1"/>
  <c r="AR36" i="1" s="1"/>
  <c r="AS36" i="1" a="1"/>
  <c r="AS36" i="1" s="1"/>
  <c r="AT36" i="1" a="1"/>
  <c r="AT36" i="1" s="1"/>
  <c r="AU36" i="1" a="1"/>
  <c r="AU36" i="1" s="1"/>
  <c r="AM37" i="1" a="1"/>
  <c r="AM37" i="1" s="1"/>
  <c r="AO37" i="1" a="1"/>
  <c r="AO37" i="1" s="1"/>
  <c r="AP37" i="1" a="1"/>
  <c r="AP37" i="1" s="1"/>
  <c r="AQ37" i="1" a="1"/>
  <c r="AQ37" i="1" s="1"/>
  <c r="AR37" i="1" a="1"/>
  <c r="AR37" i="1" s="1"/>
  <c r="AU37" i="1" a="1"/>
  <c r="AU37" i="1" s="1"/>
  <c r="AM38" i="1" a="1"/>
  <c r="AM38" i="1" s="1"/>
  <c r="AP38" i="1" a="1"/>
  <c r="AP38" i="1" s="1"/>
  <c r="AQ38" i="1" a="1"/>
  <c r="AQ38" i="1" s="1"/>
  <c r="AS38" i="1" a="1"/>
  <c r="AS38" i="1" s="1"/>
  <c r="AT38" i="1" a="1"/>
  <c r="AT38" i="1" s="1"/>
  <c r="AU38" i="1" a="1"/>
  <c r="AU38" i="1" s="1"/>
  <c r="AM39" i="1" a="1"/>
  <c r="AM39" i="1" s="1"/>
  <c r="AP39" i="1" a="1"/>
  <c r="AP39" i="1" s="1"/>
  <c r="AQ39" i="1" a="1"/>
  <c r="AQ39" i="1" s="1"/>
  <c r="AR39" i="1" a="1"/>
  <c r="AR39" i="1" s="1"/>
  <c r="AS39" i="1" a="1"/>
  <c r="AS39" i="1" s="1"/>
  <c r="AU39" i="1" a="1"/>
  <c r="AU39" i="1" s="1"/>
  <c r="AM40" i="1" a="1"/>
  <c r="AM40" i="1" s="1"/>
  <c r="AP40" i="1" a="1"/>
  <c r="AP40" i="1" s="1"/>
  <c r="AQ40" i="1" a="1"/>
  <c r="AQ40" i="1" s="1"/>
  <c r="AR40" i="1" a="1"/>
  <c r="AR40" i="1" s="1"/>
  <c r="AT40" i="1" a="1"/>
  <c r="AT40" i="1" s="1"/>
  <c r="AU40" i="1" a="1"/>
  <c r="AU40" i="1" s="1"/>
  <c r="AM41" i="1" a="1"/>
  <c r="AM41" i="1" s="1"/>
  <c r="AO41" i="1" a="1"/>
  <c r="AO41" i="1" s="1"/>
  <c r="AP41" i="1" a="1"/>
  <c r="AP41" i="1" s="1"/>
  <c r="AQ41" i="1" a="1"/>
  <c r="AQ41" i="1" s="1"/>
  <c r="AR41" i="1" a="1"/>
  <c r="AR41" i="1" s="1"/>
  <c r="AS41" i="1" a="1"/>
  <c r="AS41" i="1" s="1"/>
  <c r="AU41" i="1" a="1"/>
  <c r="AU41" i="1" s="1"/>
  <c r="AM42" i="1" a="1"/>
  <c r="AM42" i="1" s="1"/>
  <c r="AP42" i="1" a="1"/>
  <c r="AP42" i="1" s="1"/>
  <c r="AQ42" i="1" a="1"/>
  <c r="AQ42" i="1" s="1"/>
  <c r="AR42" i="1" a="1"/>
  <c r="AR42" i="1" s="1"/>
  <c r="AS42" i="1" a="1"/>
  <c r="AS42" i="1" s="1"/>
  <c r="AT42" i="1" a="1"/>
  <c r="AT42" i="1" s="1"/>
  <c r="AU42" i="1" a="1"/>
  <c r="AU42" i="1" s="1"/>
  <c r="AM43" i="1" a="1"/>
  <c r="AM43" i="1" s="1"/>
  <c r="AO43" i="1" a="1"/>
  <c r="AO43" i="1" s="1"/>
  <c r="AP43" i="1" a="1"/>
  <c r="AP43" i="1" s="1"/>
  <c r="AQ43" i="1" a="1"/>
  <c r="AQ43" i="1" s="1"/>
  <c r="AR43" i="1" a="1"/>
  <c r="AR43" i="1" s="1"/>
  <c r="AT43" i="1" a="1"/>
  <c r="AT43" i="1" s="1"/>
  <c r="AU43" i="1" a="1"/>
  <c r="AU43" i="1" s="1"/>
  <c r="AM44" i="1" a="1"/>
  <c r="AM44" i="1" s="1"/>
  <c r="AP44" i="1" a="1"/>
  <c r="AP44" i="1" s="1"/>
  <c r="AQ44" i="1" a="1"/>
  <c r="AQ44" i="1" s="1"/>
  <c r="AR44" i="1" a="1"/>
  <c r="AR44" i="1" s="1"/>
  <c r="AS44" i="1" a="1"/>
  <c r="AS44" i="1" s="1"/>
  <c r="AT44" i="1" a="1"/>
  <c r="AT44" i="1" s="1"/>
  <c r="AU44" i="1" a="1"/>
  <c r="AU44" i="1" s="1"/>
  <c r="AU20" i="1" a="1"/>
  <c r="AU20" i="1" s="1"/>
  <c r="AT20" i="1" a="1"/>
  <c r="AT20" i="1" s="1"/>
  <c r="AS20" i="1" a="1"/>
  <c r="AS20" i="1" s="1"/>
  <c r="AT19" i="1" a="1"/>
  <c r="AT19" i="1" s="1"/>
  <c r="AS19" i="1" a="1"/>
  <c r="AS19" i="1" s="1"/>
  <c r="AR20" i="1" a="1"/>
  <c r="AR20" i="1" s="1"/>
  <c r="AR19" i="1" a="1"/>
  <c r="AR19" i="1" s="1"/>
  <c r="AQ19" i="1" a="1"/>
  <c r="AQ19" i="1" s="1"/>
  <c r="AP19" i="1" a="1"/>
  <c r="AP19" i="1" s="1"/>
  <c r="AO19" i="1" a="1"/>
  <c r="AO19" i="1" s="1"/>
  <c r="I379" i="1"/>
  <c r="M379" i="1" s="1"/>
  <c r="I395" i="1"/>
  <c r="M395" i="1" s="1"/>
  <c r="AM20" i="1" a="1"/>
  <c r="AM20" i="1" s="1"/>
  <c r="U373" i="1"/>
  <c r="I373" i="1"/>
  <c r="M373" i="1" s="1"/>
  <c r="U374" i="1"/>
  <c r="I374" i="1"/>
  <c r="M374" i="1" s="1"/>
  <c r="U375" i="1"/>
  <c r="I375" i="1"/>
  <c r="M375" i="1" s="1"/>
  <c r="U376" i="1"/>
  <c r="I376" i="1"/>
  <c r="M376" i="1" s="1"/>
  <c r="U377" i="1"/>
  <c r="I377" i="1"/>
  <c r="M377" i="1" s="1"/>
  <c r="U378" i="1"/>
  <c r="U379" i="1"/>
  <c r="I380" i="1"/>
  <c r="M380" i="1" s="1"/>
  <c r="U381" i="1"/>
  <c r="I381" i="1"/>
  <c r="M381" i="1" s="1"/>
  <c r="U382" i="1"/>
  <c r="I382" i="1"/>
  <c r="M382" i="1" s="1"/>
  <c r="U384" i="1"/>
  <c r="I384" i="1"/>
  <c r="M384" i="1" s="1"/>
  <c r="U385" i="1"/>
  <c r="I385" i="1"/>
  <c r="M385" i="1" s="1"/>
  <c r="U386" i="1"/>
  <c r="U387" i="1"/>
  <c r="U388" i="1"/>
  <c r="I388" i="1"/>
  <c r="M388" i="1" s="1"/>
  <c r="U389" i="1"/>
  <c r="I389" i="1"/>
  <c r="M389" i="1" s="1"/>
  <c r="U390" i="1"/>
  <c r="U391" i="1"/>
  <c r="I392" i="1"/>
  <c r="M392" i="1" s="1"/>
  <c r="U393" i="1"/>
  <c r="I393" i="1"/>
  <c r="M393" i="1" s="1"/>
  <c r="U394" i="1"/>
  <c r="U396" i="1"/>
  <c r="I396" i="1"/>
  <c r="M396" i="1" s="1"/>
  <c r="AP20" i="1" a="1"/>
  <c r="AP20" i="1" s="1"/>
  <c r="AO20" i="1" a="1"/>
  <c r="AO20" i="1" s="1"/>
  <c r="I372" i="1"/>
  <c r="M372" i="1" s="1"/>
  <c r="U372" i="1"/>
  <c r="F396" i="1"/>
  <c r="AI396" i="1" s="1"/>
  <c r="F395" i="1"/>
  <c r="AI395" i="1" s="1"/>
  <c r="F394" i="1"/>
  <c r="AI394" i="1" s="1"/>
  <c r="F393" i="1"/>
  <c r="AI393" i="1" s="1"/>
  <c r="F392" i="1"/>
  <c r="AI392" i="1" s="1"/>
  <c r="F391" i="1"/>
  <c r="AI391" i="1" s="1"/>
  <c r="F390" i="1"/>
  <c r="AI390" i="1" s="1"/>
  <c r="F389" i="1"/>
  <c r="AI389" i="1" s="1"/>
  <c r="F388" i="1"/>
  <c r="AI388" i="1" s="1"/>
  <c r="F387" i="1"/>
  <c r="AI387" i="1" s="1"/>
  <c r="F386" i="1"/>
  <c r="AI386" i="1" s="1"/>
  <c r="F385" i="1"/>
  <c r="AI385" i="1" s="1"/>
  <c r="F384" i="1"/>
  <c r="AI384" i="1" s="1"/>
  <c r="F383" i="1"/>
  <c r="AI383" i="1" s="1"/>
  <c r="F382" i="1"/>
  <c r="AI382" i="1" s="1"/>
  <c r="F381" i="1"/>
  <c r="AI381" i="1" s="1"/>
  <c r="F380" i="1"/>
  <c r="AI380" i="1" s="1"/>
  <c r="F379" i="1"/>
  <c r="AI379" i="1" s="1"/>
  <c r="F378" i="1"/>
  <c r="AI378" i="1" s="1"/>
  <c r="F377" i="1"/>
  <c r="AI377" i="1" s="1"/>
  <c r="F376" i="1"/>
  <c r="AI376" i="1" s="1"/>
  <c r="F375" i="1"/>
  <c r="AI375" i="1" s="1"/>
  <c r="F374" i="1"/>
  <c r="AI374" i="1" s="1"/>
  <c r="F373" i="1"/>
  <c r="AI373" i="1" s="1"/>
  <c r="F372" i="1"/>
  <c r="AI372" i="1" s="1"/>
  <c r="D343"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71" i="1"/>
  <c r="F70" i="1"/>
  <c r="F69" i="1"/>
  <c r="F68" i="1"/>
  <c r="F67" i="1"/>
  <c r="F66" i="1"/>
  <c r="F65" i="1"/>
  <c r="F64" i="1"/>
  <c r="F63" i="1"/>
  <c r="F62" i="1"/>
  <c r="F61" i="1"/>
  <c r="F60" i="1"/>
  <c r="F59" i="1"/>
  <c r="F58" i="1"/>
  <c r="F57" i="1"/>
  <c r="F56" i="1"/>
  <c r="F55" i="1"/>
  <c r="F54" i="1"/>
  <c r="F53" i="1"/>
  <c r="F52" i="1"/>
  <c r="F51" i="1"/>
  <c r="F50" i="1"/>
  <c r="F49" i="1"/>
  <c r="F48" i="1"/>
  <c r="F47" i="1"/>
  <c r="F26" i="1"/>
  <c r="F27" i="1"/>
  <c r="F28" i="1"/>
  <c r="F21" i="1"/>
  <c r="F35" i="1"/>
  <c r="F22" i="1"/>
  <c r="F36" i="1"/>
  <c r="F25" i="1"/>
  <c r="F39" i="1"/>
  <c r="F40" i="1"/>
  <c r="F29" i="1"/>
  <c r="F43" i="1"/>
  <c r="F42" i="1"/>
  <c r="F31" i="1"/>
  <c r="F30" i="1"/>
  <c r="F44" i="1"/>
  <c r="F41" i="1"/>
  <c r="F24" i="1"/>
  <c r="F38" i="1"/>
  <c r="F23" i="1"/>
  <c r="F37" i="1"/>
  <c r="F20" i="1"/>
  <c r="F32" i="1"/>
  <c r="F33" i="1"/>
  <c r="F34" i="1"/>
  <c r="F371" i="1"/>
  <c r="E6" i="2"/>
  <c r="E7" i="2"/>
  <c r="E8" i="2"/>
  <c r="E9" i="2"/>
  <c r="E10" i="2"/>
  <c r="E11" i="2"/>
  <c r="E12" i="2"/>
  <c r="E13" i="2"/>
  <c r="E14" i="2"/>
  <c r="E15" i="2"/>
  <c r="E16" i="2"/>
  <c r="E17" i="2"/>
  <c r="E18" i="2"/>
  <c r="E19" i="2"/>
  <c r="E20" i="2"/>
  <c r="E21" i="2"/>
  <c r="E22" i="2"/>
  <c r="E23" i="2"/>
  <c r="E5" i="2"/>
  <c r="AO369" i="1" a="1"/>
  <c r="AO369" i="1" s="1"/>
  <c r="AM371" i="1" l="1"/>
  <c r="AO397" i="1"/>
  <c r="X99" i="1" a="1"/>
  <c r="X99" i="1" s="1"/>
  <c r="P315" i="1" a="1"/>
  <c r="P315" i="1" s="1"/>
  <c r="AU373" i="1"/>
  <c r="AS396" i="1"/>
  <c r="AU396" i="1"/>
  <c r="AQ396" i="1"/>
  <c r="AM396" i="1"/>
  <c r="AO396" i="1"/>
  <c r="Z396" i="1" s="1"/>
  <c r="AT396" i="1"/>
  <c r="AP396" i="1"/>
  <c r="AC396" i="1" s="1"/>
  <c r="AA99" i="1" a="1"/>
  <c r="AA99" i="1" s="1"/>
  <c r="AR396" i="1"/>
  <c r="AF396" i="1" s="1"/>
  <c r="AN396" i="1"/>
  <c r="W396" i="1" s="1"/>
  <c r="AO395" i="1"/>
  <c r="Z395" i="1" s="1"/>
  <c r="AR395" i="1"/>
  <c r="AF395" i="1" s="1"/>
  <c r="AP395" i="1"/>
  <c r="AC395" i="1" s="1"/>
  <c r="AT395" i="1"/>
  <c r="AM395" i="1"/>
  <c r="AU395" i="1"/>
  <c r="AS395" i="1"/>
  <c r="AQ395" i="1"/>
  <c r="AN395" i="1"/>
  <c r="W395" i="1" s="1"/>
  <c r="AK369" i="1" a="1"/>
  <c r="AK369" i="1" s="1"/>
  <c r="AR394" i="1"/>
  <c r="AF394" i="1" s="1"/>
  <c r="AU394" i="1"/>
  <c r="AT394" i="1"/>
  <c r="AP394" i="1"/>
  <c r="AC394" i="1" s="1"/>
  <c r="AQ394" i="1"/>
  <c r="AS394" i="1"/>
  <c r="AM394" i="1"/>
  <c r="AN394" i="1"/>
  <c r="W394" i="1" s="1"/>
  <c r="AO394" i="1"/>
  <c r="Z394" i="1" s="1"/>
  <c r="AU393" i="1"/>
  <c r="AO393" i="1"/>
  <c r="Z393" i="1" s="1"/>
  <c r="AS393" i="1"/>
  <c r="AQ393" i="1"/>
  <c r="AM393" i="1"/>
  <c r="AP393" i="1"/>
  <c r="AC393" i="1" s="1"/>
  <c r="AR393" i="1"/>
  <c r="AF393" i="1" s="1"/>
  <c r="AT393" i="1"/>
  <c r="AN393" i="1"/>
  <c r="W393" i="1" s="1"/>
  <c r="AE288" i="1" a="1"/>
  <c r="AE288" i="1" s="1"/>
  <c r="AS392" i="1"/>
  <c r="AR392" i="1"/>
  <c r="AF392" i="1" s="1"/>
  <c r="AQ392" i="1"/>
  <c r="AM392" i="1"/>
  <c r="AU392" i="1"/>
  <c r="AP392" i="1"/>
  <c r="AC392" i="1" s="1"/>
  <c r="AT392" i="1"/>
  <c r="AN392" i="1"/>
  <c r="W392" i="1" s="1"/>
  <c r="X72" i="1" a="1"/>
  <c r="X72" i="1" s="1"/>
  <c r="AO392" i="1"/>
  <c r="Z392" i="1" s="1"/>
  <c r="V288" i="1" a="1"/>
  <c r="V288" i="1" s="1"/>
  <c r="AB180" i="1" a="1"/>
  <c r="AB180" i="1" s="1"/>
  <c r="AU391" i="1"/>
  <c r="AS391" i="1"/>
  <c r="AP391" i="1"/>
  <c r="AC391" i="1" s="1"/>
  <c r="AN391" i="1"/>
  <c r="W391" i="1" s="1"/>
  <c r="AR391" i="1"/>
  <c r="AF391" i="1" s="1"/>
  <c r="AO391" i="1"/>
  <c r="Z391" i="1" s="1"/>
  <c r="AT391" i="1"/>
  <c r="AQ391" i="1"/>
  <c r="AM391" i="1"/>
  <c r="AG369" i="1" a="1"/>
  <c r="AG369" i="1" s="1"/>
  <c r="S315" i="1" a="1"/>
  <c r="S315" i="1" s="1"/>
  <c r="Y288" i="1" a="1"/>
  <c r="Y288" i="1" s="1"/>
  <c r="AU390" i="1"/>
  <c r="AP390" i="1"/>
  <c r="AC390" i="1" s="1"/>
  <c r="AQ390" i="1"/>
  <c r="AN390" i="1"/>
  <c r="W390" i="1" s="1"/>
  <c r="AT390" i="1"/>
  <c r="AR390" i="1"/>
  <c r="AF390" i="1" s="1"/>
  <c r="AS390" i="1"/>
  <c r="AM390" i="1"/>
  <c r="AO390" i="1"/>
  <c r="Z390" i="1" s="1"/>
  <c r="AC288" i="1" a="1"/>
  <c r="AC288" i="1" s="1"/>
  <c r="P288" i="1" a="1"/>
  <c r="P288" i="1" s="1"/>
  <c r="W288" i="1" a="1"/>
  <c r="W288" i="1" s="1"/>
  <c r="U288" i="1" a="1"/>
  <c r="U288" i="1" s="1"/>
  <c r="AT389" i="1"/>
  <c r="AN389" i="1"/>
  <c r="W389" i="1" s="1"/>
  <c r="AP389" i="1"/>
  <c r="AC389" i="1" s="1"/>
  <c r="AU389" i="1"/>
  <c r="AO389" i="1"/>
  <c r="Z389" i="1" s="1"/>
  <c r="AS389" i="1"/>
  <c r="AR389" i="1"/>
  <c r="AF389" i="1" s="1"/>
  <c r="AM389" i="1"/>
  <c r="AQ389" i="1"/>
  <c r="AC342" i="1" a="1"/>
  <c r="AC342" i="1" s="1"/>
  <c r="M315" i="1" a="1"/>
  <c r="M315" i="1" s="1"/>
  <c r="X261" i="1" a="1"/>
  <c r="X261" i="1" s="1"/>
  <c r="AS388" i="1"/>
  <c r="AM388" i="1"/>
  <c r="AT388" i="1"/>
  <c r="AP388" i="1"/>
  <c r="AC388" i="1" s="1"/>
  <c r="AO388" i="1"/>
  <c r="Z388" i="1" s="1"/>
  <c r="AR388" i="1"/>
  <c r="AF388" i="1" s="1"/>
  <c r="AU388" i="1"/>
  <c r="AQ388" i="1"/>
  <c r="AN388" i="1"/>
  <c r="W388" i="1" s="1"/>
  <c r="U369" i="1" a="1"/>
  <c r="U369" i="1" s="1"/>
  <c r="W369" i="1" a="1"/>
  <c r="W369" i="1" s="1"/>
  <c r="AJ369" i="1" a="1"/>
  <c r="AJ369" i="1" s="1"/>
  <c r="V369" i="1" a="1"/>
  <c r="V369" i="1" s="1"/>
  <c r="S369" i="1" a="1"/>
  <c r="S369" i="1" s="1"/>
  <c r="Z315" i="1" a="1"/>
  <c r="Z315" i="1" s="1"/>
  <c r="O315" i="1" a="1"/>
  <c r="O315" i="1" s="1"/>
  <c r="AG315" i="1" a="1"/>
  <c r="AG315" i="1" s="1"/>
  <c r="W315" i="1" a="1"/>
  <c r="W315" i="1" s="1"/>
  <c r="Y315" i="1" a="1"/>
  <c r="Y315" i="1" s="1"/>
  <c r="Q315" i="1" a="1"/>
  <c r="Q315" i="1" s="1"/>
  <c r="AE315" i="1" a="1"/>
  <c r="AE315" i="1" s="1"/>
  <c r="AK315" i="1" a="1"/>
  <c r="AK315" i="1" s="1"/>
  <c r="N288" i="1" a="1"/>
  <c r="N288" i="1" s="1"/>
  <c r="T288" i="1" a="1"/>
  <c r="T288" i="1" s="1"/>
  <c r="AH207" i="1" a="1"/>
  <c r="AH207" i="1" s="1"/>
  <c r="AT387" i="1"/>
  <c r="AS387" i="1"/>
  <c r="AR387" i="1"/>
  <c r="AF387" i="1" s="1"/>
  <c r="AU387" i="1"/>
  <c r="AO387" i="1"/>
  <c r="Z387" i="1" s="1"/>
  <c r="AM387" i="1"/>
  <c r="AN387" i="1"/>
  <c r="W387" i="1" s="1"/>
  <c r="AQ387" i="1"/>
  <c r="AP387" i="1"/>
  <c r="AC387" i="1" s="1"/>
  <c r="J315" i="1" a="1"/>
  <c r="J315" i="1" s="1"/>
  <c r="AD315" i="1" a="1"/>
  <c r="AD315" i="1" s="1"/>
  <c r="AF288" i="1" a="1"/>
  <c r="AF288" i="1" s="1"/>
  <c r="Q288" i="1" a="1"/>
  <c r="Q288" i="1" s="1"/>
  <c r="AK288" i="1" a="1"/>
  <c r="AK288" i="1" s="1"/>
  <c r="AH288" i="1" a="1"/>
  <c r="AH288" i="1" s="1"/>
  <c r="AG261" i="1" a="1"/>
  <c r="AG261" i="1" s="1"/>
  <c r="X180" i="1" a="1"/>
  <c r="X180" i="1" s="1"/>
  <c r="AA180" i="1" a="1"/>
  <c r="AA180" i="1" s="1"/>
  <c r="AU386" i="1"/>
  <c r="AR386" i="1"/>
  <c r="AF386" i="1" s="1"/>
  <c r="AT386" i="1"/>
  <c r="AP386" i="1"/>
  <c r="AC386" i="1" s="1"/>
  <c r="T72" i="1" a="1"/>
  <c r="T72" i="1" s="1"/>
  <c r="AM386" i="1"/>
  <c r="AS386" i="1"/>
  <c r="AO386" i="1"/>
  <c r="Z386" i="1" s="1"/>
  <c r="AQ386" i="1"/>
  <c r="S72" i="1" a="1"/>
  <c r="S72" i="1" s="1"/>
  <c r="AN386" i="1"/>
  <c r="W386" i="1" s="1"/>
  <c r="T315" i="1" a="1"/>
  <c r="T315" i="1" s="1"/>
  <c r="AB315" i="1" a="1"/>
  <c r="AB315" i="1" s="1"/>
  <c r="AH315" i="1" a="1"/>
  <c r="AH315" i="1" s="1"/>
  <c r="V315" i="1" a="1"/>
  <c r="V315" i="1" s="1"/>
  <c r="L315" i="1" a="1"/>
  <c r="L315" i="1" s="1"/>
  <c r="N207" i="1" a="1"/>
  <c r="N207" i="1" s="1"/>
  <c r="AF126" i="1" a="1"/>
  <c r="AF126" i="1" s="1"/>
  <c r="AS385" i="1"/>
  <c r="AQ385" i="1"/>
  <c r="AU385" i="1"/>
  <c r="AO385" i="1"/>
  <c r="Z385" i="1" s="1"/>
  <c r="AN385" i="1"/>
  <c r="W385" i="1" s="1"/>
  <c r="AM385" i="1"/>
  <c r="AP385" i="1"/>
  <c r="AC385" i="1" s="1"/>
  <c r="AR385" i="1"/>
  <c r="AF385" i="1" s="1"/>
  <c r="AT385" i="1"/>
  <c r="AH45" i="1" a="1"/>
  <c r="AH45" i="1" s="1"/>
  <c r="AC369" i="1" a="1"/>
  <c r="AC369" i="1" s="1"/>
  <c r="M369" i="1" a="1"/>
  <c r="M369" i="1" s="1"/>
  <c r="I369" i="1" a="1"/>
  <c r="I369" i="1" s="1"/>
  <c r="Z369" i="1" a="1"/>
  <c r="Z369" i="1" s="1"/>
  <c r="H369" i="1" a="1"/>
  <c r="H369" i="1" s="1"/>
  <c r="AB369" i="1" a="1"/>
  <c r="AB369" i="1" s="1"/>
  <c r="AI369" i="1" a="1"/>
  <c r="AI369" i="1" s="1"/>
  <c r="L369" i="1" a="1"/>
  <c r="L369" i="1" s="1"/>
  <c r="AD369" i="1" a="1"/>
  <c r="AD369" i="1" s="1"/>
  <c r="T369" i="1" a="1"/>
  <c r="T369" i="1" s="1"/>
  <c r="AE369" i="1" a="1"/>
  <c r="AE369" i="1" s="1"/>
  <c r="AF369" i="1" a="1"/>
  <c r="AF369" i="1" s="1"/>
  <c r="R369" i="1" a="1"/>
  <c r="R369" i="1" s="1"/>
  <c r="AJ342" i="1" a="1"/>
  <c r="AJ342" i="1" s="1"/>
  <c r="AG288" i="1" a="1"/>
  <c r="AG288" i="1" s="1"/>
  <c r="O288" i="1" a="1"/>
  <c r="O288" i="1" s="1"/>
  <c r="AI261" i="1" a="1"/>
  <c r="AI261" i="1" s="1"/>
  <c r="S261" i="1" a="1"/>
  <c r="S261" i="1" s="1"/>
  <c r="Q261" i="1" a="1"/>
  <c r="Q261" i="1" s="1"/>
  <c r="T234" i="1" a="1"/>
  <c r="T234" i="1" s="1"/>
  <c r="I234" i="1" a="1"/>
  <c r="I234" i="1" s="1"/>
  <c r="AK207" i="1" a="1"/>
  <c r="AK207" i="1" s="1"/>
  <c r="AR384" i="1"/>
  <c r="AF384" i="1" s="1"/>
  <c r="T207" i="1" a="1"/>
  <c r="T207" i="1" s="1"/>
  <c r="AP384" i="1"/>
  <c r="AC384" i="1" s="1"/>
  <c r="AD153" i="1" a="1"/>
  <c r="AD153" i="1" s="1"/>
  <c r="R153" i="1" a="1"/>
  <c r="R153" i="1" s="1"/>
  <c r="I72" i="1" a="1"/>
  <c r="I72" i="1" s="1"/>
  <c r="AI72" i="1" a="1"/>
  <c r="AI72" i="1" s="1"/>
  <c r="AT384" i="1"/>
  <c r="AQ384" i="1"/>
  <c r="AN384" i="1"/>
  <c r="W384" i="1" s="1"/>
  <c r="AS384" i="1"/>
  <c r="AD72" i="1" a="1"/>
  <c r="AD72" i="1" s="1"/>
  <c r="AM384" i="1"/>
  <c r="U72" i="1" a="1"/>
  <c r="U72" i="1" s="1"/>
  <c r="AU384" i="1"/>
  <c r="K72" i="1" a="1"/>
  <c r="K72" i="1" s="1"/>
  <c r="AO384" i="1"/>
  <c r="Z384" i="1" s="1"/>
  <c r="Q45" i="1" a="1"/>
  <c r="Q45" i="1" s="1"/>
  <c r="AA369" i="1" a="1"/>
  <c r="AA369" i="1" s="1"/>
  <c r="N369" i="1" a="1"/>
  <c r="N369" i="1" s="1"/>
  <c r="G369" i="1" a="1"/>
  <c r="G369" i="1" s="1"/>
  <c r="Y369" i="1" a="1"/>
  <c r="Y369" i="1" s="1"/>
  <c r="X369" i="1" a="1"/>
  <c r="X369" i="1" s="1"/>
  <c r="I315" i="1" a="1"/>
  <c r="I315" i="1" s="1"/>
  <c r="H315" i="1" a="1"/>
  <c r="H315" i="1" s="1"/>
  <c r="G315" i="1" a="1"/>
  <c r="G315" i="1" s="1"/>
  <c r="AI315" i="1" a="1"/>
  <c r="AI315" i="1" s="1"/>
  <c r="AC315" i="1" a="1"/>
  <c r="AC315" i="1" s="1"/>
  <c r="AK180" i="1" a="1"/>
  <c r="AK180" i="1" s="1"/>
  <c r="J180" i="1" a="1"/>
  <c r="J180" i="1" s="1"/>
  <c r="U180" i="1" a="1"/>
  <c r="U180" i="1" s="1"/>
  <c r="AD180" i="1" a="1"/>
  <c r="AD180" i="1" s="1"/>
  <c r="AJ180" i="1" a="1"/>
  <c r="AJ180" i="1" s="1"/>
  <c r="Z180" i="1" a="1"/>
  <c r="Z180" i="1" s="1"/>
  <c r="AC180" i="1" a="1"/>
  <c r="AC180" i="1" s="1"/>
  <c r="H180" i="1" a="1"/>
  <c r="H180" i="1" s="1"/>
  <c r="AO383" i="1"/>
  <c r="Z383" i="1" s="1"/>
  <c r="AU383" i="1"/>
  <c r="AT383" i="1"/>
  <c r="AP383" i="1"/>
  <c r="AC383" i="1" s="1"/>
  <c r="AS383" i="1"/>
  <c r="AM383" i="1"/>
  <c r="AR383" i="1"/>
  <c r="AF383" i="1" s="1"/>
  <c r="AQ383" i="1"/>
  <c r="AN383" i="1"/>
  <c r="W383" i="1" s="1"/>
  <c r="Y45" i="1" a="1"/>
  <c r="Y45" i="1" s="1"/>
  <c r="J369" i="1" a="1"/>
  <c r="J369" i="1" s="1"/>
  <c r="O369" i="1" a="1"/>
  <c r="O369" i="1" s="1"/>
  <c r="K369" i="1" a="1"/>
  <c r="K369" i="1" s="1"/>
  <c r="AH369" i="1" a="1"/>
  <c r="AH369" i="1" s="1"/>
  <c r="Q369" i="1" a="1"/>
  <c r="Q369" i="1" s="1"/>
  <c r="P369" i="1" a="1"/>
  <c r="P369" i="1" s="1"/>
  <c r="AB342" i="1" a="1"/>
  <c r="AB342" i="1" s="1"/>
  <c r="Y342" i="1" a="1"/>
  <c r="Y342" i="1" s="1"/>
  <c r="AI342" i="1" a="1"/>
  <c r="AI342" i="1" s="1"/>
  <c r="M342" i="1" a="1"/>
  <c r="M342" i="1" s="1"/>
  <c r="AA315" i="1" a="1"/>
  <c r="AA315" i="1" s="1"/>
  <c r="K315" i="1" a="1"/>
  <c r="K315" i="1" s="1"/>
  <c r="U315" i="1" a="1"/>
  <c r="U315" i="1" s="1"/>
  <c r="X315" i="1" a="1"/>
  <c r="X315" i="1" s="1"/>
  <c r="N315" i="1" a="1"/>
  <c r="N315" i="1" s="1"/>
  <c r="R315" i="1" a="1"/>
  <c r="R315" i="1" s="1"/>
  <c r="AF315" i="1" a="1"/>
  <c r="AF315" i="1" s="1"/>
  <c r="AJ315" i="1" a="1"/>
  <c r="AJ315" i="1" s="1"/>
  <c r="P180" i="1" a="1"/>
  <c r="P180" i="1" s="1"/>
  <c r="T180" i="1" a="1"/>
  <c r="T180" i="1" s="1"/>
  <c r="AF180" i="1" a="1"/>
  <c r="AF180" i="1" s="1"/>
  <c r="G180" i="1" a="1"/>
  <c r="G180" i="1" s="1"/>
  <c r="L180" i="1" a="1"/>
  <c r="L180" i="1" s="1"/>
  <c r="O180" i="1" a="1"/>
  <c r="O180" i="1" s="1"/>
  <c r="W180" i="1" a="1"/>
  <c r="W180" i="1" s="1"/>
  <c r="Q180" i="1" a="1"/>
  <c r="Q180" i="1" s="1"/>
  <c r="AG180" i="1" a="1"/>
  <c r="AG180" i="1" s="1"/>
  <c r="AP382" i="1"/>
  <c r="AC382" i="1" s="1"/>
  <c r="AM382" i="1"/>
  <c r="AR382" i="1"/>
  <c r="AF382" i="1" s="1"/>
  <c r="K126" i="1" a="1"/>
  <c r="K126" i="1" s="1"/>
  <c r="AG126" i="1" a="1"/>
  <c r="AG126" i="1" s="1"/>
  <c r="AU382" i="1"/>
  <c r="AQ382" i="1"/>
  <c r="AO382" i="1"/>
  <c r="Z382" i="1" s="1"/>
  <c r="K99" i="1" a="1"/>
  <c r="K99" i="1" s="1"/>
  <c r="AB72" i="1" a="1"/>
  <c r="AB72" i="1" s="1"/>
  <c r="AS382" i="1"/>
  <c r="AN382" i="1"/>
  <c r="W382" i="1" s="1"/>
  <c r="AT382" i="1"/>
  <c r="H342" i="1" a="1"/>
  <c r="H342" i="1" s="1"/>
  <c r="O342" i="1" a="1"/>
  <c r="O342" i="1" s="1"/>
  <c r="Z288" i="1" a="1"/>
  <c r="Z288" i="1" s="1"/>
  <c r="AJ288" i="1" a="1"/>
  <c r="AJ288" i="1" s="1"/>
  <c r="AD288" i="1" a="1"/>
  <c r="AD288" i="1" s="1"/>
  <c r="L261" i="1" a="1"/>
  <c r="L261" i="1" s="1"/>
  <c r="Y261" i="1" a="1"/>
  <c r="Y261" i="1" s="1"/>
  <c r="T261" i="1" a="1"/>
  <c r="T261" i="1" s="1"/>
  <c r="AJ261" i="1" a="1"/>
  <c r="AJ261" i="1" s="1"/>
  <c r="N234" i="1" a="1"/>
  <c r="N234" i="1" s="1"/>
  <c r="U207" i="1" a="1"/>
  <c r="U207" i="1" s="1"/>
  <c r="Y180" i="1" a="1"/>
  <c r="Y180" i="1" s="1"/>
  <c r="N180" i="1" a="1"/>
  <c r="N180" i="1" s="1"/>
  <c r="AH180" i="1" a="1"/>
  <c r="AH180" i="1" s="1"/>
  <c r="P153" i="1" a="1"/>
  <c r="P153" i="1" s="1"/>
  <c r="AB153" i="1" a="1"/>
  <c r="AB153" i="1" s="1"/>
  <c r="I153" i="1" a="1"/>
  <c r="I153" i="1" s="1"/>
  <c r="M153" i="1" a="1"/>
  <c r="M153" i="1" s="1"/>
  <c r="H153" i="1" a="1"/>
  <c r="H153" i="1" s="1"/>
  <c r="X153" i="1" a="1"/>
  <c r="X153" i="1" s="1"/>
  <c r="AQ381" i="1"/>
  <c r="AT381" i="1"/>
  <c r="AK126" i="1" a="1"/>
  <c r="AK126" i="1" s="1"/>
  <c r="R99" i="1" a="1"/>
  <c r="R99" i="1" s="1"/>
  <c r="AR381" i="1"/>
  <c r="AF381" i="1" s="1"/>
  <c r="AO381" i="1"/>
  <c r="Z381" i="1" s="1"/>
  <c r="AM381" i="1"/>
  <c r="AN381" i="1"/>
  <c r="W381" i="1" s="1"/>
  <c r="AU381" i="1"/>
  <c r="AP381" i="1"/>
  <c r="AC381" i="1" s="1"/>
  <c r="AS381" i="1"/>
  <c r="AK45" i="1" a="1"/>
  <c r="AK45" i="1" s="1"/>
  <c r="P342" i="1" a="1"/>
  <c r="P342" i="1" s="1"/>
  <c r="X342" i="1" a="1"/>
  <c r="X342" i="1" s="1"/>
  <c r="AG342" i="1" a="1"/>
  <c r="AG342" i="1" s="1"/>
  <c r="S342" i="1" a="1"/>
  <c r="S342" i="1" s="1"/>
  <c r="AH342" i="1" a="1"/>
  <c r="AH342" i="1" s="1"/>
  <c r="R342" i="1" a="1"/>
  <c r="R342" i="1" s="1"/>
  <c r="J342" i="1" a="1"/>
  <c r="J342" i="1" s="1"/>
  <c r="Z342" i="1" a="1"/>
  <c r="Z342" i="1" s="1"/>
  <c r="L342" i="1" a="1"/>
  <c r="L342" i="1" s="1"/>
  <c r="AF342" i="1" a="1"/>
  <c r="AF342" i="1" s="1"/>
  <c r="I342" i="1" a="1"/>
  <c r="I342" i="1" s="1"/>
  <c r="K342" i="1" a="1"/>
  <c r="K342" i="1" s="1"/>
  <c r="Q342" i="1" a="1"/>
  <c r="Q342" i="1" s="1"/>
  <c r="AD342" i="1" a="1"/>
  <c r="AD342" i="1" s="1"/>
  <c r="U342" i="1" a="1"/>
  <c r="U342" i="1" s="1"/>
  <c r="AA342" i="1" a="1"/>
  <c r="AA342" i="1" s="1"/>
  <c r="W342" i="1" a="1"/>
  <c r="W342" i="1" s="1"/>
  <c r="T342" i="1" a="1"/>
  <c r="T342" i="1" s="1"/>
  <c r="AK342" i="1" a="1"/>
  <c r="AK342" i="1" s="1"/>
  <c r="AE342" i="1" a="1"/>
  <c r="AE342" i="1" s="1"/>
  <c r="G342" i="1" a="1"/>
  <c r="G342" i="1" s="1"/>
  <c r="V342" i="1" a="1"/>
  <c r="V342" i="1" s="1"/>
  <c r="N342" i="1" a="1"/>
  <c r="N342" i="1" s="1"/>
  <c r="K288" i="1" a="1"/>
  <c r="K288" i="1" s="1"/>
  <c r="M288" i="1" a="1"/>
  <c r="M288" i="1" s="1"/>
  <c r="I288" i="1" a="1"/>
  <c r="I288" i="1" s="1"/>
  <c r="S288" i="1" a="1"/>
  <c r="S288" i="1" s="1"/>
  <c r="AI288" i="1" a="1"/>
  <c r="AI288" i="1" s="1"/>
  <c r="AA288" i="1" a="1"/>
  <c r="AA288" i="1" s="1"/>
  <c r="P261" i="1" a="1"/>
  <c r="P261" i="1" s="1"/>
  <c r="AA261" i="1" a="1"/>
  <c r="AA261" i="1" s="1"/>
  <c r="O261" i="1" a="1"/>
  <c r="O261" i="1" s="1"/>
  <c r="I180" i="1" a="1"/>
  <c r="I180" i="1" s="1"/>
  <c r="Q153" i="1" a="1"/>
  <c r="Q153" i="1" s="1"/>
  <c r="W153" i="1" a="1"/>
  <c r="W153" i="1" s="1"/>
  <c r="AH153" i="1" a="1"/>
  <c r="AH153" i="1" s="1"/>
  <c r="S153" i="1" a="1"/>
  <c r="S153" i="1" s="1"/>
  <c r="Z153" i="1" a="1"/>
  <c r="Z153" i="1" s="1"/>
  <c r="AC153" i="1" a="1"/>
  <c r="AC153" i="1" s="1"/>
  <c r="M126" i="1" a="1"/>
  <c r="M126" i="1" s="1"/>
  <c r="Q126" i="1" a="1"/>
  <c r="Q126" i="1" s="1"/>
  <c r="V126" i="1" a="1"/>
  <c r="V126" i="1" s="1"/>
  <c r="Z126" i="1" a="1"/>
  <c r="Z126" i="1" s="1"/>
  <c r="T126" i="1" a="1"/>
  <c r="T126" i="1" s="1"/>
  <c r="AD126" i="1" a="1"/>
  <c r="AD126" i="1" s="1"/>
  <c r="AE126" i="1" a="1"/>
  <c r="AE126" i="1" s="1"/>
  <c r="U126" i="1" a="1"/>
  <c r="U126" i="1" s="1"/>
  <c r="AT380" i="1"/>
  <c r="N126" i="1" a="1"/>
  <c r="N126" i="1" s="1"/>
  <c r="J126" i="1" a="1"/>
  <c r="J126" i="1" s="1"/>
  <c r="X126" i="1" a="1"/>
  <c r="X126" i="1" s="1"/>
  <c r="I126" i="1" a="1"/>
  <c r="I126" i="1" s="1"/>
  <c r="I99" i="1" a="1"/>
  <c r="I99" i="1" s="1"/>
  <c r="AC99" i="1" a="1"/>
  <c r="AC99" i="1" s="1"/>
  <c r="Q99" i="1" a="1"/>
  <c r="Q99" i="1" s="1"/>
  <c r="N99" i="1" a="1"/>
  <c r="N99" i="1" s="1"/>
  <c r="AJ99" i="1" a="1"/>
  <c r="AJ99" i="1" s="1"/>
  <c r="L99" i="1" a="1"/>
  <c r="L99" i="1" s="1"/>
  <c r="AB99" i="1" a="1"/>
  <c r="AB99" i="1" s="1"/>
  <c r="AH99" i="1" a="1"/>
  <c r="AH99" i="1" s="1"/>
  <c r="AD99" i="1" a="1"/>
  <c r="AD99" i="1" s="1"/>
  <c r="AG99" i="1" a="1"/>
  <c r="AG99" i="1" s="1"/>
  <c r="T99" i="1" a="1"/>
  <c r="T99" i="1" s="1"/>
  <c r="O99" i="1" a="1"/>
  <c r="O99" i="1" s="1"/>
  <c r="AE99" i="1" a="1"/>
  <c r="AE99" i="1" s="1"/>
  <c r="V99" i="1" a="1"/>
  <c r="V99" i="1" s="1"/>
  <c r="U99" i="1" a="1"/>
  <c r="U99" i="1" s="1"/>
  <c r="AQ380" i="1"/>
  <c r="P99" i="1" a="1"/>
  <c r="P99" i="1" s="1"/>
  <c r="H99" i="1" a="1"/>
  <c r="H99" i="1" s="1"/>
  <c r="Y99" i="1" a="1"/>
  <c r="Y99" i="1" s="1"/>
  <c r="G99" i="1" a="1"/>
  <c r="G99" i="1" s="1"/>
  <c r="S99" i="1" a="1"/>
  <c r="S99" i="1" s="1"/>
  <c r="AU380" i="1"/>
  <c r="AO380" i="1"/>
  <c r="Z380" i="1" s="1"/>
  <c r="AS380" i="1"/>
  <c r="AM380" i="1"/>
  <c r="AR380" i="1"/>
  <c r="AF380" i="1" s="1"/>
  <c r="AP380" i="1"/>
  <c r="AC380" i="1" s="1"/>
  <c r="AN380" i="1"/>
  <c r="W380" i="1" s="1"/>
  <c r="U45" i="1" a="1"/>
  <c r="U45" i="1" s="1"/>
  <c r="Z45" i="1" a="1"/>
  <c r="Z45" i="1" s="1"/>
  <c r="AB45" i="1" a="1"/>
  <c r="AB45" i="1" s="1"/>
  <c r="AB288" i="1" a="1"/>
  <c r="AB288" i="1" s="1"/>
  <c r="R288" i="1" a="1"/>
  <c r="R288" i="1" s="1"/>
  <c r="H288" i="1" a="1"/>
  <c r="H288" i="1" s="1"/>
  <c r="L288" i="1" a="1"/>
  <c r="L288" i="1" s="1"/>
  <c r="X288" i="1" a="1"/>
  <c r="X288" i="1" s="1"/>
  <c r="G288" i="1" a="1"/>
  <c r="G288" i="1" s="1"/>
  <c r="J288" i="1" a="1"/>
  <c r="J288" i="1" s="1"/>
  <c r="X234" i="1" a="1"/>
  <c r="X234" i="1" s="1"/>
  <c r="V234" i="1" a="1"/>
  <c r="V234" i="1" s="1"/>
  <c r="M234" i="1" a="1"/>
  <c r="M234" i="1" s="1"/>
  <c r="AI234" i="1" a="1"/>
  <c r="AI234" i="1" s="1"/>
  <c r="H234" i="1" a="1"/>
  <c r="H234" i="1" s="1"/>
  <c r="AF234" i="1" a="1"/>
  <c r="AF234" i="1" s="1"/>
  <c r="AJ234" i="1" a="1"/>
  <c r="AJ234" i="1" s="1"/>
  <c r="Y234" i="1" a="1"/>
  <c r="Y234" i="1" s="1"/>
  <c r="Z234" i="1" a="1"/>
  <c r="Z234" i="1" s="1"/>
  <c r="U234" i="1" a="1"/>
  <c r="U234" i="1" s="1"/>
  <c r="AB234" i="1" a="1"/>
  <c r="AB234" i="1" s="1"/>
  <c r="Q234" i="1" a="1"/>
  <c r="Q234" i="1" s="1"/>
  <c r="AD234" i="1" a="1"/>
  <c r="AD234" i="1" s="1"/>
  <c r="Y207" i="1" a="1"/>
  <c r="Y207" i="1" s="1"/>
  <c r="R207" i="1" a="1"/>
  <c r="R207" i="1" s="1"/>
  <c r="G207" i="1" a="1"/>
  <c r="G207" i="1" s="1"/>
  <c r="K207" i="1" a="1"/>
  <c r="K207" i="1" s="1"/>
  <c r="W207" i="1" a="1"/>
  <c r="W207" i="1" s="1"/>
  <c r="P207" i="1" a="1"/>
  <c r="P207" i="1" s="1"/>
  <c r="O207" i="1" a="1"/>
  <c r="O207" i="1" s="1"/>
  <c r="V207" i="1" a="1"/>
  <c r="V207" i="1" s="1"/>
  <c r="Z207" i="1" a="1"/>
  <c r="Z207" i="1" s="1"/>
  <c r="J207" i="1" a="1"/>
  <c r="J207" i="1" s="1"/>
  <c r="AA207" i="1" a="1"/>
  <c r="AA207" i="1" s="1"/>
  <c r="X207" i="1" a="1"/>
  <c r="X207" i="1" s="1"/>
  <c r="S207" i="1" a="1"/>
  <c r="S207" i="1" s="1"/>
  <c r="AB207" i="1" a="1"/>
  <c r="AB207" i="1" s="1"/>
  <c r="Q207" i="1" a="1"/>
  <c r="Q207" i="1" s="1"/>
  <c r="K180" i="1" a="1"/>
  <c r="K180" i="1" s="1"/>
  <c r="AI180" i="1" a="1"/>
  <c r="AI180" i="1" s="1"/>
  <c r="M180" i="1" a="1"/>
  <c r="M180" i="1" s="1"/>
  <c r="V180" i="1" a="1"/>
  <c r="V180" i="1" s="1"/>
  <c r="R180" i="1" a="1"/>
  <c r="R180" i="1" s="1"/>
  <c r="S180" i="1" a="1"/>
  <c r="S180" i="1" s="1"/>
  <c r="AE180" i="1" a="1"/>
  <c r="AE180" i="1" s="1"/>
  <c r="AJ153" i="1" a="1"/>
  <c r="AJ153" i="1" s="1"/>
  <c r="AI153" i="1" a="1"/>
  <c r="AI153" i="1" s="1"/>
  <c r="AK153" i="1" a="1"/>
  <c r="AK153" i="1" s="1"/>
  <c r="AN379" i="1"/>
  <c r="W379" i="1" s="1"/>
  <c r="AM379" i="1"/>
  <c r="AS379" i="1"/>
  <c r="AU379" i="1"/>
  <c r="AP379" i="1"/>
  <c r="AC379" i="1" s="1"/>
  <c r="AO379" i="1"/>
  <c r="Z379" i="1" s="1"/>
  <c r="V72" i="1" a="1"/>
  <c r="V72" i="1" s="1"/>
  <c r="AH72" i="1" a="1"/>
  <c r="AH72" i="1" s="1"/>
  <c r="Z72" i="1" a="1"/>
  <c r="Z72" i="1" s="1"/>
  <c r="W72" i="1" a="1"/>
  <c r="W72" i="1" s="1"/>
  <c r="N72" i="1" a="1"/>
  <c r="N72" i="1" s="1"/>
  <c r="AE72" i="1" a="1"/>
  <c r="AE72" i="1" s="1"/>
  <c r="L72" i="1" a="1"/>
  <c r="L72" i="1" s="1"/>
  <c r="J72" i="1" a="1"/>
  <c r="J72" i="1" s="1"/>
  <c r="O72" i="1" a="1"/>
  <c r="O72" i="1" s="1"/>
  <c r="G72" i="1" a="1"/>
  <c r="G72" i="1" s="1"/>
  <c r="AK72" i="1" a="1"/>
  <c r="AK72" i="1" s="1"/>
  <c r="M72" i="1" a="1"/>
  <c r="M72" i="1" s="1"/>
  <c r="AJ72" i="1" a="1"/>
  <c r="AJ72" i="1" s="1"/>
  <c r="H72" i="1" a="1"/>
  <c r="H72" i="1" s="1"/>
  <c r="AF72" i="1" a="1"/>
  <c r="AF72" i="1" s="1"/>
  <c r="AQ379" i="1"/>
  <c r="AG72" i="1" a="1"/>
  <c r="AG72" i="1" s="1"/>
  <c r="AC72" i="1" a="1"/>
  <c r="AC72" i="1" s="1"/>
  <c r="Y72" i="1" a="1"/>
  <c r="Y72" i="1" s="1"/>
  <c r="AA72" i="1" a="1"/>
  <c r="AA72" i="1" s="1"/>
  <c r="Q72" i="1" a="1"/>
  <c r="Q72" i="1" s="1"/>
  <c r="P72" i="1" a="1"/>
  <c r="P72" i="1" s="1"/>
  <c r="R72" i="1" a="1"/>
  <c r="R72" i="1" s="1"/>
  <c r="AT379" i="1"/>
  <c r="AR379" i="1"/>
  <c r="AF379" i="1" s="1"/>
  <c r="AC45" i="1" a="1"/>
  <c r="AC45" i="1" s="1"/>
  <c r="AC261" i="1" a="1"/>
  <c r="AC261" i="1" s="1"/>
  <c r="G261" i="1" a="1"/>
  <c r="G261" i="1" s="1"/>
  <c r="U261" i="1" a="1"/>
  <c r="U261" i="1" s="1"/>
  <c r="R261" i="1" a="1"/>
  <c r="R261" i="1" s="1"/>
  <c r="AE261" i="1" a="1"/>
  <c r="AE261" i="1" s="1"/>
  <c r="Z261" i="1" a="1"/>
  <c r="Z261" i="1" s="1"/>
  <c r="AH261" i="1" a="1"/>
  <c r="AH261" i="1" s="1"/>
  <c r="M261" i="1" a="1"/>
  <c r="M261" i="1" s="1"/>
  <c r="I261" i="1" a="1"/>
  <c r="I261" i="1" s="1"/>
  <c r="AF261" i="1" a="1"/>
  <c r="AF261" i="1" s="1"/>
  <c r="AD261" i="1" a="1"/>
  <c r="AD261" i="1" s="1"/>
  <c r="K261" i="1" a="1"/>
  <c r="K261" i="1" s="1"/>
  <c r="AK261" i="1" a="1"/>
  <c r="AK261" i="1" s="1"/>
  <c r="H261" i="1" a="1"/>
  <c r="H261" i="1" s="1"/>
  <c r="J261" i="1" a="1"/>
  <c r="J261" i="1" s="1"/>
  <c r="V261" i="1" a="1"/>
  <c r="V261" i="1" s="1"/>
  <c r="W261" i="1" a="1"/>
  <c r="W261" i="1" s="1"/>
  <c r="AB261" i="1" a="1"/>
  <c r="AB261" i="1" s="1"/>
  <c r="N261" i="1" a="1"/>
  <c r="N261" i="1" s="1"/>
  <c r="S234" i="1" a="1"/>
  <c r="S234" i="1" s="1"/>
  <c r="L234" i="1" a="1"/>
  <c r="L234" i="1" s="1"/>
  <c r="O234" i="1" a="1"/>
  <c r="O234" i="1" s="1"/>
  <c r="J234" i="1" a="1"/>
  <c r="J234" i="1" s="1"/>
  <c r="W234" i="1" a="1"/>
  <c r="W234" i="1" s="1"/>
  <c r="K234" i="1" a="1"/>
  <c r="K234" i="1" s="1"/>
  <c r="AC234" i="1" a="1"/>
  <c r="AC234" i="1" s="1"/>
  <c r="AA234" i="1" a="1"/>
  <c r="AA234" i="1" s="1"/>
  <c r="P234" i="1" a="1"/>
  <c r="P234" i="1" s="1"/>
  <c r="AG234" i="1" a="1"/>
  <c r="AG234" i="1" s="1"/>
  <c r="AE234" i="1" a="1"/>
  <c r="AE234" i="1" s="1"/>
  <c r="R234" i="1" a="1"/>
  <c r="R234" i="1" s="1"/>
  <c r="AK234" i="1" a="1"/>
  <c r="AK234" i="1" s="1"/>
  <c r="G234" i="1" a="1"/>
  <c r="G234" i="1" s="1"/>
  <c r="AH234" i="1" a="1"/>
  <c r="AH234" i="1" s="1"/>
  <c r="AD207" i="1" a="1"/>
  <c r="AD207" i="1" s="1"/>
  <c r="L207" i="1" a="1"/>
  <c r="L207" i="1" s="1"/>
  <c r="AG207" i="1" a="1"/>
  <c r="AG207" i="1" s="1"/>
  <c r="AJ207" i="1" a="1"/>
  <c r="AJ207" i="1" s="1"/>
  <c r="AE207" i="1" a="1"/>
  <c r="AE207" i="1" s="1"/>
  <c r="AC207" i="1" a="1"/>
  <c r="AC207" i="1" s="1"/>
  <c r="AI207" i="1" a="1"/>
  <c r="AI207" i="1" s="1"/>
  <c r="I207" i="1" a="1"/>
  <c r="I207" i="1" s="1"/>
  <c r="M207" i="1" a="1"/>
  <c r="M207" i="1" s="1"/>
  <c r="H207" i="1" a="1"/>
  <c r="H207" i="1" s="1"/>
  <c r="AF207" i="1" a="1"/>
  <c r="AF207" i="1" s="1"/>
  <c r="AF153" i="1" a="1"/>
  <c r="AF153" i="1" s="1"/>
  <c r="AG153" i="1" a="1"/>
  <c r="AG153" i="1" s="1"/>
  <c r="J153" i="1" a="1"/>
  <c r="J153" i="1" s="1"/>
  <c r="K153" i="1" a="1"/>
  <c r="K153" i="1" s="1"/>
  <c r="Y153" i="1" a="1"/>
  <c r="Y153" i="1" s="1"/>
  <c r="L153" i="1" a="1"/>
  <c r="L153" i="1" s="1"/>
  <c r="T153" i="1" a="1"/>
  <c r="T153" i="1" s="1"/>
  <c r="AA153" i="1" a="1"/>
  <c r="AA153" i="1" s="1"/>
  <c r="O153" i="1" a="1"/>
  <c r="O153" i="1" s="1"/>
  <c r="AE153" i="1" a="1"/>
  <c r="AE153" i="1" s="1"/>
  <c r="G153" i="1" a="1"/>
  <c r="G153" i="1" s="1"/>
  <c r="U153" i="1" a="1"/>
  <c r="U153" i="1" s="1"/>
  <c r="V153" i="1" a="1"/>
  <c r="V153" i="1" s="1"/>
  <c r="N153" i="1" a="1"/>
  <c r="N153" i="1" s="1"/>
  <c r="AO378" i="1"/>
  <c r="Z378" i="1" s="1"/>
  <c r="AA126" i="1" a="1"/>
  <c r="AA126" i="1" s="1"/>
  <c r="R126" i="1" a="1"/>
  <c r="R126" i="1" s="1"/>
  <c r="H126" i="1" a="1"/>
  <c r="H126" i="1" s="1"/>
  <c r="W126" i="1" a="1"/>
  <c r="W126" i="1" s="1"/>
  <c r="Y126" i="1" a="1"/>
  <c r="Y126" i="1" s="1"/>
  <c r="AH126" i="1" a="1"/>
  <c r="AH126" i="1" s="1"/>
  <c r="L126" i="1" a="1"/>
  <c r="L126" i="1" s="1"/>
  <c r="AI126" i="1" a="1"/>
  <c r="AI126" i="1" s="1"/>
  <c r="AB126" i="1" a="1"/>
  <c r="AB126" i="1" s="1"/>
  <c r="AJ126" i="1" a="1"/>
  <c r="AJ126" i="1" s="1"/>
  <c r="AC126" i="1" a="1"/>
  <c r="AC126" i="1" s="1"/>
  <c r="G126" i="1" a="1"/>
  <c r="G126" i="1" s="1"/>
  <c r="O126" i="1" a="1"/>
  <c r="O126" i="1" s="1"/>
  <c r="S126" i="1" a="1"/>
  <c r="S126" i="1" s="1"/>
  <c r="P126" i="1" a="1"/>
  <c r="P126" i="1" s="1"/>
  <c r="M99" i="1" a="1"/>
  <c r="M99" i="1" s="1"/>
  <c r="AF99" i="1" a="1"/>
  <c r="AF99" i="1" s="1"/>
  <c r="J99" i="1" a="1"/>
  <c r="J99" i="1" s="1"/>
  <c r="AI99" i="1" a="1"/>
  <c r="AI99" i="1" s="1"/>
  <c r="Z99" i="1" a="1"/>
  <c r="Z99" i="1" s="1"/>
  <c r="W99" i="1" a="1"/>
  <c r="W99" i="1" s="1"/>
  <c r="AK99" i="1" a="1"/>
  <c r="AK99" i="1" s="1"/>
  <c r="AT378" i="1"/>
  <c r="AP378" i="1"/>
  <c r="AC378" i="1" s="1"/>
  <c r="AN378" i="1"/>
  <c r="W378" i="1" s="1"/>
  <c r="AM378" i="1"/>
  <c r="AR378" i="1"/>
  <c r="AF378" i="1" s="1"/>
  <c r="AU378" i="1"/>
  <c r="AQ378" i="1"/>
  <c r="AS378" i="1"/>
  <c r="W45" i="1" a="1"/>
  <c r="W45" i="1" s="1"/>
  <c r="P45" i="1" a="1"/>
  <c r="P45" i="1" s="1"/>
  <c r="AA45" i="1" a="1"/>
  <c r="AA45" i="1" s="1"/>
  <c r="K45" i="1" a="1"/>
  <c r="K45" i="1" s="1"/>
  <c r="T45" i="1" a="1"/>
  <c r="T45" i="1" s="1"/>
  <c r="AI45" i="1" a="1"/>
  <c r="AI45" i="1" s="1"/>
  <c r="AJ45" i="1" a="1"/>
  <c r="AJ45" i="1" s="1"/>
  <c r="M45" i="1" a="1"/>
  <c r="M45" i="1" s="1"/>
  <c r="L45" i="1" a="1"/>
  <c r="L45" i="1" s="1"/>
  <c r="AE45" i="1" a="1"/>
  <c r="AE45" i="1" s="1"/>
  <c r="S45" i="1" a="1"/>
  <c r="S45" i="1" s="1"/>
  <c r="V45" i="1" a="1"/>
  <c r="V45" i="1" s="1"/>
  <c r="I45" i="1" a="1"/>
  <c r="I45" i="1" s="1"/>
  <c r="X45" i="1" a="1"/>
  <c r="X45" i="1" s="1"/>
  <c r="G45" i="1" a="1"/>
  <c r="G45" i="1" s="1"/>
  <c r="AF45" i="1" a="1"/>
  <c r="AF45" i="1" s="1"/>
  <c r="O45" i="1" a="1"/>
  <c r="O45" i="1" s="1"/>
  <c r="AG45" i="1" a="1"/>
  <c r="AG45" i="1" s="1"/>
  <c r="J45" i="1" a="1"/>
  <c r="J45" i="1" s="1"/>
  <c r="R45" i="1" a="1"/>
  <c r="R45" i="1" s="1"/>
  <c r="N45" i="1" a="1"/>
  <c r="N45" i="1" s="1"/>
  <c r="H45" i="1" a="1"/>
  <c r="H45" i="1" s="1"/>
  <c r="AD45" i="1" a="1"/>
  <c r="AD45" i="1" s="1"/>
  <c r="AU377" i="1"/>
  <c r="AP377" i="1"/>
  <c r="AC377" i="1" s="1"/>
  <c r="AS376" i="1"/>
  <c r="AO376" i="1"/>
  <c r="Z376" i="1" s="1"/>
  <c r="AO375" i="1"/>
  <c r="Z375" i="1" s="1"/>
  <c r="AS375" i="1"/>
  <c r="AQ374" i="1"/>
  <c r="AS374" i="1"/>
  <c r="AN374" i="1"/>
  <c r="W374" i="1" s="1"/>
  <c r="AP373" i="1"/>
  <c r="AC373" i="1" s="1"/>
  <c r="AO372" i="1"/>
  <c r="Z372" i="1" s="1"/>
  <c r="AR371" i="1"/>
  <c r="AM372" i="1"/>
  <c r="AS372" i="1"/>
  <c r="AT376" i="1"/>
  <c r="AU371" i="1"/>
  <c r="AN373" i="1"/>
  <c r="W373" i="1" s="1"/>
  <c r="AN377" i="1"/>
  <c r="W377" i="1" s="1"/>
  <c r="AO371" i="1"/>
  <c r="AT372" i="1"/>
  <c r="AM375" i="1"/>
  <c r="AQ377" i="1"/>
  <c r="AP371" i="1"/>
  <c r="AS371" i="1"/>
  <c r="AU372" i="1"/>
  <c r="AT377" i="1"/>
  <c r="AM377" i="1"/>
  <c r="AR376" i="1"/>
  <c r="AF376" i="1" s="1"/>
  <c r="AU375" i="1"/>
  <c r="AQ375" i="1"/>
  <c r="AU374" i="1"/>
  <c r="AO374" i="1"/>
  <c r="Z374" i="1" s="1"/>
  <c r="AR373" i="1"/>
  <c r="AF373" i="1" s="1"/>
  <c r="AM373" i="1"/>
  <c r="AM376" i="1"/>
  <c r="AO377" i="1"/>
  <c r="Z377" i="1" s="1"/>
  <c r="AT373" i="1"/>
  <c r="AN375" i="1"/>
  <c r="W375" i="1" s="1"/>
  <c r="AR377" i="1"/>
  <c r="AF377" i="1" s="1"/>
  <c r="AP376" i="1"/>
  <c r="AC376" i="1" s="1"/>
  <c r="AP372" i="1"/>
  <c r="AC372" i="1" s="1"/>
  <c r="AR372" i="1"/>
  <c r="AF372" i="1" s="1"/>
  <c r="AR375" i="1"/>
  <c r="AF375" i="1" s="1"/>
  <c r="AP374" i="1"/>
  <c r="AC374" i="1" s="1"/>
  <c r="AS373" i="1"/>
  <c r="AO373" i="1"/>
  <c r="Z373" i="1" s="1"/>
  <c r="AQ372" i="1"/>
  <c r="AQ371" i="1"/>
  <c r="AT371" i="1"/>
  <c r="AS377" i="1"/>
  <c r="AU376" i="1"/>
  <c r="AQ376" i="1"/>
  <c r="AT375" i="1"/>
  <c r="AP375" i="1"/>
  <c r="AC375" i="1" s="1"/>
  <c r="AT374" i="1"/>
  <c r="AM374" i="1"/>
  <c r="AQ373" i="1"/>
  <c r="AR374" i="1"/>
  <c r="AF374" i="1" s="1"/>
  <c r="AN371" i="1"/>
  <c r="AN376" i="1"/>
  <c r="W376" i="1" s="1"/>
  <c r="AN372" i="1"/>
  <c r="W372" i="1" s="1"/>
  <c r="AQ369" i="1" l="1" a="1"/>
  <c r="AQ369" i="1" s="1"/>
  <c r="AM315" i="1"/>
  <c r="AQ315" i="1" a="1"/>
  <c r="AQ315" i="1" s="1"/>
  <c r="AM369" i="1"/>
  <c r="AQ342" i="1" a="1"/>
  <c r="AQ342" i="1" s="1"/>
  <c r="AM342" i="1"/>
  <c r="AM288" i="1"/>
  <c r="AM180" i="1"/>
  <c r="AM72" i="1"/>
  <c r="AQ72" i="1" a="1"/>
  <c r="AQ72" i="1" s="1"/>
  <c r="AQ288" i="1" a="1"/>
  <c r="AQ288" i="1" s="1"/>
  <c r="AQ180" i="1" a="1"/>
  <c r="AQ180" i="1" s="1"/>
  <c r="AM99" i="1"/>
  <c r="AQ45" i="1" a="1"/>
  <c r="AQ45" i="1" s="1"/>
  <c r="AM45" i="1"/>
  <c r="AM261" i="1"/>
  <c r="AQ261" i="1" a="1"/>
  <c r="AQ261" i="1" s="1"/>
  <c r="AQ234" i="1" a="1"/>
  <c r="AQ234" i="1" s="1"/>
  <c r="AM234" i="1"/>
  <c r="AM207" i="1"/>
  <c r="AQ207" i="1" a="1"/>
  <c r="AQ207" i="1" s="1"/>
  <c r="AM153" i="1"/>
  <c r="AQ153" i="1" a="1"/>
  <c r="AQ153" i="1" s="1"/>
  <c r="AM126" i="1"/>
  <c r="AQ126" i="1" a="1"/>
  <c r="AQ126" i="1" s="1"/>
  <c r="AQ99" i="1" a="1"/>
  <c r="AQ99" i="1" s="1"/>
  <c r="AM397" i="1" l="1"/>
  <c r="AQ39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krotzer,laptop</author>
    <author>krotzer,desktop</author>
    <author>Steven Krotzer</author>
    <author>Merck</author>
    <author>Krotzer</author>
  </authors>
  <commentList>
    <comment ref="D3" authorId="0" shapeId="0" xr:uid="{00000000-0006-0000-0000-000001000000}">
      <text>
        <r>
          <rPr>
            <sz val="10"/>
            <color indexed="81"/>
            <rFont val="Tahoma"/>
            <family val="2"/>
          </rPr>
          <t xml:space="preserve">Click each button to hide/unhide people  from view.  </t>
        </r>
      </text>
    </comment>
    <comment ref="H3" authorId="0" shapeId="0" xr:uid="{00000000-0006-0000-0000-000002000000}">
      <text>
        <r>
          <rPr>
            <sz val="10"/>
            <color indexed="81"/>
            <rFont val="Tahoma"/>
            <family val="2"/>
          </rPr>
          <t xml:space="preserve">Click each button to hide/unhide people  from view.  </t>
        </r>
      </text>
    </comment>
    <comment ref="E18" authorId="1" shapeId="0" xr:uid="{00000000-0006-0000-0000-000003000000}">
      <text>
        <r>
          <rPr>
            <sz val="10"/>
            <color indexed="81"/>
            <rFont val="Tahoma"/>
            <family val="2"/>
          </rPr>
          <t xml:space="preserve">Select "x" in this column to clear the employee from FTE calculations this month.  Employee will not be counted in FTE days.  Useful for employees who start or end mid year.  Delete "x" to undo.
</t>
        </r>
      </text>
    </comment>
    <comment ref="E19" authorId="1" shapeId="0" xr:uid="{00000000-0006-0000-0000-000004000000}">
      <text>
        <r>
          <rPr>
            <sz val="10"/>
            <color indexed="81"/>
            <rFont val="Tahoma"/>
            <family val="2"/>
          </rPr>
          <t xml:space="preserve">Select "x" in this column to clear the employee from FTE calculations this month.  Employee will not be counted in FTE days.  Useful for employees who start or end mid year.  Delete "x" to undo.
</t>
        </r>
      </text>
    </comment>
    <comment ref="AM19" authorId="2" shapeId="0" xr:uid="{00000000-0006-0000-0000-000005000000}">
      <text>
        <r>
          <rPr>
            <sz val="8"/>
            <color indexed="81"/>
            <rFont val="Tahoma"/>
            <family val="2"/>
          </rPr>
          <t>Sum of days for whole group this month.</t>
        </r>
      </text>
    </comment>
    <comment ref="AN19" authorId="3" shapeId="0" xr:uid="{00000000-0006-0000-0000-000006000000}">
      <text>
        <r>
          <rPr>
            <sz val="8"/>
            <color indexed="81"/>
            <rFont val="Tahoma"/>
            <family val="2"/>
          </rPr>
          <t>Sum of days for whole group this month.</t>
        </r>
      </text>
    </comment>
    <comment ref="AO19" authorId="2" shapeId="0" xr:uid="{00000000-0006-0000-0000-000007000000}">
      <text>
        <r>
          <rPr>
            <sz val="8"/>
            <color indexed="81"/>
            <rFont val="Tahoma"/>
            <family val="2"/>
          </rPr>
          <t>Sum of days for whole group this month.</t>
        </r>
      </text>
    </comment>
    <comment ref="AP19" authorId="2" shapeId="0" xr:uid="{00000000-0006-0000-0000-000008000000}">
      <text>
        <r>
          <rPr>
            <sz val="8"/>
            <color indexed="81"/>
            <rFont val="Tahoma"/>
            <family val="2"/>
          </rPr>
          <t>Sum of days for whole group this month.</t>
        </r>
      </text>
    </comment>
    <comment ref="AQ19" authorId="2" shapeId="0" xr:uid="{00000000-0006-0000-0000-000009000000}">
      <text>
        <r>
          <rPr>
            <sz val="8"/>
            <color indexed="81"/>
            <rFont val="Tahoma"/>
            <family val="2"/>
          </rPr>
          <t xml:space="preserve">Sum of days for whole group this month.
</t>
        </r>
      </text>
    </comment>
    <comment ref="AR19" authorId="3" shapeId="0" xr:uid="{00000000-0006-0000-0000-00000A000000}">
      <text>
        <r>
          <rPr>
            <sz val="8"/>
            <color indexed="81"/>
            <rFont val="Tahoma"/>
            <family val="2"/>
          </rPr>
          <t>Sum of days for whole group this month.</t>
        </r>
      </text>
    </comment>
    <comment ref="AS19" authorId="3" shapeId="0" xr:uid="{00000000-0006-0000-0000-00000B000000}">
      <text>
        <r>
          <rPr>
            <sz val="8"/>
            <color indexed="81"/>
            <rFont val="Tahoma"/>
            <family val="2"/>
          </rPr>
          <t>Sum of days for whole group this month.</t>
        </r>
      </text>
    </comment>
    <comment ref="AT19" authorId="3" shapeId="0" xr:uid="{00000000-0006-0000-0000-00000C000000}">
      <text>
        <r>
          <rPr>
            <sz val="8"/>
            <color indexed="81"/>
            <rFont val="Tahoma"/>
            <family val="2"/>
          </rPr>
          <t>Sum of days for whole group this month.</t>
        </r>
      </text>
    </comment>
    <comment ref="AU19" authorId="3" shapeId="0" xr:uid="{00000000-0006-0000-0000-00000D000000}">
      <text>
        <r>
          <rPr>
            <sz val="8"/>
            <color indexed="81"/>
            <rFont val="Tahoma"/>
            <family val="2"/>
          </rPr>
          <t>Sum of days for whole group this month.</t>
        </r>
      </text>
    </comment>
    <comment ref="AM45" authorId="4" shapeId="0" xr:uid="{00000000-0006-0000-0000-00000E000000}">
      <text>
        <r>
          <rPr>
            <b/>
            <sz val="8"/>
            <color indexed="81"/>
            <rFont val="Tahoma"/>
            <family val="2"/>
          </rPr>
          <t xml:space="preserve">FTE Days this month
</t>
        </r>
      </text>
    </comment>
    <comment ref="AO45" authorId="3" shapeId="0" xr:uid="{00000000-0006-0000-0000-00000F000000}">
      <text>
        <r>
          <rPr>
            <sz val="8"/>
            <color indexed="81"/>
            <rFont val="Tahoma"/>
            <family val="2"/>
          </rPr>
          <t>business days this month</t>
        </r>
      </text>
    </comment>
    <comment ref="AQ45" authorId="3" shapeId="0" xr:uid="{00000000-0006-0000-0000-000010000000}">
      <text>
        <r>
          <rPr>
            <sz val="8"/>
            <color indexed="81"/>
            <rFont val="Tahoma"/>
            <family val="2"/>
          </rPr>
          <t>Avg FTE per business day this month</t>
        </r>
      </text>
    </comment>
    <comment ref="AM46" authorId="2" shapeId="0" xr:uid="{00000000-0006-0000-0000-000011000000}">
      <text>
        <r>
          <rPr>
            <sz val="8"/>
            <color indexed="81"/>
            <rFont val="Tahoma"/>
            <family val="2"/>
          </rPr>
          <t>Sum of days for whole group this month.</t>
        </r>
      </text>
    </comment>
    <comment ref="AN46" authorId="3" shapeId="0" xr:uid="{00000000-0006-0000-0000-000012000000}">
      <text>
        <r>
          <rPr>
            <sz val="8"/>
            <color indexed="81"/>
            <rFont val="Tahoma"/>
            <family val="2"/>
          </rPr>
          <t>Sum of days for whole group this month.</t>
        </r>
      </text>
    </comment>
    <comment ref="AO46" authorId="2" shapeId="0" xr:uid="{00000000-0006-0000-0000-000013000000}">
      <text>
        <r>
          <rPr>
            <sz val="8"/>
            <color indexed="81"/>
            <rFont val="Tahoma"/>
            <family val="2"/>
          </rPr>
          <t>Sum of days for whole group this month.</t>
        </r>
      </text>
    </comment>
    <comment ref="AP46" authorId="2" shapeId="0" xr:uid="{00000000-0006-0000-0000-000014000000}">
      <text>
        <r>
          <rPr>
            <sz val="8"/>
            <color indexed="81"/>
            <rFont val="Tahoma"/>
            <family val="2"/>
          </rPr>
          <t>Sum of days for whole group this month.</t>
        </r>
      </text>
    </comment>
    <comment ref="AQ46" authorId="2" shapeId="0" xr:uid="{00000000-0006-0000-0000-000015000000}">
      <text>
        <r>
          <rPr>
            <sz val="8"/>
            <color indexed="81"/>
            <rFont val="Tahoma"/>
            <family val="2"/>
          </rPr>
          <t xml:space="preserve">Sum of days for whole group this month.
</t>
        </r>
      </text>
    </comment>
    <comment ref="AR46" authorId="3" shapeId="0" xr:uid="{00000000-0006-0000-0000-000016000000}">
      <text>
        <r>
          <rPr>
            <sz val="8"/>
            <color indexed="81"/>
            <rFont val="Tahoma"/>
            <family val="2"/>
          </rPr>
          <t>Sum of days for whole group this month.</t>
        </r>
      </text>
    </comment>
    <comment ref="AS46" authorId="3" shapeId="0" xr:uid="{00000000-0006-0000-0000-000017000000}">
      <text>
        <r>
          <rPr>
            <sz val="8"/>
            <color indexed="81"/>
            <rFont val="Tahoma"/>
            <family val="2"/>
          </rPr>
          <t>Sum of days for whole group this month.</t>
        </r>
      </text>
    </comment>
    <comment ref="AT46" authorId="3" shapeId="0" xr:uid="{00000000-0006-0000-0000-000018000000}">
      <text>
        <r>
          <rPr>
            <sz val="8"/>
            <color indexed="81"/>
            <rFont val="Tahoma"/>
            <family val="2"/>
          </rPr>
          <t>Sum of days for whole group this month.</t>
        </r>
      </text>
    </comment>
    <comment ref="AU46" authorId="3" shapeId="0" xr:uid="{00000000-0006-0000-0000-000019000000}">
      <text>
        <r>
          <rPr>
            <sz val="8"/>
            <color indexed="81"/>
            <rFont val="Tahoma"/>
            <family val="2"/>
          </rPr>
          <t>Sum of days for whole group this month.</t>
        </r>
      </text>
    </comment>
    <comment ref="AM72" authorId="4" shapeId="0" xr:uid="{00000000-0006-0000-0000-00001A000000}">
      <text>
        <r>
          <rPr>
            <b/>
            <sz val="8"/>
            <color indexed="81"/>
            <rFont val="Tahoma"/>
            <family val="2"/>
          </rPr>
          <t xml:space="preserve">FTE Days this month
</t>
        </r>
      </text>
    </comment>
    <comment ref="AO72" authorId="3" shapeId="0" xr:uid="{00000000-0006-0000-0000-00001B000000}">
      <text>
        <r>
          <rPr>
            <sz val="8"/>
            <color indexed="81"/>
            <rFont val="Tahoma"/>
            <family val="2"/>
          </rPr>
          <t>business days this month</t>
        </r>
      </text>
    </comment>
    <comment ref="AQ72" authorId="3" shapeId="0" xr:uid="{00000000-0006-0000-0000-00001C000000}">
      <text>
        <r>
          <rPr>
            <sz val="8"/>
            <color indexed="81"/>
            <rFont val="Tahoma"/>
            <family val="2"/>
          </rPr>
          <t>Avg FTE per business day this month</t>
        </r>
      </text>
    </comment>
    <comment ref="AM73" authorId="2" shapeId="0" xr:uid="{00000000-0006-0000-0000-00001D000000}">
      <text>
        <r>
          <rPr>
            <sz val="8"/>
            <color indexed="81"/>
            <rFont val="Tahoma"/>
            <family val="2"/>
          </rPr>
          <t>Sum of days for whole group this month.</t>
        </r>
      </text>
    </comment>
    <comment ref="AN73" authorId="3" shapeId="0" xr:uid="{00000000-0006-0000-0000-00001E000000}">
      <text>
        <r>
          <rPr>
            <sz val="8"/>
            <color indexed="81"/>
            <rFont val="Tahoma"/>
            <family val="2"/>
          </rPr>
          <t>Sum of days for whole group this month.</t>
        </r>
      </text>
    </comment>
    <comment ref="AO73" authorId="2" shapeId="0" xr:uid="{00000000-0006-0000-0000-00001F000000}">
      <text>
        <r>
          <rPr>
            <sz val="8"/>
            <color indexed="81"/>
            <rFont val="Tahoma"/>
            <family val="2"/>
          </rPr>
          <t>Sum of days for whole group this month.</t>
        </r>
      </text>
    </comment>
    <comment ref="AP73" authorId="2" shapeId="0" xr:uid="{00000000-0006-0000-0000-000020000000}">
      <text>
        <r>
          <rPr>
            <sz val="8"/>
            <color indexed="81"/>
            <rFont val="Tahoma"/>
            <family val="2"/>
          </rPr>
          <t>Sum of days for whole group this month.</t>
        </r>
      </text>
    </comment>
    <comment ref="AQ73" authorId="2" shapeId="0" xr:uid="{00000000-0006-0000-0000-000021000000}">
      <text>
        <r>
          <rPr>
            <sz val="8"/>
            <color indexed="81"/>
            <rFont val="Tahoma"/>
            <family val="2"/>
          </rPr>
          <t xml:space="preserve">Sum of days for whole group this month.
</t>
        </r>
      </text>
    </comment>
    <comment ref="AR73" authorId="3" shapeId="0" xr:uid="{00000000-0006-0000-0000-000022000000}">
      <text>
        <r>
          <rPr>
            <sz val="8"/>
            <color indexed="81"/>
            <rFont val="Tahoma"/>
            <family val="2"/>
          </rPr>
          <t>Sum of days for whole group this month.</t>
        </r>
      </text>
    </comment>
    <comment ref="AS73" authorId="3" shapeId="0" xr:uid="{00000000-0006-0000-0000-000023000000}">
      <text>
        <r>
          <rPr>
            <sz val="8"/>
            <color indexed="81"/>
            <rFont val="Tahoma"/>
            <family val="2"/>
          </rPr>
          <t>Sum of days for whole group this month.</t>
        </r>
      </text>
    </comment>
    <comment ref="AT73" authorId="3" shapeId="0" xr:uid="{00000000-0006-0000-0000-000024000000}">
      <text>
        <r>
          <rPr>
            <sz val="8"/>
            <color indexed="81"/>
            <rFont val="Tahoma"/>
            <family val="2"/>
          </rPr>
          <t>Sum of days for whole group this month.</t>
        </r>
      </text>
    </comment>
    <comment ref="AU73" authorId="3" shapeId="0" xr:uid="{00000000-0006-0000-0000-000025000000}">
      <text>
        <r>
          <rPr>
            <sz val="8"/>
            <color indexed="81"/>
            <rFont val="Tahoma"/>
            <family val="2"/>
          </rPr>
          <t>Sum of days for whole group this month.</t>
        </r>
      </text>
    </comment>
    <comment ref="AM99" authorId="4" shapeId="0" xr:uid="{00000000-0006-0000-0000-000026000000}">
      <text>
        <r>
          <rPr>
            <b/>
            <sz val="8"/>
            <color indexed="81"/>
            <rFont val="Tahoma"/>
            <family val="2"/>
          </rPr>
          <t xml:space="preserve">FTE Days this month
</t>
        </r>
      </text>
    </comment>
    <comment ref="AO99" authorId="3" shapeId="0" xr:uid="{00000000-0006-0000-0000-000027000000}">
      <text>
        <r>
          <rPr>
            <sz val="8"/>
            <color indexed="81"/>
            <rFont val="Tahoma"/>
            <family val="2"/>
          </rPr>
          <t>business days this month</t>
        </r>
      </text>
    </comment>
    <comment ref="AQ99" authorId="3" shapeId="0" xr:uid="{00000000-0006-0000-0000-000028000000}">
      <text>
        <r>
          <rPr>
            <sz val="8"/>
            <color indexed="81"/>
            <rFont val="Tahoma"/>
            <family val="2"/>
          </rPr>
          <t>Avg FTE per business day this month</t>
        </r>
      </text>
    </comment>
    <comment ref="AM100" authorId="2" shapeId="0" xr:uid="{00000000-0006-0000-0000-000029000000}">
      <text>
        <r>
          <rPr>
            <sz val="8"/>
            <color indexed="81"/>
            <rFont val="Tahoma"/>
            <family val="2"/>
          </rPr>
          <t>Sum of days for whole group this month.</t>
        </r>
      </text>
    </comment>
    <comment ref="AN100" authorId="3" shapeId="0" xr:uid="{00000000-0006-0000-0000-00002A000000}">
      <text>
        <r>
          <rPr>
            <sz val="8"/>
            <color indexed="81"/>
            <rFont val="Tahoma"/>
            <family val="2"/>
          </rPr>
          <t>Sum of days for whole group this month.</t>
        </r>
      </text>
    </comment>
    <comment ref="AO100" authorId="2" shapeId="0" xr:uid="{00000000-0006-0000-0000-00002B000000}">
      <text>
        <r>
          <rPr>
            <sz val="8"/>
            <color indexed="81"/>
            <rFont val="Tahoma"/>
            <family val="2"/>
          </rPr>
          <t>Sum of days for whole group this month.</t>
        </r>
      </text>
    </comment>
    <comment ref="AP100" authorId="2" shapeId="0" xr:uid="{00000000-0006-0000-0000-00002C000000}">
      <text>
        <r>
          <rPr>
            <sz val="8"/>
            <color indexed="81"/>
            <rFont val="Tahoma"/>
            <family val="2"/>
          </rPr>
          <t>Sum of days for whole group this month.</t>
        </r>
      </text>
    </comment>
    <comment ref="AQ100" authorId="2" shapeId="0" xr:uid="{00000000-0006-0000-0000-00002D000000}">
      <text>
        <r>
          <rPr>
            <sz val="8"/>
            <color indexed="81"/>
            <rFont val="Tahoma"/>
            <family val="2"/>
          </rPr>
          <t xml:space="preserve">Sum of days for whole group this month.
</t>
        </r>
      </text>
    </comment>
    <comment ref="AR100" authorId="3" shapeId="0" xr:uid="{00000000-0006-0000-0000-00002E000000}">
      <text>
        <r>
          <rPr>
            <sz val="8"/>
            <color indexed="81"/>
            <rFont val="Tahoma"/>
            <family val="2"/>
          </rPr>
          <t>Sum of days for whole group this month.</t>
        </r>
      </text>
    </comment>
    <comment ref="AS100" authorId="3" shapeId="0" xr:uid="{00000000-0006-0000-0000-00002F000000}">
      <text>
        <r>
          <rPr>
            <sz val="8"/>
            <color indexed="81"/>
            <rFont val="Tahoma"/>
            <family val="2"/>
          </rPr>
          <t>Sum of days for whole group this month.</t>
        </r>
      </text>
    </comment>
    <comment ref="AT100" authorId="3" shapeId="0" xr:uid="{00000000-0006-0000-0000-000030000000}">
      <text>
        <r>
          <rPr>
            <sz val="8"/>
            <color indexed="81"/>
            <rFont val="Tahoma"/>
            <family val="2"/>
          </rPr>
          <t>Sum of days for whole group this month.</t>
        </r>
      </text>
    </comment>
    <comment ref="AU100" authorId="3" shapeId="0" xr:uid="{00000000-0006-0000-0000-000031000000}">
      <text>
        <r>
          <rPr>
            <sz val="8"/>
            <color indexed="81"/>
            <rFont val="Tahoma"/>
            <family val="2"/>
          </rPr>
          <t>Sum of days for whole group this month.</t>
        </r>
      </text>
    </comment>
    <comment ref="AM126" authorId="4" shapeId="0" xr:uid="{00000000-0006-0000-0000-000032000000}">
      <text>
        <r>
          <rPr>
            <b/>
            <sz val="8"/>
            <color indexed="81"/>
            <rFont val="Tahoma"/>
            <family val="2"/>
          </rPr>
          <t xml:space="preserve">FTE Days this month
</t>
        </r>
      </text>
    </comment>
    <comment ref="AO126" authorId="3" shapeId="0" xr:uid="{00000000-0006-0000-0000-000033000000}">
      <text>
        <r>
          <rPr>
            <sz val="8"/>
            <color indexed="81"/>
            <rFont val="Tahoma"/>
            <family val="2"/>
          </rPr>
          <t>business days this month</t>
        </r>
      </text>
    </comment>
    <comment ref="AQ126" authorId="3" shapeId="0" xr:uid="{00000000-0006-0000-0000-000034000000}">
      <text>
        <r>
          <rPr>
            <sz val="8"/>
            <color indexed="81"/>
            <rFont val="Tahoma"/>
            <family val="2"/>
          </rPr>
          <t>Avg FTE per business day this month</t>
        </r>
      </text>
    </comment>
    <comment ref="AM127" authorId="2" shapeId="0" xr:uid="{00000000-0006-0000-0000-000035000000}">
      <text>
        <r>
          <rPr>
            <sz val="8"/>
            <color indexed="81"/>
            <rFont val="Tahoma"/>
            <family val="2"/>
          </rPr>
          <t>Sum of days for whole group this month.</t>
        </r>
      </text>
    </comment>
    <comment ref="AN127" authorId="3" shapeId="0" xr:uid="{00000000-0006-0000-0000-000036000000}">
      <text>
        <r>
          <rPr>
            <sz val="8"/>
            <color indexed="81"/>
            <rFont val="Tahoma"/>
            <family val="2"/>
          </rPr>
          <t>Sum of days for whole group this month.</t>
        </r>
      </text>
    </comment>
    <comment ref="AO127" authorId="2" shapeId="0" xr:uid="{00000000-0006-0000-0000-000037000000}">
      <text>
        <r>
          <rPr>
            <sz val="8"/>
            <color indexed="81"/>
            <rFont val="Tahoma"/>
            <family val="2"/>
          </rPr>
          <t>Sum of days for whole group this month.</t>
        </r>
      </text>
    </comment>
    <comment ref="AP127" authorId="2" shapeId="0" xr:uid="{00000000-0006-0000-0000-000038000000}">
      <text>
        <r>
          <rPr>
            <sz val="8"/>
            <color indexed="81"/>
            <rFont val="Tahoma"/>
            <family val="2"/>
          </rPr>
          <t>Sum of days for whole group this month.</t>
        </r>
      </text>
    </comment>
    <comment ref="AQ127" authorId="2" shapeId="0" xr:uid="{00000000-0006-0000-0000-000039000000}">
      <text>
        <r>
          <rPr>
            <sz val="8"/>
            <color indexed="81"/>
            <rFont val="Tahoma"/>
            <family val="2"/>
          </rPr>
          <t xml:space="preserve">Sum of days for whole group this month.
</t>
        </r>
      </text>
    </comment>
    <comment ref="AR127" authorId="3" shapeId="0" xr:uid="{00000000-0006-0000-0000-00003A000000}">
      <text>
        <r>
          <rPr>
            <sz val="8"/>
            <color indexed="81"/>
            <rFont val="Tahoma"/>
            <family val="2"/>
          </rPr>
          <t>Sum of days for whole group this month.</t>
        </r>
      </text>
    </comment>
    <comment ref="AS127" authorId="3" shapeId="0" xr:uid="{00000000-0006-0000-0000-00003B000000}">
      <text>
        <r>
          <rPr>
            <sz val="8"/>
            <color indexed="81"/>
            <rFont val="Tahoma"/>
            <family val="2"/>
          </rPr>
          <t>Sum of days for whole group this month.</t>
        </r>
      </text>
    </comment>
    <comment ref="AT127" authorId="3" shapeId="0" xr:uid="{00000000-0006-0000-0000-00003C000000}">
      <text>
        <r>
          <rPr>
            <sz val="8"/>
            <color indexed="81"/>
            <rFont val="Tahoma"/>
            <family val="2"/>
          </rPr>
          <t>Sum of days for whole group this month.</t>
        </r>
      </text>
    </comment>
    <comment ref="AU127" authorId="3" shapeId="0" xr:uid="{00000000-0006-0000-0000-00003D000000}">
      <text>
        <r>
          <rPr>
            <sz val="8"/>
            <color indexed="81"/>
            <rFont val="Tahoma"/>
            <family val="2"/>
          </rPr>
          <t>Sum of days for whole group this month.</t>
        </r>
      </text>
    </comment>
    <comment ref="AM153" authorId="4" shapeId="0" xr:uid="{00000000-0006-0000-0000-00003E000000}">
      <text>
        <r>
          <rPr>
            <b/>
            <sz val="8"/>
            <color indexed="81"/>
            <rFont val="Tahoma"/>
            <family val="2"/>
          </rPr>
          <t xml:space="preserve">FTE Days this month
</t>
        </r>
      </text>
    </comment>
    <comment ref="AO153" authorId="3" shapeId="0" xr:uid="{00000000-0006-0000-0000-00003F000000}">
      <text>
        <r>
          <rPr>
            <sz val="8"/>
            <color indexed="81"/>
            <rFont val="Tahoma"/>
            <family val="2"/>
          </rPr>
          <t>business days this month</t>
        </r>
      </text>
    </comment>
    <comment ref="AQ153" authorId="3" shapeId="0" xr:uid="{00000000-0006-0000-0000-000040000000}">
      <text>
        <r>
          <rPr>
            <sz val="8"/>
            <color indexed="81"/>
            <rFont val="Tahoma"/>
            <family val="2"/>
          </rPr>
          <t>Avg FTE per business day this month</t>
        </r>
      </text>
    </comment>
    <comment ref="AM154" authorId="2" shapeId="0" xr:uid="{00000000-0006-0000-0000-000041000000}">
      <text>
        <r>
          <rPr>
            <sz val="8"/>
            <color indexed="81"/>
            <rFont val="Tahoma"/>
            <family val="2"/>
          </rPr>
          <t>Sum of days for whole group this month.</t>
        </r>
      </text>
    </comment>
    <comment ref="AN154" authorId="3" shapeId="0" xr:uid="{00000000-0006-0000-0000-000042000000}">
      <text>
        <r>
          <rPr>
            <sz val="8"/>
            <color indexed="81"/>
            <rFont val="Tahoma"/>
            <family val="2"/>
          </rPr>
          <t>Sum of days for whole group this month.</t>
        </r>
      </text>
    </comment>
    <comment ref="AO154" authorId="2" shapeId="0" xr:uid="{00000000-0006-0000-0000-000043000000}">
      <text>
        <r>
          <rPr>
            <sz val="8"/>
            <color indexed="81"/>
            <rFont val="Tahoma"/>
            <family val="2"/>
          </rPr>
          <t>Sum of days for whole group this month.</t>
        </r>
      </text>
    </comment>
    <comment ref="AP154" authorId="2" shapeId="0" xr:uid="{00000000-0006-0000-0000-000044000000}">
      <text>
        <r>
          <rPr>
            <sz val="8"/>
            <color indexed="81"/>
            <rFont val="Tahoma"/>
            <family val="2"/>
          </rPr>
          <t>Sum of days for whole group this month.</t>
        </r>
      </text>
    </comment>
    <comment ref="AQ154" authorId="2" shapeId="0" xr:uid="{00000000-0006-0000-0000-000045000000}">
      <text>
        <r>
          <rPr>
            <sz val="8"/>
            <color indexed="81"/>
            <rFont val="Tahoma"/>
            <family val="2"/>
          </rPr>
          <t xml:space="preserve">Sum of days for whole group this month.
</t>
        </r>
      </text>
    </comment>
    <comment ref="AR154" authorId="3" shapeId="0" xr:uid="{00000000-0006-0000-0000-000046000000}">
      <text>
        <r>
          <rPr>
            <sz val="8"/>
            <color indexed="81"/>
            <rFont val="Tahoma"/>
            <family val="2"/>
          </rPr>
          <t>Sum of days for whole group this month.</t>
        </r>
      </text>
    </comment>
    <comment ref="AS154" authorId="3" shapeId="0" xr:uid="{00000000-0006-0000-0000-000047000000}">
      <text>
        <r>
          <rPr>
            <sz val="8"/>
            <color indexed="81"/>
            <rFont val="Tahoma"/>
            <family val="2"/>
          </rPr>
          <t>Sum of days for whole group this month.</t>
        </r>
      </text>
    </comment>
    <comment ref="AT154" authorId="3" shapeId="0" xr:uid="{00000000-0006-0000-0000-000048000000}">
      <text>
        <r>
          <rPr>
            <sz val="8"/>
            <color indexed="81"/>
            <rFont val="Tahoma"/>
            <family val="2"/>
          </rPr>
          <t>Sum of days for whole group this month.</t>
        </r>
      </text>
    </comment>
    <comment ref="AU154" authorId="3" shapeId="0" xr:uid="{00000000-0006-0000-0000-000049000000}">
      <text>
        <r>
          <rPr>
            <sz val="8"/>
            <color indexed="81"/>
            <rFont val="Tahoma"/>
            <family val="2"/>
          </rPr>
          <t>Sum of days for whole group this month.</t>
        </r>
      </text>
    </comment>
    <comment ref="AM180" authorId="4" shapeId="0" xr:uid="{00000000-0006-0000-0000-00004A000000}">
      <text>
        <r>
          <rPr>
            <b/>
            <sz val="8"/>
            <color indexed="81"/>
            <rFont val="Tahoma"/>
            <family val="2"/>
          </rPr>
          <t xml:space="preserve">FTE Days this month
</t>
        </r>
      </text>
    </comment>
    <comment ref="AO180" authorId="3" shapeId="0" xr:uid="{00000000-0006-0000-0000-00004B000000}">
      <text>
        <r>
          <rPr>
            <sz val="8"/>
            <color indexed="81"/>
            <rFont val="Tahoma"/>
            <family val="2"/>
          </rPr>
          <t>business days this month</t>
        </r>
      </text>
    </comment>
    <comment ref="AQ180" authorId="3" shapeId="0" xr:uid="{00000000-0006-0000-0000-00004C000000}">
      <text>
        <r>
          <rPr>
            <sz val="8"/>
            <color indexed="81"/>
            <rFont val="Tahoma"/>
            <family val="2"/>
          </rPr>
          <t>Avg FTE per business day this month</t>
        </r>
      </text>
    </comment>
    <comment ref="AM181" authorId="2" shapeId="0" xr:uid="{00000000-0006-0000-0000-00004D000000}">
      <text>
        <r>
          <rPr>
            <sz val="8"/>
            <color indexed="81"/>
            <rFont val="Tahoma"/>
            <family val="2"/>
          </rPr>
          <t>Sum of days for whole group this month.</t>
        </r>
      </text>
    </comment>
    <comment ref="AN181" authorId="3" shapeId="0" xr:uid="{00000000-0006-0000-0000-00004E000000}">
      <text>
        <r>
          <rPr>
            <sz val="8"/>
            <color indexed="81"/>
            <rFont val="Tahoma"/>
            <family val="2"/>
          </rPr>
          <t>Sum of days for whole group this month.</t>
        </r>
      </text>
    </comment>
    <comment ref="AO181" authorId="2" shapeId="0" xr:uid="{00000000-0006-0000-0000-00004F000000}">
      <text>
        <r>
          <rPr>
            <sz val="8"/>
            <color indexed="81"/>
            <rFont val="Tahoma"/>
            <family val="2"/>
          </rPr>
          <t>Sum of days for whole group this month.</t>
        </r>
      </text>
    </comment>
    <comment ref="AP181" authorId="2" shapeId="0" xr:uid="{00000000-0006-0000-0000-000050000000}">
      <text>
        <r>
          <rPr>
            <sz val="8"/>
            <color indexed="81"/>
            <rFont val="Tahoma"/>
            <family val="2"/>
          </rPr>
          <t>Sum of days for whole group this month.</t>
        </r>
      </text>
    </comment>
    <comment ref="AQ181" authorId="2" shapeId="0" xr:uid="{00000000-0006-0000-0000-000051000000}">
      <text>
        <r>
          <rPr>
            <sz val="8"/>
            <color indexed="81"/>
            <rFont val="Tahoma"/>
            <family val="2"/>
          </rPr>
          <t xml:space="preserve">Sum of days for whole group this month.
</t>
        </r>
      </text>
    </comment>
    <comment ref="AR181" authorId="3" shapeId="0" xr:uid="{00000000-0006-0000-0000-000052000000}">
      <text>
        <r>
          <rPr>
            <sz val="8"/>
            <color indexed="81"/>
            <rFont val="Tahoma"/>
            <family val="2"/>
          </rPr>
          <t>Sum of days for whole group this month.</t>
        </r>
      </text>
    </comment>
    <comment ref="AS181" authorId="3" shapeId="0" xr:uid="{00000000-0006-0000-0000-000053000000}">
      <text>
        <r>
          <rPr>
            <sz val="8"/>
            <color indexed="81"/>
            <rFont val="Tahoma"/>
            <family val="2"/>
          </rPr>
          <t>Sum of days for whole group this month.</t>
        </r>
      </text>
    </comment>
    <comment ref="AT181" authorId="3" shapeId="0" xr:uid="{00000000-0006-0000-0000-000054000000}">
      <text>
        <r>
          <rPr>
            <sz val="8"/>
            <color indexed="81"/>
            <rFont val="Tahoma"/>
            <family val="2"/>
          </rPr>
          <t>Sum of days for whole group this month.</t>
        </r>
      </text>
    </comment>
    <comment ref="AU181" authorId="3" shapeId="0" xr:uid="{00000000-0006-0000-0000-000055000000}">
      <text>
        <r>
          <rPr>
            <sz val="8"/>
            <color indexed="81"/>
            <rFont val="Tahoma"/>
            <family val="2"/>
          </rPr>
          <t>Sum of days for whole group this month.</t>
        </r>
      </text>
    </comment>
    <comment ref="AM207" authorId="4" shapeId="0" xr:uid="{00000000-0006-0000-0000-000056000000}">
      <text>
        <r>
          <rPr>
            <b/>
            <sz val="8"/>
            <color indexed="81"/>
            <rFont val="Tahoma"/>
            <family val="2"/>
          </rPr>
          <t xml:space="preserve">FTE Days this month
</t>
        </r>
      </text>
    </comment>
    <comment ref="AO207" authorId="3" shapeId="0" xr:uid="{00000000-0006-0000-0000-000057000000}">
      <text>
        <r>
          <rPr>
            <sz val="8"/>
            <color indexed="81"/>
            <rFont val="Tahoma"/>
            <family val="2"/>
          </rPr>
          <t>business days this month</t>
        </r>
      </text>
    </comment>
    <comment ref="AQ207" authorId="3" shapeId="0" xr:uid="{00000000-0006-0000-0000-000058000000}">
      <text>
        <r>
          <rPr>
            <sz val="8"/>
            <color indexed="81"/>
            <rFont val="Tahoma"/>
            <family val="2"/>
          </rPr>
          <t>Avg FTE per business day this month</t>
        </r>
      </text>
    </comment>
    <comment ref="AM208" authorId="2" shapeId="0" xr:uid="{00000000-0006-0000-0000-000059000000}">
      <text>
        <r>
          <rPr>
            <sz val="8"/>
            <color indexed="81"/>
            <rFont val="Tahoma"/>
            <family val="2"/>
          </rPr>
          <t>Sum of days for whole group this month.</t>
        </r>
      </text>
    </comment>
    <comment ref="AN208" authorId="3" shapeId="0" xr:uid="{00000000-0006-0000-0000-00005A000000}">
      <text>
        <r>
          <rPr>
            <sz val="8"/>
            <color indexed="81"/>
            <rFont val="Tahoma"/>
            <family val="2"/>
          </rPr>
          <t>Sum of days for whole group this month.</t>
        </r>
      </text>
    </comment>
    <comment ref="AO208" authorId="2" shapeId="0" xr:uid="{00000000-0006-0000-0000-00005B000000}">
      <text>
        <r>
          <rPr>
            <sz val="8"/>
            <color indexed="81"/>
            <rFont val="Tahoma"/>
            <family val="2"/>
          </rPr>
          <t>Sum of days for whole group this month.</t>
        </r>
      </text>
    </comment>
    <comment ref="AP208" authorId="2" shapeId="0" xr:uid="{00000000-0006-0000-0000-00005C000000}">
      <text>
        <r>
          <rPr>
            <sz val="8"/>
            <color indexed="81"/>
            <rFont val="Tahoma"/>
            <family val="2"/>
          </rPr>
          <t>Sum of days for whole group this month.</t>
        </r>
      </text>
    </comment>
    <comment ref="AQ208" authorId="2" shapeId="0" xr:uid="{00000000-0006-0000-0000-00005D000000}">
      <text>
        <r>
          <rPr>
            <sz val="8"/>
            <color indexed="81"/>
            <rFont val="Tahoma"/>
            <family val="2"/>
          </rPr>
          <t xml:space="preserve">Sum of days for whole group this month.
</t>
        </r>
      </text>
    </comment>
    <comment ref="AR208" authorId="3" shapeId="0" xr:uid="{00000000-0006-0000-0000-00005E000000}">
      <text>
        <r>
          <rPr>
            <sz val="8"/>
            <color indexed="81"/>
            <rFont val="Tahoma"/>
            <family val="2"/>
          </rPr>
          <t>Sum of days for whole group this month.</t>
        </r>
      </text>
    </comment>
    <comment ref="AS208" authorId="3" shapeId="0" xr:uid="{00000000-0006-0000-0000-00005F000000}">
      <text>
        <r>
          <rPr>
            <sz val="8"/>
            <color indexed="81"/>
            <rFont val="Tahoma"/>
            <family val="2"/>
          </rPr>
          <t>Sum of days for whole group this month.</t>
        </r>
      </text>
    </comment>
    <comment ref="AT208" authorId="3" shapeId="0" xr:uid="{00000000-0006-0000-0000-000060000000}">
      <text>
        <r>
          <rPr>
            <sz val="8"/>
            <color indexed="81"/>
            <rFont val="Tahoma"/>
            <family val="2"/>
          </rPr>
          <t>Sum of days for whole group this month.</t>
        </r>
      </text>
    </comment>
    <comment ref="AU208" authorId="3" shapeId="0" xr:uid="{00000000-0006-0000-0000-000061000000}">
      <text>
        <r>
          <rPr>
            <sz val="8"/>
            <color indexed="81"/>
            <rFont val="Tahoma"/>
            <family val="2"/>
          </rPr>
          <t>Sum of days for whole group this month.</t>
        </r>
      </text>
    </comment>
    <comment ref="AM234" authorId="4" shapeId="0" xr:uid="{00000000-0006-0000-0000-000062000000}">
      <text>
        <r>
          <rPr>
            <b/>
            <sz val="8"/>
            <color indexed="81"/>
            <rFont val="Tahoma"/>
            <family val="2"/>
          </rPr>
          <t xml:space="preserve">FTE Days this month
</t>
        </r>
      </text>
    </comment>
    <comment ref="AO234" authorId="3" shapeId="0" xr:uid="{00000000-0006-0000-0000-000063000000}">
      <text>
        <r>
          <rPr>
            <sz val="8"/>
            <color indexed="81"/>
            <rFont val="Tahoma"/>
            <family val="2"/>
          </rPr>
          <t>business days this month</t>
        </r>
      </text>
    </comment>
    <comment ref="AQ234" authorId="3" shapeId="0" xr:uid="{00000000-0006-0000-0000-000064000000}">
      <text>
        <r>
          <rPr>
            <sz val="8"/>
            <color indexed="81"/>
            <rFont val="Tahoma"/>
            <family val="2"/>
          </rPr>
          <t>Avg FTE per business day this month</t>
        </r>
      </text>
    </comment>
    <comment ref="AM235" authorId="2" shapeId="0" xr:uid="{00000000-0006-0000-0000-000065000000}">
      <text>
        <r>
          <rPr>
            <sz val="8"/>
            <color indexed="81"/>
            <rFont val="Tahoma"/>
            <family val="2"/>
          </rPr>
          <t>Sum of days for whole group this month.</t>
        </r>
      </text>
    </comment>
    <comment ref="AN235" authorId="3" shapeId="0" xr:uid="{00000000-0006-0000-0000-000066000000}">
      <text>
        <r>
          <rPr>
            <sz val="8"/>
            <color indexed="81"/>
            <rFont val="Tahoma"/>
            <family val="2"/>
          </rPr>
          <t>Sum of days for whole group this month.</t>
        </r>
      </text>
    </comment>
    <comment ref="AO235" authorId="2" shapeId="0" xr:uid="{00000000-0006-0000-0000-000067000000}">
      <text>
        <r>
          <rPr>
            <sz val="8"/>
            <color indexed="81"/>
            <rFont val="Tahoma"/>
            <family val="2"/>
          </rPr>
          <t>Sum of days for whole group this month.</t>
        </r>
      </text>
    </comment>
    <comment ref="AP235" authorId="2" shapeId="0" xr:uid="{00000000-0006-0000-0000-000068000000}">
      <text>
        <r>
          <rPr>
            <sz val="8"/>
            <color indexed="81"/>
            <rFont val="Tahoma"/>
            <family val="2"/>
          </rPr>
          <t>Sum of days for whole group this month.</t>
        </r>
      </text>
    </comment>
    <comment ref="AQ235" authorId="2" shapeId="0" xr:uid="{00000000-0006-0000-0000-000069000000}">
      <text>
        <r>
          <rPr>
            <sz val="8"/>
            <color indexed="81"/>
            <rFont val="Tahoma"/>
            <family val="2"/>
          </rPr>
          <t xml:space="preserve">Sum of days for whole group this month.
</t>
        </r>
      </text>
    </comment>
    <comment ref="AR235" authorId="3" shapeId="0" xr:uid="{00000000-0006-0000-0000-00006A000000}">
      <text>
        <r>
          <rPr>
            <sz val="8"/>
            <color indexed="81"/>
            <rFont val="Tahoma"/>
            <family val="2"/>
          </rPr>
          <t>Sum of days for whole group this month.</t>
        </r>
      </text>
    </comment>
    <comment ref="AS235" authorId="3" shapeId="0" xr:uid="{00000000-0006-0000-0000-00006B000000}">
      <text>
        <r>
          <rPr>
            <sz val="8"/>
            <color indexed="81"/>
            <rFont val="Tahoma"/>
            <family val="2"/>
          </rPr>
          <t>Sum of days for whole group this month.</t>
        </r>
      </text>
    </comment>
    <comment ref="AT235" authorId="3" shapeId="0" xr:uid="{00000000-0006-0000-0000-00006C000000}">
      <text>
        <r>
          <rPr>
            <sz val="8"/>
            <color indexed="81"/>
            <rFont val="Tahoma"/>
            <family val="2"/>
          </rPr>
          <t>Sum of days for whole group this month.</t>
        </r>
      </text>
    </comment>
    <comment ref="AU235" authorId="3" shapeId="0" xr:uid="{00000000-0006-0000-0000-00006D000000}">
      <text>
        <r>
          <rPr>
            <sz val="8"/>
            <color indexed="81"/>
            <rFont val="Tahoma"/>
            <family val="2"/>
          </rPr>
          <t>Sum of days for whole group this month.</t>
        </r>
      </text>
    </comment>
    <comment ref="AM261" authorId="4" shapeId="0" xr:uid="{00000000-0006-0000-0000-00006E000000}">
      <text>
        <r>
          <rPr>
            <b/>
            <sz val="8"/>
            <color indexed="81"/>
            <rFont val="Tahoma"/>
            <family val="2"/>
          </rPr>
          <t xml:space="preserve">FTE Days this month
</t>
        </r>
      </text>
    </comment>
    <comment ref="AO261" authorId="3" shapeId="0" xr:uid="{00000000-0006-0000-0000-00006F000000}">
      <text>
        <r>
          <rPr>
            <sz val="8"/>
            <color indexed="81"/>
            <rFont val="Tahoma"/>
            <family val="2"/>
          </rPr>
          <t>business days this month</t>
        </r>
      </text>
    </comment>
    <comment ref="AQ261" authorId="3" shapeId="0" xr:uid="{00000000-0006-0000-0000-000070000000}">
      <text>
        <r>
          <rPr>
            <sz val="8"/>
            <color indexed="81"/>
            <rFont val="Tahoma"/>
            <family val="2"/>
          </rPr>
          <t>Avg FTE per business day this month</t>
        </r>
      </text>
    </comment>
    <comment ref="AM262" authorId="2" shapeId="0" xr:uid="{00000000-0006-0000-0000-000071000000}">
      <text>
        <r>
          <rPr>
            <sz val="8"/>
            <color indexed="81"/>
            <rFont val="Tahoma"/>
            <family val="2"/>
          </rPr>
          <t>Sum of days for whole group this month.</t>
        </r>
      </text>
    </comment>
    <comment ref="AN262" authorId="3" shapeId="0" xr:uid="{00000000-0006-0000-0000-000072000000}">
      <text>
        <r>
          <rPr>
            <sz val="8"/>
            <color indexed="81"/>
            <rFont val="Tahoma"/>
            <family val="2"/>
          </rPr>
          <t>Sum of days for whole group this month.</t>
        </r>
      </text>
    </comment>
    <comment ref="AO262" authorId="2" shapeId="0" xr:uid="{00000000-0006-0000-0000-000073000000}">
      <text>
        <r>
          <rPr>
            <sz val="8"/>
            <color indexed="81"/>
            <rFont val="Tahoma"/>
            <family val="2"/>
          </rPr>
          <t>Sum of days for whole group this month.</t>
        </r>
      </text>
    </comment>
    <comment ref="AP262" authorId="2" shapeId="0" xr:uid="{00000000-0006-0000-0000-000074000000}">
      <text>
        <r>
          <rPr>
            <sz val="8"/>
            <color indexed="81"/>
            <rFont val="Tahoma"/>
            <family val="2"/>
          </rPr>
          <t>Sum of days for whole group this month.</t>
        </r>
      </text>
    </comment>
    <comment ref="AQ262" authorId="2" shapeId="0" xr:uid="{00000000-0006-0000-0000-000075000000}">
      <text>
        <r>
          <rPr>
            <sz val="8"/>
            <color indexed="81"/>
            <rFont val="Tahoma"/>
            <family val="2"/>
          </rPr>
          <t xml:space="preserve">Sum of days for whole group this month.
</t>
        </r>
      </text>
    </comment>
    <comment ref="AR262" authorId="3" shapeId="0" xr:uid="{00000000-0006-0000-0000-000076000000}">
      <text>
        <r>
          <rPr>
            <sz val="8"/>
            <color indexed="81"/>
            <rFont val="Tahoma"/>
            <family val="2"/>
          </rPr>
          <t>Sum of days for whole group this month.</t>
        </r>
      </text>
    </comment>
    <comment ref="AS262" authorId="3" shapeId="0" xr:uid="{00000000-0006-0000-0000-000077000000}">
      <text>
        <r>
          <rPr>
            <sz val="8"/>
            <color indexed="81"/>
            <rFont val="Tahoma"/>
            <family val="2"/>
          </rPr>
          <t>Sum of days for whole group this month.</t>
        </r>
      </text>
    </comment>
    <comment ref="AT262" authorId="3" shapeId="0" xr:uid="{00000000-0006-0000-0000-000078000000}">
      <text>
        <r>
          <rPr>
            <sz val="8"/>
            <color indexed="81"/>
            <rFont val="Tahoma"/>
            <family val="2"/>
          </rPr>
          <t>Sum of days for whole group this month.</t>
        </r>
      </text>
    </comment>
    <comment ref="AU262" authorId="3" shapeId="0" xr:uid="{00000000-0006-0000-0000-000079000000}">
      <text>
        <r>
          <rPr>
            <sz val="8"/>
            <color indexed="81"/>
            <rFont val="Tahoma"/>
            <family val="2"/>
          </rPr>
          <t>Sum of days for whole group this month.</t>
        </r>
      </text>
    </comment>
    <comment ref="AM288" authorId="4" shapeId="0" xr:uid="{00000000-0006-0000-0000-00007A000000}">
      <text>
        <r>
          <rPr>
            <b/>
            <sz val="8"/>
            <color indexed="81"/>
            <rFont val="Tahoma"/>
            <family val="2"/>
          </rPr>
          <t xml:space="preserve">FTE Days this month
</t>
        </r>
      </text>
    </comment>
    <comment ref="AO288" authorId="3" shapeId="0" xr:uid="{00000000-0006-0000-0000-00007B000000}">
      <text>
        <r>
          <rPr>
            <sz val="8"/>
            <color indexed="81"/>
            <rFont val="Tahoma"/>
            <family val="2"/>
          </rPr>
          <t>business days this month</t>
        </r>
      </text>
    </comment>
    <comment ref="AQ288" authorId="3" shapeId="0" xr:uid="{00000000-0006-0000-0000-00007C000000}">
      <text>
        <r>
          <rPr>
            <sz val="8"/>
            <color indexed="81"/>
            <rFont val="Tahoma"/>
            <family val="2"/>
          </rPr>
          <t>Avg FTE per business day this month</t>
        </r>
      </text>
    </comment>
    <comment ref="AM289" authorId="2" shapeId="0" xr:uid="{00000000-0006-0000-0000-00007D000000}">
      <text>
        <r>
          <rPr>
            <sz val="8"/>
            <color indexed="81"/>
            <rFont val="Tahoma"/>
            <family val="2"/>
          </rPr>
          <t>Sum of days for whole group this month.</t>
        </r>
      </text>
    </comment>
    <comment ref="AN289" authorId="3" shapeId="0" xr:uid="{00000000-0006-0000-0000-00007E000000}">
      <text>
        <r>
          <rPr>
            <sz val="8"/>
            <color indexed="81"/>
            <rFont val="Tahoma"/>
            <family val="2"/>
          </rPr>
          <t>Sum of days for whole group this month.</t>
        </r>
      </text>
    </comment>
    <comment ref="AO289" authorId="2" shapeId="0" xr:uid="{00000000-0006-0000-0000-00007F000000}">
      <text>
        <r>
          <rPr>
            <sz val="8"/>
            <color indexed="81"/>
            <rFont val="Tahoma"/>
            <family val="2"/>
          </rPr>
          <t>Sum of days for whole group this month.</t>
        </r>
      </text>
    </comment>
    <comment ref="AP289" authorId="2" shapeId="0" xr:uid="{00000000-0006-0000-0000-000080000000}">
      <text>
        <r>
          <rPr>
            <sz val="8"/>
            <color indexed="81"/>
            <rFont val="Tahoma"/>
            <family val="2"/>
          </rPr>
          <t>Sum of days for whole group this month.</t>
        </r>
      </text>
    </comment>
    <comment ref="AQ289" authorId="2" shapeId="0" xr:uid="{00000000-0006-0000-0000-000081000000}">
      <text>
        <r>
          <rPr>
            <sz val="8"/>
            <color indexed="81"/>
            <rFont val="Tahoma"/>
            <family val="2"/>
          </rPr>
          <t xml:space="preserve">Sum of days for whole group this month.
</t>
        </r>
      </text>
    </comment>
    <comment ref="AR289" authorId="3" shapeId="0" xr:uid="{00000000-0006-0000-0000-000082000000}">
      <text>
        <r>
          <rPr>
            <sz val="8"/>
            <color indexed="81"/>
            <rFont val="Tahoma"/>
            <family val="2"/>
          </rPr>
          <t>Sum of days for whole group this month.</t>
        </r>
      </text>
    </comment>
    <comment ref="AS289" authorId="3" shapeId="0" xr:uid="{00000000-0006-0000-0000-000083000000}">
      <text>
        <r>
          <rPr>
            <sz val="8"/>
            <color indexed="81"/>
            <rFont val="Tahoma"/>
            <family val="2"/>
          </rPr>
          <t>Sum of days for whole group this month.</t>
        </r>
      </text>
    </comment>
    <comment ref="AT289" authorId="3" shapeId="0" xr:uid="{00000000-0006-0000-0000-000084000000}">
      <text>
        <r>
          <rPr>
            <sz val="8"/>
            <color indexed="81"/>
            <rFont val="Tahoma"/>
            <family val="2"/>
          </rPr>
          <t>Sum of days for whole group this month.</t>
        </r>
      </text>
    </comment>
    <comment ref="AU289" authorId="3" shapeId="0" xr:uid="{00000000-0006-0000-0000-000085000000}">
      <text>
        <r>
          <rPr>
            <sz val="8"/>
            <color indexed="81"/>
            <rFont val="Tahoma"/>
            <family val="2"/>
          </rPr>
          <t>Sum of days for whole group this month.</t>
        </r>
      </text>
    </comment>
    <comment ref="AM315" authorId="4" shapeId="0" xr:uid="{00000000-0006-0000-0000-000086000000}">
      <text>
        <r>
          <rPr>
            <b/>
            <sz val="8"/>
            <color indexed="81"/>
            <rFont val="Tahoma"/>
            <family val="2"/>
          </rPr>
          <t xml:space="preserve">FTE Days this month
</t>
        </r>
      </text>
    </comment>
    <comment ref="AO315" authorId="3" shapeId="0" xr:uid="{00000000-0006-0000-0000-000087000000}">
      <text>
        <r>
          <rPr>
            <sz val="8"/>
            <color indexed="81"/>
            <rFont val="Tahoma"/>
            <family val="2"/>
          </rPr>
          <t>business days this month</t>
        </r>
      </text>
    </comment>
    <comment ref="AQ315" authorId="3" shapeId="0" xr:uid="{00000000-0006-0000-0000-000088000000}">
      <text>
        <r>
          <rPr>
            <sz val="8"/>
            <color indexed="81"/>
            <rFont val="Tahoma"/>
            <family val="2"/>
          </rPr>
          <t>Avg FTE per business day this month</t>
        </r>
      </text>
    </comment>
    <comment ref="AM316" authorId="2" shapeId="0" xr:uid="{00000000-0006-0000-0000-000089000000}">
      <text>
        <r>
          <rPr>
            <sz val="8"/>
            <color indexed="81"/>
            <rFont val="Tahoma"/>
            <family val="2"/>
          </rPr>
          <t>Sum of days for whole group this month.</t>
        </r>
      </text>
    </comment>
    <comment ref="AN316" authorId="3" shapeId="0" xr:uid="{00000000-0006-0000-0000-00008A000000}">
      <text>
        <r>
          <rPr>
            <sz val="8"/>
            <color indexed="81"/>
            <rFont val="Tahoma"/>
            <family val="2"/>
          </rPr>
          <t>Sum of days for whole group this month.</t>
        </r>
      </text>
    </comment>
    <comment ref="AO316" authorId="2" shapeId="0" xr:uid="{00000000-0006-0000-0000-00008B000000}">
      <text>
        <r>
          <rPr>
            <sz val="8"/>
            <color indexed="81"/>
            <rFont val="Tahoma"/>
            <family val="2"/>
          </rPr>
          <t>Sum of days for whole group this month.</t>
        </r>
      </text>
    </comment>
    <comment ref="AP316" authorId="2" shapeId="0" xr:uid="{00000000-0006-0000-0000-00008C000000}">
      <text>
        <r>
          <rPr>
            <sz val="8"/>
            <color indexed="81"/>
            <rFont val="Tahoma"/>
            <family val="2"/>
          </rPr>
          <t>Sum of days for whole group this month.</t>
        </r>
      </text>
    </comment>
    <comment ref="AQ316" authorId="2" shapeId="0" xr:uid="{00000000-0006-0000-0000-00008D000000}">
      <text>
        <r>
          <rPr>
            <sz val="8"/>
            <color indexed="81"/>
            <rFont val="Tahoma"/>
            <family val="2"/>
          </rPr>
          <t xml:space="preserve">Sum of days for whole group this month.
</t>
        </r>
      </text>
    </comment>
    <comment ref="AR316" authorId="3" shapeId="0" xr:uid="{00000000-0006-0000-0000-00008E000000}">
      <text>
        <r>
          <rPr>
            <sz val="8"/>
            <color indexed="81"/>
            <rFont val="Tahoma"/>
            <family val="2"/>
          </rPr>
          <t>Sum of days for whole group this month.</t>
        </r>
      </text>
    </comment>
    <comment ref="AS316" authorId="3" shapeId="0" xr:uid="{00000000-0006-0000-0000-00008F000000}">
      <text>
        <r>
          <rPr>
            <sz val="8"/>
            <color indexed="81"/>
            <rFont val="Tahoma"/>
            <family val="2"/>
          </rPr>
          <t>Sum of days for whole group this month.</t>
        </r>
      </text>
    </comment>
    <comment ref="AT316" authorId="3" shapeId="0" xr:uid="{00000000-0006-0000-0000-000090000000}">
      <text>
        <r>
          <rPr>
            <sz val="8"/>
            <color indexed="81"/>
            <rFont val="Tahoma"/>
            <family val="2"/>
          </rPr>
          <t>Sum of days for whole group this month.</t>
        </r>
      </text>
    </comment>
    <comment ref="AU316" authorId="3" shapeId="0" xr:uid="{00000000-0006-0000-0000-000091000000}">
      <text>
        <r>
          <rPr>
            <sz val="8"/>
            <color indexed="81"/>
            <rFont val="Tahoma"/>
            <family val="2"/>
          </rPr>
          <t>Sum of days for whole group this month.</t>
        </r>
      </text>
    </comment>
    <comment ref="AM342" authorId="4" shapeId="0" xr:uid="{00000000-0006-0000-0000-000092000000}">
      <text>
        <r>
          <rPr>
            <b/>
            <sz val="8"/>
            <color indexed="81"/>
            <rFont val="Tahoma"/>
            <family val="2"/>
          </rPr>
          <t xml:space="preserve">FTE Days this month
</t>
        </r>
      </text>
    </comment>
    <comment ref="AO342" authorId="3" shapeId="0" xr:uid="{00000000-0006-0000-0000-000093000000}">
      <text>
        <r>
          <rPr>
            <sz val="8"/>
            <color indexed="81"/>
            <rFont val="Tahoma"/>
            <family val="2"/>
          </rPr>
          <t>business days this month</t>
        </r>
      </text>
    </comment>
    <comment ref="AQ342" authorId="3" shapeId="0" xr:uid="{00000000-0006-0000-0000-000094000000}">
      <text>
        <r>
          <rPr>
            <sz val="8"/>
            <color indexed="81"/>
            <rFont val="Tahoma"/>
            <family val="2"/>
          </rPr>
          <t>Avg FTE per business day this month</t>
        </r>
      </text>
    </comment>
    <comment ref="AM343" authorId="2" shapeId="0" xr:uid="{00000000-0006-0000-0000-000095000000}">
      <text>
        <r>
          <rPr>
            <sz val="8"/>
            <color indexed="81"/>
            <rFont val="Tahoma"/>
            <family val="2"/>
          </rPr>
          <t>Sum of days for whole group this month.</t>
        </r>
      </text>
    </comment>
    <comment ref="AN343" authorId="3" shapeId="0" xr:uid="{00000000-0006-0000-0000-000096000000}">
      <text>
        <r>
          <rPr>
            <sz val="8"/>
            <color indexed="81"/>
            <rFont val="Tahoma"/>
            <family val="2"/>
          </rPr>
          <t>Sum of days for whole group this month.</t>
        </r>
      </text>
    </comment>
    <comment ref="AO343" authorId="2" shapeId="0" xr:uid="{00000000-0006-0000-0000-000097000000}">
      <text>
        <r>
          <rPr>
            <sz val="8"/>
            <color indexed="81"/>
            <rFont val="Tahoma"/>
            <family val="2"/>
          </rPr>
          <t>Sum of days for whole group this month.</t>
        </r>
      </text>
    </comment>
    <comment ref="AP343" authorId="2" shapeId="0" xr:uid="{00000000-0006-0000-0000-000098000000}">
      <text>
        <r>
          <rPr>
            <sz val="8"/>
            <color indexed="81"/>
            <rFont val="Tahoma"/>
            <family val="2"/>
          </rPr>
          <t>Sum of days for whole group this month.</t>
        </r>
      </text>
    </comment>
    <comment ref="AQ343" authorId="2" shapeId="0" xr:uid="{00000000-0006-0000-0000-000099000000}">
      <text>
        <r>
          <rPr>
            <sz val="8"/>
            <color indexed="81"/>
            <rFont val="Tahoma"/>
            <family val="2"/>
          </rPr>
          <t xml:space="preserve">Sum of days for whole group this month.
</t>
        </r>
      </text>
    </comment>
    <comment ref="AR343" authorId="3" shapeId="0" xr:uid="{00000000-0006-0000-0000-00009A000000}">
      <text>
        <r>
          <rPr>
            <sz val="8"/>
            <color indexed="81"/>
            <rFont val="Tahoma"/>
            <family val="2"/>
          </rPr>
          <t>Sum of days for whole group this month.</t>
        </r>
      </text>
    </comment>
    <comment ref="AS343" authorId="3" shapeId="0" xr:uid="{00000000-0006-0000-0000-00009B000000}">
      <text>
        <r>
          <rPr>
            <sz val="8"/>
            <color indexed="81"/>
            <rFont val="Tahoma"/>
            <family val="2"/>
          </rPr>
          <t>Sum of days for whole group this month.</t>
        </r>
      </text>
    </comment>
    <comment ref="AT343" authorId="3" shapeId="0" xr:uid="{00000000-0006-0000-0000-00009C000000}">
      <text>
        <r>
          <rPr>
            <sz val="8"/>
            <color indexed="81"/>
            <rFont val="Tahoma"/>
            <family val="2"/>
          </rPr>
          <t>Sum of days for whole group this month.</t>
        </r>
      </text>
    </comment>
    <comment ref="AU343" authorId="3" shapeId="0" xr:uid="{00000000-0006-0000-0000-00009D000000}">
      <text>
        <r>
          <rPr>
            <sz val="8"/>
            <color indexed="81"/>
            <rFont val="Tahoma"/>
            <family val="2"/>
          </rPr>
          <t>Sum of days for whole group this month.</t>
        </r>
      </text>
    </comment>
    <comment ref="AM369" authorId="4" shapeId="0" xr:uid="{00000000-0006-0000-0000-00009E000000}">
      <text>
        <r>
          <rPr>
            <b/>
            <sz val="8"/>
            <color indexed="81"/>
            <rFont val="Tahoma"/>
            <family val="2"/>
          </rPr>
          <t xml:space="preserve">FTE Days this month
</t>
        </r>
      </text>
    </comment>
    <comment ref="AO369" authorId="3" shapeId="0" xr:uid="{00000000-0006-0000-0000-00009F000000}">
      <text>
        <r>
          <rPr>
            <sz val="8"/>
            <color indexed="81"/>
            <rFont val="Tahoma"/>
            <family val="2"/>
          </rPr>
          <t>business days this month</t>
        </r>
      </text>
    </comment>
    <comment ref="AQ369" authorId="3" shapeId="0" xr:uid="{00000000-0006-0000-0000-0000A0000000}">
      <text>
        <r>
          <rPr>
            <sz val="8"/>
            <color indexed="81"/>
            <rFont val="Tahoma"/>
            <family val="2"/>
          </rPr>
          <t>Avg FTE per business day this month</t>
        </r>
      </text>
    </comment>
    <comment ref="G371" authorId="1" shapeId="0" xr:uid="{00000000-0006-0000-0000-0000A1000000}">
      <text>
        <r>
          <rPr>
            <sz val="10"/>
            <color indexed="81"/>
            <rFont val="Tahoma"/>
            <family val="2"/>
          </rPr>
          <t>As of the end of this year</t>
        </r>
      </text>
    </comment>
    <comment ref="AM371" authorId="3" shapeId="0" xr:uid="{00000000-0006-0000-0000-0000A2000000}">
      <text>
        <r>
          <rPr>
            <sz val="8"/>
            <color indexed="81"/>
            <rFont val="Tahoma"/>
            <family val="2"/>
          </rPr>
          <t>Sum of days for whole group YTD.</t>
        </r>
      </text>
    </comment>
    <comment ref="AN371" authorId="3" shapeId="0" xr:uid="{00000000-0006-0000-0000-0000A3000000}">
      <text>
        <r>
          <rPr>
            <sz val="8"/>
            <color indexed="81"/>
            <rFont val="Tahoma"/>
            <family val="2"/>
          </rPr>
          <t>Sum of days for whole group YTD.</t>
        </r>
      </text>
    </comment>
    <comment ref="AO371" authorId="3" shapeId="0" xr:uid="{00000000-0006-0000-0000-0000A4000000}">
      <text>
        <r>
          <rPr>
            <sz val="8"/>
            <color indexed="81"/>
            <rFont val="Tahoma"/>
            <family val="2"/>
          </rPr>
          <t>Sum of days for whole group YTD.</t>
        </r>
      </text>
    </comment>
    <comment ref="AP371" authorId="3" shapeId="0" xr:uid="{00000000-0006-0000-0000-0000A5000000}">
      <text>
        <r>
          <rPr>
            <sz val="8"/>
            <color indexed="81"/>
            <rFont val="Tahoma"/>
            <family val="2"/>
          </rPr>
          <t>Sum of days for whole group YTD.</t>
        </r>
      </text>
    </comment>
    <comment ref="AQ371" authorId="3" shapeId="0" xr:uid="{00000000-0006-0000-0000-0000A6000000}">
      <text>
        <r>
          <rPr>
            <sz val="8"/>
            <color indexed="81"/>
            <rFont val="Tahoma"/>
            <family val="2"/>
          </rPr>
          <t>Sum of days for whole group YTD.</t>
        </r>
      </text>
    </comment>
    <comment ref="AR371" authorId="3" shapeId="0" xr:uid="{00000000-0006-0000-0000-0000A7000000}">
      <text>
        <r>
          <rPr>
            <sz val="8"/>
            <color indexed="81"/>
            <rFont val="Tahoma"/>
            <family val="2"/>
          </rPr>
          <t>Sum of days for whole group YTD.</t>
        </r>
      </text>
    </comment>
    <comment ref="AS371" authorId="3" shapeId="0" xr:uid="{00000000-0006-0000-0000-0000A8000000}">
      <text>
        <r>
          <rPr>
            <sz val="8"/>
            <color indexed="81"/>
            <rFont val="Tahoma"/>
            <family val="2"/>
          </rPr>
          <t>Sum of days for whole group YTD.</t>
        </r>
      </text>
    </comment>
    <comment ref="AT371" authorId="3" shapeId="0" xr:uid="{00000000-0006-0000-0000-0000A9000000}">
      <text>
        <r>
          <rPr>
            <sz val="8"/>
            <color indexed="81"/>
            <rFont val="Tahoma"/>
            <family val="2"/>
          </rPr>
          <t>Sum of days for whole group YTD.</t>
        </r>
      </text>
    </comment>
    <comment ref="AU371" authorId="3" shapeId="0" xr:uid="{00000000-0006-0000-0000-0000AA000000}">
      <text>
        <r>
          <rPr>
            <sz val="8"/>
            <color indexed="81"/>
            <rFont val="Tahoma"/>
            <family val="2"/>
          </rPr>
          <t>Sum of days for whole group YTD.</t>
        </r>
      </text>
    </comment>
    <comment ref="AM397" authorId="4" shapeId="0" xr:uid="{00000000-0006-0000-0000-0000AB000000}">
      <text>
        <r>
          <rPr>
            <b/>
            <sz val="8"/>
            <color indexed="81"/>
            <rFont val="Tahoma"/>
            <family val="2"/>
          </rPr>
          <t xml:space="preserve">FTE Days this year
</t>
        </r>
      </text>
    </comment>
    <comment ref="AO397" authorId="3" shapeId="0" xr:uid="{00000000-0006-0000-0000-0000AC000000}">
      <text>
        <r>
          <rPr>
            <sz val="8"/>
            <color indexed="81"/>
            <rFont val="Tahoma"/>
            <family val="2"/>
          </rPr>
          <t>business days year</t>
        </r>
      </text>
    </comment>
    <comment ref="AQ397" authorId="3" shapeId="0" xr:uid="{00000000-0006-0000-0000-0000AD000000}">
      <text>
        <r>
          <rPr>
            <sz val="8"/>
            <color indexed="81"/>
            <rFont val="Tahoma"/>
            <family val="2"/>
          </rPr>
          <t xml:space="preserve">Avg FTE per business day this year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krotzer,laptop</author>
    <author>krotzer,desktop</author>
    <author>Steven Krotzer</author>
    <author>Merck</author>
    <author>Krotzer</author>
  </authors>
  <commentList>
    <comment ref="D3" authorId="0" shapeId="0" xr:uid="{8EA29E57-0178-4A3B-86A9-6D8AD63406B3}">
      <text>
        <r>
          <rPr>
            <sz val="10"/>
            <color indexed="81"/>
            <rFont val="Tahoma"/>
            <family val="2"/>
          </rPr>
          <t xml:space="preserve">Click each button to hide/unhide people  from view.  </t>
        </r>
      </text>
    </comment>
    <comment ref="H3" authorId="0" shapeId="0" xr:uid="{84AA4720-E25C-403B-8B15-1EAD72599635}">
      <text>
        <r>
          <rPr>
            <sz val="10"/>
            <color indexed="81"/>
            <rFont val="Tahoma"/>
            <family val="2"/>
          </rPr>
          <t xml:space="preserve">Click each button to hide/unhide people  from view.  </t>
        </r>
      </text>
    </comment>
    <comment ref="E18" authorId="1" shapeId="0" xr:uid="{CA53DC8B-E9C7-4D86-8141-DFE70A640FBB}">
      <text>
        <r>
          <rPr>
            <sz val="10"/>
            <color indexed="81"/>
            <rFont val="Tahoma"/>
            <family val="2"/>
          </rPr>
          <t xml:space="preserve">Select "x" in this column to clear the employee from FTE calculations this month.  Employee will not be counted in FTE days.  Useful for employees who start or end mid year.  Delete "x" to undo.
</t>
        </r>
      </text>
    </comment>
    <comment ref="E19" authorId="1" shapeId="0" xr:uid="{ED5E953B-FCA7-4E5B-9741-FB299AEAFEC1}">
      <text>
        <r>
          <rPr>
            <sz val="10"/>
            <color indexed="81"/>
            <rFont val="Tahoma"/>
            <family val="2"/>
          </rPr>
          <t xml:space="preserve">Select "x" in this column to clear the employee from FTE calculations this month.  Employee will not be counted in FTE days.  Useful for employees who start or end mid year.  Delete "x" to undo.
</t>
        </r>
      </text>
    </comment>
    <comment ref="AM19" authorId="2" shapeId="0" xr:uid="{BCB4ACD8-B196-4EE7-AF04-6F1213C0D04E}">
      <text>
        <r>
          <rPr>
            <sz val="8"/>
            <color indexed="81"/>
            <rFont val="Tahoma"/>
            <family val="2"/>
          </rPr>
          <t>Sum of days for whole group this month.</t>
        </r>
      </text>
    </comment>
    <comment ref="AN19" authorId="3" shapeId="0" xr:uid="{A68D39AC-A872-4F84-9C48-E9C0A0FC5324}">
      <text>
        <r>
          <rPr>
            <sz val="8"/>
            <color indexed="81"/>
            <rFont val="Tahoma"/>
            <family val="2"/>
          </rPr>
          <t>Sum of days for whole group this month.</t>
        </r>
      </text>
    </comment>
    <comment ref="AO19" authorId="2" shapeId="0" xr:uid="{4E23FA4D-1EE6-4E84-B07F-62ED64C247ED}">
      <text>
        <r>
          <rPr>
            <sz val="8"/>
            <color indexed="81"/>
            <rFont val="Tahoma"/>
            <family val="2"/>
          </rPr>
          <t>Sum of days for whole group this month.</t>
        </r>
      </text>
    </comment>
    <comment ref="AP19" authorId="2" shapeId="0" xr:uid="{751E4150-9BB4-42EE-95F2-C6F2CB7E213E}">
      <text>
        <r>
          <rPr>
            <sz val="8"/>
            <color indexed="81"/>
            <rFont val="Tahoma"/>
            <family val="2"/>
          </rPr>
          <t>Sum of days for whole group this month.</t>
        </r>
      </text>
    </comment>
    <comment ref="AQ19" authorId="2" shapeId="0" xr:uid="{45B3F9AC-C01B-47DF-A6BD-6C62DCFE05E2}">
      <text>
        <r>
          <rPr>
            <sz val="8"/>
            <color indexed="81"/>
            <rFont val="Tahoma"/>
            <family val="2"/>
          </rPr>
          <t xml:space="preserve">Sum of days for whole group this month.
</t>
        </r>
      </text>
    </comment>
    <comment ref="AR19" authorId="3" shapeId="0" xr:uid="{E2A4A490-B46B-47F4-874E-60F81F91FF27}">
      <text>
        <r>
          <rPr>
            <sz val="8"/>
            <color indexed="81"/>
            <rFont val="Tahoma"/>
            <family val="2"/>
          </rPr>
          <t>Sum of days for whole group this month.</t>
        </r>
      </text>
    </comment>
    <comment ref="AS19" authorId="3" shapeId="0" xr:uid="{CA8CA5EE-A204-4C3A-8270-EB69387BCF6F}">
      <text>
        <r>
          <rPr>
            <sz val="8"/>
            <color indexed="81"/>
            <rFont val="Tahoma"/>
            <family val="2"/>
          </rPr>
          <t>Sum of days for whole group this month.</t>
        </r>
      </text>
    </comment>
    <comment ref="AT19" authorId="3" shapeId="0" xr:uid="{B468DCC9-38E7-47FC-9BFF-E4B97BB04D0E}">
      <text>
        <r>
          <rPr>
            <sz val="8"/>
            <color indexed="81"/>
            <rFont val="Tahoma"/>
            <family val="2"/>
          </rPr>
          <t>Sum of days for whole group this month.</t>
        </r>
      </text>
    </comment>
    <comment ref="AU19" authorId="3" shapeId="0" xr:uid="{6C86E61C-6970-4ED9-B559-301C842DB1A8}">
      <text>
        <r>
          <rPr>
            <sz val="8"/>
            <color indexed="81"/>
            <rFont val="Tahoma"/>
            <family val="2"/>
          </rPr>
          <t>Sum of days for whole group this month.</t>
        </r>
      </text>
    </comment>
    <comment ref="AM45" authorId="4" shapeId="0" xr:uid="{EF8B10C9-25E8-4D0B-A37F-36B8275FC164}">
      <text>
        <r>
          <rPr>
            <b/>
            <sz val="8"/>
            <color indexed="81"/>
            <rFont val="Tahoma"/>
            <family val="2"/>
          </rPr>
          <t xml:space="preserve">FTE Days this month
</t>
        </r>
      </text>
    </comment>
    <comment ref="AO45" authorId="3" shapeId="0" xr:uid="{3C33EACF-1192-4280-B5EE-AEE7BE6A22BD}">
      <text>
        <r>
          <rPr>
            <sz val="8"/>
            <color indexed="81"/>
            <rFont val="Tahoma"/>
            <family val="2"/>
          </rPr>
          <t>business days this month</t>
        </r>
      </text>
    </comment>
    <comment ref="AQ45" authorId="3" shapeId="0" xr:uid="{0D31774B-9D4C-43FC-AAA0-C8542385873D}">
      <text>
        <r>
          <rPr>
            <sz val="8"/>
            <color indexed="81"/>
            <rFont val="Tahoma"/>
            <family val="2"/>
          </rPr>
          <t>Avg FTE per business day this month</t>
        </r>
      </text>
    </comment>
    <comment ref="AM46" authorId="2" shapeId="0" xr:uid="{DB7FFE9B-7243-4A29-A418-EBDA8BC5531E}">
      <text>
        <r>
          <rPr>
            <sz val="8"/>
            <color indexed="81"/>
            <rFont val="Tahoma"/>
            <family val="2"/>
          </rPr>
          <t>Sum of days for whole group this month.</t>
        </r>
      </text>
    </comment>
    <comment ref="AN46" authorId="3" shapeId="0" xr:uid="{1E692BD0-7248-428E-99D3-5CBC2F2B0683}">
      <text>
        <r>
          <rPr>
            <sz val="8"/>
            <color indexed="81"/>
            <rFont val="Tahoma"/>
            <family val="2"/>
          </rPr>
          <t>Sum of days for whole group this month.</t>
        </r>
      </text>
    </comment>
    <comment ref="AO46" authorId="2" shapeId="0" xr:uid="{45C723AA-2088-40E4-8FFD-F7BD574B13BE}">
      <text>
        <r>
          <rPr>
            <sz val="8"/>
            <color indexed="81"/>
            <rFont val="Tahoma"/>
            <family val="2"/>
          </rPr>
          <t>Sum of days for whole group this month.</t>
        </r>
      </text>
    </comment>
    <comment ref="AP46" authorId="2" shapeId="0" xr:uid="{648038E2-8E9B-495D-8263-EC5489DD3988}">
      <text>
        <r>
          <rPr>
            <sz val="8"/>
            <color indexed="81"/>
            <rFont val="Tahoma"/>
            <family val="2"/>
          </rPr>
          <t>Sum of days for whole group this month.</t>
        </r>
      </text>
    </comment>
    <comment ref="AQ46" authorId="2" shapeId="0" xr:uid="{B0BEAB2C-CC3D-407A-8E8D-691C83B005FC}">
      <text>
        <r>
          <rPr>
            <sz val="8"/>
            <color indexed="81"/>
            <rFont val="Tahoma"/>
            <family val="2"/>
          </rPr>
          <t xml:space="preserve">Sum of days for whole group this month.
</t>
        </r>
      </text>
    </comment>
    <comment ref="AR46" authorId="3" shapeId="0" xr:uid="{F3A97E8A-AC1F-49A0-915B-5E29A51D4B4F}">
      <text>
        <r>
          <rPr>
            <sz val="8"/>
            <color indexed="81"/>
            <rFont val="Tahoma"/>
            <family val="2"/>
          </rPr>
          <t>Sum of days for whole group this month.</t>
        </r>
      </text>
    </comment>
    <comment ref="AS46" authorId="3" shapeId="0" xr:uid="{FC95B688-6188-4C4E-8ABB-303B9697DF0B}">
      <text>
        <r>
          <rPr>
            <sz val="8"/>
            <color indexed="81"/>
            <rFont val="Tahoma"/>
            <family val="2"/>
          </rPr>
          <t>Sum of days for whole group this month.</t>
        </r>
      </text>
    </comment>
    <comment ref="AT46" authorId="3" shapeId="0" xr:uid="{3868E154-BF9C-4319-A050-3F7E1EA45B43}">
      <text>
        <r>
          <rPr>
            <sz val="8"/>
            <color indexed="81"/>
            <rFont val="Tahoma"/>
            <family val="2"/>
          </rPr>
          <t>Sum of days for whole group this month.</t>
        </r>
      </text>
    </comment>
    <comment ref="AU46" authorId="3" shapeId="0" xr:uid="{A255A793-3534-466F-8720-4BAD97E42AB6}">
      <text>
        <r>
          <rPr>
            <sz val="8"/>
            <color indexed="81"/>
            <rFont val="Tahoma"/>
            <family val="2"/>
          </rPr>
          <t>Sum of days for whole group this month.</t>
        </r>
      </text>
    </comment>
    <comment ref="AM72" authorId="4" shapeId="0" xr:uid="{B6C6C07D-A803-47E0-91F7-C028E820623F}">
      <text>
        <r>
          <rPr>
            <b/>
            <sz val="8"/>
            <color indexed="81"/>
            <rFont val="Tahoma"/>
            <family val="2"/>
          </rPr>
          <t xml:space="preserve">FTE Days this month
</t>
        </r>
      </text>
    </comment>
    <comment ref="AO72" authorId="3" shapeId="0" xr:uid="{8163D931-49BF-462F-9970-CD875F646FFB}">
      <text>
        <r>
          <rPr>
            <sz val="8"/>
            <color indexed="81"/>
            <rFont val="Tahoma"/>
            <family val="2"/>
          </rPr>
          <t>business days this month</t>
        </r>
      </text>
    </comment>
    <comment ref="AQ72" authorId="3" shapeId="0" xr:uid="{58DABF05-98DB-427C-94EA-DFECFF3B8BA8}">
      <text>
        <r>
          <rPr>
            <sz val="8"/>
            <color indexed="81"/>
            <rFont val="Tahoma"/>
            <family val="2"/>
          </rPr>
          <t>Avg FTE per business day this month</t>
        </r>
      </text>
    </comment>
    <comment ref="AM73" authorId="2" shapeId="0" xr:uid="{A7AF9470-EB44-42F3-A957-2CF02074A41E}">
      <text>
        <r>
          <rPr>
            <sz val="8"/>
            <color indexed="81"/>
            <rFont val="Tahoma"/>
            <family val="2"/>
          </rPr>
          <t>Sum of days for whole group this month.</t>
        </r>
      </text>
    </comment>
    <comment ref="AN73" authorId="3" shapeId="0" xr:uid="{A65F232D-2BF3-421F-B84F-33A49F6E931E}">
      <text>
        <r>
          <rPr>
            <sz val="8"/>
            <color indexed="81"/>
            <rFont val="Tahoma"/>
            <family val="2"/>
          </rPr>
          <t>Sum of days for whole group this month.</t>
        </r>
      </text>
    </comment>
    <comment ref="AO73" authorId="2" shapeId="0" xr:uid="{A56A0449-4283-4C95-97AE-1447F64A2D84}">
      <text>
        <r>
          <rPr>
            <sz val="8"/>
            <color indexed="81"/>
            <rFont val="Tahoma"/>
            <family val="2"/>
          </rPr>
          <t>Sum of days for whole group this month.</t>
        </r>
      </text>
    </comment>
    <comment ref="AP73" authorId="2" shapeId="0" xr:uid="{DA9040E8-CF1A-4C4E-AC85-CD839BC45D44}">
      <text>
        <r>
          <rPr>
            <sz val="8"/>
            <color indexed="81"/>
            <rFont val="Tahoma"/>
            <family val="2"/>
          </rPr>
          <t>Sum of days for whole group this month.</t>
        </r>
      </text>
    </comment>
    <comment ref="AQ73" authorId="2" shapeId="0" xr:uid="{449F7804-B353-4700-9203-2B115C0AB21B}">
      <text>
        <r>
          <rPr>
            <sz val="8"/>
            <color indexed="81"/>
            <rFont val="Tahoma"/>
            <family val="2"/>
          </rPr>
          <t xml:space="preserve">Sum of days for whole group this month.
</t>
        </r>
      </text>
    </comment>
    <comment ref="AR73" authorId="3" shapeId="0" xr:uid="{BEFA7EBD-6BFC-4858-826D-F0CAA97D7CE3}">
      <text>
        <r>
          <rPr>
            <sz val="8"/>
            <color indexed="81"/>
            <rFont val="Tahoma"/>
            <family val="2"/>
          </rPr>
          <t>Sum of days for whole group this month.</t>
        </r>
      </text>
    </comment>
    <comment ref="AS73" authorId="3" shapeId="0" xr:uid="{060E9997-034C-4748-BCA2-04A360353656}">
      <text>
        <r>
          <rPr>
            <sz val="8"/>
            <color indexed="81"/>
            <rFont val="Tahoma"/>
            <family val="2"/>
          </rPr>
          <t>Sum of days for whole group this month.</t>
        </r>
      </text>
    </comment>
    <comment ref="AT73" authorId="3" shapeId="0" xr:uid="{C35AF5AC-9A19-4217-ABDC-C0839A603766}">
      <text>
        <r>
          <rPr>
            <sz val="8"/>
            <color indexed="81"/>
            <rFont val="Tahoma"/>
            <family val="2"/>
          </rPr>
          <t>Sum of days for whole group this month.</t>
        </r>
      </text>
    </comment>
    <comment ref="AU73" authorId="3" shapeId="0" xr:uid="{E42CD9FF-D803-423C-97B1-4703D1C0CCB9}">
      <text>
        <r>
          <rPr>
            <sz val="8"/>
            <color indexed="81"/>
            <rFont val="Tahoma"/>
            <family val="2"/>
          </rPr>
          <t>Sum of days for whole group this month.</t>
        </r>
      </text>
    </comment>
    <comment ref="AM99" authorId="4" shapeId="0" xr:uid="{39275AC4-ECC4-496F-9DF0-7E4C66CB3446}">
      <text>
        <r>
          <rPr>
            <b/>
            <sz val="8"/>
            <color indexed="81"/>
            <rFont val="Tahoma"/>
            <family val="2"/>
          </rPr>
          <t xml:space="preserve">FTE Days this month
</t>
        </r>
      </text>
    </comment>
    <comment ref="AO99" authorId="3" shapeId="0" xr:uid="{0C546BA7-B9CB-4D28-A7EE-9A524246457F}">
      <text>
        <r>
          <rPr>
            <sz val="8"/>
            <color indexed="81"/>
            <rFont val="Tahoma"/>
            <family val="2"/>
          </rPr>
          <t>business days this month</t>
        </r>
      </text>
    </comment>
    <comment ref="AQ99" authorId="3" shapeId="0" xr:uid="{784272FE-2CBB-4E96-A156-68D54FA65523}">
      <text>
        <r>
          <rPr>
            <sz val="8"/>
            <color indexed="81"/>
            <rFont val="Tahoma"/>
            <family val="2"/>
          </rPr>
          <t>Avg FTE per business day this month</t>
        </r>
      </text>
    </comment>
    <comment ref="AM100" authorId="2" shapeId="0" xr:uid="{D8A083D1-3734-4994-B127-5B35EBF5F1C0}">
      <text>
        <r>
          <rPr>
            <sz val="8"/>
            <color indexed="81"/>
            <rFont val="Tahoma"/>
            <family val="2"/>
          </rPr>
          <t>Sum of days for whole group this month.</t>
        </r>
      </text>
    </comment>
    <comment ref="AN100" authorId="3" shapeId="0" xr:uid="{0E650370-BD71-4DD4-9F31-3492AEE6CEB3}">
      <text>
        <r>
          <rPr>
            <sz val="8"/>
            <color indexed="81"/>
            <rFont val="Tahoma"/>
            <family val="2"/>
          </rPr>
          <t>Sum of days for whole group this month.</t>
        </r>
      </text>
    </comment>
    <comment ref="AO100" authorId="2" shapeId="0" xr:uid="{FFA243D0-8FB4-4A7D-B3DC-D30294BEE164}">
      <text>
        <r>
          <rPr>
            <sz val="8"/>
            <color indexed="81"/>
            <rFont val="Tahoma"/>
            <family val="2"/>
          </rPr>
          <t>Sum of days for whole group this month.</t>
        </r>
      </text>
    </comment>
    <comment ref="AP100" authorId="2" shapeId="0" xr:uid="{0063EBD2-42D0-4A0D-84C8-EE60138DB560}">
      <text>
        <r>
          <rPr>
            <sz val="8"/>
            <color indexed="81"/>
            <rFont val="Tahoma"/>
            <family val="2"/>
          </rPr>
          <t>Sum of days for whole group this month.</t>
        </r>
      </text>
    </comment>
    <comment ref="AQ100" authorId="2" shapeId="0" xr:uid="{FA9E75AD-76F4-44DD-AAC0-7CFC747D6EE3}">
      <text>
        <r>
          <rPr>
            <sz val="8"/>
            <color indexed="81"/>
            <rFont val="Tahoma"/>
            <family val="2"/>
          </rPr>
          <t xml:space="preserve">Sum of days for whole group this month.
</t>
        </r>
      </text>
    </comment>
    <comment ref="AR100" authorId="3" shapeId="0" xr:uid="{2D7088E5-FCDD-4DB3-B42B-5FB6C753D4A7}">
      <text>
        <r>
          <rPr>
            <sz val="8"/>
            <color indexed="81"/>
            <rFont val="Tahoma"/>
            <family val="2"/>
          </rPr>
          <t>Sum of days for whole group this month.</t>
        </r>
      </text>
    </comment>
    <comment ref="AS100" authorId="3" shapeId="0" xr:uid="{1AEF74AD-154C-4F7B-A8B8-82B61F66CD30}">
      <text>
        <r>
          <rPr>
            <sz val="8"/>
            <color indexed="81"/>
            <rFont val="Tahoma"/>
            <family val="2"/>
          </rPr>
          <t>Sum of days for whole group this month.</t>
        </r>
      </text>
    </comment>
    <comment ref="AT100" authorId="3" shapeId="0" xr:uid="{071F850F-2315-4DC6-AC36-7E220235DF26}">
      <text>
        <r>
          <rPr>
            <sz val="8"/>
            <color indexed="81"/>
            <rFont val="Tahoma"/>
            <family val="2"/>
          </rPr>
          <t>Sum of days for whole group this month.</t>
        </r>
      </text>
    </comment>
    <comment ref="AU100" authorId="3" shapeId="0" xr:uid="{168C7362-BD11-43C7-A0FD-F4652A0B4354}">
      <text>
        <r>
          <rPr>
            <sz val="8"/>
            <color indexed="81"/>
            <rFont val="Tahoma"/>
            <family val="2"/>
          </rPr>
          <t>Sum of days for whole group this month.</t>
        </r>
      </text>
    </comment>
    <comment ref="AM126" authorId="4" shapeId="0" xr:uid="{361780A2-527B-4C4A-AB2D-FB6217FD578F}">
      <text>
        <r>
          <rPr>
            <b/>
            <sz val="8"/>
            <color indexed="81"/>
            <rFont val="Tahoma"/>
            <family val="2"/>
          </rPr>
          <t xml:space="preserve">FTE Days this month
</t>
        </r>
      </text>
    </comment>
    <comment ref="AO126" authorId="3" shapeId="0" xr:uid="{E702010D-8F93-4799-9760-9A1727B38B9C}">
      <text>
        <r>
          <rPr>
            <sz val="8"/>
            <color indexed="81"/>
            <rFont val="Tahoma"/>
            <family val="2"/>
          </rPr>
          <t>business days this month</t>
        </r>
      </text>
    </comment>
    <comment ref="AQ126" authorId="3" shapeId="0" xr:uid="{6B3227A7-1A33-4F28-976A-DE41E1D60C6E}">
      <text>
        <r>
          <rPr>
            <sz val="8"/>
            <color indexed="81"/>
            <rFont val="Tahoma"/>
            <family val="2"/>
          </rPr>
          <t>Avg FTE per business day this month</t>
        </r>
      </text>
    </comment>
    <comment ref="AM127" authorId="2" shapeId="0" xr:uid="{BDECD286-0BFA-47D5-87D6-68B9F4D3FC78}">
      <text>
        <r>
          <rPr>
            <sz val="8"/>
            <color indexed="81"/>
            <rFont val="Tahoma"/>
            <family val="2"/>
          </rPr>
          <t>Sum of days for whole group this month.</t>
        </r>
      </text>
    </comment>
    <comment ref="AN127" authorId="3" shapeId="0" xr:uid="{268A91C0-0CBA-4D9B-80CB-2BB3FE9CFFDC}">
      <text>
        <r>
          <rPr>
            <sz val="8"/>
            <color indexed="81"/>
            <rFont val="Tahoma"/>
            <family val="2"/>
          </rPr>
          <t>Sum of days for whole group this month.</t>
        </r>
      </text>
    </comment>
    <comment ref="AO127" authorId="2" shapeId="0" xr:uid="{AEBFDC03-279E-46F1-A61E-512EF8D8B030}">
      <text>
        <r>
          <rPr>
            <sz val="8"/>
            <color indexed="81"/>
            <rFont val="Tahoma"/>
            <family val="2"/>
          </rPr>
          <t>Sum of days for whole group this month.</t>
        </r>
      </text>
    </comment>
    <comment ref="AP127" authorId="2" shapeId="0" xr:uid="{17CF81C7-FE94-4DBC-A198-015425C1F720}">
      <text>
        <r>
          <rPr>
            <sz val="8"/>
            <color indexed="81"/>
            <rFont val="Tahoma"/>
            <family val="2"/>
          </rPr>
          <t>Sum of days for whole group this month.</t>
        </r>
      </text>
    </comment>
    <comment ref="AQ127" authorId="2" shapeId="0" xr:uid="{713200F7-D9A6-4EE5-82B8-22EB6ECBFFB0}">
      <text>
        <r>
          <rPr>
            <sz val="8"/>
            <color indexed="81"/>
            <rFont val="Tahoma"/>
            <family val="2"/>
          </rPr>
          <t xml:space="preserve">Sum of days for whole group this month.
</t>
        </r>
      </text>
    </comment>
    <comment ref="AR127" authorId="3" shapeId="0" xr:uid="{75F91F63-7094-49CD-92C6-FD42CE1FA416}">
      <text>
        <r>
          <rPr>
            <sz val="8"/>
            <color indexed="81"/>
            <rFont val="Tahoma"/>
            <family val="2"/>
          </rPr>
          <t>Sum of days for whole group this month.</t>
        </r>
      </text>
    </comment>
    <comment ref="AS127" authorId="3" shapeId="0" xr:uid="{6E888802-3A44-428B-9CB3-324F4A50FC2C}">
      <text>
        <r>
          <rPr>
            <sz val="8"/>
            <color indexed="81"/>
            <rFont val="Tahoma"/>
            <family val="2"/>
          </rPr>
          <t>Sum of days for whole group this month.</t>
        </r>
      </text>
    </comment>
    <comment ref="AT127" authorId="3" shapeId="0" xr:uid="{D92279A2-89D0-4BE8-B1A2-B0FE43B1ACA1}">
      <text>
        <r>
          <rPr>
            <sz val="8"/>
            <color indexed="81"/>
            <rFont val="Tahoma"/>
            <family val="2"/>
          </rPr>
          <t>Sum of days for whole group this month.</t>
        </r>
      </text>
    </comment>
    <comment ref="AU127" authorId="3" shapeId="0" xr:uid="{90920827-8859-4768-8616-6ED6267695D2}">
      <text>
        <r>
          <rPr>
            <sz val="8"/>
            <color indexed="81"/>
            <rFont val="Tahoma"/>
            <family val="2"/>
          </rPr>
          <t>Sum of days for whole group this month.</t>
        </r>
      </text>
    </comment>
    <comment ref="AM153" authorId="4" shapeId="0" xr:uid="{99FA42CE-712E-4FD1-BA48-F8E11D52A1FD}">
      <text>
        <r>
          <rPr>
            <b/>
            <sz val="8"/>
            <color indexed="81"/>
            <rFont val="Tahoma"/>
            <family val="2"/>
          </rPr>
          <t xml:space="preserve">FTE Days this month
</t>
        </r>
      </text>
    </comment>
    <comment ref="AO153" authorId="3" shapeId="0" xr:uid="{AEEFBAA6-05F7-418F-AA92-C06341D38430}">
      <text>
        <r>
          <rPr>
            <sz val="8"/>
            <color indexed="81"/>
            <rFont val="Tahoma"/>
            <family val="2"/>
          </rPr>
          <t>business days this month</t>
        </r>
      </text>
    </comment>
    <comment ref="AQ153" authorId="3" shapeId="0" xr:uid="{47783100-656F-4C66-A4C6-645448AFCB88}">
      <text>
        <r>
          <rPr>
            <sz val="8"/>
            <color indexed="81"/>
            <rFont val="Tahoma"/>
            <family val="2"/>
          </rPr>
          <t>Avg FTE per business day this month</t>
        </r>
      </text>
    </comment>
    <comment ref="AM154" authorId="2" shapeId="0" xr:uid="{DB6FBF95-69EC-4A28-95F9-4F229498E4D7}">
      <text>
        <r>
          <rPr>
            <sz val="8"/>
            <color indexed="81"/>
            <rFont val="Tahoma"/>
            <family val="2"/>
          </rPr>
          <t>Sum of days for whole group this month.</t>
        </r>
      </text>
    </comment>
    <comment ref="AN154" authorId="3" shapeId="0" xr:uid="{DAD3E25E-3CF5-486B-BAA7-6B9C0B3FDE53}">
      <text>
        <r>
          <rPr>
            <sz val="8"/>
            <color indexed="81"/>
            <rFont val="Tahoma"/>
            <family val="2"/>
          </rPr>
          <t>Sum of days for whole group this month.</t>
        </r>
      </text>
    </comment>
    <comment ref="AO154" authorId="2" shapeId="0" xr:uid="{6554F766-8275-4885-9BA7-D1832EA67224}">
      <text>
        <r>
          <rPr>
            <sz val="8"/>
            <color indexed="81"/>
            <rFont val="Tahoma"/>
            <family val="2"/>
          </rPr>
          <t>Sum of days for whole group this month.</t>
        </r>
      </text>
    </comment>
    <comment ref="AP154" authorId="2" shapeId="0" xr:uid="{43D052C3-6254-4AF0-AD8B-DBB1B0CA4D65}">
      <text>
        <r>
          <rPr>
            <sz val="8"/>
            <color indexed="81"/>
            <rFont val="Tahoma"/>
            <family val="2"/>
          </rPr>
          <t>Sum of days for whole group this month.</t>
        </r>
      </text>
    </comment>
    <comment ref="AQ154" authorId="2" shapeId="0" xr:uid="{D0CFE688-2880-4020-B940-935EB88A7893}">
      <text>
        <r>
          <rPr>
            <sz val="8"/>
            <color indexed="81"/>
            <rFont val="Tahoma"/>
            <family val="2"/>
          </rPr>
          <t xml:space="preserve">Sum of days for whole group this month.
</t>
        </r>
      </text>
    </comment>
    <comment ref="AR154" authorId="3" shapeId="0" xr:uid="{40E27A59-0466-4F02-97D0-860FF106061C}">
      <text>
        <r>
          <rPr>
            <sz val="8"/>
            <color indexed="81"/>
            <rFont val="Tahoma"/>
            <family val="2"/>
          </rPr>
          <t>Sum of days for whole group this month.</t>
        </r>
      </text>
    </comment>
    <comment ref="AS154" authorId="3" shapeId="0" xr:uid="{1F12EF87-22F5-4567-BC5F-9693AE94A2C2}">
      <text>
        <r>
          <rPr>
            <sz val="8"/>
            <color indexed="81"/>
            <rFont val="Tahoma"/>
            <family val="2"/>
          </rPr>
          <t>Sum of days for whole group this month.</t>
        </r>
      </text>
    </comment>
    <comment ref="AT154" authorId="3" shapeId="0" xr:uid="{55254EBD-1C63-4E5B-9A1E-DD2D246C6916}">
      <text>
        <r>
          <rPr>
            <sz val="8"/>
            <color indexed="81"/>
            <rFont val="Tahoma"/>
            <family val="2"/>
          </rPr>
          <t>Sum of days for whole group this month.</t>
        </r>
      </text>
    </comment>
    <comment ref="AU154" authorId="3" shapeId="0" xr:uid="{BBFFA72B-CB25-48B1-84A3-83A4E4FFD765}">
      <text>
        <r>
          <rPr>
            <sz val="8"/>
            <color indexed="81"/>
            <rFont val="Tahoma"/>
            <family val="2"/>
          </rPr>
          <t>Sum of days for whole group this month.</t>
        </r>
      </text>
    </comment>
    <comment ref="AM180" authorId="4" shapeId="0" xr:uid="{2C600FFF-DADF-43FB-A5F6-7346762DAFDA}">
      <text>
        <r>
          <rPr>
            <b/>
            <sz val="8"/>
            <color indexed="81"/>
            <rFont val="Tahoma"/>
            <family val="2"/>
          </rPr>
          <t xml:space="preserve">FTE Days this month
</t>
        </r>
      </text>
    </comment>
    <comment ref="AO180" authorId="3" shapeId="0" xr:uid="{EDD22635-0E1F-41CA-9F45-C8973D202706}">
      <text>
        <r>
          <rPr>
            <sz val="8"/>
            <color indexed="81"/>
            <rFont val="Tahoma"/>
            <family val="2"/>
          </rPr>
          <t>business days this month</t>
        </r>
      </text>
    </comment>
    <comment ref="AQ180" authorId="3" shapeId="0" xr:uid="{C59CC339-707D-4E20-A49C-7D09F7548441}">
      <text>
        <r>
          <rPr>
            <sz val="8"/>
            <color indexed="81"/>
            <rFont val="Tahoma"/>
            <family val="2"/>
          </rPr>
          <t>Avg FTE per business day this month</t>
        </r>
      </text>
    </comment>
    <comment ref="AM181" authorId="2" shapeId="0" xr:uid="{9F7A4299-01C6-4A90-A1A3-80B1FC82505F}">
      <text>
        <r>
          <rPr>
            <sz val="8"/>
            <color indexed="81"/>
            <rFont val="Tahoma"/>
            <family val="2"/>
          </rPr>
          <t>Sum of days for whole group this month.</t>
        </r>
      </text>
    </comment>
    <comment ref="AN181" authorId="3" shapeId="0" xr:uid="{C4FAEFA2-ECF0-4F21-AE17-BC0D11876AE2}">
      <text>
        <r>
          <rPr>
            <sz val="8"/>
            <color indexed="81"/>
            <rFont val="Tahoma"/>
            <family val="2"/>
          </rPr>
          <t>Sum of days for whole group this month.</t>
        </r>
      </text>
    </comment>
    <comment ref="AO181" authorId="2" shapeId="0" xr:uid="{8386A33C-004F-4D4F-8516-962CE7E27A29}">
      <text>
        <r>
          <rPr>
            <sz val="8"/>
            <color indexed="81"/>
            <rFont val="Tahoma"/>
            <family val="2"/>
          </rPr>
          <t>Sum of days for whole group this month.</t>
        </r>
      </text>
    </comment>
    <comment ref="AP181" authorId="2" shapeId="0" xr:uid="{4D232666-2A10-42F0-A359-22C6C67AC49A}">
      <text>
        <r>
          <rPr>
            <sz val="8"/>
            <color indexed="81"/>
            <rFont val="Tahoma"/>
            <family val="2"/>
          </rPr>
          <t>Sum of days for whole group this month.</t>
        </r>
      </text>
    </comment>
    <comment ref="AQ181" authorId="2" shapeId="0" xr:uid="{C450EB81-8A9B-4B39-B0C5-F67832B67883}">
      <text>
        <r>
          <rPr>
            <sz val="8"/>
            <color indexed="81"/>
            <rFont val="Tahoma"/>
            <family val="2"/>
          </rPr>
          <t xml:space="preserve">Sum of days for whole group this month.
</t>
        </r>
      </text>
    </comment>
    <comment ref="AR181" authorId="3" shapeId="0" xr:uid="{19E8D938-6D18-45E8-BBD5-6EF90F56E93A}">
      <text>
        <r>
          <rPr>
            <sz val="8"/>
            <color indexed="81"/>
            <rFont val="Tahoma"/>
            <family val="2"/>
          </rPr>
          <t>Sum of days for whole group this month.</t>
        </r>
      </text>
    </comment>
    <comment ref="AS181" authorId="3" shapeId="0" xr:uid="{2513AF16-1037-476F-B5D2-F453AD465149}">
      <text>
        <r>
          <rPr>
            <sz val="8"/>
            <color indexed="81"/>
            <rFont val="Tahoma"/>
            <family val="2"/>
          </rPr>
          <t>Sum of days for whole group this month.</t>
        </r>
      </text>
    </comment>
    <comment ref="AT181" authorId="3" shapeId="0" xr:uid="{E54806B0-3282-4BB4-9674-65128247B713}">
      <text>
        <r>
          <rPr>
            <sz val="8"/>
            <color indexed="81"/>
            <rFont val="Tahoma"/>
            <family val="2"/>
          </rPr>
          <t>Sum of days for whole group this month.</t>
        </r>
      </text>
    </comment>
    <comment ref="AU181" authorId="3" shapeId="0" xr:uid="{4BD284EC-2EB0-4A77-89D6-944607E9FED1}">
      <text>
        <r>
          <rPr>
            <sz val="8"/>
            <color indexed="81"/>
            <rFont val="Tahoma"/>
            <family val="2"/>
          </rPr>
          <t>Sum of days for whole group this month.</t>
        </r>
      </text>
    </comment>
    <comment ref="AM207" authorId="4" shapeId="0" xr:uid="{1752A0D3-74F0-458C-A587-0C932D115453}">
      <text>
        <r>
          <rPr>
            <b/>
            <sz val="8"/>
            <color indexed="81"/>
            <rFont val="Tahoma"/>
            <family val="2"/>
          </rPr>
          <t xml:space="preserve">FTE Days this month
</t>
        </r>
      </text>
    </comment>
    <comment ref="AO207" authorId="3" shapeId="0" xr:uid="{A9D70FA7-03F1-4C92-9F46-7226ED129445}">
      <text>
        <r>
          <rPr>
            <sz val="8"/>
            <color indexed="81"/>
            <rFont val="Tahoma"/>
            <family val="2"/>
          </rPr>
          <t>business days this month</t>
        </r>
      </text>
    </comment>
    <comment ref="AQ207" authorId="3" shapeId="0" xr:uid="{593F29D8-3DA4-4BAE-9343-45B805AEF340}">
      <text>
        <r>
          <rPr>
            <sz val="8"/>
            <color indexed="81"/>
            <rFont val="Tahoma"/>
            <family val="2"/>
          </rPr>
          <t>Avg FTE per business day this month</t>
        </r>
      </text>
    </comment>
    <comment ref="AM208" authorId="2" shapeId="0" xr:uid="{779420BC-FBD0-4A2D-AAFF-19BE90E454B9}">
      <text>
        <r>
          <rPr>
            <sz val="8"/>
            <color indexed="81"/>
            <rFont val="Tahoma"/>
            <family val="2"/>
          </rPr>
          <t>Sum of days for whole group this month.</t>
        </r>
      </text>
    </comment>
    <comment ref="AN208" authorId="3" shapeId="0" xr:uid="{898C10CA-FD9A-4B55-B17F-015C6431A574}">
      <text>
        <r>
          <rPr>
            <sz val="8"/>
            <color indexed="81"/>
            <rFont val="Tahoma"/>
            <family val="2"/>
          </rPr>
          <t>Sum of days for whole group this month.</t>
        </r>
      </text>
    </comment>
    <comment ref="AO208" authorId="2" shapeId="0" xr:uid="{41DC7A05-DAC3-4ECC-99EF-FDB2D20E2FE9}">
      <text>
        <r>
          <rPr>
            <sz val="8"/>
            <color indexed="81"/>
            <rFont val="Tahoma"/>
            <family val="2"/>
          </rPr>
          <t>Sum of days for whole group this month.</t>
        </r>
      </text>
    </comment>
    <comment ref="AP208" authorId="2" shapeId="0" xr:uid="{224AD454-5150-47BE-A8A3-BC9D87393BD7}">
      <text>
        <r>
          <rPr>
            <sz val="8"/>
            <color indexed="81"/>
            <rFont val="Tahoma"/>
            <family val="2"/>
          </rPr>
          <t>Sum of days for whole group this month.</t>
        </r>
      </text>
    </comment>
    <comment ref="AQ208" authorId="2" shapeId="0" xr:uid="{19587055-B8AF-485E-8404-D24580449913}">
      <text>
        <r>
          <rPr>
            <sz val="8"/>
            <color indexed="81"/>
            <rFont val="Tahoma"/>
            <family val="2"/>
          </rPr>
          <t xml:space="preserve">Sum of days for whole group this month.
</t>
        </r>
      </text>
    </comment>
    <comment ref="AR208" authorId="3" shapeId="0" xr:uid="{D544D038-7F5C-4541-93F0-836A9E3E3AF6}">
      <text>
        <r>
          <rPr>
            <sz val="8"/>
            <color indexed="81"/>
            <rFont val="Tahoma"/>
            <family val="2"/>
          </rPr>
          <t>Sum of days for whole group this month.</t>
        </r>
      </text>
    </comment>
    <comment ref="AS208" authorId="3" shapeId="0" xr:uid="{9D0F16EB-4770-44CD-B0C8-4BE48C6A76E6}">
      <text>
        <r>
          <rPr>
            <sz val="8"/>
            <color indexed="81"/>
            <rFont val="Tahoma"/>
            <family val="2"/>
          </rPr>
          <t>Sum of days for whole group this month.</t>
        </r>
      </text>
    </comment>
    <comment ref="AT208" authorId="3" shapeId="0" xr:uid="{2258C7A7-852A-450E-99A9-3D46156E068B}">
      <text>
        <r>
          <rPr>
            <sz val="8"/>
            <color indexed="81"/>
            <rFont val="Tahoma"/>
            <family val="2"/>
          </rPr>
          <t>Sum of days for whole group this month.</t>
        </r>
      </text>
    </comment>
    <comment ref="AU208" authorId="3" shapeId="0" xr:uid="{AD9B3B4E-2D8A-4681-A70A-5320296C7EC2}">
      <text>
        <r>
          <rPr>
            <sz val="8"/>
            <color indexed="81"/>
            <rFont val="Tahoma"/>
            <family val="2"/>
          </rPr>
          <t>Sum of days for whole group this month.</t>
        </r>
      </text>
    </comment>
    <comment ref="AM234" authorId="4" shapeId="0" xr:uid="{0A315415-FF5C-4711-AFD3-34F5139A24BA}">
      <text>
        <r>
          <rPr>
            <b/>
            <sz val="8"/>
            <color indexed="81"/>
            <rFont val="Tahoma"/>
            <family val="2"/>
          </rPr>
          <t xml:space="preserve">FTE Days this month
</t>
        </r>
      </text>
    </comment>
    <comment ref="AO234" authorId="3" shapeId="0" xr:uid="{1EDAF59F-6A9A-4B98-B0AE-A657F7821BD3}">
      <text>
        <r>
          <rPr>
            <sz val="8"/>
            <color indexed="81"/>
            <rFont val="Tahoma"/>
            <family val="2"/>
          </rPr>
          <t>business days this month</t>
        </r>
      </text>
    </comment>
    <comment ref="AQ234" authorId="3" shapeId="0" xr:uid="{1D700CD0-961B-4111-BA7E-C0004486D5A6}">
      <text>
        <r>
          <rPr>
            <sz val="8"/>
            <color indexed="81"/>
            <rFont val="Tahoma"/>
            <family val="2"/>
          </rPr>
          <t>Avg FTE per business day this month</t>
        </r>
      </text>
    </comment>
    <comment ref="AM235" authorId="2" shapeId="0" xr:uid="{4705E674-5804-4385-90DC-06A492FCD7A8}">
      <text>
        <r>
          <rPr>
            <sz val="8"/>
            <color indexed="81"/>
            <rFont val="Tahoma"/>
            <family val="2"/>
          </rPr>
          <t>Sum of days for whole group this month.</t>
        </r>
      </text>
    </comment>
    <comment ref="AN235" authorId="3" shapeId="0" xr:uid="{7A1990CC-437E-41E8-87D0-D754B7A46CD7}">
      <text>
        <r>
          <rPr>
            <sz val="8"/>
            <color indexed="81"/>
            <rFont val="Tahoma"/>
            <family val="2"/>
          </rPr>
          <t>Sum of days for whole group this month.</t>
        </r>
      </text>
    </comment>
    <comment ref="AO235" authorId="2" shapeId="0" xr:uid="{45C3FE6C-054C-4CF0-9D24-41A91ECDF621}">
      <text>
        <r>
          <rPr>
            <sz val="8"/>
            <color indexed="81"/>
            <rFont val="Tahoma"/>
            <family val="2"/>
          </rPr>
          <t>Sum of days for whole group this month.</t>
        </r>
      </text>
    </comment>
    <comment ref="AP235" authorId="2" shapeId="0" xr:uid="{E665CB66-459D-4721-AF9F-BB73EA915122}">
      <text>
        <r>
          <rPr>
            <sz val="8"/>
            <color indexed="81"/>
            <rFont val="Tahoma"/>
            <family val="2"/>
          </rPr>
          <t>Sum of days for whole group this month.</t>
        </r>
      </text>
    </comment>
    <comment ref="AQ235" authorId="2" shapeId="0" xr:uid="{2658BEDE-AC64-47A3-A165-34C649BDD0F9}">
      <text>
        <r>
          <rPr>
            <sz val="8"/>
            <color indexed="81"/>
            <rFont val="Tahoma"/>
            <family val="2"/>
          </rPr>
          <t xml:space="preserve">Sum of days for whole group this month.
</t>
        </r>
      </text>
    </comment>
    <comment ref="AR235" authorId="3" shapeId="0" xr:uid="{63CB71BD-1F46-439B-A7B9-684721067A91}">
      <text>
        <r>
          <rPr>
            <sz val="8"/>
            <color indexed="81"/>
            <rFont val="Tahoma"/>
            <family val="2"/>
          </rPr>
          <t>Sum of days for whole group this month.</t>
        </r>
      </text>
    </comment>
    <comment ref="AS235" authorId="3" shapeId="0" xr:uid="{4B10BB24-F1C8-4889-A735-5A5164843E25}">
      <text>
        <r>
          <rPr>
            <sz val="8"/>
            <color indexed="81"/>
            <rFont val="Tahoma"/>
            <family val="2"/>
          </rPr>
          <t>Sum of days for whole group this month.</t>
        </r>
      </text>
    </comment>
    <comment ref="AT235" authorId="3" shapeId="0" xr:uid="{33B953CF-97A0-4549-8556-EF260ABA1879}">
      <text>
        <r>
          <rPr>
            <sz val="8"/>
            <color indexed="81"/>
            <rFont val="Tahoma"/>
            <family val="2"/>
          </rPr>
          <t>Sum of days for whole group this month.</t>
        </r>
      </text>
    </comment>
    <comment ref="AU235" authorId="3" shapeId="0" xr:uid="{3412B1A0-CDB3-4246-9DFE-73F80DD4D343}">
      <text>
        <r>
          <rPr>
            <sz val="8"/>
            <color indexed="81"/>
            <rFont val="Tahoma"/>
            <family val="2"/>
          </rPr>
          <t>Sum of days for whole group this month.</t>
        </r>
      </text>
    </comment>
    <comment ref="AM261" authorId="4" shapeId="0" xr:uid="{BDBEA017-1095-4C3F-956C-83F8E0AD64BE}">
      <text>
        <r>
          <rPr>
            <b/>
            <sz val="8"/>
            <color indexed="81"/>
            <rFont val="Tahoma"/>
            <family val="2"/>
          </rPr>
          <t xml:space="preserve">FTE Days this month
</t>
        </r>
      </text>
    </comment>
    <comment ref="AO261" authorId="3" shapeId="0" xr:uid="{93115F1B-3CC9-4D4E-9548-E291CD87FAA9}">
      <text>
        <r>
          <rPr>
            <sz val="8"/>
            <color indexed="81"/>
            <rFont val="Tahoma"/>
            <family val="2"/>
          </rPr>
          <t>business days this month</t>
        </r>
      </text>
    </comment>
    <comment ref="AQ261" authorId="3" shapeId="0" xr:uid="{11C6D309-B169-4B1A-A6A3-9BE76D0DA5FC}">
      <text>
        <r>
          <rPr>
            <sz val="8"/>
            <color indexed="81"/>
            <rFont val="Tahoma"/>
            <family val="2"/>
          </rPr>
          <t>Avg FTE per business day this month</t>
        </r>
      </text>
    </comment>
    <comment ref="AM262" authorId="2" shapeId="0" xr:uid="{B56BD121-6178-46CA-835F-8308E41705F3}">
      <text>
        <r>
          <rPr>
            <sz val="8"/>
            <color indexed="81"/>
            <rFont val="Tahoma"/>
            <family val="2"/>
          </rPr>
          <t>Sum of days for whole group this month.</t>
        </r>
      </text>
    </comment>
    <comment ref="AN262" authorId="3" shapeId="0" xr:uid="{263B553B-210B-450E-AB5A-6B2BC06671AB}">
      <text>
        <r>
          <rPr>
            <sz val="8"/>
            <color indexed="81"/>
            <rFont val="Tahoma"/>
            <family val="2"/>
          </rPr>
          <t>Sum of days for whole group this month.</t>
        </r>
      </text>
    </comment>
    <comment ref="AO262" authorId="2" shapeId="0" xr:uid="{72BA2E9D-9F0B-433B-A8C5-8F0EE4A1EC70}">
      <text>
        <r>
          <rPr>
            <sz val="8"/>
            <color indexed="81"/>
            <rFont val="Tahoma"/>
            <family val="2"/>
          </rPr>
          <t>Sum of days for whole group this month.</t>
        </r>
      </text>
    </comment>
    <comment ref="AP262" authorId="2" shapeId="0" xr:uid="{765D4EAB-C052-4D8B-814A-AFD1C1743365}">
      <text>
        <r>
          <rPr>
            <sz val="8"/>
            <color indexed="81"/>
            <rFont val="Tahoma"/>
            <family val="2"/>
          </rPr>
          <t>Sum of days for whole group this month.</t>
        </r>
      </text>
    </comment>
    <comment ref="AQ262" authorId="2" shapeId="0" xr:uid="{E9A58558-9A0F-4633-BC2D-56A1B5DFE326}">
      <text>
        <r>
          <rPr>
            <sz val="8"/>
            <color indexed="81"/>
            <rFont val="Tahoma"/>
            <family val="2"/>
          </rPr>
          <t xml:space="preserve">Sum of days for whole group this month.
</t>
        </r>
      </text>
    </comment>
    <comment ref="AR262" authorId="3" shapeId="0" xr:uid="{6C02201A-71EB-4B80-9FC9-6339CA53E5FA}">
      <text>
        <r>
          <rPr>
            <sz val="8"/>
            <color indexed="81"/>
            <rFont val="Tahoma"/>
            <family val="2"/>
          </rPr>
          <t>Sum of days for whole group this month.</t>
        </r>
      </text>
    </comment>
    <comment ref="AS262" authorId="3" shapeId="0" xr:uid="{1DB108C9-C5FC-45E5-AE86-FFB404EDBCDF}">
      <text>
        <r>
          <rPr>
            <sz val="8"/>
            <color indexed="81"/>
            <rFont val="Tahoma"/>
            <family val="2"/>
          </rPr>
          <t>Sum of days for whole group this month.</t>
        </r>
      </text>
    </comment>
    <comment ref="AT262" authorId="3" shapeId="0" xr:uid="{736F29DE-A511-43FC-BD97-AF9D5FC361F6}">
      <text>
        <r>
          <rPr>
            <sz val="8"/>
            <color indexed="81"/>
            <rFont val="Tahoma"/>
            <family val="2"/>
          </rPr>
          <t>Sum of days for whole group this month.</t>
        </r>
      </text>
    </comment>
    <comment ref="AU262" authorId="3" shapeId="0" xr:uid="{92F1C0D8-8415-4E9F-9FAE-2CD7B9DC41D4}">
      <text>
        <r>
          <rPr>
            <sz val="8"/>
            <color indexed="81"/>
            <rFont val="Tahoma"/>
            <family val="2"/>
          </rPr>
          <t>Sum of days for whole group this month.</t>
        </r>
      </text>
    </comment>
    <comment ref="AM288" authorId="4" shapeId="0" xr:uid="{5F92905A-CDF8-444E-993A-90D0BF44E953}">
      <text>
        <r>
          <rPr>
            <b/>
            <sz val="8"/>
            <color indexed="81"/>
            <rFont val="Tahoma"/>
            <family val="2"/>
          </rPr>
          <t xml:space="preserve">FTE Days this month
</t>
        </r>
      </text>
    </comment>
    <comment ref="AO288" authorId="3" shapeId="0" xr:uid="{8960A9E8-A410-461D-A8F7-6FF7826163B0}">
      <text>
        <r>
          <rPr>
            <sz val="8"/>
            <color indexed="81"/>
            <rFont val="Tahoma"/>
            <family val="2"/>
          </rPr>
          <t>business days this month</t>
        </r>
      </text>
    </comment>
    <comment ref="AQ288" authorId="3" shapeId="0" xr:uid="{91D2C6AC-1CFD-4C78-AA7D-543748A1D40C}">
      <text>
        <r>
          <rPr>
            <sz val="8"/>
            <color indexed="81"/>
            <rFont val="Tahoma"/>
            <family val="2"/>
          </rPr>
          <t>Avg FTE per business day this month</t>
        </r>
      </text>
    </comment>
    <comment ref="AM289" authorId="2" shapeId="0" xr:uid="{3580DBF8-AC11-4F3D-A2B9-BCCC3876A70B}">
      <text>
        <r>
          <rPr>
            <sz val="8"/>
            <color indexed="81"/>
            <rFont val="Tahoma"/>
            <family val="2"/>
          </rPr>
          <t>Sum of days for whole group this month.</t>
        </r>
      </text>
    </comment>
    <comment ref="AN289" authorId="3" shapeId="0" xr:uid="{3F060C1E-7DA8-46E2-87C1-26A993CED786}">
      <text>
        <r>
          <rPr>
            <sz val="8"/>
            <color indexed="81"/>
            <rFont val="Tahoma"/>
            <family val="2"/>
          </rPr>
          <t>Sum of days for whole group this month.</t>
        </r>
      </text>
    </comment>
    <comment ref="AO289" authorId="2" shapeId="0" xr:uid="{8A3FADEB-1E8C-4097-B0BA-17726924151E}">
      <text>
        <r>
          <rPr>
            <sz val="8"/>
            <color indexed="81"/>
            <rFont val="Tahoma"/>
            <family val="2"/>
          </rPr>
          <t>Sum of days for whole group this month.</t>
        </r>
      </text>
    </comment>
    <comment ref="AP289" authorId="2" shapeId="0" xr:uid="{8EB17B12-0178-44D4-9451-5BF7D0ECD766}">
      <text>
        <r>
          <rPr>
            <sz val="8"/>
            <color indexed="81"/>
            <rFont val="Tahoma"/>
            <family val="2"/>
          </rPr>
          <t>Sum of days for whole group this month.</t>
        </r>
      </text>
    </comment>
    <comment ref="AQ289" authorId="2" shapeId="0" xr:uid="{F63A5D20-63D2-4C88-B5D2-F33092C4C340}">
      <text>
        <r>
          <rPr>
            <sz val="8"/>
            <color indexed="81"/>
            <rFont val="Tahoma"/>
            <family val="2"/>
          </rPr>
          <t xml:space="preserve">Sum of days for whole group this month.
</t>
        </r>
      </text>
    </comment>
    <comment ref="AR289" authorId="3" shapeId="0" xr:uid="{5364F9A3-89CE-4CF3-814B-1F2CF7560ACD}">
      <text>
        <r>
          <rPr>
            <sz val="8"/>
            <color indexed="81"/>
            <rFont val="Tahoma"/>
            <family val="2"/>
          </rPr>
          <t>Sum of days for whole group this month.</t>
        </r>
      </text>
    </comment>
    <comment ref="AS289" authorId="3" shapeId="0" xr:uid="{31703703-34B6-487E-9B58-01744F11EB24}">
      <text>
        <r>
          <rPr>
            <sz val="8"/>
            <color indexed="81"/>
            <rFont val="Tahoma"/>
            <family val="2"/>
          </rPr>
          <t>Sum of days for whole group this month.</t>
        </r>
      </text>
    </comment>
    <comment ref="AT289" authorId="3" shapeId="0" xr:uid="{35A027CA-084E-4FAF-9704-4605764857E1}">
      <text>
        <r>
          <rPr>
            <sz val="8"/>
            <color indexed="81"/>
            <rFont val="Tahoma"/>
            <family val="2"/>
          </rPr>
          <t>Sum of days for whole group this month.</t>
        </r>
      </text>
    </comment>
    <comment ref="AU289" authorId="3" shapeId="0" xr:uid="{18F17FA8-5AC9-4168-BCC7-D4C3CA7D0BDE}">
      <text>
        <r>
          <rPr>
            <sz val="8"/>
            <color indexed="81"/>
            <rFont val="Tahoma"/>
            <family val="2"/>
          </rPr>
          <t>Sum of days for whole group this month.</t>
        </r>
      </text>
    </comment>
    <comment ref="AM315" authorId="4" shapeId="0" xr:uid="{2BD6F448-7EEE-4336-91FB-786591A41FBB}">
      <text>
        <r>
          <rPr>
            <b/>
            <sz val="8"/>
            <color indexed="81"/>
            <rFont val="Tahoma"/>
            <family val="2"/>
          </rPr>
          <t xml:space="preserve">FTE Days this month
</t>
        </r>
      </text>
    </comment>
    <comment ref="AO315" authorId="3" shapeId="0" xr:uid="{D4987730-BF58-44D3-9801-2C0863A3FCBA}">
      <text>
        <r>
          <rPr>
            <sz val="8"/>
            <color indexed="81"/>
            <rFont val="Tahoma"/>
            <family val="2"/>
          </rPr>
          <t>business days this month</t>
        </r>
      </text>
    </comment>
    <comment ref="AQ315" authorId="3" shapeId="0" xr:uid="{A34E699C-C9D8-404A-B1F9-24C041C6D2F5}">
      <text>
        <r>
          <rPr>
            <sz val="8"/>
            <color indexed="81"/>
            <rFont val="Tahoma"/>
            <family val="2"/>
          </rPr>
          <t>Avg FTE per business day this month</t>
        </r>
      </text>
    </comment>
    <comment ref="AM316" authorId="2" shapeId="0" xr:uid="{70B46614-09A4-4964-8C68-141AA2AE8547}">
      <text>
        <r>
          <rPr>
            <sz val="8"/>
            <color indexed="81"/>
            <rFont val="Tahoma"/>
            <family val="2"/>
          </rPr>
          <t>Sum of days for whole group this month.</t>
        </r>
      </text>
    </comment>
    <comment ref="AN316" authorId="3" shapeId="0" xr:uid="{78D0FC69-AA7B-4637-BB05-C53903F3DD02}">
      <text>
        <r>
          <rPr>
            <sz val="8"/>
            <color indexed="81"/>
            <rFont val="Tahoma"/>
            <family val="2"/>
          </rPr>
          <t>Sum of days for whole group this month.</t>
        </r>
      </text>
    </comment>
    <comment ref="AO316" authorId="2" shapeId="0" xr:uid="{EB6AF97A-44C5-4679-A112-9DED0E007839}">
      <text>
        <r>
          <rPr>
            <sz val="8"/>
            <color indexed="81"/>
            <rFont val="Tahoma"/>
            <family val="2"/>
          </rPr>
          <t>Sum of days for whole group this month.</t>
        </r>
      </text>
    </comment>
    <comment ref="AP316" authorId="2" shapeId="0" xr:uid="{CD86E9DC-6A0B-409E-99E1-6EFAAD2336FA}">
      <text>
        <r>
          <rPr>
            <sz val="8"/>
            <color indexed="81"/>
            <rFont val="Tahoma"/>
            <family val="2"/>
          </rPr>
          <t>Sum of days for whole group this month.</t>
        </r>
      </text>
    </comment>
    <comment ref="AQ316" authorId="2" shapeId="0" xr:uid="{AA622EC2-74C7-4925-91E1-58C052A19666}">
      <text>
        <r>
          <rPr>
            <sz val="8"/>
            <color indexed="81"/>
            <rFont val="Tahoma"/>
            <family val="2"/>
          </rPr>
          <t xml:space="preserve">Sum of days for whole group this month.
</t>
        </r>
      </text>
    </comment>
    <comment ref="AR316" authorId="3" shapeId="0" xr:uid="{9B2E4788-66BC-4B11-961C-BD6791CCA835}">
      <text>
        <r>
          <rPr>
            <sz val="8"/>
            <color indexed="81"/>
            <rFont val="Tahoma"/>
            <family val="2"/>
          </rPr>
          <t>Sum of days for whole group this month.</t>
        </r>
      </text>
    </comment>
    <comment ref="AS316" authorId="3" shapeId="0" xr:uid="{7554CF75-998F-4016-8D49-A093A70002B6}">
      <text>
        <r>
          <rPr>
            <sz val="8"/>
            <color indexed="81"/>
            <rFont val="Tahoma"/>
            <family val="2"/>
          </rPr>
          <t>Sum of days for whole group this month.</t>
        </r>
      </text>
    </comment>
    <comment ref="AT316" authorId="3" shapeId="0" xr:uid="{0EA9B5E7-72CD-4D2A-A261-944DDBCBF9DA}">
      <text>
        <r>
          <rPr>
            <sz val="8"/>
            <color indexed="81"/>
            <rFont val="Tahoma"/>
            <family val="2"/>
          </rPr>
          <t>Sum of days for whole group this month.</t>
        </r>
      </text>
    </comment>
    <comment ref="AU316" authorId="3" shapeId="0" xr:uid="{313A668A-DE2F-4514-97FC-C6B22B8B62E7}">
      <text>
        <r>
          <rPr>
            <sz val="8"/>
            <color indexed="81"/>
            <rFont val="Tahoma"/>
            <family val="2"/>
          </rPr>
          <t>Sum of days for whole group this month.</t>
        </r>
      </text>
    </comment>
    <comment ref="AM342" authorId="4" shapeId="0" xr:uid="{F67905C9-4DB3-4E63-97A6-DE02798480EF}">
      <text>
        <r>
          <rPr>
            <b/>
            <sz val="8"/>
            <color indexed="81"/>
            <rFont val="Tahoma"/>
            <family val="2"/>
          </rPr>
          <t xml:space="preserve">FTE Days this month
</t>
        </r>
      </text>
    </comment>
    <comment ref="AO342" authorId="3" shapeId="0" xr:uid="{F4BA680B-AFE8-475F-BB67-6621C5276D46}">
      <text>
        <r>
          <rPr>
            <sz val="8"/>
            <color indexed="81"/>
            <rFont val="Tahoma"/>
            <family val="2"/>
          </rPr>
          <t>business days this month</t>
        </r>
      </text>
    </comment>
    <comment ref="AQ342" authorId="3" shapeId="0" xr:uid="{57F75274-5847-4340-A949-7592B804D4EA}">
      <text>
        <r>
          <rPr>
            <sz val="8"/>
            <color indexed="81"/>
            <rFont val="Tahoma"/>
            <family val="2"/>
          </rPr>
          <t>Avg FTE per business day this month</t>
        </r>
      </text>
    </comment>
    <comment ref="AM343" authorId="2" shapeId="0" xr:uid="{00422272-9EE0-455A-813B-7B43497F5B88}">
      <text>
        <r>
          <rPr>
            <sz val="8"/>
            <color indexed="81"/>
            <rFont val="Tahoma"/>
            <family val="2"/>
          </rPr>
          <t>Sum of days for whole group this month.</t>
        </r>
      </text>
    </comment>
    <comment ref="AN343" authorId="3" shapeId="0" xr:uid="{01553EEA-FA99-48B2-9974-B0842A879180}">
      <text>
        <r>
          <rPr>
            <sz val="8"/>
            <color indexed="81"/>
            <rFont val="Tahoma"/>
            <family val="2"/>
          </rPr>
          <t>Sum of days for whole group this month.</t>
        </r>
      </text>
    </comment>
    <comment ref="AO343" authorId="2" shapeId="0" xr:uid="{17668F66-7FBC-431E-9ADB-708EF5EE142E}">
      <text>
        <r>
          <rPr>
            <sz val="8"/>
            <color indexed="81"/>
            <rFont val="Tahoma"/>
            <family val="2"/>
          </rPr>
          <t>Sum of days for whole group this month.</t>
        </r>
      </text>
    </comment>
    <comment ref="AP343" authorId="2" shapeId="0" xr:uid="{397C85AA-734B-43CA-ACC1-86BFA5E156AB}">
      <text>
        <r>
          <rPr>
            <sz val="8"/>
            <color indexed="81"/>
            <rFont val="Tahoma"/>
            <family val="2"/>
          </rPr>
          <t>Sum of days for whole group this month.</t>
        </r>
      </text>
    </comment>
    <comment ref="AQ343" authorId="2" shapeId="0" xr:uid="{32FB7894-F81C-42F3-84EB-390966D20040}">
      <text>
        <r>
          <rPr>
            <sz val="8"/>
            <color indexed="81"/>
            <rFont val="Tahoma"/>
            <family val="2"/>
          </rPr>
          <t xml:space="preserve">Sum of days for whole group this month.
</t>
        </r>
      </text>
    </comment>
    <comment ref="AR343" authorId="3" shapeId="0" xr:uid="{1E54981C-5CD3-4244-96BD-F2AC12382106}">
      <text>
        <r>
          <rPr>
            <sz val="8"/>
            <color indexed="81"/>
            <rFont val="Tahoma"/>
            <family val="2"/>
          </rPr>
          <t>Sum of days for whole group this month.</t>
        </r>
      </text>
    </comment>
    <comment ref="AS343" authorId="3" shapeId="0" xr:uid="{BDD37D15-216E-4603-93E5-5ED9FE4CF824}">
      <text>
        <r>
          <rPr>
            <sz val="8"/>
            <color indexed="81"/>
            <rFont val="Tahoma"/>
            <family val="2"/>
          </rPr>
          <t>Sum of days for whole group this month.</t>
        </r>
      </text>
    </comment>
    <comment ref="AT343" authorId="3" shapeId="0" xr:uid="{30661F43-4D48-4FA7-9536-4969B070AB66}">
      <text>
        <r>
          <rPr>
            <sz val="8"/>
            <color indexed="81"/>
            <rFont val="Tahoma"/>
            <family val="2"/>
          </rPr>
          <t>Sum of days for whole group this month.</t>
        </r>
      </text>
    </comment>
    <comment ref="AU343" authorId="3" shapeId="0" xr:uid="{2D606C23-D5D1-4D9C-A298-FFE9F9AA4C1C}">
      <text>
        <r>
          <rPr>
            <sz val="8"/>
            <color indexed="81"/>
            <rFont val="Tahoma"/>
            <family val="2"/>
          </rPr>
          <t>Sum of days for whole group this month.</t>
        </r>
      </text>
    </comment>
    <comment ref="AM369" authorId="4" shapeId="0" xr:uid="{79B54299-B9DF-42CF-834B-5C34E9D82150}">
      <text>
        <r>
          <rPr>
            <b/>
            <sz val="8"/>
            <color indexed="81"/>
            <rFont val="Tahoma"/>
            <family val="2"/>
          </rPr>
          <t xml:space="preserve">FTE Days this month
</t>
        </r>
      </text>
    </comment>
    <comment ref="AO369" authorId="3" shapeId="0" xr:uid="{35515DB6-ECF1-453E-8F64-2A9068CD55B4}">
      <text>
        <r>
          <rPr>
            <sz val="8"/>
            <color indexed="81"/>
            <rFont val="Tahoma"/>
            <family val="2"/>
          </rPr>
          <t>business days this month</t>
        </r>
      </text>
    </comment>
    <comment ref="AQ369" authorId="3" shapeId="0" xr:uid="{7C3BBBEE-CDBD-44CD-BB71-35E9E72F9A6A}">
      <text>
        <r>
          <rPr>
            <sz val="8"/>
            <color indexed="81"/>
            <rFont val="Tahoma"/>
            <family val="2"/>
          </rPr>
          <t>Avg FTE per business day this month</t>
        </r>
      </text>
    </comment>
    <comment ref="G371" authorId="1" shapeId="0" xr:uid="{CCE8B58C-10F1-41F7-81D1-1B570EBF6A61}">
      <text>
        <r>
          <rPr>
            <sz val="10"/>
            <color indexed="81"/>
            <rFont val="Tahoma"/>
            <family val="2"/>
          </rPr>
          <t>As of the end of this year</t>
        </r>
      </text>
    </comment>
    <comment ref="AM371" authorId="3" shapeId="0" xr:uid="{EE1423A8-50C5-4F29-B0C4-0E5B9B803BE4}">
      <text>
        <r>
          <rPr>
            <sz val="8"/>
            <color indexed="81"/>
            <rFont val="Tahoma"/>
            <family val="2"/>
          </rPr>
          <t>Sum of days for whole group YTD.</t>
        </r>
      </text>
    </comment>
    <comment ref="AN371" authorId="3" shapeId="0" xr:uid="{C74BEE6C-F9A2-45A1-BFD0-F159843B161B}">
      <text>
        <r>
          <rPr>
            <sz val="8"/>
            <color indexed="81"/>
            <rFont val="Tahoma"/>
            <family val="2"/>
          </rPr>
          <t>Sum of days for whole group YTD.</t>
        </r>
      </text>
    </comment>
    <comment ref="AO371" authorId="3" shapeId="0" xr:uid="{615336E2-BF4B-4680-A1D7-CB50B6A82F2A}">
      <text>
        <r>
          <rPr>
            <sz val="8"/>
            <color indexed="81"/>
            <rFont val="Tahoma"/>
            <family val="2"/>
          </rPr>
          <t>Sum of days for whole group YTD.</t>
        </r>
      </text>
    </comment>
    <comment ref="AP371" authorId="3" shapeId="0" xr:uid="{677B3004-F7F9-45D3-ABF0-F98A4D9DD7F2}">
      <text>
        <r>
          <rPr>
            <sz val="8"/>
            <color indexed="81"/>
            <rFont val="Tahoma"/>
            <family val="2"/>
          </rPr>
          <t>Sum of days for whole group YTD.</t>
        </r>
      </text>
    </comment>
    <comment ref="AQ371" authorId="3" shapeId="0" xr:uid="{08813E00-431C-4A27-BEC1-E138E21119BB}">
      <text>
        <r>
          <rPr>
            <sz val="8"/>
            <color indexed="81"/>
            <rFont val="Tahoma"/>
            <family val="2"/>
          </rPr>
          <t>Sum of days for whole group YTD.</t>
        </r>
      </text>
    </comment>
    <comment ref="AR371" authorId="3" shapeId="0" xr:uid="{728ADB1F-4BED-494B-9111-ACBBE2A5CD2C}">
      <text>
        <r>
          <rPr>
            <sz val="8"/>
            <color indexed="81"/>
            <rFont val="Tahoma"/>
            <family val="2"/>
          </rPr>
          <t>Sum of days for whole group YTD.</t>
        </r>
      </text>
    </comment>
    <comment ref="AS371" authorId="3" shapeId="0" xr:uid="{2B81CC24-3A11-47CD-ADD6-936799EE2137}">
      <text>
        <r>
          <rPr>
            <sz val="8"/>
            <color indexed="81"/>
            <rFont val="Tahoma"/>
            <family val="2"/>
          </rPr>
          <t>Sum of days for whole group YTD.</t>
        </r>
      </text>
    </comment>
    <comment ref="AT371" authorId="3" shapeId="0" xr:uid="{010D3E66-EB0F-4BBB-9835-99E570D165F0}">
      <text>
        <r>
          <rPr>
            <sz val="8"/>
            <color indexed="81"/>
            <rFont val="Tahoma"/>
            <family val="2"/>
          </rPr>
          <t>Sum of days for whole group YTD.</t>
        </r>
      </text>
    </comment>
    <comment ref="AU371" authorId="3" shapeId="0" xr:uid="{1ED28593-D914-4090-972F-665FAB61F93B}">
      <text>
        <r>
          <rPr>
            <sz val="8"/>
            <color indexed="81"/>
            <rFont val="Tahoma"/>
            <family val="2"/>
          </rPr>
          <t>Sum of days for whole group YTD.</t>
        </r>
      </text>
    </comment>
    <comment ref="AM397" authorId="4" shapeId="0" xr:uid="{BDEEA01B-DCEA-47EF-BDF5-729D2C361BD3}">
      <text>
        <r>
          <rPr>
            <b/>
            <sz val="8"/>
            <color indexed="81"/>
            <rFont val="Tahoma"/>
            <family val="2"/>
          </rPr>
          <t xml:space="preserve">FTE Days this year
</t>
        </r>
      </text>
    </comment>
    <comment ref="AO397" authorId="3" shapeId="0" xr:uid="{ED4E6200-E4F7-4A34-830F-193D267F7C06}">
      <text>
        <r>
          <rPr>
            <sz val="8"/>
            <color indexed="81"/>
            <rFont val="Tahoma"/>
            <family val="2"/>
          </rPr>
          <t>business days year</t>
        </r>
      </text>
    </comment>
    <comment ref="AQ397" authorId="3" shapeId="0" xr:uid="{0F200A0A-B5C6-4FC6-8604-88A1566A66F9}">
      <text>
        <r>
          <rPr>
            <sz val="8"/>
            <color indexed="81"/>
            <rFont val="Tahoma"/>
            <family val="2"/>
          </rPr>
          <t xml:space="preserve">Avg FTE per business day this year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Krotzer, WIN7 PC</author>
  </authors>
  <commentList>
    <comment ref="D4" authorId="0" shapeId="0" xr:uid="{00000000-0006-0000-0300-000001000000}">
      <text>
        <r>
          <rPr>
            <b/>
            <sz val="9"/>
            <color indexed="81"/>
            <rFont val="Tahoma"/>
            <family val="2"/>
          </rPr>
          <t>Krotzer, WIN7 PC:</t>
        </r>
        <r>
          <rPr>
            <sz val="9"/>
            <color indexed="81"/>
            <rFont val="Tahoma"/>
            <family val="2"/>
          </rPr>
          <t xml:space="preserve">
2014, no more floating holidays, now shutdown days</t>
        </r>
      </text>
    </comment>
  </commentList>
</comments>
</file>

<file path=xl/sharedStrings.xml><?xml version="1.0" encoding="utf-8"?>
<sst xmlns="http://schemas.openxmlformats.org/spreadsheetml/2006/main" count="7510" uniqueCount="134">
  <si>
    <t>H</t>
  </si>
  <si>
    <t xml:space="preserve"> May</t>
  </si>
  <si>
    <t xml:space="preserve"> </t>
  </si>
  <si>
    <t>Monthly
Totals</t>
  </si>
  <si>
    <t>V</t>
  </si>
  <si>
    <t>Vacation</t>
  </si>
  <si>
    <t>we</t>
  </si>
  <si>
    <t>i</t>
  </si>
  <si>
    <t>Group Name:</t>
  </si>
  <si>
    <t xml:space="preserve"> January</t>
  </si>
  <si>
    <t>February</t>
  </si>
  <si>
    <t>January</t>
  </si>
  <si>
    <t xml:space="preserve"> March</t>
  </si>
  <si>
    <t>December</t>
  </si>
  <si>
    <t>November</t>
  </si>
  <si>
    <t>March</t>
  </si>
  <si>
    <t xml:space="preserve"> April</t>
  </si>
  <si>
    <t>April</t>
  </si>
  <si>
    <t>May</t>
  </si>
  <si>
    <t xml:space="preserve"> June</t>
  </si>
  <si>
    <t>June</t>
  </si>
  <si>
    <t>July</t>
  </si>
  <si>
    <t>August</t>
  </si>
  <si>
    <t>September</t>
  </si>
  <si>
    <t xml:space="preserve"> October</t>
  </si>
  <si>
    <t>October</t>
  </si>
  <si>
    <t>WE</t>
  </si>
  <si>
    <t>I</t>
  </si>
  <si>
    <t xml:space="preserve">Version </t>
  </si>
  <si>
    <t>enter name</t>
  </si>
  <si>
    <t>enter dept name &amp; num</t>
  </si>
  <si>
    <t>*Comments, suggestions send e-mail to:</t>
  </si>
  <si>
    <t>Fixed Merck Holiday</t>
  </si>
  <si>
    <t>S</t>
  </si>
  <si>
    <t>Sick (illness)</t>
  </si>
  <si>
    <t>½ H</t>
  </si>
  <si>
    <t>½ V</t>
  </si>
  <si>
    <t>½ S</t>
  </si>
  <si>
    <t>FTE days</t>
  </si>
  <si>
    <t>FTE YTD totals</t>
  </si>
  <si>
    <t>lookup table</t>
  </si>
  <si>
    <t>years of service</t>
  </si>
  <si>
    <t>vacation</t>
  </si>
  <si>
    <t>sum</t>
  </si>
  <si>
    <t>Vacation         (Remaining)</t>
  </si>
  <si>
    <t>employee_1</t>
  </si>
  <si>
    <t>CLR</t>
  </si>
  <si>
    <t>~~~</t>
  </si>
  <si>
    <t>employee_2</t>
  </si>
  <si>
    <t>employee_3</t>
  </si>
  <si>
    <t>employee_4</t>
  </si>
  <si>
    <t>0/12</t>
  </si>
  <si>
    <t xml:space="preserve">Revisions:  </t>
  </si>
  <si>
    <t>07Jan2011 removed 1/2 floating holiday option; its against Merck Policy</t>
  </si>
  <si>
    <t>Hide</t>
  </si>
  <si>
    <t>Z1</t>
  </si>
  <si>
    <t>Z2</t>
  </si>
  <si>
    <t>Z3</t>
  </si>
  <si>
    <t>Z4</t>
  </si>
  <si>
    <t>½ Z1</t>
  </si>
  <si>
    <t>½ Z2</t>
  </si>
  <si>
    <t>½ Z3</t>
  </si>
  <si>
    <t>½ Z4</t>
  </si>
  <si>
    <t>Years of Service
(enter)</t>
  </si>
  <si>
    <t>Vacation
(calc)</t>
  </si>
  <si>
    <t>Highlights:</t>
  </si>
  <si>
    <t xml:space="preserve">Adjustments: </t>
  </si>
  <si>
    <t>Shut-Down:</t>
  </si>
  <si>
    <t>4 vacation days pre-populated for shut-down, delete if not applicable to your area.</t>
  </si>
  <si>
    <t>Carry over:</t>
  </si>
  <si>
    <t>Vaca
Adj</t>
  </si>
  <si>
    <t>Other  (editable)</t>
  </si>
  <si>
    <t>Volunteer (editable)</t>
  </si>
  <si>
    <t>↓</t>
  </si>
  <si>
    <t>Merck USA Policies</t>
  </si>
  <si>
    <t>Hide "FTE Days"</t>
  </si>
  <si>
    <t>Group Members</t>
  </si>
  <si>
    <t>usage tracking to justify need (opt-out by not using form).</t>
  </si>
  <si>
    <t>Carry-over
(enter)</t>
  </si>
  <si>
    <t>Dept Name &amp; Num:</t>
  </si>
  <si>
    <t>C</t>
  </si>
  <si>
    <t>½ C</t>
  </si>
  <si>
    <t>Carry-Over         (Remaining)</t>
  </si>
  <si>
    <t>Carry-over</t>
  </si>
  <si>
    <t>are formatted red to indicate policy non-compliance.  Allow users to opt-out of e-mail communications.</t>
  </si>
  <si>
    <t>Dec2012  increase employee number to 25 per sheet.  Replace "personal" with Carry-over".  Carry-over days entered after April 30</t>
  </si>
  <si>
    <t xml:space="preserve">Dec2011  Added:   (4) user-editable attendance codes, Vacation and FL Holiday adjustments, toggle button to hide employees from view, </t>
  </si>
  <si>
    <t>Vacation
 (allotted)</t>
  </si>
  <si>
    <t>Left year field (top of sheet) unprotected to allow for re-use year to year</t>
  </si>
  <si>
    <t>Group Attendance Planning</t>
  </si>
  <si>
    <t>Overview:</t>
  </si>
  <si>
    <t xml:space="preserve">The form is based on a manual spreadsheet that had been used in the past and has been modified to allow the use of drop downs to enter a code for each day or (½ day).   Codes included are holiday, vacation, floating holiday, carry-over,  sick, etc. each with a set color code.  Monthly and yearly totals are displayed. Copy the excel file to your home drive and rename the file as you want.  Copy the group schedule to a dept. share.   </t>
  </si>
  <si>
    <t>A good life/work balance includes utilizing vacation and floating holidays.  How do you easily keep track of the past and future vacation days?  Two simple forms are available to help individuals plan and log time out of the office on an "individual" and "group" level. </t>
  </si>
  <si>
    <t>·  Both Forms:</t>
  </si>
  <si>
    <t xml:space="preserve">     To avoid having to do this each time, click YES to make it a trusted document:</t>
  </si>
  <si>
    <t>The "individual" form provides an easy way to visualize time taken (&amp; planned)  and vacation remaining.  The "group" calendar is helpful for use on a group level.  This form is intended provide an overview of a the group in terms of "out on vacation" or "out of the office" for other reasons (conference, etc.).    The number of FTEs is calculated  (group from only) and displayed on a daily, monthly basis to help in planning.  individual employees may be excluded from the FTE tally on a monthly basis.</t>
  </si>
  <si>
    <r>
      <t xml:space="preserve">Visual overview of key features, new items outlined in </t>
    </r>
    <r>
      <rPr>
        <b/>
        <sz val="18"/>
        <color indexed="10"/>
        <rFont val="Arial"/>
        <family val="2"/>
      </rPr>
      <t>red</t>
    </r>
    <r>
      <rPr>
        <b/>
        <sz val="18"/>
        <rFont val="Arial"/>
        <family val="2"/>
      </rPr>
      <t>:</t>
    </r>
  </si>
  <si>
    <t xml:space="preserve">The forms are updated annually, but users could re-configure the form for any year by entering "we" for weekend and "i" for invalid dates and changing the year in the top of the form.  </t>
  </si>
  <si>
    <t>SD</t>
  </si>
  <si>
    <t>ShutDown, (year end)</t>
  </si>
  <si>
    <t>If calculated Vacation or SD days are incorrect, adjust accordingly using the "vaca adj" and "SD adj" columns.</t>
  </si>
  <si>
    <t>Shut Down Days (remaining)</t>
  </si>
  <si>
    <t>SD days
(allotted)</t>
  </si>
  <si>
    <t>SD 
Days
Adj</t>
  </si>
  <si>
    <t>SD Days   (fixed)</t>
  </si>
  <si>
    <t>Holiday &amp; Vacation Policy</t>
  </si>
  <si>
    <t>Time Reporting</t>
  </si>
  <si>
    <t>Paid Time Off &amp; Leaves Guide (PDF)</t>
  </si>
  <si>
    <t>ryan.riling@merck.com</t>
  </si>
  <si>
    <t>password=58370</t>
  </si>
  <si>
    <t>SD days</t>
  </si>
  <si>
    <t>Dec2014      Updated links. Removed 2nd contact</t>
  </si>
  <si>
    <t>Paid Time Off &amp; Leaves of Absence</t>
  </si>
  <si>
    <t>·       Links were updated</t>
  </si>
  <si>
    <t>Dec2015      Updated links.</t>
  </si>
  <si>
    <t>Dec2016      Updated links.</t>
  </si>
  <si>
    <t>1.0</t>
  </si>
  <si>
    <t>ADP:</t>
  </si>
  <si>
    <t>No link to ADP or other system.  Remember to enter your time in ADP and any other required systems</t>
  </si>
  <si>
    <t>The forms are not linked to any systems, so time must still be entered in systems like ADP. The sheets are password protected  (Available on request)</t>
  </si>
  <si>
    <t>In WIN10, upon opening, click "enable content", as shown here:</t>
  </si>
  <si>
    <t>Flex Day</t>
  </si>
  <si>
    <t>STD* (editable)</t>
  </si>
  <si>
    <t>Flex Day         (Remaining)</t>
  </si>
  <si>
    <t>Carry over days can be used up until 31DEC2022</t>
  </si>
  <si>
    <t>Flex Day:</t>
  </si>
  <si>
    <t>Permitted to be used any day of the year in 2022</t>
  </si>
  <si>
    <r>
      <t xml:space="preserve">This is the quick reference guide sheet, </t>
    </r>
    <r>
      <rPr>
        <b/>
        <u/>
        <sz val="14"/>
        <rFont val="Arial"/>
        <family val="2"/>
      </rPr>
      <t>updated for 2022</t>
    </r>
    <r>
      <rPr>
        <b/>
        <sz val="14"/>
        <rFont val="Arial"/>
        <family val="2"/>
      </rPr>
      <t xml:space="preserve">. </t>
    </r>
  </si>
  <si>
    <t>Highlights for 2022:</t>
  </si>
  <si>
    <t>·       Updated carry-over policy change for 2022</t>
  </si>
  <si>
    <t>·       Added Flex-Day</t>
  </si>
  <si>
    <t>·      Added new Holiday (Juneteenth)</t>
  </si>
  <si>
    <t xml:space="preserve">     Compatible with WIN10 ONLY</t>
  </si>
  <si>
    <r>
      <t xml:space="preserve">  </t>
    </r>
    <r>
      <rPr>
        <sz val="12"/>
        <color indexed="10"/>
        <rFont val="Arial"/>
        <family val="2"/>
      </rPr>
      <t xml:space="preserve"> In WIN10, be sure to save as (*</t>
    </r>
    <r>
      <rPr>
        <b/>
        <sz val="12"/>
        <color indexed="10"/>
        <rFont val="Arial"/>
        <family val="2"/>
      </rPr>
      <t xml:space="preserve">.xlsm) </t>
    </r>
    <r>
      <rPr>
        <sz val="12"/>
        <color indexed="10"/>
        <rFont val="Arial"/>
        <family val="2"/>
      </rPr>
      <t xml:space="preserve">(macro enabled workbook). </t>
    </r>
    <r>
      <rPr>
        <sz val="12"/>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</si>
</sst>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Days: &quot;General"/>
    <numFmt numFmtId="165" formatCode="&quot;Avg/Day: &quot;0.0"/>
    <numFmt numFmtId="166" formatCode="&quot;FTE: &quot;General"/>
    <numFmt numFmtId="167" formatCode="#\ ??/12"/>
  </numFmts>
  <fonts count="87" x14ac:knownFonts="1">
    <font>
      <sz val="10"/>
      <name val="Arial"/>
    </font>
    <font>
      <sz val="10"/>
      <name val="Arial"/>
      <family val="2"/>
    </font>
    <font>
      <b/>
      <sz val="10"/>
      <name val="Arial"/>
      <family val="2"/>
    </font>
    <font>
      <sz val="8"/>
      <name val="Arial"/>
      <family val="2"/>
    </font>
    <font>
      <b/>
      <sz val="8"/>
      <name val="Arial"/>
      <family val="2"/>
    </font>
    <font>
      <u/>
      <sz val="10"/>
      <color indexed="12"/>
      <name val="Arial"/>
      <family val="2"/>
    </font>
    <font>
      <sz val="10"/>
      <name val="Arial"/>
      <family val="2"/>
    </font>
    <font>
      <sz val="8"/>
      <color indexed="22"/>
      <name val="Arial"/>
      <family val="2"/>
    </font>
    <font>
      <sz val="8"/>
      <color indexed="8"/>
      <name val="Microsoft Sans Serif"/>
      <family val="2"/>
    </font>
    <font>
      <sz val="8"/>
      <color indexed="22"/>
      <name val="Microsoft Sans Serif"/>
      <family val="2"/>
    </font>
    <font>
      <sz val="10"/>
      <color indexed="8"/>
      <name val="Arial"/>
      <family val="2"/>
    </font>
    <font>
      <sz val="10"/>
      <color indexed="8"/>
      <name val="Arial"/>
      <family val="2"/>
    </font>
    <font>
      <sz val="8"/>
      <color indexed="8"/>
      <name val="Arial"/>
      <family val="2"/>
    </font>
    <font>
      <b/>
      <sz val="12"/>
      <color indexed="9"/>
      <name val="Arial"/>
      <family val="2"/>
    </font>
    <font>
      <b/>
      <sz val="14"/>
      <color indexed="9"/>
      <name val="Arial"/>
      <family val="2"/>
    </font>
    <font>
      <sz val="10"/>
      <color indexed="22"/>
      <name val="Arial"/>
      <family val="2"/>
    </font>
    <font>
      <sz val="8"/>
      <color indexed="81"/>
      <name val="Tahoma"/>
      <family val="2"/>
    </font>
    <font>
      <sz val="9"/>
      <color indexed="8"/>
      <name val="Arial"/>
      <family val="2"/>
    </font>
    <font>
      <sz val="9"/>
      <color indexed="8"/>
      <name val="Arial"/>
      <family val="2"/>
    </font>
    <font>
      <sz val="48"/>
      <name val="Merck Logo"/>
    </font>
    <font>
      <sz val="48"/>
      <name val="Arial"/>
      <family val="2"/>
    </font>
    <font>
      <sz val="8"/>
      <color indexed="9"/>
      <name val="Arial"/>
      <family val="2"/>
    </font>
    <font>
      <sz val="10"/>
      <color indexed="9"/>
      <name val="Arial"/>
      <family val="2"/>
    </font>
    <font>
      <b/>
      <sz val="14"/>
      <color indexed="22"/>
      <name val="Arial"/>
      <family val="2"/>
    </font>
    <font>
      <b/>
      <sz val="12"/>
      <color indexed="22"/>
      <name val="Arial"/>
      <family val="2"/>
    </font>
    <font>
      <sz val="18"/>
      <color indexed="8"/>
      <name val="Arial"/>
      <family val="2"/>
    </font>
    <font>
      <u/>
      <sz val="8"/>
      <color indexed="12"/>
      <name val="Arial"/>
      <family val="2"/>
    </font>
    <font>
      <sz val="8"/>
      <color indexed="12"/>
      <name val="Arial"/>
      <family val="2"/>
    </font>
    <font>
      <sz val="8"/>
      <name val="Microsoft Sans Serif"/>
      <family val="2"/>
    </font>
    <font>
      <sz val="13"/>
      <color indexed="22"/>
      <name val="Arial"/>
      <family val="2"/>
    </font>
    <font>
      <sz val="10"/>
      <color indexed="9"/>
      <name val="Arial"/>
      <family val="2"/>
    </font>
    <font>
      <sz val="8"/>
      <color indexed="23"/>
      <name val="Microsoft Sans Serif"/>
      <family val="2"/>
    </font>
    <font>
      <sz val="10"/>
      <color indexed="23"/>
      <name val="Arial"/>
      <family val="2"/>
    </font>
    <font>
      <sz val="8"/>
      <color indexed="23"/>
      <name val="Arial"/>
      <family val="2"/>
    </font>
    <font>
      <sz val="8"/>
      <color indexed="8"/>
      <name val="Arial"/>
      <family val="2"/>
    </font>
    <font>
      <sz val="8"/>
      <color indexed="23"/>
      <name val="Arial"/>
      <family val="2"/>
    </font>
    <font>
      <b/>
      <sz val="8"/>
      <color indexed="81"/>
      <name val="Tahoma"/>
      <family val="2"/>
    </font>
    <font>
      <sz val="10"/>
      <color indexed="55"/>
      <name val="Arial"/>
      <family val="2"/>
    </font>
    <font>
      <sz val="8"/>
      <name val="Arial"/>
      <family val="2"/>
    </font>
    <font>
      <sz val="9"/>
      <color indexed="22"/>
      <name val="Arial"/>
      <family val="2"/>
    </font>
    <font>
      <sz val="14"/>
      <color indexed="9"/>
      <name val="Arial"/>
      <family val="2"/>
    </font>
    <font>
      <sz val="11"/>
      <color indexed="22"/>
      <name val="Arial"/>
      <family val="2"/>
    </font>
    <font>
      <sz val="14"/>
      <color indexed="22"/>
      <name val="Arial"/>
      <family val="2"/>
    </font>
    <font>
      <sz val="18"/>
      <name val="Arial"/>
      <family val="2"/>
    </font>
    <font>
      <b/>
      <sz val="11"/>
      <color indexed="16"/>
      <name val="Arial"/>
      <family val="2"/>
    </font>
    <font>
      <sz val="11"/>
      <name val="Arial"/>
      <family val="2"/>
    </font>
    <font>
      <sz val="9"/>
      <name val="Arial"/>
      <family val="2"/>
    </font>
    <font>
      <sz val="10"/>
      <color indexed="63"/>
      <name val="Arial"/>
      <family val="2"/>
    </font>
    <font>
      <i/>
      <sz val="10"/>
      <color indexed="63"/>
      <name val="Arial"/>
      <family val="2"/>
    </font>
    <font>
      <sz val="10"/>
      <color indexed="81"/>
      <name val="Tahoma"/>
      <family val="2"/>
    </font>
    <font>
      <b/>
      <sz val="10"/>
      <color indexed="8"/>
      <name val="Arial"/>
      <family val="2"/>
    </font>
    <font>
      <i/>
      <sz val="10"/>
      <color indexed="8"/>
      <name val="Arial"/>
      <family val="2"/>
    </font>
    <font>
      <sz val="10"/>
      <color indexed="23"/>
      <name val="Arial"/>
      <family val="2"/>
    </font>
    <font>
      <sz val="10"/>
      <name val="Arial"/>
      <family val="2"/>
    </font>
    <font>
      <b/>
      <sz val="10"/>
      <name val="Arial"/>
      <family val="2"/>
    </font>
    <font>
      <b/>
      <sz val="11"/>
      <color indexed="9"/>
      <name val="Arial"/>
      <family val="2"/>
    </font>
    <font>
      <sz val="16"/>
      <name val="Arial"/>
      <family val="2"/>
    </font>
    <font>
      <sz val="18"/>
      <name val="Arial"/>
      <family val="2"/>
    </font>
    <font>
      <sz val="14"/>
      <name val="Arial"/>
      <family val="2"/>
    </font>
    <font>
      <i/>
      <sz val="14"/>
      <color indexed="8"/>
      <name val="Arial"/>
      <family val="2"/>
    </font>
    <font>
      <sz val="11"/>
      <name val="Arial"/>
      <family val="2"/>
    </font>
    <font>
      <b/>
      <sz val="12"/>
      <name val="Arial"/>
      <family val="2"/>
    </font>
    <font>
      <sz val="9"/>
      <color indexed="42"/>
      <name val="Arial"/>
      <family val="2"/>
    </font>
    <font>
      <i/>
      <sz val="10"/>
      <name val="Arial"/>
      <family val="2"/>
    </font>
    <font>
      <sz val="12"/>
      <name val="Arial"/>
      <family val="2"/>
    </font>
    <font>
      <sz val="10"/>
      <color indexed="16"/>
      <name val="Arial"/>
      <family val="2"/>
    </font>
    <font>
      <sz val="9"/>
      <color indexed="22"/>
      <name val="Arial"/>
      <family val="2"/>
    </font>
    <font>
      <sz val="20"/>
      <color indexed="8"/>
      <name val="Arial"/>
      <family val="2"/>
    </font>
    <font>
      <sz val="20"/>
      <name val="Arial"/>
      <family val="2"/>
    </font>
    <font>
      <b/>
      <sz val="18"/>
      <name val="Arial"/>
      <family val="2"/>
    </font>
    <font>
      <b/>
      <sz val="18"/>
      <color indexed="10"/>
      <name val="Arial"/>
      <family val="2"/>
    </font>
    <font>
      <b/>
      <sz val="14"/>
      <name val="Arial"/>
      <family val="2"/>
    </font>
    <font>
      <b/>
      <u/>
      <sz val="14"/>
      <name val="Arial"/>
      <family val="2"/>
    </font>
    <font>
      <sz val="12"/>
      <color indexed="10"/>
      <name val="Arial"/>
      <family val="2"/>
    </font>
    <font>
      <b/>
      <sz val="12"/>
      <color indexed="10"/>
      <name val="Arial"/>
      <family val="2"/>
    </font>
    <font>
      <sz val="8.5"/>
      <color theme="0"/>
      <name val="MS Sans Serif"/>
      <family val="2"/>
    </font>
    <font>
      <sz val="10"/>
      <color theme="0"/>
      <name val="Arial"/>
      <family val="2"/>
    </font>
    <font>
      <u/>
      <sz val="9"/>
      <color indexed="12"/>
      <name val="Arial"/>
      <family val="2"/>
    </font>
    <font>
      <b/>
      <sz val="9"/>
      <name val="Arial"/>
      <family val="2"/>
    </font>
    <font>
      <sz val="8"/>
      <color theme="0"/>
      <name val="MS Sans Serif"/>
      <family val="2"/>
    </font>
    <font>
      <b/>
      <sz val="10"/>
      <color theme="0"/>
      <name val="Arial"/>
      <family val="2"/>
    </font>
    <font>
      <sz val="9"/>
      <color indexed="81"/>
      <name val="Tahoma"/>
      <family val="2"/>
    </font>
    <font>
      <b/>
      <sz val="9"/>
      <color indexed="81"/>
      <name val="Tahoma"/>
      <family val="2"/>
    </font>
    <font>
      <sz val="10"/>
      <color theme="1"/>
      <name val="Arial"/>
      <family val="2"/>
    </font>
    <font>
      <sz val="8"/>
      <color theme="1"/>
      <name val="Microsoft Sans Serif"/>
      <family val="2"/>
    </font>
    <font>
      <sz val="13"/>
      <color theme="1"/>
      <name val="Arial"/>
      <family val="2"/>
    </font>
    <font>
      <b/>
      <sz val="10"/>
      <color theme="0" tint="-0.14999847407452621"/>
      <name val="Arial"/>
      <family val="2"/>
    </font>
  </fonts>
  <fills count="1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63"/>
        <bgColor indexed="64"/>
      </patternFill>
    </fill>
    <fill>
      <patternFill patternType="solid">
        <fgColor indexed="62"/>
        <bgColor indexed="64"/>
      </patternFill>
    </fill>
    <fill>
      <patternFill patternType="solid">
        <fgColor indexed="43"/>
        <bgColor indexed="64"/>
      </patternFill>
    </fill>
    <fill>
      <patternFill patternType="solid">
        <fgColor indexed="42"/>
        <bgColor indexed="64"/>
      </patternFill>
    </fill>
    <fill>
      <patternFill patternType="solid">
        <fgColor indexed="49"/>
        <bgColor indexed="64"/>
      </patternFill>
    </fill>
    <fill>
      <patternFill patternType="solid">
        <fgColor indexed="48"/>
        <bgColor indexed="64"/>
      </patternFill>
    </fill>
    <fill>
      <patternFill patternType="solid">
        <fgColor indexed="46"/>
        <bgColor indexed="64"/>
      </patternFill>
    </fill>
    <fill>
      <patternFill patternType="solid">
        <fgColor indexed="50"/>
        <bgColor indexed="64"/>
      </patternFill>
    </fill>
    <fill>
      <patternFill patternType="solid">
        <fgColor indexed="8"/>
        <bgColor indexed="64"/>
      </patternFill>
    </fill>
    <fill>
      <patternFill patternType="solid">
        <fgColor theme="1"/>
        <bgColor indexed="64"/>
      </patternFill>
    </fill>
    <fill>
      <patternFill patternType="solid">
        <fgColor rgb="FFFFFF99"/>
        <bgColor indexed="64"/>
      </patternFill>
    </fill>
  </fills>
  <borders count="67">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0" fontId="5" fillId="0" borderId="0" applyNumberFormat="0" applyFill="0" applyBorder="0" applyAlignment="0" applyProtection="0">
      <alignment vertical="top"/>
      <protection locked="0"/>
    </xf>
    <xf numFmtId="0" fontId="1" fillId="0" borderId="0"/>
  </cellStyleXfs>
  <cellXfs count="500">
    <xf numFmtId="0" fontId="0" fillId="0" borderId="0" xfId="0"/>
    <xf numFmtId="0" fontId="0" fillId="0" borderId="0" xfId="0" applyProtection="1">
      <protection locked="0"/>
    </xf>
    <xf numFmtId="0" fontId="0" fillId="0" borderId="1" xfId="0" applyBorder="1" applyProtection="1">
      <protection locked="0"/>
    </xf>
    <xf numFmtId="0" fontId="0" fillId="0" borderId="0" xfId="0" applyBorder="1" applyProtection="1"/>
    <xf numFmtId="0" fontId="0" fillId="0" borderId="0" xfId="0" applyBorder="1" applyProtection="1">
      <protection locked="0"/>
    </xf>
    <xf numFmtId="0" fontId="0" fillId="0" borderId="0" xfId="0" applyFill="1" applyBorder="1" applyProtection="1"/>
    <xf numFmtId="0" fontId="7" fillId="0" borderId="0" xfId="0" applyFont="1" applyBorder="1" applyProtection="1">
      <protection locked="0"/>
    </xf>
    <xf numFmtId="0" fontId="0" fillId="0" borderId="0" xfId="0" applyNumberFormat="1" applyBorder="1" applyAlignment="1" applyProtection="1"/>
    <xf numFmtId="0" fontId="0" fillId="3" borderId="3" xfId="0" applyNumberFormat="1" applyFill="1" applyBorder="1" applyAlignment="1" applyProtection="1">
      <alignment horizontal="center"/>
    </xf>
    <xf numFmtId="0" fontId="0" fillId="0" borderId="0" xfId="0" applyNumberFormat="1" applyAlignment="1" applyProtection="1">
      <protection locked="0"/>
    </xf>
    <xf numFmtId="0" fontId="0" fillId="0" borderId="0" xfId="0" applyBorder="1" applyAlignment="1"/>
    <xf numFmtId="0" fontId="6" fillId="0" borderId="0" xfId="0" applyFont="1" applyBorder="1" applyAlignment="1" applyProtection="1">
      <alignment horizontal="left" indent="1"/>
    </xf>
    <xf numFmtId="0" fontId="0" fillId="0" borderId="0" xfId="0" applyFill="1" applyBorder="1" applyProtection="1">
      <protection locked="0"/>
    </xf>
    <xf numFmtId="0" fontId="10" fillId="2" borderId="0" xfId="0" applyFont="1" applyFill="1" applyBorder="1" applyProtection="1"/>
    <xf numFmtId="0" fontId="0" fillId="0" borderId="5" xfId="0" applyBorder="1" applyProtection="1">
      <protection locked="0"/>
    </xf>
    <xf numFmtId="0" fontId="0" fillId="0" borderId="0" xfId="0" applyBorder="1" applyAlignment="1" applyProtection="1">
      <alignment horizontal="left"/>
      <protection locked="0"/>
    </xf>
    <xf numFmtId="0" fontId="10" fillId="2" borderId="6" xfId="0" applyFont="1" applyFill="1" applyBorder="1" applyProtection="1">
      <protection locked="0"/>
    </xf>
    <xf numFmtId="0" fontId="12" fillId="2" borderId="0" xfId="0" applyNumberFormat="1" applyFont="1" applyFill="1" applyBorder="1" applyAlignment="1" applyProtection="1">
      <alignment horizontal="center" shrinkToFit="1"/>
    </xf>
    <xf numFmtId="0" fontId="0" fillId="0" borderId="1" xfId="0" applyBorder="1" applyProtection="1"/>
    <xf numFmtId="0" fontId="12" fillId="2" borderId="1" xfId="0" applyNumberFormat="1" applyFont="1" applyFill="1" applyBorder="1" applyAlignment="1" applyProtection="1">
      <alignment horizontal="center" shrinkToFit="1"/>
    </xf>
    <xf numFmtId="0" fontId="12" fillId="2" borderId="6" xfId="0" applyNumberFormat="1" applyFont="1" applyFill="1" applyBorder="1" applyAlignment="1" applyProtection="1">
      <alignment horizontal="center" shrinkToFit="1"/>
    </xf>
    <xf numFmtId="0" fontId="10" fillId="2" borderId="7" xfId="0" applyFont="1" applyFill="1" applyBorder="1" applyProtection="1">
      <protection locked="0"/>
    </xf>
    <xf numFmtId="0" fontId="10" fillId="2" borderId="0" xfId="0" applyFont="1" applyFill="1" applyBorder="1" applyProtection="1">
      <protection locked="0"/>
    </xf>
    <xf numFmtId="0" fontId="18" fillId="2" borderId="0" xfId="0" applyFont="1" applyFill="1" applyBorder="1" applyProtection="1"/>
    <xf numFmtId="0" fontId="21" fillId="0" borderId="0" xfId="0" applyFont="1" applyFill="1" applyBorder="1" applyProtection="1"/>
    <xf numFmtId="0" fontId="22" fillId="0" borderId="0" xfId="0" applyFont="1" applyFill="1" applyBorder="1" applyProtection="1"/>
    <xf numFmtId="0" fontId="0" fillId="0" borderId="7" xfId="0" applyBorder="1" applyProtection="1">
      <protection locked="0"/>
    </xf>
    <xf numFmtId="0" fontId="10" fillId="2" borderId="1" xfId="0" applyFont="1" applyFill="1" applyBorder="1" applyProtection="1">
      <protection locked="0"/>
    </xf>
    <xf numFmtId="0" fontId="0" fillId="0" borderId="6" xfId="0" applyBorder="1" applyProtection="1">
      <protection locked="0"/>
    </xf>
    <xf numFmtId="0" fontId="5" fillId="0" borderId="6" xfId="1" applyBorder="1" applyAlignment="1" applyProtection="1"/>
    <xf numFmtId="0" fontId="0" fillId="5" borderId="3" xfId="0" applyNumberFormat="1" applyFill="1" applyBorder="1" applyAlignment="1" applyProtection="1">
      <alignment horizontal="center"/>
    </xf>
    <xf numFmtId="0" fontId="0" fillId="6" borderId="3" xfId="0" applyNumberFormat="1" applyFill="1" applyBorder="1" applyAlignment="1" applyProtection="1">
      <alignment horizontal="center"/>
    </xf>
    <xf numFmtId="0" fontId="10" fillId="2" borderId="0" xfId="0" applyFont="1" applyFill="1" applyBorder="1" applyAlignment="1" applyProtection="1"/>
    <xf numFmtId="0" fontId="32" fillId="0" borderId="0" xfId="0" applyFont="1" applyFill="1" applyBorder="1" applyProtection="1"/>
    <xf numFmtId="0" fontId="31" fillId="0" borderId="8" xfId="0" applyFont="1" applyFill="1" applyBorder="1" applyAlignment="1" applyProtection="1">
      <alignment horizontal="center"/>
    </xf>
    <xf numFmtId="0" fontId="31" fillId="0" borderId="0" xfId="0" applyFont="1" applyFill="1" applyBorder="1" applyAlignment="1" applyProtection="1">
      <alignment horizontal="center"/>
    </xf>
    <xf numFmtId="0" fontId="30" fillId="0" borderId="5" xfId="0" applyNumberFormat="1" applyFont="1" applyFill="1" applyBorder="1" applyAlignment="1" applyProtection="1">
      <alignment horizontal="left" indent="1"/>
    </xf>
    <xf numFmtId="0" fontId="31" fillId="0" borderId="5" xfId="0" applyFont="1" applyFill="1" applyBorder="1" applyAlignment="1" applyProtection="1">
      <alignment horizontal="center"/>
    </xf>
    <xf numFmtId="0" fontId="32" fillId="0" borderId="9" xfId="0" applyFont="1" applyFill="1" applyBorder="1" applyProtection="1"/>
    <xf numFmtId="0" fontId="0" fillId="0" borderId="0" xfId="0" applyAlignment="1">
      <alignment horizontal="center"/>
    </xf>
    <xf numFmtId="167" fontId="0" fillId="0" borderId="10" xfId="0" applyNumberFormat="1" applyBorder="1" applyAlignment="1">
      <alignment horizontal="center"/>
    </xf>
    <xf numFmtId="167" fontId="0" fillId="0" borderId="1" xfId="0" applyNumberFormat="1" applyBorder="1" applyAlignment="1">
      <alignment horizontal="center"/>
    </xf>
    <xf numFmtId="0" fontId="0" fillId="0" borderId="5" xfId="0" applyNumberFormat="1" applyBorder="1" applyAlignment="1">
      <alignment horizontal="center"/>
    </xf>
    <xf numFmtId="0" fontId="0" fillId="0" borderId="11" xfId="0" applyBorder="1" applyAlignment="1">
      <alignment horizontal="center"/>
    </xf>
    <xf numFmtId="0" fontId="0" fillId="0" borderId="0" xfId="0" applyNumberFormat="1" applyBorder="1" applyAlignment="1">
      <alignment horizontal="center"/>
    </xf>
    <xf numFmtId="0" fontId="0" fillId="0" borderId="6"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167" fontId="0" fillId="0" borderId="14" xfId="0" applyNumberFormat="1" applyBorder="1" applyAlignment="1">
      <alignment horizontal="center"/>
    </xf>
    <xf numFmtId="0" fontId="38" fillId="7" borderId="5" xfId="0" applyFont="1" applyFill="1" applyBorder="1" applyAlignment="1" applyProtection="1">
      <alignment horizontal="center"/>
    </xf>
    <xf numFmtId="0" fontId="10" fillId="2" borderId="6" xfId="0" applyFont="1" applyFill="1" applyBorder="1" applyProtection="1"/>
    <xf numFmtId="0" fontId="2" fillId="0" borderId="0" xfId="0" applyFont="1"/>
    <xf numFmtId="0" fontId="39" fillId="0" borderId="0" xfId="0" applyFont="1" applyFill="1" applyBorder="1" applyProtection="1"/>
    <xf numFmtId="17" fontId="29" fillId="7" borderId="10" xfId="0" applyNumberFormat="1" applyFont="1" applyFill="1" applyBorder="1" applyAlignment="1" applyProtection="1">
      <alignment horizontal="center" vertical="center" textRotation="90"/>
    </xf>
    <xf numFmtId="0" fontId="6" fillId="0" borderId="0" xfId="0" applyFont="1" applyBorder="1" applyProtection="1">
      <protection locked="0"/>
    </xf>
    <xf numFmtId="0" fontId="6" fillId="0" borderId="0" xfId="0" applyFont="1" applyBorder="1" applyProtection="1"/>
    <xf numFmtId="0" fontId="41" fillId="7" borderId="1" xfId="0" applyFont="1" applyFill="1" applyBorder="1" applyAlignment="1">
      <alignment horizontal="center" vertical="center" textRotation="90"/>
    </xf>
    <xf numFmtId="0" fontId="6" fillId="0" borderId="0" xfId="0" applyFont="1" applyBorder="1" applyAlignment="1">
      <alignment horizontal="center" vertical="center" textRotation="90"/>
    </xf>
    <xf numFmtId="0" fontId="6" fillId="0" borderId="0" xfId="0" applyFont="1" applyProtection="1">
      <protection locked="0"/>
    </xf>
    <xf numFmtId="0" fontId="2" fillId="2" borderId="15" xfId="0" applyNumberFormat="1" applyFont="1" applyFill="1" applyBorder="1" applyAlignment="1" applyProtection="1">
      <alignment horizontal="left" indent="1"/>
    </xf>
    <xf numFmtId="0" fontId="6" fillId="7" borderId="12" xfId="0" applyFont="1" applyFill="1" applyBorder="1" applyAlignment="1" applyProtection="1">
      <alignment horizontal="center" vertical="center" textRotation="90"/>
    </xf>
    <xf numFmtId="0" fontId="0" fillId="0" borderId="0" xfId="0" applyFill="1" applyBorder="1" applyAlignment="1">
      <alignment horizontal="center"/>
    </xf>
    <xf numFmtId="0" fontId="2" fillId="4" borderId="1" xfId="0" applyNumberFormat="1" applyFont="1" applyFill="1" applyBorder="1" applyAlignment="1" applyProtection="1">
      <alignment horizontal="left" indent="1"/>
    </xf>
    <xf numFmtId="0" fontId="2" fillId="0" borderId="16" xfId="0" applyNumberFormat="1" applyFont="1" applyFill="1" applyBorder="1" applyAlignment="1" applyProtection="1">
      <alignment horizontal="left" indent="1"/>
    </xf>
    <xf numFmtId="0" fontId="6" fillId="0" borderId="17" xfId="0" applyNumberFormat="1" applyFont="1" applyBorder="1" applyAlignment="1" applyProtection="1">
      <alignment horizontal="left" indent="1"/>
    </xf>
    <xf numFmtId="0" fontId="30" fillId="7" borderId="18" xfId="0" applyNumberFormat="1" applyFont="1" applyFill="1" applyBorder="1" applyAlignment="1" applyProtection="1">
      <alignment horizontal="left" indent="1"/>
    </xf>
    <xf numFmtId="0" fontId="13" fillId="7" borderId="19" xfId="0" applyFont="1" applyFill="1" applyBorder="1" applyProtection="1"/>
    <xf numFmtId="0" fontId="45" fillId="0" borderId="1" xfId="0" applyFont="1" applyFill="1" applyBorder="1" applyAlignment="1" applyProtection="1">
      <alignment horizontal="center" vertical="center" textRotation="90"/>
      <protection locked="0"/>
    </xf>
    <xf numFmtId="0" fontId="41" fillId="7" borderId="20" xfId="0" applyFont="1" applyFill="1" applyBorder="1" applyAlignment="1" applyProtection="1">
      <alignment horizontal="center" vertical="center" textRotation="90"/>
      <protection locked="0"/>
    </xf>
    <xf numFmtId="0" fontId="41" fillId="7" borderId="21" xfId="0" applyFont="1" applyFill="1" applyBorder="1" applyAlignment="1" applyProtection="1">
      <alignment horizontal="center" vertical="center" textRotation="90"/>
      <protection locked="0"/>
    </xf>
    <xf numFmtId="0" fontId="41" fillId="7" borderId="22" xfId="0" applyFont="1" applyFill="1" applyBorder="1" applyAlignment="1" applyProtection="1">
      <alignment horizontal="center" vertical="center" textRotation="90"/>
      <protection locked="0"/>
    </xf>
    <xf numFmtId="0" fontId="41" fillId="8" borderId="20" xfId="0" applyFont="1" applyFill="1" applyBorder="1" applyAlignment="1" applyProtection="1">
      <alignment horizontal="center" vertical="center" textRotation="90"/>
      <protection locked="0"/>
    </xf>
    <xf numFmtId="0" fontId="41" fillId="8" borderId="21" xfId="0" applyFont="1" applyFill="1" applyBorder="1" applyAlignment="1" applyProtection="1">
      <alignment horizontal="center" vertical="center" textRotation="90"/>
      <protection locked="0"/>
    </xf>
    <xf numFmtId="0" fontId="41" fillId="8" borderId="22" xfId="0" applyFont="1" applyFill="1" applyBorder="1" applyAlignment="1" applyProtection="1">
      <alignment horizontal="center" vertical="center" textRotation="90"/>
      <protection locked="0"/>
    </xf>
    <xf numFmtId="0" fontId="13" fillId="8" borderId="19" xfId="0" applyFont="1" applyFill="1" applyBorder="1" applyProtection="1"/>
    <xf numFmtId="0" fontId="30" fillId="8" borderId="18" xfId="0" applyNumberFormat="1" applyFont="1" applyFill="1" applyBorder="1" applyAlignment="1" applyProtection="1">
      <alignment horizontal="left" indent="1"/>
    </xf>
    <xf numFmtId="0" fontId="6" fillId="8" borderId="23" xfId="0" applyFont="1" applyFill="1" applyBorder="1" applyAlignment="1" applyProtection="1">
      <alignment horizontal="center" vertical="center" textRotation="90"/>
    </xf>
    <xf numFmtId="0" fontId="40" fillId="8" borderId="0" xfId="0" applyFont="1" applyFill="1" applyBorder="1" applyAlignment="1" applyProtection="1">
      <alignment horizontal="center" vertical="center" textRotation="90"/>
    </xf>
    <xf numFmtId="0" fontId="6" fillId="8" borderId="12" xfId="0" applyFont="1" applyFill="1" applyBorder="1" applyAlignment="1" applyProtection="1">
      <alignment horizontal="center" vertical="center" textRotation="90"/>
    </xf>
    <xf numFmtId="0" fontId="40" fillId="7" borderId="23" xfId="0" applyFont="1" applyFill="1" applyBorder="1" applyAlignment="1" applyProtection="1">
      <alignment horizontal="center" vertical="center" textRotation="90"/>
    </xf>
    <xf numFmtId="0" fontId="6" fillId="7" borderId="23" xfId="0" applyFont="1" applyFill="1" applyBorder="1" applyAlignment="1" applyProtection="1">
      <alignment horizontal="center" vertical="center" textRotation="90"/>
    </xf>
    <xf numFmtId="0" fontId="40" fillId="8" borderId="5" xfId="0" applyFont="1" applyFill="1" applyBorder="1" applyAlignment="1" applyProtection="1">
      <alignment horizontal="center" vertical="center" textRotation="90"/>
    </xf>
    <xf numFmtId="0" fontId="30" fillId="7" borderId="18" xfId="0" applyNumberFormat="1" applyFont="1" applyFill="1" applyBorder="1" applyAlignment="1" applyProtection="1">
      <alignment horizontal="left" indent="1"/>
      <protection locked="0"/>
    </xf>
    <xf numFmtId="0" fontId="24" fillId="7" borderId="19" xfId="0" applyFont="1" applyFill="1" applyBorder="1" applyProtection="1"/>
    <xf numFmtId="17" fontId="42" fillId="7" borderId="23" xfId="0" quotePrefix="1" applyNumberFormat="1" applyFont="1" applyFill="1" applyBorder="1" applyAlignment="1" applyProtection="1">
      <alignment horizontal="center" vertical="center" textRotation="90"/>
    </xf>
    <xf numFmtId="0" fontId="40" fillId="8" borderId="23" xfId="0" applyFont="1" applyFill="1" applyBorder="1" applyAlignment="1" applyProtection="1">
      <alignment horizontal="center" vertical="center" textRotation="90"/>
    </xf>
    <xf numFmtId="0" fontId="13" fillId="8" borderId="24" xfId="0" applyFont="1" applyFill="1" applyBorder="1" applyProtection="1"/>
    <xf numFmtId="0" fontId="24" fillId="7" borderId="25" xfId="0" applyFont="1" applyFill="1" applyBorder="1" applyAlignment="1" applyProtection="1">
      <alignment horizontal="center"/>
    </xf>
    <xf numFmtId="0" fontId="12" fillId="2" borderId="12" xfId="0" applyNumberFormat="1" applyFont="1" applyFill="1" applyBorder="1" applyAlignment="1" applyProtection="1">
      <alignment horizontal="center" shrinkToFit="1"/>
    </xf>
    <xf numFmtId="0" fontId="0" fillId="9" borderId="3" xfId="0" applyNumberFormat="1" applyFill="1" applyBorder="1" applyAlignment="1" applyProtection="1">
      <alignment horizontal="center"/>
    </xf>
    <xf numFmtId="0" fontId="0" fillId="10" borderId="3" xfId="0" applyNumberFormat="1" applyFill="1" applyBorder="1" applyAlignment="1" applyProtection="1">
      <alignment horizontal="center"/>
    </xf>
    <xf numFmtId="0" fontId="0" fillId="11" borderId="3" xfId="0" applyNumberFormat="1" applyFill="1" applyBorder="1" applyAlignment="1" applyProtection="1">
      <alignment horizontal="center"/>
    </xf>
    <xf numFmtId="0" fontId="0" fillId="12" borderId="3" xfId="0" applyNumberFormat="1" applyFill="1" applyBorder="1" applyAlignment="1" applyProtection="1">
      <alignment horizontal="center"/>
    </xf>
    <xf numFmtId="0" fontId="12" fillId="2" borderId="14" xfId="0" applyNumberFormat="1" applyFont="1" applyFill="1" applyBorder="1" applyAlignment="1" applyProtection="1">
      <alignment horizontal="center" shrinkToFit="1"/>
    </xf>
    <xf numFmtId="0" fontId="12" fillId="2" borderId="26" xfId="0" applyNumberFormat="1" applyFont="1" applyFill="1" applyBorder="1" applyAlignment="1" applyProtection="1">
      <alignment horizontal="center" shrinkToFit="1"/>
    </xf>
    <xf numFmtId="0" fontId="19" fillId="0" borderId="5" xfId="0" applyFont="1" applyBorder="1" applyAlignment="1" applyProtection="1">
      <alignment horizontal="left" vertical="justify"/>
    </xf>
    <xf numFmtId="0" fontId="20" fillId="0" borderId="5" xfId="0" applyFont="1" applyBorder="1" applyAlignment="1" applyProtection="1">
      <alignment vertical="justify"/>
    </xf>
    <xf numFmtId="0" fontId="4" fillId="0" borderId="0" xfId="0" applyNumberFormat="1" applyFont="1" applyBorder="1" applyAlignment="1" applyProtection="1"/>
    <xf numFmtId="0" fontId="1" fillId="0" borderId="0" xfId="0" applyFont="1" applyBorder="1" applyProtection="1">
      <protection locked="0"/>
    </xf>
    <xf numFmtId="0" fontId="1" fillId="0" borderId="10" xfId="0" applyFont="1" applyBorder="1" applyProtection="1"/>
    <xf numFmtId="0" fontId="53" fillId="0" borderId="5" xfId="0" applyFont="1" applyBorder="1" applyProtection="1"/>
    <xf numFmtId="0" fontId="6" fillId="0" borderId="5" xfId="0" applyFont="1" applyBorder="1" applyProtection="1"/>
    <xf numFmtId="0" fontId="53" fillId="0" borderId="5" xfId="0" applyNumberFormat="1" applyFont="1" applyBorder="1" applyAlignment="1" applyProtection="1"/>
    <xf numFmtId="0" fontId="53" fillId="0" borderId="0" xfId="0" applyFont="1" applyProtection="1">
      <protection locked="0"/>
    </xf>
    <xf numFmtId="0" fontId="53" fillId="0" borderId="0" xfId="0" applyFont="1" applyBorder="1" applyProtection="1">
      <protection locked="0"/>
    </xf>
    <xf numFmtId="0" fontId="53" fillId="0" borderId="1" xfId="0" applyFont="1" applyBorder="1" applyProtection="1"/>
    <xf numFmtId="0" fontId="53" fillId="0" borderId="0" xfId="0" applyFont="1" applyBorder="1" applyProtection="1"/>
    <xf numFmtId="0" fontId="53" fillId="0" borderId="0" xfId="0" applyNumberFormat="1" applyFont="1" applyBorder="1" applyAlignment="1" applyProtection="1"/>
    <xf numFmtId="0" fontId="53" fillId="0" borderId="6" xfId="0" applyFont="1" applyBorder="1" applyProtection="1">
      <protection locked="0"/>
    </xf>
    <xf numFmtId="0" fontId="47" fillId="0" borderId="0" xfId="0" applyFont="1" applyFill="1" applyBorder="1" applyProtection="1"/>
    <xf numFmtId="0" fontId="1" fillId="0" borderId="1" xfId="0" applyFont="1" applyBorder="1" applyProtection="1"/>
    <xf numFmtId="0" fontId="54" fillId="0" borderId="27" xfId="0" applyFont="1" applyBorder="1" applyAlignment="1" applyProtection="1"/>
    <xf numFmtId="0" fontId="53" fillId="0" borderId="28" xfId="0" applyNumberFormat="1" applyFont="1" applyBorder="1" applyAlignment="1" applyProtection="1"/>
    <xf numFmtId="0" fontId="1" fillId="3" borderId="27" xfId="0" applyFont="1" applyFill="1" applyBorder="1" applyProtection="1"/>
    <xf numFmtId="0" fontId="1" fillId="5" borderId="29" xfId="0" applyFont="1" applyFill="1" applyBorder="1" applyProtection="1"/>
    <xf numFmtId="0" fontId="1" fillId="6" borderId="29" xfId="0" applyFont="1" applyFill="1" applyBorder="1" applyProtection="1"/>
    <xf numFmtId="0" fontId="47" fillId="10" borderId="29" xfId="0" applyFont="1" applyFill="1" applyBorder="1" applyProtection="1"/>
    <xf numFmtId="0" fontId="47" fillId="11" borderId="29" xfId="0" applyFont="1" applyFill="1" applyBorder="1" applyProtection="1"/>
    <xf numFmtId="0" fontId="47" fillId="12" borderId="30" xfId="0" applyFont="1" applyFill="1" applyBorder="1" applyProtection="1"/>
    <xf numFmtId="49" fontId="1" fillId="9" borderId="3" xfId="0" applyNumberFormat="1" applyFont="1" applyFill="1" applyBorder="1" applyProtection="1">
      <protection locked="0"/>
    </xf>
    <xf numFmtId="49" fontId="1" fillId="9" borderId="31" xfId="0" applyNumberFormat="1" applyFont="1" applyFill="1" applyBorder="1" applyProtection="1">
      <protection locked="0"/>
    </xf>
    <xf numFmtId="49" fontId="0" fillId="9" borderId="4" xfId="0" applyNumberFormat="1" applyFill="1" applyBorder="1" applyProtection="1">
      <protection locked="0"/>
    </xf>
    <xf numFmtId="0" fontId="1" fillId="0" borderId="6" xfId="0" applyFont="1" applyBorder="1" applyProtection="1">
      <protection locked="0"/>
    </xf>
    <xf numFmtId="0" fontId="55" fillId="7" borderId="0" xfId="0" applyFont="1" applyFill="1" applyBorder="1" applyAlignment="1" applyProtection="1">
      <alignment horizontal="center" vertical="center"/>
    </xf>
    <xf numFmtId="0" fontId="13" fillId="7" borderId="32" xfId="0" applyFont="1" applyFill="1" applyBorder="1" applyProtection="1"/>
    <xf numFmtId="0" fontId="34" fillId="2" borderId="0" xfId="0" applyFont="1" applyFill="1" applyBorder="1" applyAlignment="1" applyProtection="1"/>
    <xf numFmtId="0" fontId="10" fillId="2" borderId="5" xfId="0" applyFont="1" applyFill="1" applyBorder="1" applyProtection="1"/>
    <xf numFmtId="0" fontId="53" fillId="0" borderId="11" xfId="0" applyFont="1" applyBorder="1" applyProtection="1"/>
    <xf numFmtId="0" fontId="46" fillId="0" borderId="0" xfId="0" applyFont="1" applyBorder="1" applyAlignment="1" applyProtection="1">
      <alignment horizontal="center"/>
    </xf>
    <xf numFmtId="0" fontId="0" fillId="0" borderId="0" xfId="0" applyBorder="1" applyAlignment="1" applyProtection="1"/>
    <xf numFmtId="0" fontId="60" fillId="0" borderId="35" xfId="0" applyFont="1" applyBorder="1" applyAlignment="1" applyProtection="1"/>
    <xf numFmtId="0" fontId="56" fillId="0" borderId="0" xfId="0" applyFont="1" applyBorder="1" applyAlignment="1" applyProtection="1"/>
    <xf numFmtId="0" fontId="53" fillId="0" borderId="6" xfId="0" applyFont="1" applyBorder="1" applyProtection="1"/>
    <xf numFmtId="0" fontId="0" fillId="9" borderId="27" xfId="0" applyFill="1" applyBorder="1" applyAlignment="1" applyProtection="1">
      <alignment horizontal="center"/>
    </xf>
    <xf numFmtId="0" fontId="53" fillId="0" borderId="0" xfId="0" applyFont="1" applyFill="1" applyBorder="1" applyProtection="1"/>
    <xf numFmtId="0" fontId="53" fillId="0" borderId="0" xfId="0" applyFont="1" applyProtection="1"/>
    <xf numFmtId="0" fontId="0" fillId="9" borderId="29" xfId="0" applyFill="1" applyBorder="1" applyAlignment="1" applyProtection="1">
      <alignment horizontal="center"/>
    </xf>
    <xf numFmtId="0" fontId="10" fillId="2" borderId="28" xfId="0" applyFont="1" applyFill="1" applyBorder="1" applyProtection="1"/>
    <xf numFmtId="0" fontId="0" fillId="0" borderId="0" xfId="0" applyProtection="1"/>
    <xf numFmtId="0" fontId="0" fillId="0" borderId="0" xfId="0" applyNumberFormat="1" applyAlignment="1" applyProtection="1"/>
    <xf numFmtId="0" fontId="0" fillId="0" borderId="6" xfId="0" applyBorder="1" applyProtection="1"/>
    <xf numFmtId="0" fontId="0" fillId="9" borderId="30" xfId="0" applyFill="1" applyBorder="1" applyAlignment="1" applyProtection="1">
      <alignment horizontal="center"/>
    </xf>
    <xf numFmtId="0" fontId="37" fillId="0" borderId="34" xfId="0" applyFont="1" applyFill="1" applyBorder="1" applyAlignment="1" applyProtection="1">
      <alignment horizontal="left"/>
    </xf>
    <xf numFmtId="0" fontId="37" fillId="0" borderId="33" xfId="0" applyFont="1" applyFill="1" applyBorder="1" applyAlignment="1" applyProtection="1">
      <alignment horizontal="left"/>
    </xf>
    <xf numFmtId="0" fontId="48" fillId="0" borderId="0" xfId="0" applyFont="1" applyFill="1" applyBorder="1" applyProtection="1"/>
    <xf numFmtId="0" fontId="32" fillId="0" borderId="0" xfId="0" applyFont="1" applyBorder="1" applyProtection="1"/>
    <xf numFmtId="0" fontId="37" fillId="2" borderId="0" xfId="0" applyFont="1" applyFill="1" applyBorder="1" applyProtection="1"/>
    <xf numFmtId="0" fontId="37" fillId="0" borderId="0" xfId="0" applyFont="1" applyBorder="1" applyProtection="1"/>
    <xf numFmtId="49" fontId="15" fillId="0" borderId="0" xfId="0" applyNumberFormat="1" applyFont="1" applyBorder="1" applyProtection="1"/>
    <xf numFmtId="0" fontId="0" fillId="0" borderId="27" xfId="0" applyBorder="1" applyProtection="1"/>
    <xf numFmtId="0" fontId="11" fillId="2" borderId="28" xfId="0" applyFont="1" applyFill="1" applyBorder="1" applyProtection="1"/>
    <xf numFmtId="0" fontId="0" fillId="0" borderId="29" xfId="0" applyBorder="1" applyProtection="1"/>
    <xf numFmtId="0" fontId="50" fillId="2" borderId="0" xfId="0" applyFont="1" applyFill="1" applyBorder="1" applyAlignment="1" applyProtection="1">
      <alignment horizontal="center"/>
    </xf>
    <xf numFmtId="0" fontId="0" fillId="0" borderId="26" xfId="0" applyBorder="1" applyProtection="1"/>
    <xf numFmtId="0" fontId="51" fillId="2" borderId="0" xfId="0" applyFont="1" applyFill="1" applyBorder="1" applyAlignment="1" applyProtection="1">
      <alignment horizontal="right"/>
    </xf>
    <xf numFmtId="0" fontId="11" fillId="2" borderId="0" xfId="0" applyFont="1" applyFill="1" applyBorder="1" applyAlignment="1" applyProtection="1">
      <alignment horizontal="left" indent="1"/>
    </xf>
    <xf numFmtId="0" fontId="51" fillId="2" borderId="0" xfId="0" applyFont="1" applyFill="1" applyBorder="1" applyAlignment="1" applyProtection="1"/>
    <xf numFmtId="0" fontId="10" fillId="2" borderId="0" xfId="0" applyFont="1" applyFill="1" applyBorder="1" applyAlignment="1" applyProtection="1">
      <alignment horizontal="center"/>
    </xf>
    <xf numFmtId="0" fontId="0" fillId="0" borderId="30" xfId="0" applyBorder="1" applyProtection="1"/>
    <xf numFmtId="0" fontId="0" fillId="0" borderId="35" xfId="0" applyBorder="1" applyProtection="1"/>
    <xf numFmtId="0" fontId="6" fillId="0" borderId="35" xfId="0" applyFont="1" applyBorder="1" applyProtection="1"/>
    <xf numFmtId="0" fontId="10" fillId="2" borderId="35" xfId="0" applyFont="1" applyFill="1" applyBorder="1" applyProtection="1"/>
    <xf numFmtId="0" fontId="0" fillId="0" borderId="35" xfId="0" applyNumberFormat="1" applyBorder="1" applyAlignment="1" applyProtection="1"/>
    <xf numFmtId="0" fontId="0" fillId="0" borderId="37" xfId="0" applyBorder="1" applyProtection="1"/>
    <xf numFmtId="0" fontId="1" fillId="13" borderId="29" xfId="0" applyFont="1" applyFill="1" applyBorder="1" applyProtection="1"/>
    <xf numFmtId="0" fontId="10" fillId="2" borderId="0" xfId="0" applyNumberFormat="1" applyFont="1" applyFill="1" applyBorder="1" applyAlignment="1" applyProtection="1"/>
    <xf numFmtId="0" fontId="14" fillId="7" borderId="1" xfId="0" applyFont="1" applyFill="1" applyBorder="1" applyAlignment="1">
      <alignment horizontal="center" vertical="center" textRotation="90" shrinkToFit="1"/>
    </xf>
    <xf numFmtId="0" fontId="0" fillId="0" borderId="1" xfId="0" applyBorder="1" applyAlignment="1">
      <alignment horizontal="center" vertical="center" textRotation="90" shrinkToFit="1"/>
    </xf>
    <xf numFmtId="0" fontId="25" fillId="2" borderId="0" xfId="0" quotePrefix="1" applyFont="1" applyFill="1" applyBorder="1" applyAlignment="1" applyProtection="1"/>
    <xf numFmtId="0" fontId="57" fillId="0" borderId="0" xfId="0" applyFont="1" applyBorder="1" applyAlignment="1" applyProtection="1"/>
    <xf numFmtId="0" fontId="0" fillId="0" borderId="0" xfId="0" applyAlignment="1" applyProtection="1"/>
    <xf numFmtId="0" fontId="43" fillId="0" borderId="0" xfId="0" applyFont="1" applyBorder="1" applyAlignment="1" applyProtection="1">
      <alignment horizontal="right"/>
    </xf>
    <xf numFmtId="0" fontId="0" fillId="9" borderId="3" xfId="0" applyFill="1" applyBorder="1" applyAlignment="1" applyProtection="1">
      <alignment horizontal="center"/>
    </xf>
    <xf numFmtId="0" fontId="0" fillId="9" borderId="31" xfId="0" applyFill="1" applyBorder="1" applyAlignment="1" applyProtection="1">
      <alignment horizontal="center"/>
    </xf>
    <xf numFmtId="0" fontId="0" fillId="9" borderId="4" xfId="0" applyFill="1" applyBorder="1" applyAlignment="1" applyProtection="1">
      <alignment horizontal="center"/>
    </xf>
    <xf numFmtId="0" fontId="60" fillId="0" borderId="0" xfId="0" applyFont="1" applyBorder="1" applyAlignment="1" applyProtection="1"/>
    <xf numFmtId="0" fontId="53" fillId="13" borderId="3" xfId="0" applyFont="1" applyFill="1" applyBorder="1" applyAlignment="1" applyProtection="1">
      <alignment horizontal="center"/>
    </xf>
    <xf numFmtId="0" fontId="53" fillId="14" borderId="3" xfId="0" applyFont="1" applyFill="1" applyBorder="1" applyAlignment="1" applyProtection="1">
      <alignment horizontal="center"/>
    </xf>
    <xf numFmtId="0" fontId="12" fillId="2" borderId="10" xfId="0" applyNumberFormat="1" applyFont="1" applyFill="1" applyBorder="1" applyAlignment="1" applyProtection="1">
      <alignment horizontal="center" shrinkToFit="1"/>
    </xf>
    <xf numFmtId="0" fontId="12" fillId="2" borderId="5" xfId="0" applyNumberFormat="1" applyFont="1" applyFill="1" applyBorder="1" applyAlignment="1" applyProtection="1">
      <alignment horizontal="center" shrinkToFit="1"/>
    </xf>
    <xf numFmtId="0" fontId="12" fillId="2" borderId="11" xfId="0" applyNumberFormat="1" applyFont="1" applyFill="1" applyBorder="1" applyAlignment="1" applyProtection="1">
      <alignment horizontal="center" shrinkToFit="1"/>
    </xf>
    <xf numFmtId="0" fontId="41" fillId="8" borderId="38" xfId="0" applyFont="1" applyFill="1" applyBorder="1" applyAlignment="1" applyProtection="1">
      <alignment horizontal="center" vertical="center" textRotation="90"/>
      <protection locked="0"/>
    </xf>
    <xf numFmtId="0" fontId="12" fillId="2" borderId="39" xfId="0" applyNumberFormat="1" applyFont="1" applyFill="1" applyBorder="1" applyAlignment="1" applyProtection="1">
      <alignment horizontal="center" shrinkToFit="1"/>
    </xf>
    <xf numFmtId="0" fontId="12" fillId="2" borderId="29" xfId="0" applyNumberFormat="1" applyFont="1" applyFill="1" applyBorder="1" applyAlignment="1" applyProtection="1">
      <alignment horizontal="center" shrinkToFit="1"/>
    </xf>
    <xf numFmtId="0" fontId="5" fillId="0" borderId="0" xfId="1" applyBorder="1" applyAlignment="1" applyProtection="1"/>
    <xf numFmtId="0" fontId="41" fillId="7" borderId="38" xfId="0" applyFont="1" applyFill="1" applyBorder="1" applyAlignment="1" applyProtection="1">
      <alignment horizontal="center" vertical="center" textRotation="90"/>
      <protection locked="0"/>
    </xf>
    <xf numFmtId="0" fontId="41" fillId="7" borderId="40" xfId="0" applyFont="1" applyFill="1" applyBorder="1" applyAlignment="1" applyProtection="1">
      <alignment horizontal="center" vertical="center" textRotation="90"/>
      <protection locked="0"/>
    </xf>
    <xf numFmtId="0" fontId="53" fillId="14" borderId="30" xfId="0" applyFont="1" applyFill="1" applyBorder="1" applyAlignment="1" applyProtection="1">
      <alignment horizontal="center"/>
    </xf>
    <xf numFmtId="0" fontId="12" fillId="4" borderId="25" xfId="0" quotePrefix="1" applyNumberFormat="1" applyFont="1" applyFill="1" applyBorder="1" applyAlignment="1" applyProtection="1">
      <alignment horizontal="center" shrinkToFit="1"/>
    </xf>
    <xf numFmtId="0" fontId="12" fillId="4" borderId="23" xfId="0" applyNumberFormat="1" applyFont="1" applyFill="1" applyBorder="1" applyAlignment="1" applyProtection="1">
      <alignment horizontal="center" shrinkToFit="1"/>
    </xf>
    <xf numFmtId="0" fontId="12" fillId="4" borderId="41" xfId="0" applyNumberFormat="1" applyFont="1" applyFill="1" applyBorder="1" applyAlignment="1" applyProtection="1">
      <alignment horizontal="center" shrinkToFit="1"/>
    </xf>
    <xf numFmtId="0" fontId="12" fillId="4" borderId="42" xfId="0" applyNumberFormat="1" applyFont="1" applyFill="1" applyBorder="1" applyAlignment="1" applyProtection="1">
      <alignment horizontal="center" shrinkToFit="1"/>
    </xf>
    <xf numFmtId="0" fontId="11" fillId="2" borderId="1" xfId="0" applyNumberFormat="1" applyFont="1" applyFill="1" applyBorder="1" applyAlignment="1" applyProtection="1">
      <alignment horizontal="center" shrinkToFit="1"/>
    </xf>
    <xf numFmtId="0" fontId="11" fillId="2" borderId="0" xfId="0" applyNumberFormat="1" applyFont="1" applyFill="1" applyBorder="1" applyAlignment="1" applyProtection="1">
      <alignment horizontal="center" shrinkToFit="1"/>
    </xf>
    <xf numFmtId="0" fontId="11" fillId="2" borderId="6" xfId="0" applyNumberFormat="1" applyFont="1" applyFill="1" applyBorder="1" applyAlignment="1" applyProtection="1">
      <alignment horizontal="center" shrinkToFit="1"/>
    </xf>
    <xf numFmtId="0" fontId="11" fillId="4" borderId="15" xfId="0" applyNumberFormat="1" applyFont="1" applyFill="1" applyBorder="1" applyAlignment="1" applyProtection="1">
      <alignment horizontal="center" shrinkToFit="1"/>
    </xf>
    <xf numFmtId="0" fontId="11" fillId="4" borderId="17" xfId="0" applyNumberFormat="1" applyFont="1" applyFill="1" applyBorder="1" applyAlignment="1" applyProtection="1">
      <alignment horizontal="center" shrinkToFit="1"/>
    </xf>
    <xf numFmtId="0" fontId="11" fillId="4" borderId="43" xfId="0" applyNumberFormat="1" applyFont="1" applyFill="1" applyBorder="1" applyAlignment="1" applyProtection="1">
      <alignment horizontal="center" shrinkToFit="1"/>
    </xf>
    <xf numFmtId="0" fontId="11" fillId="4" borderId="1" xfId="0" applyNumberFormat="1" applyFont="1" applyFill="1" applyBorder="1" applyAlignment="1" applyProtection="1">
      <alignment horizontal="center" shrinkToFit="1"/>
    </xf>
    <xf numFmtId="0" fontId="11" fillId="4" borderId="0" xfId="0" applyNumberFormat="1" applyFont="1" applyFill="1" applyBorder="1" applyAlignment="1" applyProtection="1">
      <alignment horizontal="center" shrinkToFit="1"/>
    </xf>
    <xf numFmtId="0" fontId="11" fillId="4" borderId="6" xfId="0" applyNumberFormat="1" applyFont="1" applyFill="1" applyBorder="1" applyAlignment="1" applyProtection="1">
      <alignment horizontal="center" shrinkToFit="1"/>
    </xf>
    <xf numFmtId="0" fontId="11" fillId="2" borderId="44" xfId="0" applyNumberFormat="1" applyFont="1" applyFill="1" applyBorder="1" applyAlignment="1" applyProtection="1">
      <alignment horizontal="center" shrinkToFit="1"/>
    </xf>
    <xf numFmtId="0" fontId="11" fillId="2" borderId="28" xfId="0" applyNumberFormat="1" applyFont="1" applyFill="1" applyBorder="1" applyAlignment="1" applyProtection="1">
      <alignment horizontal="center" shrinkToFit="1"/>
    </xf>
    <xf numFmtId="0" fontId="11" fillId="2" borderId="45" xfId="0" applyNumberFormat="1" applyFont="1" applyFill="1" applyBorder="1" applyAlignment="1" applyProtection="1">
      <alignment horizontal="center" shrinkToFit="1"/>
    </xf>
    <xf numFmtId="0" fontId="47" fillId="0" borderId="0" xfId="0" applyFont="1" applyBorder="1" applyProtection="1">
      <protection locked="0"/>
    </xf>
    <xf numFmtId="0" fontId="22" fillId="0" borderId="0" xfId="0" applyFont="1" applyAlignment="1" applyProtection="1">
      <alignment shrinkToFit="1"/>
      <protection locked="0"/>
    </xf>
    <xf numFmtId="0" fontId="59" fillId="0" borderId="0" xfId="0" applyFont="1" applyFill="1" applyBorder="1" applyAlignment="1" applyProtection="1">
      <alignment horizontal="center" shrinkToFit="1"/>
    </xf>
    <xf numFmtId="0" fontId="59" fillId="2" borderId="0" xfId="0" applyFont="1" applyFill="1" applyBorder="1" applyAlignment="1" applyProtection="1">
      <alignment horizontal="center" shrinkToFit="1"/>
    </xf>
    <xf numFmtId="0" fontId="12" fillId="4" borderId="12" xfId="0" applyNumberFormat="1" applyFont="1" applyFill="1" applyBorder="1" applyAlignment="1" applyProtection="1">
      <alignment horizontal="center" shrinkToFit="1"/>
    </xf>
    <xf numFmtId="0" fontId="12" fillId="4" borderId="13" xfId="0" applyNumberFormat="1" applyFont="1" applyFill="1" applyBorder="1" applyAlignment="1" applyProtection="1">
      <alignment horizontal="center" shrinkToFit="1"/>
    </xf>
    <xf numFmtId="0" fontId="10" fillId="2" borderId="15" xfId="0" applyFont="1" applyFill="1" applyBorder="1" applyProtection="1">
      <protection locked="0"/>
    </xf>
    <xf numFmtId="0" fontId="10" fillId="2" borderId="17" xfId="0" applyFont="1" applyFill="1" applyBorder="1" applyProtection="1">
      <protection locked="0"/>
    </xf>
    <xf numFmtId="0" fontId="0" fillId="0" borderId="15" xfId="0" applyBorder="1" applyProtection="1">
      <protection locked="0"/>
    </xf>
    <xf numFmtId="0" fontId="0" fillId="0" borderId="17" xfId="0" applyBorder="1" applyProtection="1">
      <protection locked="0"/>
    </xf>
    <xf numFmtId="0" fontId="0" fillId="0" borderId="17" xfId="0" applyBorder="1" applyProtection="1"/>
    <xf numFmtId="0" fontId="0" fillId="0" borderId="43" xfId="0" applyBorder="1" applyProtection="1"/>
    <xf numFmtId="0" fontId="11" fillId="4" borderId="25" xfId="0" applyNumberFormat="1" applyFont="1" applyFill="1" applyBorder="1" applyAlignment="1" applyProtection="1">
      <alignment horizontal="center" shrinkToFit="1"/>
    </xf>
    <xf numFmtId="0" fontId="11" fillId="4" borderId="23" xfId="0" applyNumberFormat="1" applyFont="1" applyFill="1" applyBorder="1" applyAlignment="1" applyProtection="1">
      <alignment horizontal="center" shrinkToFit="1"/>
    </xf>
    <xf numFmtId="0" fontId="11" fillId="4" borderId="41" xfId="0" applyNumberFormat="1" applyFont="1" applyFill="1" applyBorder="1" applyAlignment="1" applyProtection="1">
      <alignment horizontal="center" shrinkToFit="1"/>
    </xf>
    <xf numFmtId="0" fontId="6" fillId="0" borderId="0" xfId="0" applyFont="1"/>
    <xf numFmtId="0" fontId="26" fillId="2" borderId="0" xfId="1" applyFont="1" applyFill="1" applyBorder="1" applyAlignment="1" applyProtection="1">
      <alignment horizontal="center"/>
    </xf>
    <xf numFmtId="0" fontId="27" fillId="2" borderId="0" xfId="0" applyFont="1" applyFill="1" applyBorder="1" applyAlignment="1" applyProtection="1">
      <alignment horizontal="center"/>
    </xf>
    <xf numFmtId="0" fontId="0" fillId="0" borderId="0" xfId="0" applyNumberFormat="1" applyBorder="1" applyAlignment="1" applyProtection="1">
      <protection locked="0"/>
    </xf>
    <xf numFmtId="0" fontId="64" fillId="0" borderId="0" xfId="0" applyFont="1"/>
    <xf numFmtId="0" fontId="71" fillId="0" borderId="0" xfId="0" applyFont="1" applyAlignment="1">
      <alignment horizontal="left" indent="1"/>
    </xf>
    <xf numFmtId="0" fontId="6" fillId="0" borderId="0" xfId="0" applyFont="1" applyAlignment="1">
      <alignment horizontal="left" indent="1"/>
    </xf>
    <xf numFmtId="0" fontId="61" fillId="0" borderId="0" xfId="0" applyFont="1" applyAlignment="1">
      <alignment horizontal="left" indent="1"/>
    </xf>
    <xf numFmtId="0" fontId="64" fillId="0" borderId="0" xfId="0" applyFont="1" applyAlignment="1">
      <alignment horizontal="left" indent="1"/>
    </xf>
    <xf numFmtId="0" fontId="61" fillId="0" borderId="0" xfId="0" applyFont="1" applyAlignment="1">
      <alignment horizontal="left" wrapText="1" indent="1"/>
    </xf>
    <xf numFmtId="0" fontId="0" fillId="0" borderId="0" xfId="0" applyAlignment="1">
      <alignment horizontal="left" wrapText="1" indent="1"/>
    </xf>
    <xf numFmtId="0" fontId="1" fillId="0" borderId="0" xfId="0" applyFont="1" applyAlignment="1">
      <alignment horizontal="left" wrapText="1" indent="1"/>
    </xf>
    <xf numFmtId="0" fontId="2" fillId="0" borderId="0" xfId="0" applyFont="1" applyAlignment="1">
      <alignment horizontal="left" wrapText="1" indent="1"/>
    </xf>
    <xf numFmtId="0" fontId="69" fillId="0" borderId="0" xfId="0" applyFont="1" applyAlignment="1">
      <alignment horizontal="left" indent="1"/>
    </xf>
    <xf numFmtId="0" fontId="28" fillId="0" borderId="8" xfId="0" applyFont="1" applyFill="1" applyBorder="1" applyAlignment="1" applyProtection="1">
      <alignment horizontal="center"/>
    </xf>
    <xf numFmtId="49" fontId="37" fillId="0" borderId="0" xfId="0" applyNumberFormat="1" applyFont="1" applyBorder="1" applyProtection="1"/>
    <xf numFmtId="0" fontId="10" fillId="2" borderId="27" xfId="0" applyFont="1" applyFill="1" applyBorder="1" applyProtection="1"/>
    <xf numFmtId="0" fontId="10" fillId="2" borderId="28" xfId="0" applyNumberFormat="1" applyFont="1" applyFill="1" applyBorder="1" applyAlignment="1" applyProtection="1"/>
    <xf numFmtId="0" fontId="0" fillId="0" borderId="28" xfId="0" applyBorder="1" applyProtection="1"/>
    <xf numFmtId="0" fontId="0" fillId="0" borderId="36" xfId="0" applyBorder="1" applyProtection="1"/>
    <xf numFmtId="0" fontId="10" fillId="2" borderId="29" xfId="0" applyFont="1" applyFill="1" applyBorder="1" applyAlignment="1" applyProtection="1">
      <alignment horizontal="left" indent="1"/>
    </xf>
    <xf numFmtId="0" fontId="27" fillId="2" borderId="29" xfId="0" applyFont="1" applyFill="1" applyBorder="1" applyAlignment="1" applyProtection="1">
      <alignment horizontal="center"/>
    </xf>
    <xf numFmtId="0" fontId="0" fillId="0" borderId="0" xfId="0" applyAlignment="1" applyProtection="1"/>
    <xf numFmtId="0" fontId="0" fillId="0" borderId="0" xfId="0" applyBorder="1" applyProtection="1"/>
    <xf numFmtId="0" fontId="10" fillId="2" borderId="0" xfId="0" applyFont="1" applyFill="1" applyBorder="1" applyProtection="1"/>
    <xf numFmtId="0" fontId="10" fillId="2" borderId="0" xfId="0" applyFont="1" applyFill="1" applyBorder="1" applyAlignment="1" applyProtection="1">
      <alignment horizontal="left" indent="1"/>
    </xf>
    <xf numFmtId="0" fontId="53" fillId="0" borderId="28" xfId="0" applyFont="1" applyBorder="1" applyAlignment="1" applyProtection="1"/>
    <xf numFmtId="0" fontId="10" fillId="2" borderId="28" xfId="0" applyFont="1" applyFill="1" applyBorder="1" applyAlignment="1" applyProtection="1"/>
    <xf numFmtId="0" fontId="53" fillId="0" borderId="36" xfId="0" applyFont="1" applyBorder="1" applyAlignment="1" applyProtection="1"/>
    <xf numFmtId="0" fontId="78" fillId="0" borderId="27" xfId="0" applyFont="1" applyBorder="1" applyAlignment="1" applyProtection="1"/>
    <xf numFmtId="0" fontId="1" fillId="5" borderId="3" xfId="0" applyNumberFormat="1" applyFont="1" applyFill="1" applyBorder="1" applyAlignment="1" applyProtection="1">
      <alignment horizontal="center"/>
    </xf>
    <xf numFmtId="0" fontId="79" fillId="0" borderId="0" xfId="0" applyFont="1" applyFill="1" applyBorder="1" applyProtection="1"/>
    <xf numFmtId="0" fontId="75" fillId="0" borderId="0" xfId="0" applyFont="1" applyFill="1" applyBorder="1" applyProtection="1"/>
    <xf numFmtId="0" fontId="76" fillId="0" borderId="0" xfId="0" applyFont="1" applyFill="1" applyBorder="1" applyProtection="1"/>
    <xf numFmtId="0" fontId="80" fillId="0" borderId="0" xfId="0" applyFont="1" applyFill="1" applyBorder="1" applyProtection="1"/>
    <xf numFmtId="0" fontId="76" fillId="2" borderId="0" xfId="0" applyFont="1" applyFill="1" applyBorder="1" applyProtection="1"/>
    <xf numFmtId="0" fontId="76" fillId="0" borderId="0" xfId="0" applyFont="1" applyBorder="1" applyProtection="1"/>
    <xf numFmtId="0" fontId="76" fillId="0" borderId="5" xfId="0" applyFont="1" applyBorder="1" applyProtection="1">
      <protection locked="0"/>
    </xf>
    <xf numFmtId="0" fontId="17" fillId="2" borderId="34" xfId="0" applyFont="1" applyFill="1" applyBorder="1" applyAlignment="1" applyProtection="1">
      <alignment horizontal="center"/>
    </xf>
    <xf numFmtId="0" fontId="17" fillId="2" borderId="17" xfId="0" applyFont="1" applyFill="1" applyBorder="1" applyAlignment="1" applyProtection="1">
      <alignment horizontal="center"/>
    </xf>
    <xf numFmtId="0" fontId="18" fillId="2" borderId="17" xfId="0" applyFont="1" applyFill="1" applyBorder="1" applyAlignment="1" applyProtection="1">
      <alignment horizontal="center"/>
    </xf>
    <xf numFmtId="0" fontId="17" fillId="2" borderId="33" xfId="0" applyFont="1" applyFill="1" applyBorder="1" applyAlignment="1" applyProtection="1">
      <alignment horizontal="center"/>
    </xf>
    <xf numFmtId="0" fontId="1" fillId="0" borderId="0" xfId="0" applyNumberFormat="1" applyFont="1" applyBorder="1" applyAlignment="1" applyProtection="1"/>
    <xf numFmtId="0" fontId="76" fillId="2" borderId="0" xfId="0" applyFont="1" applyFill="1" applyBorder="1" applyAlignment="1" applyProtection="1">
      <alignment horizontal="right"/>
    </xf>
    <xf numFmtId="0" fontId="76" fillId="0" borderId="0" xfId="0" applyFont="1" applyBorder="1" applyAlignment="1" applyProtection="1"/>
    <xf numFmtId="17" fontId="76" fillId="0" borderId="0" xfId="0" applyNumberFormat="1" applyFont="1" applyBorder="1" applyProtection="1"/>
    <xf numFmtId="0" fontId="76" fillId="0" borderId="0" xfId="0" applyFont="1" applyProtection="1">
      <protection locked="0"/>
    </xf>
    <xf numFmtId="0" fontId="76" fillId="0" borderId="0" xfId="0" applyNumberFormat="1" applyFont="1" applyAlignment="1" applyProtection="1">
      <protection locked="0"/>
    </xf>
    <xf numFmtId="0" fontId="76" fillId="2" borderId="0" xfId="0" applyFont="1" applyFill="1" applyBorder="1" applyAlignment="1" applyProtection="1">
      <alignment horizontal="center"/>
    </xf>
    <xf numFmtId="0" fontId="1" fillId="0" borderId="0" xfId="0" applyFont="1" applyBorder="1" applyProtection="1"/>
    <xf numFmtId="0" fontId="0" fillId="0" borderId="0" xfId="0" applyBorder="1" applyAlignment="1" applyProtection="1">
      <alignment horizontal="left" indent="1"/>
    </xf>
    <xf numFmtId="0" fontId="0" fillId="0" borderId="30" xfId="0" applyBorder="1" applyAlignment="1" applyProtection="1">
      <alignment horizontal="left" indent="1"/>
    </xf>
    <xf numFmtId="0" fontId="26" fillId="2" borderId="0" xfId="1" applyFont="1" applyFill="1" applyBorder="1" applyAlignment="1" applyProtection="1">
      <alignment horizontal="center"/>
    </xf>
    <xf numFmtId="0" fontId="1" fillId="0" borderId="0" xfId="0" applyFont="1" applyAlignment="1">
      <alignment horizontal="left" indent="1"/>
    </xf>
    <xf numFmtId="0" fontId="8" fillId="3" borderId="2"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9" fillId="4" borderId="2" xfId="0" applyFont="1" applyFill="1" applyBorder="1" applyAlignment="1" applyProtection="1">
      <alignment horizontal="center"/>
      <protection locked="0"/>
    </xf>
    <xf numFmtId="0" fontId="8" fillId="15" borderId="2" xfId="0" applyFont="1" applyFill="1" applyBorder="1" applyAlignment="1" applyProtection="1">
      <alignment horizontal="center"/>
      <protection locked="0"/>
    </xf>
    <xf numFmtId="0" fontId="8" fillId="5" borderId="2" xfId="0" applyFont="1" applyFill="1" applyBorder="1" applyAlignment="1" applyProtection="1">
      <alignment horizontal="center"/>
      <protection locked="0"/>
    </xf>
    <xf numFmtId="0" fontId="85" fillId="0" borderId="0" xfId="0" applyFont="1" applyFill="1" applyBorder="1" applyAlignment="1" applyProtection="1">
      <alignment horizontal="center" vertical="center" textRotation="90"/>
    </xf>
    <xf numFmtId="0" fontId="83" fillId="0" borderId="5" xfId="0" applyNumberFormat="1" applyFont="1" applyFill="1" applyBorder="1" applyAlignment="1" applyProtection="1">
      <alignment horizontal="left" indent="1"/>
    </xf>
    <xf numFmtId="0" fontId="84" fillId="0" borderId="0" xfId="0" applyFont="1" applyFill="1" applyBorder="1" applyAlignment="1" applyProtection="1">
      <alignment horizontal="center"/>
    </xf>
    <xf numFmtId="0" fontId="83" fillId="0" borderId="0" xfId="0" applyFont="1" applyFill="1" applyBorder="1" applyAlignment="1" applyProtection="1">
      <alignment horizontal="center"/>
    </xf>
    <xf numFmtId="0" fontId="83" fillId="0" borderId="0" xfId="0" applyFont="1" applyBorder="1" applyProtection="1"/>
    <xf numFmtId="0" fontId="83" fillId="0" borderId="35" xfId="0" applyFont="1" applyBorder="1" applyProtection="1"/>
    <xf numFmtId="0" fontId="1" fillId="14" borderId="29" xfId="0" applyFont="1" applyFill="1" applyBorder="1" applyProtection="1"/>
    <xf numFmtId="0" fontId="1" fillId="9" borderId="62" xfId="0" applyFont="1" applyFill="1" applyBorder="1" applyProtection="1"/>
    <xf numFmtId="0" fontId="86" fillId="7" borderId="5" xfId="0" applyFont="1" applyFill="1" applyBorder="1" applyAlignment="1" applyProtection="1">
      <alignment horizontal="left"/>
    </xf>
    <xf numFmtId="0" fontId="8" fillId="0" borderId="37" xfId="0" applyFont="1" applyFill="1" applyBorder="1" applyAlignment="1" applyProtection="1">
      <alignment horizontal="center"/>
    </xf>
    <xf numFmtId="0" fontId="5" fillId="0" borderId="0" xfId="1" applyBorder="1" applyAlignment="1" applyProtection="1"/>
    <xf numFmtId="0" fontId="0" fillId="0" borderId="0" xfId="0" applyProtection="1">
      <protection locked="0"/>
    </xf>
    <xf numFmtId="0" fontId="14" fillId="7" borderId="1" xfId="0" applyFont="1" applyFill="1" applyBorder="1" applyAlignment="1">
      <alignment horizontal="center" vertical="center" textRotation="90" shrinkToFit="1"/>
    </xf>
    <xf numFmtId="0" fontId="0" fillId="0" borderId="1" xfId="0" applyBorder="1" applyAlignment="1">
      <alignment horizontal="center" vertical="center" textRotation="90" shrinkToFit="1"/>
    </xf>
    <xf numFmtId="0" fontId="28" fillId="16" borderId="2" xfId="0" applyFont="1" applyFill="1" applyBorder="1" applyAlignment="1" applyProtection="1">
      <alignment horizontal="center"/>
      <protection locked="0"/>
    </xf>
    <xf numFmtId="0" fontId="5" fillId="0" borderId="0" xfId="1" applyNumberFormat="1" applyBorder="1" applyAlignment="1" applyProtection="1">
      <alignment horizontal="left"/>
    </xf>
    <xf numFmtId="0" fontId="5" fillId="0" borderId="0" xfId="1" applyBorder="1" applyAlignment="1" applyProtection="1">
      <alignment horizontal="left"/>
    </xf>
    <xf numFmtId="0" fontId="5" fillId="0" borderId="0" xfId="1" applyBorder="1" applyAlignment="1" applyProtection="1"/>
    <xf numFmtId="165" fontId="33" fillId="0" borderId="25" xfId="0" applyNumberFormat="1" applyFont="1" applyFill="1" applyBorder="1" applyAlignment="1" applyProtection="1">
      <alignment horizontal="center" shrinkToFit="1"/>
    </xf>
    <xf numFmtId="165" fontId="0" fillId="0" borderId="23" xfId="0" applyNumberFormat="1" applyBorder="1" applyAlignment="1">
      <alignment horizontal="center" shrinkToFit="1"/>
    </xf>
    <xf numFmtId="0" fontId="0" fillId="0" borderId="41" xfId="0" applyBorder="1" applyAlignment="1"/>
    <xf numFmtId="164" fontId="33" fillId="0" borderId="42" xfId="0" applyNumberFormat="1" applyFont="1" applyFill="1" applyBorder="1" applyAlignment="1" applyProtection="1">
      <alignment horizontal="center" shrinkToFit="1"/>
    </xf>
    <xf numFmtId="164" fontId="0" fillId="0" borderId="23" xfId="0" applyNumberFormat="1" applyBorder="1" applyAlignment="1">
      <alignment horizontal="center" shrinkToFit="1"/>
    </xf>
    <xf numFmtId="49" fontId="1" fillId="9" borderId="30" xfId="0" applyNumberFormat="1" applyFont="1" applyFill="1" applyBorder="1" applyAlignment="1" applyProtection="1">
      <protection locked="0"/>
    </xf>
    <xf numFmtId="49" fontId="1" fillId="9" borderId="35" xfId="0" applyNumberFormat="1" applyFont="1" applyFill="1" applyBorder="1" applyAlignment="1" applyProtection="1">
      <protection locked="0"/>
    </xf>
    <xf numFmtId="49" fontId="1" fillId="9" borderId="37" xfId="0" applyNumberFormat="1" applyFont="1" applyFill="1" applyBorder="1" applyAlignment="1" applyProtection="1">
      <protection locked="0"/>
    </xf>
    <xf numFmtId="49" fontId="1" fillId="9" borderId="29" xfId="0" applyNumberFormat="1" applyFont="1" applyFill="1" applyBorder="1" applyAlignment="1" applyProtection="1">
      <protection locked="0"/>
    </xf>
    <xf numFmtId="49" fontId="1" fillId="9" borderId="0" xfId="0" applyNumberFormat="1" applyFont="1" applyFill="1" applyBorder="1" applyAlignment="1" applyProtection="1">
      <protection locked="0"/>
    </xf>
    <xf numFmtId="49" fontId="1" fillId="9" borderId="26" xfId="0" applyNumberFormat="1" applyFont="1" applyFill="1" applyBorder="1" applyAlignment="1" applyProtection="1">
      <protection locked="0"/>
    </xf>
    <xf numFmtId="0" fontId="48" fillId="12" borderId="35" xfId="0" applyFont="1" applyFill="1" applyBorder="1" applyAlignment="1" applyProtection="1">
      <protection locked="0"/>
    </xf>
    <xf numFmtId="0" fontId="48" fillId="12" borderId="37" xfId="0" applyFont="1" applyFill="1" applyBorder="1" applyAlignment="1" applyProtection="1">
      <protection locked="0"/>
    </xf>
    <xf numFmtId="0" fontId="61" fillId="4" borderId="34" xfId="0" applyFont="1" applyFill="1" applyBorder="1" applyAlignment="1" applyProtection="1">
      <alignment horizontal="center"/>
    </xf>
    <xf numFmtId="0" fontId="61" fillId="4" borderId="17" xfId="0" applyFont="1" applyFill="1" applyBorder="1" applyAlignment="1" applyProtection="1">
      <alignment horizontal="center"/>
    </xf>
    <xf numFmtId="0" fontId="61" fillId="4" borderId="33" xfId="0" applyFont="1" applyFill="1" applyBorder="1" applyAlignment="1" applyProtection="1">
      <alignment horizontal="center"/>
    </xf>
    <xf numFmtId="0" fontId="64" fillId="4" borderId="34" xfId="0" applyFont="1" applyFill="1" applyBorder="1" applyAlignment="1" applyProtection="1">
      <alignment horizontal="center"/>
    </xf>
    <xf numFmtId="0" fontId="64" fillId="4" borderId="17" xfId="0" applyFont="1" applyFill="1" applyBorder="1" applyAlignment="1" applyProtection="1">
      <alignment horizontal="center"/>
    </xf>
    <xf numFmtId="0" fontId="64" fillId="4" borderId="33" xfId="0" applyFont="1" applyFill="1" applyBorder="1" applyAlignment="1" applyProtection="1">
      <alignment horizontal="center"/>
    </xf>
    <xf numFmtId="0" fontId="64" fillId="0" borderId="34" xfId="0" applyFont="1" applyFill="1" applyBorder="1" applyAlignment="1" applyProtection="1">
      <alignment horizontal="center"/>
    </xf>
    <xf numFmtId="0" fontId="64" fillId="0" borderId="17" xfId="0" applyFont="1" applyFill="1" applyBorder="1" applyAlignment="1" applyProtection="1">
      <alignment horizontal="center"/>
    </xf>
    <xf numFmtId="0" fontId="64" fillId="0" borderId="33" xfId="0" applyFont="1" applyFill="1" applyBorder="1" applyAlignment="1" applyProtection="1">
      <alignment horizontal="center"/>
    </xf>
    <xf numFmtId="0" fontId="61" fillId="0" borderId="34" xfId="0" applyFont="1" applyFill="1" applyBorder="1" applyAlignment="1" applyProtection="1">
      <alignment horizontal="center"/>
    </xf>
    <xf numFmtId="0" fontId="61" fillId="0" borderId="17" xfId="0" applyFont="1" applyFill="1" applyBorder="1" applyAlignment="1" applyProtection="1">
      <alignment horizontal="center"/>
    </xf>
    <xf numFmtId="0" fontId="61" fillId="0" borderId="33" xfId="0" applyFont="1" applyFill="1" applyBorder="1" applyAlignment="1" applyProtection="1">
      <alignment horizontal="center"/>
    </xf>
    <xf numFmtId="0" fontId="52" fillId="4" borderId="2" xfId="0" applyFont="1" applyFill="1" applyBorder="1" applyAlignment="1" applyProtection="1">
      <alignment horizontal="center"/>
      <protection locked="0"/>
    </xf>
    <xf numFmtId="0" fontId="0" fillId="4" borderId="2" xfId="0" applyFill="1" applyBorder="1" applyAlignment="1">
      <alignment horizontal="center"/>
    </xf>
    <xf numFmtId="0" fontId="64" fillId="0" borderId="2" xfId="0" applyFont="1" applyBorder="1" applyAlignment="1" applyProtection="1">
      <alignment horizontal="center"/>
    </xf>
    <xf numFmtId="0" fontId="64" fillId="0" borderId="2" xfId="0" applyFont="1" applyBorder="1" applyAlignment="1">
      <alignment horizontal="center"/>
    </xf>
    <xf numFmtId="0" fontId="44" fillId="4" borderId="2" xfId="0" applyNumberFormat="1" applyFont="1" applyFill="1" applyBorder="1" applyAlignment="1" applyProtection="1">
      <alignment horizontal="center"/>
      <protection locked="0"/>
    </xf>
    <xf numFmtId="0" fontId="45" fillId="4" borderId="2" xfId="0" applyFont="1" applyFill="1" applyBorder="1" applyAlignment="1">
      <alignment horizontal="center"/>
    </xf>
    <xf numFmtId="0" fontId="52" fillId="0" borderId="2" xfId="0" applyFont="1" applyBorder="1" applyAlignment="1" applyProtection="1">
      <alignment horizontal="center"/>
      <protection locked="0"/>
    </xf>
    <xf numFmtId="0" fontId="0" fillId="0" borderId="2" xfId="0" applyBorder="1" applyAlignment="1">
      <alignment horizontal="center"/>
    </xf>
    <xf numFmtId="0" fontId="61" fillId="0" borderId="0" xfId="0" applyFont="1" applyAlignment="1" applyProtection="1">
      <alignment horizontal="left" indent="3"/>
    </xf>
    <xf numFmtId="0" fontId="61" fillId="0" borderId="0" xfId="0" applyFont="1" applyAlignment="1" applyProtection="1">
      <alignment horizontal="right"/>
    </xf>
    <xf numFmtId="0" fontId="61" fillId="0" borderId="26" xfId="0" applyFont="1" applyBorder="1" applyAlignment="1" applyProtection="1">
      <alignment horizontal="right"/>
    </xf>
    <xf numFmtId="0" fontId="48" fillId="10" borderId="5" xfId="0" applyFont="1" applyFill="1" applyBorder="1" applyAlignment="1" applyProtection="1">
      <protection locked="0"/>
    </xf>
    <xf numFmtId="0" fontId="48" fillId="10" borderId="58" xfId="0" applyFont="1" applyFill="1" applyBorder="1" applyAlignment="1" applyProtection="1">
      <protection locked="0"/>
    </xf>
    <xf numFmtId="0" fontId="1" fillId="9" borderId="12" xfId="0" applyFont="1" applyFill="1" applyBorder="1" applyAlignment="1" applyProtection="1">
      <protection locked="0"/>
    </xf>
    <xf numFmtId="0" fontId="1" fillId="9" borderId="61" xfId="0" applyFont="1" applyFill="1" applyBorder="1" applyAlignment="1" applyProtection="1">
      <protection locked="0"/>
    </xf>
    <xf numFmtId="0" fontId="48" fillId="11" borderId="0" xfId="0" applyFont="1" applyFill="1" applyBorder="1" applyAlignment="1" applyProtection="1">
      <protection locked="0"/>
    </xf>
    <xf numFmtId="0" fontId="48" fillId="11" borderId="26" xfId="0" applyFont="1" applyFill="1" applyBorder="1" applyAlignment="1" applyProtection="1">
      <protection locked="0"/>
    </xf>
    <xf numFmtId="0" fontId="1" fillId="6" borderId="0" xfId="0" applyFont="1" applyFill="1" applyBorder="1" applyAlignment="1" applyProtection="1"/>
    <xf numFmtId="0" fontId="1" fillId="6" borderId="26" xfId="0" applyFont="1" applyFill="1" applyBorder="1" applyAlignment="1" applyProtection="1"/>
    <xf numFmtId="0" fontId="1" fillId="14" borderId="0" xfId="0" applyFont="1" applyFill="1" applyBorder="1" applyAlignment="1" applyProtection="1"/>
    <xf numFmtId="0" fontId="1" fillId="14" borderId="26" xfId="0" applyFont="1" applyFill="1" applyBorder="1" applyAlignment="1" applyProtection="1"/>
    <xf numFmtId="0" fontId="63" fillId="13" borderId="0" xfId="0" applyFont="1" applyFill="1" applyBorder="1" applyAlignment="1" applyProtection="1"/>
    <xf numFmtId="0" fontId="63" fillId="13" borderId="26" xfId="0" applyFont="1" applyFill="1" applyBorder="1" applyAlignment="1" applyProtection="1"/>
    <xf numFmtId="0" fontId="59" fillId="4" borderId="27" xfId="0" applyFont="1" applyFill="1" applyBorder="1" applyAlignment="1" applyProtection="1">
      <alignment horizontal="center" shrinkToFit="1"/>
      <protection locked="0"/>
    </xf>
    <xf numFmtId="0" fontId="58" fillId="4" borderId="28" xfId="0" applyFont="1" applyFill="1" applyBorder="1" applyAlignment="1" applyProtection="1">
      <alignment shrinkToFit="1"/>
      <protection locked="0"/>
    </xf>
    <xf numFmtId="0" fontId="58" fillId="4" borderId="36" xfId="0" applyFont="1" applyFill="1" applyBorder="1" applyAlignment="1" applyProtection="1">
      <alignment shrinkToFit="1"/>
      <protection locked="0"/>
    </xf>
    <xf numFmtId="0" fontId="58" fillId="4" borderId="30" xfId="0" applyFont="1" applyFill="1" applyBorder="1" applyAlignment="1" applyProtection="1">
      <alignment shrinkToFit="1"/>
      <protection locked="0"/>
    </xf>
    <xf numFmtId="0" fontId="58" fillId="4" borderId="35" xfId="0" applyFont="1" applyFill="1" applyBorder="1" applyAlignment="1" applyProtection="1">
      <alignment shrinkToFit="1"/>
      <protection locked="0"/>
    </xf>
    <xf numFmtId="0" fontId="58" fillId="4" borderId="37" xfId="0" applyFont="1" applyFill="1" applyBorder="1" applyAlignment="1" applyProtection="1">
      <alignment shrinkToFit="1"/>
      <protection locked="0"/>
    </xf>
    <xf numFmtId="0" fontId="59" fillId="2" borderId="27" xfId="0" applyFont="1" applyFill="1" applyBorder="1" applyAlignment="1" applyProtection="1">
      <alignment horizontal="center" shrinkToFit="1"/>
      <protection locked="0"/>
    </xf>
    <xf numFmtId="0" fontId="58" fillId="0" borderId="28" xfId="0" applyFont="1" applyBorder="1" applyAlignment="1" applyProtection="1">
      <protection locked="0"/>
    </xf>
    <xf numFmtId="0" fontId="58" fillId="0" borderId="36" xfId="0" applyFont="1" applyBorder="1" applyAlignment="1" applyProtection="1">
      <protection locked="0"/>
    </xf>
    <xf numFmtId="0" fontId="58" fillId="0" borderId="30" xfId="0" applyFont="1" applyBorder="1" applyAlignment="1" applyProtection="1">
      <protection locked="0"/>
    </xf>
    <xf numFmtId="0" fontId="58" fillId="0" borderId="35" xfId="0" applyFont="1" applyBorder="1" applyAlignment="1" applyProtection="1">
      <protection locked="0"/>
    </xf>
    <xf numFmtId="0" fontId="58" fillId="0" borderId="37" xfId="0" applyFont="1" applyBorder="1" applyAlignment="1" applyProtection="1">
      <protection locked="0"/>
    </xf>
    <xf numFmtId="0" fontId="77" fillId="0" borderId="29" xfId="1" applyFont="1" applyFill="1" applyBorder="1" applyAlignment="1" applyProtection="1"/>
    <xf numFmtId="0" fontId="46" fillId="0" borderId="0" xfId="2" applyFont="1" applyBorder="1" applyAlignment="1"/>
    <xf numFmtId="0" fontId="46" fillId="0" borderId="0" xfId="0" applyFont="1" applyBorder="1" applyAlignment="1"/>
    <xf numFmtId="0" fontId="46" fillId="0" borderId="26" xfId="0" applyFont="1" applyBorder="1" applyAlignment="1"/>
    <xf numFmtId="0" fontId="5" fillId="0" borderId="29" xfId="1" applyFill="1" applyBorder="1" applyAlignment="1" applyProtection="1"/>
    <xf numFmtId="0" fontId="5" fillId="0" borderId="0" xfId="1" applyFill="1" applyBorder="1" applyAlignment="1" applyProtection="1"/>
    <xf numFmtId="0" fontId="5" fillId="0" borderId="26" xfId="1" applyBorder="1" applyAlignment="1" applyProtection="1"/>
    <xf numFmtId="0" fontId="26" fillId="0" borderId="29" xfId="1" applyFont="1" applyFill="1" applyBorder="1" applyAlignment="1" applyProtection="1">
      <alignment vertical="center"/>
    </xf>
    <xf numFmtId="0" fontId="26" fillId="0" borderId="0" xfId="1" applyFont="1" applyFill="1" applyBorder="1" applyAlignment="1" applyProtection="1">
      <alignment vertical="center"/>
    </xf>
    <xf numFmtId="0" fontId="26" fillId="0" borderId="0" xfId="1" applyFont="1" applyBorder="1" applyAlignment="1" applyProtection="1"/>
    <xf numFmtId="0" fontId="26" fillId="0" borderId="26" xfId="1" applyFont="1" applyBorder="1" applyAlignment="1" applyProtection="1"/>
    <xf numFmtId="0" fontId="26" fillId="0" borderId="30" xfId="1" applyFont="1" applyFill="1" applyBorder="1" applyAlignment="1" applyProtection="1">
      <alignment vertical="center"/>
    </xf>
    <xf numFmtId="0" fontId="26" fillId="0" borderId="35" xfId="1" applyFont="1" applyFill="1" applyBorder="1" applyAlignment="1" applyProtection="1">
      <alignment vertical="center"/>
    </xf>
    <xf numFmtId="0" fontId="26" fillId="0" borderId="35" xfId="1" applyFont="1" applyBorder="1" applyAlignment="1" applyProtection="1"/>
    <xf numFmtId="0" fontId="26" fillId="0" borderId="37" xfId="1" applyFont="1" applyBorder="1" applyAlignment="1" applyProtection="1"/>
    <xf numFmtId="0" fontId="43" fillId="0" borderId="0" xfId="0" applyFont="1" applyBorder="1" applyAlignment="1" applyProtection="1">
      <alignment horizontal="right"/>
      <protection locked="0"/>
    </xf>
    <xf numFmtId="0" fontId="0" fillId="0" borderId="0" xfId="0" applyProtection="1">
      <protection locked="0"/>
    </xf>
    <xf numFmtId="0" fontId="43" fillId="0" borderId="0" xfId="0" applyFont="1" applyBorder="1" applyAlignment="1" applyProtection="1">
      <alignment horizontal="left"/>
    </xf>
    <xf numFmtId="0" fontId="0" fillId="0" borderId="0" xfId="0" applyAlignment="1" applyProtection="1">
      <alignment horizontal="left"/>
    </xf>
    <xf numFmtId="0" fontId="67" fillId="2" borderId="0" xfId="0" applyFont="1" applyFill="1" applyBorder="1" applyAlignment="1" applyProtection="1">
      <alignment horizontal="center" shrinkToFit="1"/>
      <protection locked="0"/>
    </xf>
    <xf numFmtId="0" fontId="68" fillId="0" borderId="0" xfId="0" applyFont="1" applyAlignment="1" applyProtection="1">
      <alignment horizontal="center" shrinkToFit="1"/>
      <protection locked="0"/>
    </xf>
    <xf numFmtId="0" fontId="1" fillId="3" borderId="28" xfId="0" applyFont="1" applyFill="1" applyBorder="1" applyAlignment="1" applyProtection="1"/>
    <xf numFmtId="0" fontId="1" fillId="3" borderId="36" xfId="0" applyFont="1" applyFill="1" applyBorder="1" applyAlignment="1" applyProtection="1"/>
    <xf numFmtId="0" fontId="46" fillId="5" borderId="0" xfId="0" applyFont="1" applyFill="1" applyBorder="1" applyAlignment="1" applyProtection="1">
      <alignment wrapText="1"/>
      <protection locked="0"/>
    </xf>
    <xf numFmtId="0" fontId="46" fillId="5" borderId="0" xfId="0" applyFont="1" applyFill="1" applyBorder="1" applyAlignment="1" applyProtection="1">
      <protection locked="0"/>
    </xf>
    <xf numFmtId="0" fontId="46" fillId="5" borderId="26" xfId="0" applyFont="1" applyFill="1" applyBorder="1" applyAlignment="1" applyProtection="1">
      <protection locked="0"/>
    </xf>
    <xf numFmtId="49" fontId="1" fillId="9" borderId="27" xfId="0" applyNumberFormat="1" applyFont="1" applyFill="1" applyBorder="1" applyAlignment="1" applyProtection="1">
      <protection locked="0"/>
    </xf>
    <xf numFmtId="0" fontId="0" fillId="0" borderId="28" xfId="0" applyBorder="1" applyAlignment="1" applyProtection="1">
      <protection locked="0"/>
    </xf>
    <xf numFmtId="0" fontId="0" fillId="0" borderId="36" xfId="0" applyBorder="1" applyAlignment="1" applyProtection="1">
      <protection locked="0"/>
    </xf>
    <xf numFmtId="0" fontId="44" fillId="0" borderId="2" xfId="0" applyNumberFormat="1" applyFont="1" applyFill="1" applyBorder="1" applyAlignment="1" applyProtection="1">
      <alignment horizontal="center"/>
      <protection locked="0"/>
    </xf>
    <xf numFmtId="0" fontId="45" fillId="0" borderId="2" xfId="0" applyFont="1" applyBorder="1" applyAlignment="1">
      <alignment horizontal="center"/>
    </xf>
    <xf numFmtId="0" fontId="61" fillId="0" borderId="2" xfId="0" applyFont="1" applyBorder="1" applyAlignment="1" applyProtection="1">
      <alignment horizontal="center"/>
    </xf>
    <xf numFmtId="0" fontId="45" fillId="4" borderId="2" xfId="0" applyFont="1" applyFill="1" applyBorder="1" applyAlignment="1" applyProtection="1">
      <alignment horizontal="center"/>
    </xf>
    <xf numFmtId="0" fontId="45" fillId="0" borderId="2" xfId="0" applyFont="1" applyFill="1" applyBorder="1" applyAlignment="1" applyProtection="1">
      <alignment horizontal="center"/>
    </xf>
    <xf numFmtId="0" fontId="61" fillId="4" borderId="2" xfId="0" applyFont="1" applyFill="1" applyBorder="1" applyAlignment="1" applyProtection="1">
      <alignment horizontal="center"/>
    </xf>
    <xf numFmtId="0" fontId="64" fillId="4" borderId="2" xfId="0" applyFont="1" applyFill="1" applyBorder="1" applyAlignment="1">
      <alignment horizontal="center"/>
    </xf>
    <xf numFmtId="0" fontId="45" fillId="0" borderId="48" xfId="0" applyFont="1" applyFill="1" applyBorder="1" applyAlignment="1" applyProtection="1">
      <alignment horizontal="center"/>
    </xf>
    <xf numFmtId="0" fontId="0" fillId="0" borderId="48" xfId="0" applyBorder="1" applyAlignment="1">
      <alignment horizontal="center"/>
    </xf>
    <xf numFmtId="0" fontId="61" fillId="0" borderId="48" xfId="0" applyFont="1" applyBorder="1" applyAlignment="1" applyProtection="1">
      <alignment horizontal="center"/>
    </xf>
    <xf numFmtId="0" fontId="64" fillId="0" borderId="48" xfId="0" applyFont="1" applyBorder="1" applyAlignment="1">
      <alignment horizontal="center"/>
    </xf>
    <xf numFmtId="0" fontId="44" fillId="0" borderId="48" xfId="0" applyNumberFormat="1" applyFont="1" applyFill="1" applyBorder="1" applyAlignment="1" applyProtection="1">
      <alignment horizontal="center"/>
      <protection locked="0"/>
    </xf>
    <xf numFmtId="0" fontId="45" fillId="0" borderId="48" xfId="0" applyFont="1" applyBorder="1" applyAlignment="1">
      <alignment horizontal="center"/>
    </xf>
    <xf numFmtId="0" fontId="52" fillId="0" borderId="48" xfId="0" applyFont="1" applyBorder="1" applyAlignment="1" applyProtection="1">
      <alignment horizontal="center"/>
      <protection locked="0"/>
    </xf>
    <xf numFmtId="0" fontId="14" fillId="8" borderId="10" xfId="0" applyFont="1" applyFill="1" applyBorder="1" applyAlignment="1" applyProtection="1">
      <alignment horizontal="center" vertical="center" textRotation="90" shrinkToFit="1"/>
    </xf>
    <xf numFmtId="0" fontId="14" fillId="8" borderId="7" xfId="0" applyFont="1" applyFill="1" applyBorder="1" applyAlignment="1">
      <alignment horizontal="center" vertical="center" textRotation="90" shrinkToFit="1"/>
    </xf>
    <xf numFmtId="0" fontId="0" fillId="0" borderId="14" xfId="0" applyBorder="1" applyAlignment="1">
      <alignment horizontal="center" vertical="center" textRotation="90" shrinkToFit="1"/>
    </xf>
    <xf numFmtId="17" fontId="23" fillId="7" borderId="10" xfId="0" quotePrefix="1" applyNumberFormat="1" applyFont="1" applyFill="1" applyBorder="1" applyAlignment="1" applyProtection="1">
      <alignment horizontal="center" vertical="center" textRotation="90" shrinkToFit="1"/>
    </xf>
    <xf numFmtId="0" fontId="23" fillId="7" borderId="7" xfId="0" applyFont="1" applyFill="1" applyBorder="1" applyAlignment="1">
      <alignment horizontal="center" vertical="center" textRotation="90" shrinkToFit="1"/>
    </xf>
    <xf numFmtId="0" fontId="14" fillId="7" borderId="10" xfId="0" applyFont="1" applyFill="1" applyBorder="1" applyAlignment="1" applyProtection="1">
      <alignment horizontal="center" vertical="center" textRotation="90" shrinkToFit="1"/>
    </xf>
    <xf numFmtId="0" fontId="14" fillId="7" borderId="7" xfId="0" applyFont="1" applyFill="1" applyBorder="1" applyAlignment="1">
      <alignment horizontal="center" vertical="center" textRotation="90" shrinkToFit="1"/>
    </xf>
    <xf numFmtId="0" fontId="64" fillId="0" borderId="49" xfId="0" applyFont="1" applyFill="1" applyBorder="1" applyAlignment="1" applyProtection="1">
      <alignment horizontal="center"/>
    </xf>
    <xf numFmtId="0" fontId="64" fillId="0" borderId="50" xfId="0" applyFont="1" applyFill="1" applyBorder="1" applyAlignment="1" applyProtection="1">
      <alignment horizontal="center"/>
    </xf>
    <xf numFmtId="0" fontId="64" fillId="0" borderId="18" xfId="0" applyFont="1" applyFill="1" applyBorder="1" applyAlignment="1" applyProtection="1">
      <alignment horizontal="center"/>
    </xf>
    <xf numFmtId="0" fontId="64" fillId="0" borderId="48" xfId="0" applyFont="1" applyBorder="1" applyAlignment="1" applyProtection="1">
      <alignment horizontal="center"/>
    </xf>
    <xf numFmtId="0" fontId="64" fillId="4" borderId="2" xfId="0" applyFont="1" applyFill="1" applyBorder="1" applyAlignment="1" applyProtection="1">
      <alignment horizontal="center"/>
    </xf>
    <xf numFmtId="166" fontId="35" fillId="0" borderId="25" xfId="0" applyNumberFormat="1" applyFont="1" applyFill="1" applyBorder="1" applyAlignment="1" applyProtection="1">
      <alignment horizontal="left" shrinkToFit="1"/>
    </xf>
    <xf numFmtId="166" fontId="0" fillId="0" borderId="51" xfId="0" applyNumberFormat="1" applyBorder="1" applyAlignment="1">
      <alignment horizontal="left" shrinkToFit="1"/>
    </xf>
    <xf numFmtId="0" fontId="46" fillId="5" borderId="5" xfId="0" applyFont="1" applyFill="1" applyBorder="1" applyAlignment="1" applyProtection="1">
      <alignment horizontal="center" vertical="top" wrapText="1"/>
      <protection locked="0"/>
    </xf>
    <xf numFmtId="0" fontId="46" fillId="5" borderId="11" xfId="0" applyFont="1" applyFill="1" applyBorder="1" applyAlignment="1" applyProtection="1">
      <alignment horizontal="center" vertical="top" wrapText="1"/>
      <protection locked="0"/>
    </xf>
    <xf numFmtId="0" fontId="39" fillId="7" borderId="39" xfId="0" applyFont="1" applyFill="1" applyBorder="1" applyAlignment="1" applyProtection="1">
      <alignment horizontal="center" vertical="top" wrapText="1"/>
      <protection locked="0"/>
    </xf>
    <xf numFmtId="0" fontId="46" fillId="0" borderId="58" xfId="0" applyFont="1" applyBorder="1" applyAlignment="1">
      <alignment vertical="top" wrapText="1"/>
    </xf>
    <xf numFmtId="0" fontId="46" fillId="6" borderId="53" xfId="0" applyFont="1" applyFill="1" applyBorder="1" applyAlignment="1">
      <alignment horizontal="center" vertical="top" wrapText="1"/>
    </xf>
    <xf numFmtId="0" fontId="46" fillId="6" borderId="53" xfId="0" applyFont="1" applyFill="1" applyBorder="1" applyAlignment="1">
      <alignment vertical="top"/>
    </xf>
    <xf numFmtId="0" fontId="46" fillId="6" borderId="54" xfId="0" applyFont="1" applyFill="1" applyBorder="1" applyAlignment="1">
      <alignment vertical="top"/>
    </xf>
    <xf numFmtId="0" fontId="61" fillId="0" borderId="47" xfId="0" applyFont="1" applyFill="1" applyBorder="1" applyAlignment="1" applyProtection="1">
      <alignment horizontal="center"/>
    </xf>
    <xf numFmtId="0" fontId="64" fillId="0" borderId="47" xfId="0" applyFont="1" applyBorder="1" applyAlignment="1"/>
    <xf numFmtId="0" fontId="52" fillId="0" borderId="47" xfId="0" applyFont="1" applyBorder="1" applyAlignment="1" applyProtection="1">
      <alignment horizontal="center"/>
      <protection locked="0"/>
    </xf>
    <xf numFmtId="0" fontId="0" fillId="0" borderId="47" xfId="0" applyBorder="1" applyAlignment="1">
      <alignment horizontal="center"/>
    </xf>
    <xf numFmtId="0" fontId="1" fillId="0" borderId="16" xfId="0" applyNumberFormat="1" applyFont="1" applyBorder="1" applyAlignment="1" applyProtection="1">
      <alignment horizontal="left"/>
    </xf>
    <xf numFmtId="0" fontId="1" fillId="0" borderId="24" xfId="0" applyNumberFormat="1" applyFont="1" applyBorder="1" applyAlignment="1" applyProtection="1">
      <alignment horizontal="left"/>
    </xf>
    <xf numFmtId="0" fontId="1" fillId="0" borderId="63" xfId="0" applyNumberFormat="1" applyFont="1" applyBorder="1" applyAlignment="1" applyProtection="1">
      <alignment horizontal="left"/>
    </xf>
    <xf numFmtId="0" fontId="1" fillId="4" borderId="15" xfId="0" applyNumberFormat="1" applyFont="1" applyFill="1" applyBorder="1" applyAlignment="1" applyProtection="1">
      <alignment horizontal="left"/>
    </xf>
    <xf numFmtId="0" fontId="1" fillId="4" borderId="17" xfId="0" applyNumberFormat="1" applyFont="1" applyFill="1" applyBorder="1" applyAlignment="1" applyProtection="1">
      <alignment horizontal="left"/>
    </xf>
    <xf numFmtId="0" fontId="1" fillId="4" borderId="43" xfId="0" applyNumberFormat="1" applyFont="1" applyFill="1" applyBorder="1" applyAlignment="1" applyProtection="1">
      <alignment horizontal="left"/>
    </xf>
    <xf numFmtId="0" fontId="1" fillId="0" borderId="15" xfId="0" applyNumberFormat="1" applyFont="1" applyBorder="1" applyAlignment="1" applyProtection="1">
      <alignment horizontal="left"/>
    </xf>
    <xf numFmtId="0" fontId="1" fillId="0" borderId="17" xfId="0" applyNumberFormat="1" applyFont="1" applyBorder="1" applyAlignment="1" applyProtection="1">
      <alignment horizontal="left"/>
    </xf>
    <xf numFmtId="0" fontId="1" fillId="0" borderId="43" xfId="0" applyNumberFormat="1" applyFont="1" applyBorder="1" applyAlignment="1" applyProtection="1">
      <alignment horizontal="left"/>
    </xf>
    <xf numFmtId="0" fontId="14" fillId="7" borderId="1" xfId="0" applyFont="1" applyFill="1" applyBorder="1" applyAlignment="1" applyProtection="1">
      <alignment horizontal="center" vertical="center" textRotation="90" shrinkToFit="1"/>
    </xf>
    <xf numFmtId="0" fontId="14" fillId="7" borderId="1" xfId="0" applyFont="1" applyFill="1" applyBorder="1" applyAlignment="1">
      <alignment horizontal="center" vertical="center" textRotation="90" shrinkToFit="1"/>
    </xf>
    <xf numFmtId="0" fontId="0" fillId="0" borderId="1" xfId="0" applyBorder="1" applyAlignment="1">
      <alignment horizontal="center" vertical="center" textRotation="90" shrinkToFit="1"/>
    </xf>
    <xf numFmtId="0" fontId="14" fillId="7" borderId="52" xfId="0" applyFont="1" applyFill="1" applyBorder="1" applyAlignment="1">
      <alignment horizontal="center" vertical="center" textRotation="90" shrinkToFit="1"/>
    </xf>
    <xf numFmtId="0" fontId="46" fillId="13" borderId="53" xfId="0" applyFont="1" applyFill="1" applyBorder="1" applyAlignment="1">
      <alignment horizontal="center" vertical="top" wrapText="1"/>
    </xf>
    <xf numFmtId="0" fontId="46" fillId="13" borderId="53" xfId="0" applyFont="1" applyFill="1" applyBorder="1" applyAlignment="1">
      <alignment vertical="top"/>
    </xf>
    <xf numFmtId="0" fontId="46" fillId="13" borderId="54" xfId="0" applyFont="1" applyFill="1" applyBorder="1" applyAlignment="1">
      <alignment vertical="top"/>
    </xf>
    <xf numFmtId="0" fontId="64" fillId="0" borderId="47" xfId="0" applyFont="1" applyBorder="1" applyAlignment="1">
      <alignment horizontal="center"/>
    </xf>
    <xf numFmtId="0" fontId="64" fillId="0" borderId="55" xfId="0" applyFont="1" applyBorder="1" applyAlignment="1">
      <alignment horizontal="center"/>
    </xf>
    <xf numFmtId="165" fontId="0" fillId="0" borderId="5" xfId="0" applyNumberFormat="1" applyBorder="1" applyAlignment="1">
      <alignment horizontal="center" shrinkToFit="1"/>
    </xf>
    <xf numFmtId="0" fontId="0" fillId="0" borderId="11" xfId="0" applyBorder="1" applyAlignment="1"/>
    <xf numFmtId="167" fontId="65" fillId="4" borderId="46" xfId="0" applyNumberFormat="1" applyFont="1" applyFill="1" applyBorder="1" applyAlignment="1" applyProtection="1">
      <alignment horizontal="center" shrinkToFit="1"/>
      <protection locked="0"/>
    </xf>
    <xf numFmtId="0" fontId="6" fillId="4" borderId="2" xfId="0" applyFont="1" applyFill="1" applyBorder="1" applyAlignment="1" applyProtection="1">
      <alignment horizontal="center" shrinkToFit="1"/>
      <protection locked="0"/>
    </xf>
    <xf numFmtId="0" fontId="66" fillId="7" borderId="39" xfId="0" applyFont="1" applyFill="1" applyBorder="1" applyAlignment="1" applyProtection="1">
      <alignment horizontal="center" vertical="top" wrapText="1"/>
      <protection locked="0"/>
    </xf>
    <xf numFmtId="0" fontId="66" fillId="7" borderId="58" xfId="0" applyFont="1" applyFill="1" applyBorder="1" applyAlignment="1" applyProtection="1">
      <alignment horizontal="center" vertical="top" wrapText="1"/>
      <protection locked="0"/>
    </xf>
    <xf numFmtId="167" fontId="65" fillId="0" borderId="46" xfId="0" applyNumberFormat="1" applyFont="1" applyFill="1" applyBorder="1" applyAlignment="1" applyProtection="1">
      <alignment horizontal="center" shrinkToFit="1"/>
      <protection locked="0"/>
    </xf>
    <xf numFmtId="0" fontId="6" fillId="0" borderId="2" xfId="0" applyFont="1" applyBorder="1" applyAlignment="1" applyProtection="1">
      <alignment horizontal="center" shrinkToFit="1"/>
      <protection locked="0"/>
    </xf>
    <xf numFmtId="17" fontId="29" fillId="7" borderId="57" xfId="0" applyNumberFormat="1" applyFont="1" applyFill="1" applyBorder="1" applyAlignment="1" applyProtection="1">
      <alignment horizontal="center" vertical="center" textRotation="90" shrinkToFit="1"/>
    </xf>
    <xf numFmtId="0" fontId="29" fillId="7" borderId="7" xfId="0" applyFont="1" applyFill="1" applyBorder="1" applyAlignment="1">
      <alignment horizontal="center" vertical="center" textRotation="90" shrinkToFit="1"/>
    </xf>
    <xf numFmtId="167" fontId="65" fillId="0" borderId="59" xfId="0" applyNumberFormat="1" applyFont="1" applyFill="1" applyBorder="1" applyAlignment="1" applyProtection="1">
      <alignment horizontal="center" shrinkToFit="1"/>
      <protection locked="0"/>
    </xf>
    <xf numFmtId="0" fontId="6" fillId="0" borderId="18" xfId="0" applyFont="1" applyBorder="1" applyAlignment="1" applyProtection="1">
      <alignment horizontal="center" shrinkToFit="1"/>
      <protection locked="0"/>
    </xf>
    <xf numFmtId="0" fontId="45" fillId="0" borderId="47" xfId="0" applyFont="1" applyFill="1" applyBorder="1" applyAlignment="1" applyProtection="1">
      <alignment horizontal="center"/>
    </xf>
    <xf numFmtId="0" fontId="66" fillId="7" borderId="10" xfId="0" applyFont="1" applyFill="1" applyBorder="1" applyAlignment="1" applyProtection="1">
      <alignment horizontal="center" vertical="top" wrapText="1"/>
      <protection locked="0"/>
    </xf>
    <xf numFmtId="0" fontId="46" fillId="0" borderId="58" xfId="0" applyFont="1" applyBorder="1" applyAlignment="1">
      <alignment vertical="top"/>
    </xf>
    <xf numFmtId="167" fontId="65" fillId="0" borderId="60" xfId="0" applyNumberFormat="1" applyFont="1" applyFill="1" applyBorder="1" applyAlignment="1" applyProtection="1">
      <alignment horizontal="center" shrinkToFit="1"/>
      <protection locked="0"/>
    </xf>
    <xf numFmtId="0" fontId="6" fillId="0" borderId="47" xfId="0" applyFont="1" applyBorder="1" applyAlignment="1" applyProtection="1">
      <alignment horizontal="center" shrinkToFit="1"/>
      <protection locked="0"/>
    </xf>
    <xf numFmtId="0" fontId="64" fillId="0" borderId="47" xfId="0" applyFont="1" applyFill="1" applyBorder="1" applyAlignment="1" applyProtection="1">
      <alignment horizontal="center"/>
    </xf>
    <xf numFmtId="0" fontId="62" fillId="7" borderId="39" xfId="0" applyFont="1" applyFill="1" applyBorder="1" applyAlignment="1" applyProtection="1">
      <alignment horizontal="center" vertical="top" wrapText="1"/>
      <protection locked="0"/>
    </xf>
    <xf numFmtId="0" fontId="64" fillId="0" borderId="47" xfId="0" applyFont="1" applyBorder="1" applyAlignment="1" applyProtection="1">
      <alignment horizontal="center"/>
    </xf>
    <xf numFmtId="0" fontId="46" fillId="0" borderId="58" xfId="0" applyFont="1" applyBorder="1" applyAlignment="1">
      <alignment horizontal="center" vertical="top" wrapText="1"/>
    </xf>
    <xf numFmtId="0" fontId="61" fillId="0" borderId="47" xfId="0" applyFont="1" applyBorder="1" applyAlignment="1" applyProtection="1">
      <alignment horizontal="center"/>
    </xf>
    <xf numFmtId="0" fontId="44" fillId="0" borderId="47" xfId="0" applyNumberFormat="1" applyFont="1" applyFill="1" applyBorder="1" applyAlignment="1" applyProtection="1">
      <alignment horizontal="center"/>
      <protection locked="0"/>
    </xf>
    <xf numFmtId="0" fontId="45" fillId="0" borderId="47" xfId="0" applyFont="1" applyBorder="1" applyAlignment="1">
      <alignment horizontal="center"/>
    </xf>
    <xf numFmtId="0" fontId="61" fillId="0" borderId="49" xfId="0" applyFont="1" applyFill="1" applyBorder="1" applyAlignment="1" applyProtection="1">
      <alignment horizontal="center"/>
    </xf>
    <xf numFmtId="0" fontId="61" fillId="0" borderId="50" xfId="0" applyFont="1" applyFill="1" applyBorder="1" applyAlignment="1" applyProtection="1">
      <alignment horizontal="center"/>
    </xf>
    <xf numFmtId="0" fontId="61" fillId="0" borderId="18" xfId="0" applyFont="1" applyFill="1" applyBorder="1" applyAlignment="1" applyProtection="1">
      <alignment horizontal="center"/>
    </xf>
    <xf numFmtId="165" fontId="33" fillId="0" borderId="15" xfId="0" applyNumberFormat="1" applyFont="1" applyFill="1" applyBorder="1" applyAlignment="1" applyProtection="1">
      <alignment horizontal="center" shrinkToFit="1"/>
    </xf>
    <xf numFmtId="165" fontId="0" fillId="0" borderId="17" xfId="0" applyNumberFormat="1" applyBorder="1" applyAlignment="1" applyProtection="1">
      <alignment horizontal="center" shrinkToFit="1"/>
    </xf>
    <xf numFmtId="0" fontId="0" fillId="0" borderId="43" xfId="0" applyBorder="1" applyAlignment="1" applyProtection="1">
      <alignment shrinkToFit="1"/>
    </xf>
    <xf numFmtId="0" fontId="83" fillId="0" borderId="30" xfId="0" applyNumberFormat="1" applyFont="1" applyFill="1" applyBorder="1" applyAlignment="1" applyProtection="1">
      <alignment horizontal="left"/>
    </xf>
    <xf numFmtId="0" fontId="83" fillId="0" borderId="35" xfId="0" applyFont="1" applyBorder="1" applyAlignment="1" applyProtection="1"/>
    <xf numFmtId="166" fontId="35" fillId="0" borderId="34" xfId="0" applyNumberFormat="1" applyFont="1" applyFill="1" applyBorder="1" applyAlignment="1" applyProtection="1">
      <alignment horizontal="left" shrinkToFit="1"/>
    </xf>
    <xf numFmtId="166" fontId="0" fillId="0" borderId="33" xfId="0" applyNumberFormat="1" applyBorder="1" applyAlignment="1" applyProtection="1">
      <alignment horizontal="left" shrinkToFit="1"/>
    </xf>
    <xf numFmtId="164" fontId="35" fillId="0" borderId="15" xfId="0" applyNumberFormat="1" applyFont="1" applyFill="1" applyBorder="1" applyAlignment="1" applyProtection="1">
      <alignment horizontal="left" shrinkToFit="1"/>
    </xf>
    <xf numFmtId="164" fontId="0" fillId="0" borderId="43" xfId="0" applyNumberFormat="1" applyBorder="1" applyAlignment="1" applyProtection="1">
      <alignment horizontal="left" shrinkToFit="1"/>
    </xf>
    <xf numFmtId="0" fontId="5" fillId="2" borderId="0" xfId="1" applyFill="1" applyBorder="1" applyAlignment="1" applyProtection="1">
      <alignment horizontal="left"/>
    </xf>
    <xf numFmtId="0" fontId="5" fillId="0" borderId="0" xfId="1" applyAlignment="1" applyProtection="1"/>
    <xf numFmtId="0" fontId="77" fillId="2" borderId="35" xfId="1" applyFont="1" applyFill="1" applyBorder="1" applyAlignment="1" applyProtection="1">
      <alignment horizontal="left"/>
    </xf>
    <xf numFmtId="0" fontId="77" fillId="0" borderId="35" xfId="1" applyFont="1" applyBorder="1" applyAlignment="1" applyProtection="1">
      <alignment horizontal="left"/>
    </xf>
    <xf numFmtId="0" fontId="61" fillId="4" borderId="34" xfId="0" applyNumberFormat="1" applyFont="1" applyFill="1" applyBorder="1" applyAlignment="1" applyProtection="1">
      <alignment horizontal="center"/>
    </xf>
    <xf numFmtId="0" fontId="61" fillId="4" borderId="17" xfId="0" applyNumberFormat="1" applyFont="1" applyFill="1" applyBorder="1" applyAlignment="1" applyProtection="1">
      <alignment horizontal="center"/>
    </xf>
    <xf numFmtId="0" fontId="61" fillId="4" borderId="43" xfId="0" applyNumberFormat="1" applyFont="1" applyFill="1" applyBorder="1" applyAlignment="1" applyProtection="1">
      <alignment horizontal="center"/>
    </xf>
    <xf numFmtId="0" fontId="61" fillId="0" borderId="34" xfId="0" applyNumberFormat="1" applyFont="1" applyBorder="1" applyAlignment="1" applyProtection="1">
      <alignment horizontal="center"/>
    </xf>
    <xf numFmtId="0" fontId="61" fillId="0" borderId="17" xfId="0" applyNumberFormat="1" applyFont="1" applyBorder="1" applyAlignment="1" applyProtection="1">
      <alignment horizontal="center"/>
    </xf>
    <xf numFmtId="0" fontId="61" fillId="0" borderId="43" xfId="0" applyNumberFormat="1" applyFont="1" applyBorder="1" applyAlignment="1" applyProtection="1">
      <alignment horizontal="center"/>
    </xf>
    <xf numFmtId="0" fontId="61" fillId="0" borderId="30" xfId="0" applyNumberFormat="1" applyFont="1" applyBorder="1" applyAlignment="1" applyProtection="1">
      <alignment horizontal="center"/>
    </xf>
    <xf numFmtId="0" fontId="61" fillId="0" borderId="35" xfId="0" applyNumberFormat="1" applyFont="1" applyBorder="1" applyAlignment="1" applyProtection="1">
      <alignment horizontal="center"/>
    </xf>
    <xf numFmtId="0" fontId="1" fillId="0" borderId="59" xfId="0" applyNumberFormat="1" applyFont="1" applyBorder="1" applyAlignment="1" applyProtection="1">
      <alignment horizontal="left"/>
    </xf>
    <xf numFmtId="0" fontId="1" fillId="0" borderId="50" xfId="0" applyNumberFormat="1" applyFont="1" applyBorder="1" applyAlignment="1" applyProtection="1">
      <alignment horizontal="left"/>
    </xf>
    <xf numFmtId="0" fontId="1" fillId="0" borderId="56" xfId="0" applyNumberFormat="1" applyFont="1" applyBorder="1" applyAlignment="1" applyProtection="1">
      <alignment horizontal="left"/>
    </xf>
    <xf numFmtId="0" fontId="46" fillId="17" borderId="64" xfId="0" applyFont="1" applyFill="1" applyBorder="1" applyAlignment="1">
      <alignment horizontal="center" vertical="top" wrapText="1"/>
    </xf>
    <xf numFmtId="0" fontId="46" fillId="17" borderId="65" xfId="0" applyFont="1" applyFill="1" applyBorder="1" applyAlignment="1">
      <alignment vertical="top"/>
    </xf>
    <xf numFmtId="0" fontId="46" fillId="17" borderId="66" xfId="0" applyFont="1" applyFill="1" applyBorder="1" applyAlignment="1">
      <alignment vertical="top"/>
    </xf>
    <xf numFmtId="0" fontId="61" fillId="0" borderId="49" xfId="0" applyNumberFormat="1" applyFont="1" applyBorder="1" applyAlignment="1" applyProtection="1">
      <alignment horizontal="center"/>
    </xf>
    <xf numFmtId="0" fontId="61" fillId="0" borderId="50" xfId="0" applyNumberFormat="1" applyFont="1" applyBorder="1" applyAlignment="1" applyProtection="1">
      <alignment horizontal="center"/>
    </xf>
    <xf numFmtId="0" fontId="61" fillId="0" borderId="56" xfId="0" applyNumberFormat="1" applyFont="1" applyBorder="1" applyAlignment="1" applyProtection="1">
      <alignment horizontal="center"/>
    </xf>
  </cellXfs>
  <cellStyles count="3">
    <cellStyle name="Hyperlink" xfId="1" builtinId="8"/>
    <cellStyle name="Normal" xfId="0" builtinId="0"/>
    <cellStyle name="Normal 2" xfId="2" xr:uid="{00000000-0005-0000-0000-000002000000}"/>
  </cellStyles>
  <dxfs count="8">
    <dxf>
      <font>
        <b val="0"/>
        <i/>
        <strike val="0"/>
        <condense val="0"/>
        <extend val="0"/>
      </font>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
      <font>
        <b val="0"/>
        <i/>
        <strike val="0"/>
        <condense val="0"/>
        <extend val="0"/>
      </font>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22"/>
        </patternFill>
      </fill>
    </dxf>
    <dxf>
      <font>
        <b val="0"/>
        <i/>
        <condense val="0"/>
        <extend val="0"/>
        <color indexed="10"/>
      </font>
      <fill>
        <patternFill>
          <bgColor indexed="13"/>
        </patternFill>
      </fill>
      <border>
        <left style="thin">
          <color indexed="10"/>
        </left>
        <right style="thin">
          <color indexed="10"/>
        </right>
        <top style="thin">
          <color indexed="10"/>
        </top>
        <bottom style="thin">
          <color indexed="10"/>
        </bottom>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8BD21D60-EC42-11CE-9E0D-00AA006002F3}"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6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60-EC42-11CE-9E0D-00AA006002F3}"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60-EC42-11CE-9E0D-00AA006002F3}" ax:persistence="persistStreamInit" r:id="rId1"/>
</file>

<file path=xl/activeX/activeX34.xml><?xml version="1.0" encoding="utf-8"?>
<ax:ocx xmlns:ax="http://schemas.microsoft.com/office/2006/activeX" xmlns:r="http://schemas.openxmlformats.org/officeDocument/2006/relationships" ax:classid="{8BD21D60-EC42-11CE-9E0D-00AA006002F3}"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60-EC42-11CE-9E0D-00AA006002F3}" ax:persistence="persistStreamInit" r:id="rId1"/>
</file>

<file path=xl/activeX/activeX37.xml><?xml version="1.0" encoding="utf-8"?>
<ax:ocx xmlns:ax="http://schemas.microsoft.com/office/2006/activeX" xmlns:r="http://schemas.openxmlformats.org/officeDocument/2006/relationships" ax:classid="{8BD21D60-EC42-11CE-9E0D-00AA006002F3}" ax:persistence="persistStreamInit" r:id="rId1"/>
</file>

<file path=xl/activeX/activeX38.xml><?xml version="1.0" encoding="utf-8"?>
<ax:ocx xmlns:ax="http://schemas.microsoft.com/office/2006/activeX" xmlns:r="http://schemas.openxmlformats.org/officeDocument/2006/relationships" ax:classid="{8BD21D60-EC42-11CE-9E0D-00AA006002F3}" ax:persistence="persistStreamInit" r:id="rId1"/>
</file>

<file path=xl/activeX/activeX39.xml><?xml version="1.0" encoding="utf-8"?>
<ax:ocx xmlns:ax="http://schemas.microsoft.com/office/2006/activeX" xmlns:r="http://schemas.openxmlformats.org/officeDocument/2006/relationships" ax:classid="{8BD21D60-EC42-11CE-9E0D-00AA006002F3}" ax:persistence="persistStreamInit" r:id="rId1"/>
</file>

<file path=xl/activeX/activeX40.xml><?xml version="1.0" encoding="utf-8"?>
<ax:ocx xmlns:ax="http://schemas.microsoft.com/office/2006/activeX" xmlns:r="http://schemas.openxmlformats.org/officeDocument/2006/relationships" ax:classid="{8BD21D60-EC42-11CE-9E0D-00AA006002F3}" ax:persistence="persistStreamInit" r:id="rId1"/>
</file>

<file path=xl/activeX/activeX41.xml><?xml version="1.0" encoding="utf-8"?>
<ax:ocx xmlns:ax="http://schemas.microsoft.com/office/2006/activeX" xmlns:r="http://schemas.openxmlformats.org/officeDocument/2006/relationships" ax:classid="{8BD21D60-EC42-11CE-9E0D-00AA006002F3}" ax:persistence="persistStreamInit" r:id="rId1"/>
</file>

<file path=xl/activeX/activeX42.xml><?xml version="1.0" encoding="utf-8"?>
<ax:ocx xmlns:ax="http://schemas.microsoft.com/office/2006/activeX" xmlns:r="http://schemas.openxmlformats.org/officeDocument/2006/relationships" ax:classid="{8BD21D60-EC42-11CE-9E0D-00AA006002F3}"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8BD21D60-EC42-11CE-9E0D-00AA006002F3}" ax:persistence="persistStreamInit" r:id="rId1"/>
</file>

<file path=xl/activeX/activeX45.xml><?xml version="1.0" encoding="utf-8"?>
<ax:ocx xmlns:ax="http://schemas.microsoft.com/office/2006/activeX" xmlns:r="http://schemas.openxmlformats.org/officeDocument/2006/relationships" ax:classid="{8BD21D60-EC42-11CE-9E0D-00AA006002F3}" ax:persistence="persistStreamInit" r:id="rId1"/>
</file>

<file path=xl/activeX/activeX46.xml><?xml version="1.0" encoding="utf-8"?>
<ax:ocx xmlns:ax="http://schemas.microsoft.com/office/2006/activeX" xmlns:r="http://schemas.openxmlformats.org/officeDocument/2006/relationships" ax:classid="{8BD21D60-EC42-11CE-9E0D-00AA006002F3}" ax:persistence="persistStreamInit" r:id="rId1"/>
</file>

<file path=xl/activeX/activeX47.xml><?xml version="1.0" encoding="utf-8"?>
<ax:ocx xmlns:ax="http://schemas.microsoft.com/office/2006/activeX" xmlns:r="http://schemas.openxmlformats.org/officeDocument/2006/relationships" ax:classid="{8BD21D60-EC42-11CE-9E0D-00AA006002F3}"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8BD21D60-EC42-11CE-9E0D-00AA006002F3}" ax:persistence="persistStreamInit" r:id="rId1"/>
</file>

<file path=xl/activeX/activeX50.xml><?xml version="1.0" encoding="utf-8"?>
<ax:ocx xmlns:ax="http://schemas.microsoft.com/office/2006/activeX" xmlns:r="http://schemas.openxmlformats.org/officeDocument/2006/relationships" ax:classid="{8BD21D60-EC42-11CE-9E0D-00AA006002F3}"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8BD21D60-EC42-11CE-9E0D-00AA006002F3}"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8BD21D60-EC42-11CE-9E0D-00AA006002F3}"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8BD21D60-EC42-11CE-9E0D-00AA006002F3}"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3.emf"/><Relationship Id="rId2" Type="http://schemas.openxmlformats.org/officeDocument/2006/relationships/image" Target="../media/image5.emf"/><Relationship Id="rId1" Type="http://schemas.openxmlformats.org/officeDocument/2006/relationships/image" Target="../media/image1.emf"/><Relationship Id="rId6" Type="http://schemas.openxmlformats.org/officeDocument/2006/relationships/image" Target="../media/image2.emf"/><Relationship Id="rId5" Type="http://schemas.openxmlformats.org/officeDocument/2006/relationships/image" Target="../media/image4.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42</xdr:col>
          <xdr:colOff>180975</xdr:colOff>
          <xdr:row>1</xdr:row>
          <xdr:rowOff>104775</xdr:rowOff>
        </xdr:from>
        <xdr:to>
          <xdr:col>44</xdr:col>
          <xdr:colOff>209550</xdr:colOff>
          <xdr:row>3</xdr:row>
          <xdr:rowOff>85725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116378</xdr:colOff>
          <xdr:row>2</xdr:row>
          <xdr:rowOff>149629</xdr:rowOff>
        </xdr:from>
        <xdr:to>
          <xdr:col>3</xdr:col>
          <xdr:colOff>374073</xdr:colOff>
          <xdr:row>15</xdr:row>
          <xdr:rowOff>124691</xdr:rowOff>
        </xdr:to>
        <xdr:grpSp>
          <xdr:nvGrpSpPr>
            <xdr:cNvPr id="3982" name="Group 279">
              <a:extLst>
                <a:ext uri="{FF2B5EF4-FFF2-40B4-BE49-F238E27FC236}">
                  <a16:creationId xmlns:a16="http://schemas.microsoft.com/office/drawing/2014/main" id="{00000000-0008-0000-0000-00008E0F0000}"/>
                </a:ext>
              </a:extLst>
            </xdr:cNvPr>
            <xdr:cNvGrpSpPr>
              <a:grpSpLocks/>
            </xdr:cNvGrpSpPr>
          </xdr:nvGrpSpPr>
          <xdr:grpSpPr bwMode="auto">
            <a:xfrm>
              <a:off x="354503" y="411567"/>
              <a:ext cx="257695" cy="2141999"/>
              <a:chOff x="18" y="210"/>
              <a:chExt cx="24" cy="218"/>
            </a:xfrm>
          </xdr:grpSpPr>
          <xdr:sp macro="" textlink="">
            <xdr:nvSpPr>
              <xdr:cNvPr id="3325" name="ToggleButton1" hidden="1">
                <a:extLst>
                  <a:ext uri="{63B3BB69-23CF-44E3-9099-C40C66FF867C}">
                    <a14:compatExt spid="_x0000_s3325"/>
                  </a:ext>
                  <a:ext uri="{FF2B5EF4-FFF2-40B4-BE49-F238E27FC236}">
                    <a16:creationId xmlns:a16="http://schemas.microsoft.com/office/drawing/2014/main" id="{00000000-0008-0000-0000-0000FD0C0000}"/>
                  </a:ext>
                </a:extLst>
              </xdr:cNvPr>
              <xdr:cNvSpPr/>
            </xdr:nvSpPr>
            <xdr:spPr bwMode="auto">
              <a:xfrm>
                <a:off x="18" y="210"/>
                <a:ext cx="24" cy="13"/>
              </a:xfrm>
              <a:prstGeom prst="rect">
                <a:avLst/>
              </a:prstGeom>
              <a:noFill/>
              <a:ln>
                <a:noFill/>
              </a:ln>
              <a:extLst>
                <a:ext uri="{91240B29-F687-4F45-9708-019B960494DF}">
                  <a14:hiddenLine w="9525">
                    <a:noFill/>
                    <a:miter lim="800000"/>
                    <a:headEnd/>
                    <a:tailEnd/>
                  </a14:hiddenLine>
                </a:ext>
              </a:extLst>
            </xdr:spPr>
          </xdr:sp>
          <xdr:sp macro="" textlink="">
            <xdr:nvSpPr>
              <xdr:cNvPr id="3327" name="ToggleButton2"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18" y="227"/>
                <a:ext cx="24" cy="13"/>
              </a:xfrm>
              <a:prstGeom prst="rect">
                <a:avLst/>
              </a:prstGeom>
              <a:noFill/>
              <a:ln>
                <a:noFill/>
              </a:ln>
              <a:extLst>
                <a:ext uri="{91240B29-F687-4F45-9708-019B960494DF}">
                  <a14:hiddenLine w="9525">
                    <a:noFill/>
                    <a:miter lim="800000"/>
                    <a:headEnd/>
                    <a:tailEnd/>
                  </a14:hiddenLine>
                </a:ext>
              </a:extLst>
            </xdr:spPr>
          </xdr:sp>
          <xdr:sp macro="" textlink="">
            <xdr:nvSpPr>
              <xdr:cNvPr id="3328" name="ToggleButton3"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18" y="244"/>
                <a:ext cx="24" cy="13"/>
              </a:xfrm>
              <a:prstGeom prst="rect">
                <a:avLst/>
              </a:prstGeom>
              <a:noFill/>
              <a:ln>
                <a:noFill/>
              </a:ln>
              <a:extLst>
                <a:ext uri="{91240B29-F687-4F45-9708-019B960494DF}">
                  <a14:hiddenLine w="9525">
                    <a:noFill/>
                    <a:miter lim="800000"/>
                    <a:headEnd/>
                    <a:tailEnd/>
                  </a14:hiddenLine>
                </a:ext>
              </a:extLst>
            </xdr:spPr>
          </xdr:sp>
          <xdr:sp macro="" textlink="">
            <xdr:nvSpPr>
              <xdr:cNvPr id="3329" name="ToggleButton4"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18" y="261"/>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0" name="ToggleButton5"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18" y="278"/>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1" name="ToggleButton6"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18" y="295"/>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2" name="ToggleButton7"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18" y="312"/>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3" name="ToggleButton8"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18" y="329"/>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4" name="ToggleButton9"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18" y="346"/>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5" name="ToggleButton10"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18" y="363"/>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6" name="ToggleButton11" hidden="1">
                <a:extLst>
                  <a:ext uri="{63B3BB69-23CF-44E3-9099-C40C66FF867C}">
                    <a14:compatExt spid="_x0000_s3336"/>
                  </a:ext>
                  <a:ext uri="{FF2B5EF4-FFF2-40B4-BE49-F238E27FC236}">
                    <a16:creationId xmlns:a16="http://schemas.microsoft.com/office/drawing/2014/main" id="{00000000-0008-0000-0000-0000080D0000}"/>
                  </a:ext>
                </a:extLst>
              </xdr:cNvPr>
              <xdr:cNvSpPr/>
            </xdr:nvSpPr>
            <xdr:spPr bwMode="auto">
              <a:xfrm>
                <a:off x="18" y="380"/>
                <a:ext cx="24" cy="13"/>
              </a:xfrm>
              <a:prstGeom prst="rect">
                <a:avLst/>
              </a:prstGeom>
              <a:noFill/>
              <a:ln>
                <a:noFill/>
              </a:ln>
              <a:extLst>
                <a:ext uri="{91240B29-F687-4F45-9708-019B960494DF}">
                  <a14:hiddenLine w="9525">
                    <a:noFill/>
                    <a:miter lim="800000"/>
                    <a:headEnd/>
                    <a:tailEnd/>
                  </a14:hiddenLine>
                </a:ext>
              </a:extLst>
            </xdr:spPr>
          </xdr:sp>
          <xdr:sp macro="" textlink="">
            <xdr:nvSpPr>
              <xdr:cNvPr id="3337" name="ToggleButton12" hidden="1">
                <a:extLst>
                  <a:ext uri="{63B3BB69-23CF-44E3-9099-C40C66FF867C}">
                    <a14:compatExt spid="_x0000_s3337"/>
                  </a:ext>
                  <a:ext uri="{FF2B5EF4-FFF2-40B4-BE49-F238E27FC236}">
                    <a16:creationId xmlns:a16="http://schemas.microsoft.com/office/drawing/2014/main" id="{00000000-0008-0000-0000-0000090D0000}"/>
                  </a:ext>
                </a:extLst>
              </xdr:cNvPr>
              <xdr:cNvSpPr/>
            </xdr:nvSpPr>
            <xdr:spPr bwMode="auto">
              <a:xfrm>
                <a:off x="18" y="397"/>
                <a:ext cx="24" cy="13"/>
              </a:xfrm>
              <a:prstGeom prst="rect">
                <a:avLst/>
              </a:prstGeom>
              <a:noFill/>
              <a:ln>
                <a:noFill/>
              </a:ln>
              <a:extLst>
                <a:ext uri="{91240B29-F687-4F45-9708-019B960494DF}">
                  <a14:hiddenLine w="9525">
                    <a:noFill/>
                    <a:miter lim="800000"/>
                    <a:headEnd/>
                    <a:tailEnd/>
                  </a14:hiddenLine>
                </a:ext>
              </a:extLst>
            </xdr:spPr>
          </xdr:sp>
          <xdr:sp macro="" textlink="">
            <xdr:nvSpPr>
              <xdr:cNvPr id="3350" name="ToggleButton26" hidden="1">
                <a:extLst>
                  <a:ext uri="{63B3BB69-23CF-44E3-9099-C40C66FF867C}">
                    <a14:compatExt spid="_x0000_s3350"/>
                  </a:ext>
                  <a:ext uri="{FF2B5EF4-FFF2-40B4-BE49-F238E27FC236}">
                    <a16:creationId xmlns:a16="http://schemas.microsoft.com/office/drawing/2014/main" id="{00000000-0008-0000-0000-0000160D0000}"/>
                  </a:ext>
                </a:extLst>
              </xdr:cNvPr>
              <xdr:cNvSpPr/>
            </xdr:nvSpPr>
            <xdr:spPr bwMode="auto">
              <a:xfrm>
                <a:off x="18" y="415"/>
                <a:ext cx="24"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21</xdr:col>
      <xdr:colOff>41564</xdr:colOff>
      <xdr:row>1</xdr:row>
      <xdr:rowOff>66502</xdr:rowOff>
    </xdr:from>
    <xdr:to>
      <xdr:col>29</xdr:col>
      <xdr:colOff>83127</xdr:colOff>
      <xdr:row>5</xdr:row>
      <xdr:rowOff>8313</xdr:rowOff>
    </xdr:to>
    <xdr:pic>
      <xdr:nvPicPr>
        <xdr:cNvPr id="3983" name="Picture 426">
          <a:extLst>
            <a:ext uri="{FF2B5EF4-FFF2-40B4-BE49-F238E27FC236}">
              <a16:creationId xmlns:a16="http://schemas.microsoft.com/office/drawing/2014/main" id="{00000000-0008-0000-0000-00008F0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68044" y="157942"/>
          <a:ext cx="2036618" cy="573578"/>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7</xdr:col>
          <xdr:colOff>116378</xdr:colOff>
          <xdr:row>2</xdr:row>
          <xdr:rowOff>149629</xdr:rowOff>
        </xdr:from>
        <xdr:to>
          <xdr:col>8</xdr:col>
          <xdr:colOff>0</xdr:colOff>
          <xdr:row>15</xdr:row>
          <xdr:rowOff>124691</xdr:rowOff>
        </xdr:to>
        <xdr:grpSp>
          <xdr:nvGrpSpPr>
            <xdr:cNvPr id="3984" name="Group 442">
              <a:extLst>
                <a:ext uri="{FF2B5EF4-FFF2-40B4-BE49-F238E27FC236}">
                  <a16:creationId xmlns:a16="http://schemas.microsoft.com/office/drawing/2014/main" id="{00000000-0008-0000-0000-0000900F0000}"/>
                </a:ext>
              </a:extLst>
            </xdr:cNvPr>
            <xdr:cNvGrpSpPr>
              <a:grpSpLocks/>
            </xdr:cNvGrpSpPr>
          </xdr:nvGrpSpPr>
          <xdr:grpSpPr bwMode="auto">
            <a:xfrm>
              <a:off x="2759566" y="411567"/>
              <a:ext cx="133653" cy="2141999"/>
              <a:chOff x="18" y="210"/>
              <a:chExt cx="24" cy="218"/>
            </a:xfrm>
          </xdr:grpSpPr>
          <xdr:sp macro="" textlink="">
            <xdr:nvSpPr>
              <xdr:cNvPr id="3515" name="ToggleButton13" hidden="1">
                <a:extLst>
                  <a:ext uri="{63B3BB69-23CF-44E3-9099-C40C66FF867C}">
                    <a14:compatExt spid="_x0000_s3515"/>
                  </a:ext>
                  <a:ext uri="{FF2B5EF4-FFF2-40B4-BE49-F238E27FC236}">
                    <a16:creationId xmlns:a16="http://schemas.microsoft.com/office/drawing/2014/main" id="{00000000-0008-0000-0000-0000BB0D0000}"/>
                  </a:ext>
                </a:extLst>
              </xdr:cNvPr>
              <xdr:cNvSpPr/>
            </xdr:nvSpPr>
            <xdr:spPr bwMode="auto">
              <a:xfrm>
                <a:off x="18" y="210"/>
                <a:ext cx="24" cy="13"/>
              </a:xfrm>
              <a:prstGeom prst="rect">
                <a:avLst/>
              </a:prstGeom>
              <a:noFill/>
              <a:ln>
                <a:noFill/>
              </a:ln>
              <a:extLst>
                <a:ext uri="{91240B29-F687-4F45-9708-019B960494DF}">
                  <a14:hiddenLine w="9525">
                    <a:noFill/>
                    <a:miter lim="800000"/>
                    <a:headEnd/>
                    <a:tailEnd/>
                  </a14:hiddenLine>
                </a:ext>
              </a:extLst>
            </xdr:spPr>
          </xdr:sp>
          <xdr:sp macro="" textlink="">
            <xdr:nvSpPr>
              <xdr:cNvPr id="3516" name="ToggleButton14" hidden="1">
                <a:extLst>
                  <a:ext uri="{63B3BB69-23CF-44E3-9099-C40C66FF867C}">
                    <a14:compatExt spid="_x0000_s3516"/>
                  </a:ext>
                  <a:ext uri="{FF2B5EF4-FFF2-40B4-BE49-F238E27FC236}">
                    <a16:creationId xmlns:a16="http://schemas.microsoft.com/office/drawing/2014/main" id="{00000000-0008-0000-0000-0000BC0D0000}"/>
                  </a:ext>
                </a:extLst>
              </xdr:cNvPr>
              <xdr:cNvSpPr/>
            </xdr:nvSpPr>
            <xdr:spPr bwMode="auto">
              <a:xfrm>
                <a:off x="18" y="227"/>
                <a:ext cx="24" cy="13"/>
              </a:xfrm>
              <a:prstGeom prst="rect">
                <a:avLst/>
              </a:prstGeom>
              <a:noFill/>
              <a:ln>
                <a:noFill/>
              </a:ln>
              <a:extLst>
                <a:ext uri="{91240B29-F687-4F45-9708-019B960494DF}">
                  <a14:hiddenLine w="9525">
                    <a:noFill/>
                    <a:miter lim="800000"/>
                    <a:headEnd/>
                    <a:tailEnd/>
                  </a14:hiddenLine>
                </a:ext>
              </a:extLst>
            </xdr:spPr>
          </xdr:sp>
          <xdr:sp macro="" textlink="">
            <xdr:nvSpPr>
              <xdr:cNvPr id="3517" name="ToggleButton15" hidden="1">
                <a:extLst>
                  <a:ext uri="{63B3BB69-23CF-44E3-9099-C40C66FF867C}">
                    <a14:compatExt spid="_x0000_s3517"/>
                  </a:ext>
                  <a:ext uri="{FF2B5EF4-FFF2-40B4-BE49-F238E27FC236}">
                    <a16:creationId xmlns:a16="http://schemas.microsoft.com/office/drawing/2014/main" id="{00000000-0008-0000-0000-0000BD0D0000}"/>
                  </a:ext>
                </a:extLst>
              </xdr:cNvPr>
              <xdr:cNvSpPr/>
            </xdr:nvSpPr>
            <xdr:spPr bwMode="auto">
              <a:xfrm>
                <a:off x="18" y="244"/>
                <a:ext cx="24" cy="13"/>
              </a:xfrm>
              <a:prstGeom prst="rect">
                <a:avLst/>
              </a:prstGeom>
              <a:noFill/>
              <a:ln>
                <a:noFill/>
              </a:ln>
              <a:extLst>
                <a:ext uri="{91240B29-F687-4F45-9708-019B960494DF}">
                  <a14:hiddenLine w="9525">
                    <a:noFill/>
                    <a:miter lim="800000"/>
                    <a:headEnd/>
                    <a:tailEnd/>
                  </a14:hiddenLine>
                </a:ext>
              </a:extLst>
            </xdr:spPr>
          </xdr:sp>
          <xdr:sp macro="" textlink="">
            <xdr:nvSpPr>
              <xdr:cNvPr id="3518" name="ToggleButton16" hidden="1">
                <a:extLst>
                  <a:ext uri="{63B3BB69-23CF-44E3-9099-C40C66FF867C}">
                    <a14:compatExt spid="_x0000_s3518"/>
                  </a:ext>
                  <a:ext uri="{FF2B5EF4-FFF2-40B4-BE49-F238E27FC236}">
                    <a16:creationId xmlns:a16="http://schemas.microsoft.com/office/drawing/2014/main" id="{00000000-0008-0000-0000-0000BE0D0000}"/>
                  </a:ext>
                </a:extLst>
              </xdr:cNvPr>
              <xdr:cNvSpPr/>
            </xdr:nvSpPr>
            <xdr:spPr bwMode="auto">
              <a:xfrm>
                <a:off x="18" y="261"/>
                <a:ext cx="24" cy="13"/>
              </a:xfrm>
              <a:prstGeom prst="rect">
                <a:avLst/>
              </a:prstGeom>
              <a:noFill/>
              <a:ln>
                <a:noFill/>
              </a:ln>
              <a:extLst>
                <a:ext uri="{91240B29-F687-4F45-9708-019B960494DF}">
                  <a14:hiddenLine w="9525">
                    <a:noFill/>
                    <a:miter lim="800000"/>
                    <a:headEnd/>
                    <a:tailEnd/>
                  </a14:hiddenLine>
                </a:ext>
              </a:extLst>
            </xdr:spPr>
          </xdr:sp>
          <xdr:sp macro="" textlink="">
            <xdr:nvSpPr>
              <xdr:cNvPr id="3519" name="ToggleButton17"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18" y="278"/>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0" name="ToggleButton18"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18" y="295"/>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1" name="ToggleButton19"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18" y="312"/>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2" name="ToggleButton20"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18" y="329"/>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3" name="ToggleButton21"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18" y="346"/>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4" name="ToggleButton22"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18" y="363"/>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5" name="ToggleButton23"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18" y="380"/>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6" name="ToggleButton24"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18" y="397"/>
                <a:ext cx="24" cy="13"/>
              </a:xfrm>
              <a:prstGeom prst="rect">
                <a:avLst/>
              </a:prstGeom>
              <a:noFill/>
              <a:ln>
                <a:noFill/>
              </a:ln>
              <a:extLst>
                <a:ext uri="{91240B29-F687-4F45-9708-019B960494DF}">
                  <a14:hiddenLine w="9525">
                    <a:noFill/>
                    <a:miter lim="800000"/>
                    <a:headEnd/>
                    <a:tailEnd/>
                  </a14:hiddenLine>
                </a:ext>
              </a:extLst>
            </xdr:spPr>
          </xdr:sp>
          <xdr:sp macro="" textlink="">
            <xdr:nvSpPr>
              <xdr:cNvPr id="3527" name="ToggleButton25"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18" y="415"/>
                <a:ext cx="24"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16</xdr:row>
          <xdr:rowOff>19050</xdr:rowOff>
        </xdr:from>
        <xdr:to>
          <xdr:col>5</xdr:col>
          <xdr:colOff>809625</xdr:colOff>
          <xdr:row>17</xdr:row>
          <xdr:rowOff>133350</xdr:rowOff>
        </xdr:to>
        <xdr:sp macro="" textlink="">
          <xdr:nvSpPr>
            <xdr:cNvPr id="3964" name="CommandButton2"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857250</xdr:colOff>
          <xdr:row>16</xdr:row>
          <xdr:rowOff>19050</xdr:rowOff>
        </xdr:from>
        <xdr:to>
          <xdr:col>5</xdr:col>
          <xdr:colOff>1476375</xdr:colOff>
          <xdr:row>17</xdr:row>
          <xdr:rowOff>133350</xdr:rowOff>
        </xdr:to>
        <xdr:sp macro="" textlink="">
          <xdr:nvSpPr>
            <xdr:cNvPr id="3965" name="CommandButton3"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133350</xdr:rowOff>
        </xdr:from>
        <xdr:to>
          <xdr:col>47</xdr:col>
          <xdr:colOff>19050</xdr:colOff>
          <xdr:row>5</xdr:row>
          <xdr:rowOff>104775</xdr:rowOff>
        </xdr:to>
        <xdr:sp macro="" textlink="">
          <xdr:nvSpPr>
            <xdr:cNvPr id="3966" name="CommandButton4" hidden="1">
              <a:extLst>
                <a:ext uri="{63B3BB69-23CF-44E3-9099-C40C66FF867C}">
                  <a14:compatExt spid="_x0000_s3966"/>
                </a:ext>
                <a:ext uri="{FF2B5EF4-FFF2-40B4-BE49-F238E27FC236}">
                  <a16:creationId xmlns:a16="http://schemas.microsoft.com/office/drawing/2014/main" id="{00000000-0008-0000-0000-00007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42</xdr:col>
          <xdr:colOff>180975</xdr:colOff>
          <xdr:row>1</xdr:row>
          <xdr:rowOff>104775</xdr:rowOff>
        </xdr:from>
        <xdr:to>
          <xdr:col>44</xdr:col>
          <xdr:colOff>209550</xdr:colOff>
          <xdr:row>3</xdr:row>
          <xdr:rowOff>85725</xdr:rowOff>
        </xdr:to>
        <xdr:sp macro="" textlink="">
          <xdr:nvSpPr>
            <xdr:cNvPr id="115713" name="CommandButton1" hidden="1">
              <a:extLst>
                <a:ext uri="{63B3BB69-23CF-44E3-9099-C40C66FF867C}">
                  <a14:compatExt spid="_x0000_s115713"/>
                </a:ext>
                <a:ext uri="{FF2B5EF4-FFF2-40B4-BE49-F238E27FC236}">
                  <a16:creationId xmlns:a16="http://schemas.microsoft.com/office/drawing/2014/main" id="{00000000-0008-0000-0100-000001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116378</xdr:colOff>
          <xdr:row>2</xdr:row>
          <xdr:rowOff>149629</xdr:rowOff>
        </xdr:from>
        <xdr:to>
          <xdr:col>3</xdr:col>
          <xdr:colOff>374073</xdr:colOff>
          <xdr:row>15</xdr:row>
          <xdr:rowOff>124691</xdr:rowOff>
        </xdr:to>
        <xdr:grpSp>
          <xdr:nvGrpSpPr>
            <xdr:cNvPr id="3" name="Group 279">
              <a:extLst>
                <a:ext uri="{FF2B5EF4-FFF2-40B4-BE49-F238E27FC236}">
                  <a16:creationId xmlns:a16="http://schemas.microsoft.com/office/drawing/2014/main" id="{00000000-0008-0000-0100-000003000000}"/>
                </a:ext>
              </a:extLst>
            </xdr:cNvPr>
            <xdr:cNvGrpSpPr>
              <a:grpSpLocks/>
            </xdr:cNvGrpSpPr>
          </xdr:nvGrpSpPr>
          <xdr:grpSpPr bwMode="auto">
            <a:xfrm>
              <a:off x="354503" y="411567"/>
              <a:ext cx="257695" cy="2141999"/>
              <a:chOff x="18" y="210"/>
              <a:chExt cx="24" cy="218"/>
            </a:xfrm>
          </xdr:grpSpPr>
          <xdr:sp macro="" textlink="">
            <xdr:nvSpPr>
              <xdr:cNvPr id="115714" name="ToggleButton1" hidden="1">
                <a:extLst>
                  <a:ext uri="{63B3BB69-23CF-44E3-9099-C40C66FF867C}">
                    <a14:compatExt spid="_x0000_s115714"/>
                  </a:ext>
                  <a:ext uri="{FF2B5EF4-FFF2-40B4-BE49-F238E27FC236}">
                    <a16:creationId xmlns:a16="http://schemas.microsoft.com/office/drawing/2014/main" id="{00000000-0008-0000-0100-000002C40100}"/>
                  </a:ext>
                </a:extLst>
              </xdr:cNvPr>
              <xdr:cNvSpPr/>
            </xdr:nvSpPr>
            <xdr:spPr bwMode="auto">
              <a:xfrm>
                <a:off x="18" y="210"/>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15" name="ToggleButton2" hidden="1">
                <a:extLst>
                  <a:ext uri="{63B3BB69-23CF-44E3-9099-C40C66FF867C}">
                    <a14:compatExt spid="_x0000_s115715"/>
                  </a:ext>
                  <a:ext uri="{FF2B5EF4-FFF2-40B4-BE49-F238E27FC236}">
                    <a16:creationId xmlns:a16="http://schemas.microsoft.com/office/drawing/2014/main" id="{00000000-0008-0000-0100-000003C40100}"/>
                  </a:ext>
                </a:extLst>
              </xdr:cNvPr>
              <xdr:cNvSpPr/>
            </xdr:nvSpPr>
            <xdr:spPr bwMode="auto">
              <a:xfrm>
                <a:off x="18" y="227"/>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16" name="ToggleButton3" hidden="1">
                <a:extLst>
                  <a:ext uri="{63B3BB69-23CF-44E3-9099-C40C66FF867C}">
                    <a14:compatExt spid="_x0000_s115716"/>
                  </a:ext>
                  <a:ext uri="{FF2B5EF4-FFF2-40B4-BE49-F238E27FC236}">
                    <a16:creationId xmlns:a16="http://schemas.microsoft.com/office/drawing/2014/main" id="{00000000-0008-0000-0100-000004C40100}"/>
                  </a:ext>
                </a:extLst>
              </xdr:cNvPr>
              <xdr:cNvSpPr/>
            </xdr:nvSpPr>
            <xdr:spPr bwMode="auto">
              <a:xfrm>
                <a:off x="18" y="244"/>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17" name="ToggleButton4" hidden="1">
                <a:extLst>
                  <a:ext uri="{63B3BB69-23CF-44E3-9099-C40C66FF867C}">
                    <a14:compatExt spid="_x0000_s115717"/>
                  </a:ext>
                  <a:ext uri="{FF2B5EF4-FFF2-40B4-BE49-F238E27FC236}">
                    <a16:creationId xmlns:a16="http://schemas.microsoft.com/office/drawing/2014/main" id="{00000000-0008-0000-0100-000005C40100}"/>
                  </a:ext>
                </a:extLst>
              </xdr:cNvPr>
              <xdr:cNvSpPr/>
            </xdr:nvSpPr>
            <xdr:spPr bwMode="auto">
              <a:xfrm>
                <a:off x="18" y="261"/>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18" name="ToggleButton5" hidden="1">
                <a:extLst>
                  <a:ext uri="{63B3BB69-23CF-44E3-9099-C40C66FF867C}">
                    <a14:compatExt spid="_x0000_s115718"/>
                  </a:ext>
                  <a:ext uri="{FF2B5EF4-FFF2-40B4-BE49-F238E27FC236}">
                    <a16:creationId xmlns:a16="http://schemas.microsoft.com/office/drawing/2014/main" id="{00000000-0008-0000-0100-000006C40100}"/>
                  </a:ext>
                </a:extLst>
              </xdr:cNvPr>
              <xdr:cNvSpPr/>
            </xdr:nvSpPr>
            <xdr:spPr bwMode="auto">
              <a:xfrm>
                <a:off x="18" y="278"/>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19" name="ToggleButton6" hidden="1">
                <a:extLst>
                  <a:ext uri="{63B3BB69-23CF-44E3-9099-C40C66FF867C}">
                    <a14:compatExt spid="_x0000_s115719"/>
                  </a:ext>
                  <a:ext uri="{FF2B5EF4-FFF2-40B4-BE49-F238E27FC236}">
                    <a16:creationId xmlns:a16="http://schemas.microsoft.com/office/drawing/2014/main" id="{00000000-0008-0000-0100-000007C40100}"/>
                  </a:ext>
                </a:extLst>
              </xdr:cNvPr>
              <xdr:cNvSpPr/>
            </xdr:nvSpPr>
            <xdr:spPr bwMode="auto">
              <a:xfrm>
                <a:off x="18" y="295"/>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0" name="ToggleButton7" hidden="1">
                <a:extLst>
                  <a:ext uri="{63B3BB69-23CF-44E3-9099-C40C66FF867C}">
                    <a14:compatExt spid="_x0000_s115720"/>
                  </a:ext>
                  <a:ext uri="{FF2B5EF4-FFF2-40B4-BE49-F238E27FC236}">
                    <a16:creationId xmlns:a16="http://schemas.microsoft.com/office/drawing/2014/main" id="{00000000-0008-0000-0100-000008C40100}"/>
                  </a:ext>
                </a:extLst>
              </xdr:cNvPr>
              <xdr:cNvSpPr/>
            </xdr:nvSpPr>
            <xdr:spPr bwMode="auto">
              <a:xfrm>
                <a:off x="18" y="312"/>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1" name="ToggleButton8" hidden="1">
                <a:extLst>
                  <a:ext uri="{63B3BB69-23CF-44E3-9099-C40C66FF867C}">
                    <a14:compatExt spid="_x0000_s115721"/>
                  </a:ext>
                  <a:ext uri="{FF2B5EF4-FFF2-40B4-BE49-F238E27FC236}">
                    <a16:creationId xmlns:a16="http://schemas.microsoft.com/office/drawing/2014/main" id="{00000000-0008-0000-0100-000009C40100}"/>
                  </a:ext>
                </a:extLst>
              </xdr:cNvPr>
              <xdr:cNvSpPr/>
            </xdr:nvSpPr>
            <xdr:spPr bwMode="auto">
              <a:xfrm>
                <a:off x="18" y="329"/>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2" name="ToggleButton9" hidden="1">
                <a:extLst>
                  <a:ext uri="{63B3BB69-23CF-44E3-9099-C40C66FF867C}">
                    <a14:compatExt spid="_x0000_s115722"/>
                  </a:ext>
                  <a:ext uri="{FF2B5EF4-FFF2-40B4-BE49-F238E27FC236}">
                    <a16:creationId xmlns:a16="http://schemas.microsoft.com/office/drawing/2014/main" id="{00000000-0008-0000-0100-00000AC40100}"/>
                  </a:ext>
                </a:extLst>
              </xdr:cNvPr>
              <xdr:cNvSpPr/>
            </xdr:nvSpPr>
            <xdr:spPr bwMode="auto">
              <a:xfrm>
                <a:off x="18" y="346"/>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3" name="ToggleButton10" hidden="1">
                <a:extLst>
                  <a:ext uri="{63B3BB69-23CF-44E3-9099-C40C66FF867C}">
                    <a14:compatExt spid="_x0000_s115723"/>
                  </a:ext>
                  <a:ext uri="{FF2B5EF4-FFF2-40B4-BE49-F238E27FC236}">
                    <a16:creationId xmlns:a16="http://schemas.microsoft.com/office/drawing/2014/main" id="{00000000-0008-0000-0100-00000BC40100}"/>
                  </a:ext>
                </a:extLst>
              </xdr:cNvPr>
              <xdr:cNvSpPr/>
            </xdr:nvSpPr>
            <xdr:spPr bwMode="auto">
              <a:xfrm>
                <a:off x="18" y="363"/>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4" name="ToggleButton11" hidden="1">
                <a:extLst>
                  <a:ext uri="{63B3BB69-23CF-44E3-9099-C40C66FF867C}">
                    <a14:compatExt spid="_x0000_s115724"/>
                  </a:ext>
                  <a:ext uri="{FF2B5EF4-FFF2-40B4-BE49-F238E27FC236}">
                    <a16:creationId xmlns:a16="http://schemas.microsoft.com/office/drawing/2014/main" id="{00000000-0008-0000-0100-00000CC40100}"/>
                  </a:ext>
                </a:extLst>
              </xdr:cNvPr>
              <xdr:cNvSpPr/>
            </xdr:nvSpPr>
            <xdr:spPr bwMode="auto">
              <a:xfrm>
                <a:off x="18" y="380"/>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5" name="ToggleButton12" hidden="1">
                <a:extLst>
                  <a:ext uri="{63B3BB69-23CF-44E3-9099-C40C66FF867C}">
                    <a14:compatExt spid="_x0000_s115725"/>
                  </a:ext>
                  <a:ext uri="{FF2B5EF4-FFF2-40B4-BE49-F238E27FC236}">
                    <a16:creationId xmlns:a16="http://schemas.microsoft.com/office/drawing/2014/main" id="{00000000-0008-0000-0100-00000DC40100}"/>
                  </a:ext>
                </a:extLst>
              </xdr:cNvPr>
              <xdr:cNvSpPr/>
            </xdr:nvSpPr>
            <xdr:spPr bwMode="auto">
              <a:xfrm>
                <a:off x="18" y="397"/>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6" name="ToggleButton26" hidden="1">
                <a:extLst>
                  <a:ext uri="{63B3BB69-23CF-44E3-9099-C40C66FF867C}">
                    <a14:compatExt spid="_x0000_s115726"/>
                  </a:ext>
                  <a:ext uri="{FF2B5EF4-FFF2-40B4-BE49-F238E27FC236}">
                    <a16:creationId xmlns:a16="http://schemas.microsoft.com/office/drawing/2014/main" id="{00000000-0008-0000-0100-00000EC40100}"/>
                  </a:ext>
                </a:extLst>
              </xdr:cNvPr>
              <xdr:cNvSpPr/>
            </xdr:nvSpPr>
            <xdr:spPr bwMode="auto">
              <a:xfrm>
                <a:off x="18" y="415"/>
                <a:ext cx="24"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21</xdr:col>
      <xdr:colOff>41564</xdr:colOff>
      <xdr:row>1</xdr:row>
      <xdr:rowOff>66502</xdr:rowOff>
    </xdr:from>
    <xdr:to>
      <xdr:col>29</xdr:col>
      <xdr:colOff>83127</xdr:colOff>
      <xdr:row>5</xdr:row>
      <xdr:rowOff>8313</xdr:rowOff>
    </xdr:to>
    <xdr:pic>
      <xdr:nvPicPr>
        <xdr:cNvPr id="17" name="Picture 42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47089" y="161752"/>
          <a:ext cx="2022763" cy="58951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7</xdr:col>
          <xdr:colOff>116378</xdr:colOff>
          <xdr:row>2</xdr:row>
          <xdr:rowOff>149629</xdr:rowOff>
        </xdr:from>
        <xdr:to>
          <xdr:col>8</xdr:col>
          <xdr:colOff>0</xdr:colOff>
          <xdr:row>15</xdr:row>
          <xdr:rowOff>124691</xdr:rowOff>
        </xdr:to>
        <xdr:grpSp>
          <xdr:nvGrpSpPr>
            <xdr:cNvPr id="18" name="Group 442">
              <a:extLst>
                <a:ext uri="{FF2B5EF4-FFF2-40B4-BE49-F238E27FC236}">
                  <a16:creationId xmlns:a16="http://schemas.microsoft.com/office/drawing/2014/main" id="{00000000-0008-0000-0100-000012000000}"/>
                </a:ext>
              </a:extLst>
            </xdr:cNvPr>
            <xdr:cNvGrpSpPr>
              <a:grpSpLocks/>
            </xdr:cNvGrpSpPr>
          </xdr:nvGrpSpPr>
          <xdr:grpSpPr bwMode="auto">
            <a:xfrm>
              <a:off x="2759566" y="411567"/>
              <a:ext cx="133653" cy="2141999"/>
              <a:chOff x="18" y="210"/>
              <a:chExt cx="24" cy="218"/>
            </a:xfrm>
          </xdr:grpSpPr>
          <xdr:sp macro="" textlink="">
            <xdr:nvSpPr>
              <xdr:cNvPr id="115727" name="ToggleButton13" hidden="1">
                <a:extLst>
                  <a:ext uri="{63B3BB69-23CF-44E3-9099-C40C66FF867C}">
                    <a14:compatExt spid="_x0000_s115727"/>
                  </a:ext>
                  <a:ext uri="{FF2B5EF4-FFF2-40B4-BE49-F238E27FC236}">
                    <a16:creationId xmlns:a16="http://schemas.microsoft.com/office/drawing/2014/main" id="{00000000-0008-0000-0100-00000FC40100}"/>
                  </a:ext>
                </a:extLst>
              </xdr:cNvPr>
              <xdr:cNvSpPr/>
            </xdr:nvSpPr>
            <xdr:spPr bwMode="auto">
              <a:xfrm>
                <a:off x="18" y="210"/>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8" name="ToggleButton14" hidden="1">
                <a:extLst>
                  <a:ext uri="{63B3BB69-23CF-44E3-9099-C40C66FF867C}">
                    <a14:compatExt spid="_x0000_s115728"/>
                  </a:ext>
                  <a:ext uri="{FF2B5EF4-FFF2-40B4-BE49-F238E27FC236}">
                    <a16:creationId xmlns:a16="http://schemas.microsoft.com/office/drawing/2014/main" id="{00000000-0008-0000-0100-000010C40100}"/>
                  </a:ext>
                </a:extLst>
              </xdr:cNvPr>
              <xdr:cNvSpPr/>
            </xdr:nvSpPr>
            <xdr:spPr bwMode="auto">
              <a:xfrm>
                <a:off x="18" y="227"/>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29" name="ToggleButton15" hidden="1">
                <a:extLst>
                  <a:ext uri="{63B3BB69-23CF-44E3-9099-C40C66FF867C}">
                    <a14:compatExt spid="_x0000_s115729"/>
                  </a:ext>
                  <a:ext uri="{FF2B5EF4-FFF2-40B4-BE49-F238E27FC236}">
                    <a16:creationId xmlns:a16="http://schemas.microsoft.com/office/drawing/2014/main" id="{00000000-0008-0000-0100-000011C40100}"/>
                  </a:ext>
                </a:extLst>
              </xdr:cNvPr>
              <xdr:cNvSpPr/>
            </xdr:nvSpPr>
            <xdr:spPr bwMode="auto">
              <a:xfrm>
                <a:off x="18" y="244"/>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0" name="ToggleButton16" hidden="1">
                <a:extLst>
                  <a:ext uri="{63B3BB69-23CF-44E3-9099-C40C66FF867C}">
                    <a14:compatExt spid="_x0000_s115730"/>
                  </a:ext>
                  <a:ext uri="{FF2B5EF4-FFF2-40B4-BE49-F238E27FC236}">
                    <a16:creationId xmlns:a16="http://schemas.microsoft.com/office/drawing/2014/main" id="{00000000-0008-0000-0100-000012C40100}"/>
                  </a:ext>
                </a:extLst>
              </xdr:cNvPr>
              <xdr:cNvSpPr/>
            </xdr:nvSpPr>
            <xdr:spPr bwMode="auto">
              <a:xfrm>
                <a:off x="18" y="261"/>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1" name="ToggleButton17" hidden="1">
                <a:extLst>
                  <a:ext uri="{63B3BB69-23CF-44E3-9099-C40C66FF867C}">
                    <a14:compatExt spid="_x0000_s115731"/>
                  </a:ext>
                  <a:ext uri="{FF2B5EF4-FFF2-40B4-BE49-F238E27FC236}">
                    <a16:creationId xmlns:a16="http://schemas.microsoft.com/office/drawing/2014/main" id="{00000000-0008-0000-0100-000013C40100}"/>
                  </a:ext>
                </a:extLst>
              </xdr:cNvPr>
              <xdr:cNvSpPr/>
            </xdr:nvSpPr>
            <xdr:spPr bwMode="auto">
              <a:xfrm>
                <a:off x="18" y="278"/>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2" name="ToggleButton18" hidden="1">
                <a:extLst>
                  <a:ext uri="{63B3BB69-23CF-44E3-9099-C40C66FF867C}">
                    <a14:compatExt spid="_x0000_s115732"/>
                  </a:ext>
                  <a:ext uri="{FF2B5EF4-FFF2-40B4-BE49-F238E27FC236}">
                    <a16:creationId xmlns:a16="http://schemas.microsoft.com/office/drawing/2014/main" id="{00000000-0008-0000-0100-000014C40100}"/>
                  </a:ext>
                </a:extLst>
              </xdr:cNvPr>
              <xdr:cNvSpPr/>
            </xdr:nvSpPr>
            <xdr:spPr bwMode="auto">
              <a:xfrm>
                <a:off x="18" y="295"/>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3" name="ToggleButton19" hidden="1">
                <a:extLst>
                  <a:ext uri="{63B3BB69-23CF-44E3-9099-C40C66FF867C}">
                    <a14:compatExt spid="_x0000_s115733"/>
                  </a:ext>
                  <a:ext uri="{FF2B5EF4-FFF2-40B4-BE49-F238E27FC236}">
                    <a16:creationId xmlns:a16="http://schemas.microsoft.com/office/drawing/2014/main" id="{00000000-0008-0000-0100-000015C40100}"/>
                  </a:ext>
                </a:extLst>
              </xdr:cNvPr>
              <xdr:cNvSpPr/>
            </xdr:nvSpPr>
            <xdr:spPr bwMode="auto">
              <a:xfrm>
                <a:off x="18" y="312"/>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4" name="ToggleButton20" hidden="1">
                <a:extLst>
                  <a:ext uri="{63B3BB69-23CF-44E3-9099-C40C66FF867C}">
                    <a14:compatExt spid="_x0000_s115734"/>
                  </a:ext>
                  <a:ext uri="{FF2B5EF4-FFF2-40B4-BE49-F238E27FC236}">
                    <a16:creationId xmlns:a16="http://schemas.microsoft.com/office/drawing/2014/main" id="{00000000-0008-0000-0100-000016C40100}"/>
                  </a:ext>
                </a:extLst>
              </xdr:cNvPr>
              <xdr:cNvSpPr/>
            </xdr:nvSpPr>
            <xdr:spPr bwMode="auto">
              <a:xfrm>
                <a:off x="18" y="329"/>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5" name="ToggleButton21" hidden="1">
                <a:extLst>
                  <a:ext uri="{63B3BB69-23CF-44E3-9099-C40C66FF867C}">
                    <a14:compatExt spid="_x0000_s115735"/>
                  </a:ext>
                  <a:ext uri="{FF2B5EF4-FFF2-40B4-BE49-F238E27FC236}">
                    <a16:creationId xmlns:a16="http://schemas.microsoft.com/office/drawing/2014/main" id="{00000000-0008-0000-0100-000017C40100}"/>
                  </a:ext>
                </a:extLst>
              </xdr:cNvPr>
              <xdr:cNvSpPr/>
            </xdr:nvSpPr>
            <xdr:spPr bwMode="auto">
              <a:xfrm>
                <a:off x="18" y="346"/>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6" name="ToggleButton22" hidden="1">
                <a:extLst>
                  <a:ext uri="{63B3BB69-23CF-44E3-9099-C40C66FF867C}">
                    <a14:compatExt spid="_x0000_s115736"/>
                  </a:ext>
                  <a:ext uri="{FF2B5EF4-FFF2-40B4-BE49-F238E27FC236}">
                    <a16:creationId xmlns:a16="http://schemas.microsoft.com/office/drawing/2014/main" id="{00000000-0008-0000-0100-000018C40100}"/>
                  </a:ext>
                </a:extLst>
              </xdr:cNvPr>
              <xdr:cNvSpPr/>
            </xdr:nvSpPr>
            <xdr:spPr bwMode="auto">
              <a:xfrm>
                <a:off x="18" y="363"/>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7" name="ToggleButton23" hidden="1">
                <a:extLst>
                  <a:ext uri="{63B3BB69-23CF-44E3-9099-C40C66FF867C}">
                    <a14:compatExt spid="_x0000_s115737"/>
                  </a:ext>
                  <a:ext uri="{FF2B5EF4-FFF2-40B4-BE49-F238E27FC236}">
                    <a16:creationId xmlns:a16="http://schemas.microsoft.com/office/drawing/2014/main" id="{00000000-0008-0000-0100-000019C40100}"/>
                  </a:ext>
                </a:extLst>
              </xdr:cNvPr>
              <xdr:cNvSpPr/>
            </xdr:nvSpPr>
            <xdr:spPr bwMode="auto">
              <a:xfrm>
                <a:off x="18" y="380"/>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8" name="ToggleButton24" hidden="1">
                <a:extLst>
                  <a:ext uri="{63B3BB69-23CF-44E3-9099-C40C66FF867C}">
                    <a14:compatExt spid="_x0000_s115738"/>
                  </a:ext>
                  <a:ext uri="{FF2B5EF4-FFF2-40B4-BE49-F238E27FC236}">
                    <a16:creationId xmlns:a16="http://schemas.microsoft.com/office/drawing/2014/main" id="{00000000-0008-0000-0100-00001AC40100}"/>
                  </a:ext>
                </a:extLst>
              </xdr:cNvPr>
              <xdr:cNvSpPr/>
            </xdr:nvSpPr>
            <xdr:spPr bwMode="auto">
              <a:xfrm>
                <a:off x="18" y="397"/>
                <a:ext cx="24" cy="13"/>
              </a:xfrm>
              <a:prstGeom prst="rect">
                <a:avLst/>
              </a:prstGeom>
              <a:noFill/>
              <a:ln>
                <a:noFill/>
              </a:ln>
              <a:extLst>
                <a:ext uri="{91240B29-F687-4F45-9708-019B960494DF}">
                  <a14:hiddenLine w="9525">
                    <a:noFill/>
                    <a:miter lim="800000"/>
                    <a:headEnd/>
                    <a:tailEnd/>
                  </a14:hiddenLine>
                </a:ext>
              </a:extLst>
            </xdr:spPr>
          </xdr:sp>
          <xdr:sp macro="" textlink="">
            <xdr:nvSpPr>
              <xdr:cNvPr id="115739" name="ToggleButton25" hidden="1">
                <a:extLst>
                  <a:ext uri="{63B3BB69-23CF-44E3-9099-C40C66FF867C}">
                    <a14:compatExt spid="_x0000_s115739"/>
                  </a:ext>
                  <a:ext uri="{FF2B5EF4-FFF2-40B4-BE49-F238E27FC236}">
                    <a16:creationId xmlns:a16="http://schemas.microsoft.com/office/drawing/2014/main" id="{00000000-0008-0000-0100-00001BC40100}"/>
                  </a:ext>
                </a:extLst>
              </xdr:cNvPr>
              <xdr:cNvSpPr/>
            </xdr:nvSpPr>
            <xdr:spPr bwMode="auto">
              <a:xfrm>
                <a:off x="18" y="415"/>
                <a:ext cx="24"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16</xdr:row>
          <xdr:rowOff>19050</xdr:rowOff>
        </xdr:from>
        <xdr:to>
          <xdr:col>5</xdr:col>
          <xdr:colOff>809625</xdr:colOff>
          <xdr:row>17</xdr:row>
          <xdr:rowOff>133350</xdr:rowOff>
        </xdr:to>
        <xdr:sp macro="" textlink="">
          <xdr:nvSpPr>
            <xdr:cNvPr id="115740" name="CommandButton2" hidden="1">
              <a:extLst>
                <a:ext uri="{63B3BB69-23CF-44E3-9099-C40C66FF867C}">
                  <a14:compatExt spid="_x0000_s115740"/>
                </a:ext>
                <a:ext uri="{FF2B5EF4-FFF2-40B4-BE49-F238E27FC236}">
                  <a16:creationId xmlns:a16="http://schemas.microsoft.com/office/drawing/2014/main" id="{00000000-0008-0000-0100-00001C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857250</xdr:colOff>
          <xdr:row>16</xdr:row>
          <xdr:rowOff>19050</xdr:rowOff>
        </xdr:from>
        <xdr:to>
          <xdr:col>5</xdr:col>
          <xdr:colOff>1476375</xdr:colOff>
          <xdr:row>17</xdr:row>
          <xdr:rowOff>133350</xdr:rowOff>
        </xdr:to>
        <xdr:sp macro="" textlink="">
          <xdr:nvSpPr>
            <xdr:cNvPr id="115741" name="CommandButton3" hidden="1">
              <a:extLst>
                <a:ext uri="{63B3BB69-23CF-44E3-9099-C40C66FF867C}">
                  <a14:compatExt spid="_x0000_s115741"/>
                </a:ext>
                <a:ext uri="{FF2B5EF4-FFF2-40B4-BE49-F238E27FC236}">
                  <a16:creationId xmlns:a16="http://schemas.microsoft.com/office/drawing/2014/main" id="{00000000-0008-0000-0100-00001D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133350</xdr:rowOff>
        </xdr:from>
        <xdr:to>
          <xdr:col>47</xdr:col>
          <xdr:colOff>19050</xdr:colOff>
          <xdr:row>5</xdr:row>
          <xdr:rowOff>104775</xdr:rowOff>
        </xdr:to>
        <xdr:sp macro="" textlink="">
          <xdr:nvSpPr>
            <xdr:cNvPr id="115742" name="CommandButton4" hidden="1">
              <a:extLst>
                <a:ext uri="{63B3BB69-23CF-44E3-9099-C40C66FF867C}">
                  <a14:compatExt spid="_x0000_s115742"/>
                </a:ext>
                <a:ext uri="{FF2B5EF4-FFF2-40B4-BE49-F238E27FC236}">
                  <a16:creationId xmlns:a16="http://schemas.microsoft.com/office/drawing/2014/main" id="{00000000-0008-0000-0100-00001E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90684</xdr:colOff>
      <xdr:row>37</xdr:row>
      <xdr:rowOff>36911</xdr:rowOff>
    </xdr:from>
    <xdr:to>
      <xdr:col>1</xdr:col>
      <xdr:colOff>8524324</xdr:colOff>
      <xdr:row>99</xdr:row>
      <xdr:rowOff>94460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1838"/>
        <a:stretch/>
      </xdr:blipFill>
      <xdr:spPr>
        <a:xfrm>
          <a:off x="196482" y="6808006"/>
          <a:ext cx="8433640" cy="9428259"/>
        </a:xfrm>
        <a:prstGeom prst="rect">
          <a:avLst/>
        </a:prstGeom>
      </xdr:spPr>
    </xdr:pic>
    <xdr:clientData/>
  </xdr:twoCellAnchor>
  <xdr:twoCellAnchor editAs="oneCell">
    <xdr:from>
      <xdr:col>1</xdr:col>
      <xdr:colOff>5497285</xdr:colOff>
      <xdr:row>0</xdr:row>
      <xdr:rowOff>1</xdr:rowOff>
    </xdr:from>
    <xdr:to>
      <xdr:col>1</xdr:col>
      <xdr:colOff>10681607</xdr:colOff>
      <xdr:row>6</xdr:row>
      <xdr:rowOff>46403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5640160" y="1"/>
          <a:ext cx="5184322" cy="11798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drawing" Target="../drawings/drawing1.xml"/><Relationship Id="rId18" Type="http://schemas.openxmlformats.org/officeDocument/2006/relationships/image" Target="../media/image2.emf"/><Relationship Id="rId26" Type="http://schemas.openxmlformats.org/officeDocument/2006/relationships/control" Target="../activeX/activeX9.xml"/><Relationship Id="rId39" Type="http://schemas.openxmlformats.org/officeDocument/2006/relationships/control" Target="../activeX/activeX21.xml"/><Relationship Id="rId3" Type="http://schemas.openxmlformats.org/officeDocument/2006/relationships/hyperlink" Target="http://humres.merck.com/polproc/us/b1.html" TargetMode="External"/><Relationship Id="rId21" Type="http://schemas.openxmlformats.org/officeDocument/2006/relationships/control" Target="../activeX/activeX5.xml"/><Relationship Id="rId34" Type="http://schemas.openxmlformats.org/officeDocument/2006/relationships/control" Target="../activeX/activeX16.xml"/><Relationship Id="rId42" Type="http://schemas.openxmlformats.org/officeDocument/2006/relationships/control" Target="../activeX/activeX24.xml"/><Relationship Id="rId47" Type="http://schemas.openxmlformats.org/officeDocument/2006/relationships/image" Target="../media/image5.emf"/><Relationship Id="rId50" Type="http://schemas.openxmlformats.org/officeDocument/2006/relationships/control" Target="../activeX/activeX30.xml"/><Relationship Id="rId7" Type="http://schemas.openxmlformats.org/officeDocument/2006/relationships/hyperlink" Target="https://collaboration.merck.com/sites/hr/Pages/Vacation-Holiday-Year-End-Shutdown-en-us.aspx" TargetMode="External"/><Relationship Id="rId12" Type="http://schemas.openxmlformats.org/officeDocument/2006/relationships/printerSettings" Target="../printerSettings/printerSettings1.bin"/><Relationship Id="rId17" Type="http://schemas.openxmlformats.org/officeDocument/2006/relationships/control" Target="../activeX/activeX2.xml"/><Relationship Id="rId25" Type="http://schemas.openxmlformats.org/officeDocument/2006/relationships/image" Target="../media/image3.emf"/><Relationship Id="rId33" Type="http://schemas.openxmlformats.org/officeDocument/2006/relationships/image" Target="../media/image4.emf"/><Relationship Id="rId38" Type="http://schemas.openxmlformats.org/officeDocument/2006/relationships/control" Target="../activeX/activeX20.xml"/><Relationship Id="rId46" Type="http://schemas.openxmlformats.org/officeDocument/2006/relationships/control" Target="../activeX/activeX28.xml"/><Relationship Id="rId2" Type="http://schemas.openxmlformats.org/officeDocument/2006/relationships/hyperlink" Target="http://hr.merck.com/time_report" TargetMode="External"/><Relationship Id="rId16" Type="http://schemas.openxmlformats.org/officeDocument/2006/relationships/image" Target="../media/image1.emf"/><Relationship Id="rId20" Type="http://schemas.openxmlformats.org/officeDocument/2006/relationships/control" Target="../activeX/activeX4.xml"/><Relationship Id="rId29" Type="http://schemas.openxmlformats.org/officeDocument/2006/relationships/control" Target="../activeX/activeX12.xml"/><Relationship Id="rId41" Type="http://schemas.openxmlformats.org/officeDocument/2006/relationships/control" Target="../activeX/activeX23.xml"/><Relationship Id="rId1" Type="http://schemas.openxmlformats.org/officeDocument/2006/relationships/hyperlink" Target="http://hr.merck.com/polproc/us/b4_2007.html" TargetMode="External"/><Relationship Id="rId6" Type="http://schemas.openxmlformats.org/officeDocument/2006/relationships/hyperlink" Target="mailto:stevenkrotzer@gmail.com" TargetMode="External"/><Relationship Id="rId11" Type="http://schemas.openxmlformats.org/officeDocument/2006/relationships/hyperlink" Target="https://collaboration.merck.com/sites/hr/MidasDocs/Policy+(US)+Paid+Time+Off+and+Leaves+of+Absence.pdf" TargetMode="External"/><Relationship Id="rId24" Type="http://schemas.openxmlformats.org/officeDocument/2006/relationships/control" Target="../activeX/activeX8.xml"/><Relationship Id="rId32" Type="http://schemas.openxmlformats.org/officeDocument/2006/relationships/control" Target="../activeX/activeX15.xml"/><Relationship Id="rId37" Type="http://schemas.openxmlformats.org/officeDocument/2006/relationships/control" Target="../activeX/activeX19.xml"/><Relationship Id="rId40" Type="http://schemas.openxmlformats.org/officeDocument/2006/relationships/control" Target="../activeX/activeX22.xml"/><Relationship Id="rId45" Type="http://schemas.openxmlformats.org/officeDocument/2006/relationships/control" Target="../activeX/activeX27.xml"/><Relationship Id="rId5" Type="http://schemas.openxmlformats.org/officeDocument/2006/relationships/hyperlink" Target="http://one.merck.com/sites/sa/Redirects/Merck%20LOA%20Brochure.htm" TargetMode="External"/><Relationship Id="rId15" Type="http://schemas.openxmlformats.org/officeDocument/2006/relationships/control" Target="../activeX/activeX1.xml"/><Relationship Id="rId23" Type="http://schemas.openxmlformats.org/officeDocument/2006/relationships/control" Target="../activeX/activeX7.xml"/><Relationship Id="rId28" Type="http://schemas.openxmlformats.org/officeDocument/2006/relationships/control" Target="../activeX/activeX11.xml"/><Relationship Id="rId36" Type="http://schemas.openxmlformats.org/officeDocument/2006/relationships/control" Target="../activeX/activeX18.xml"/><Relationship Id="rId49" Type="http://schemas.openxmlformats.org/officeDocument/2006/relationships/image" Target="../media/image6.emf"/><Relationship Id="rId10" Type="http://schemas.openxmlformats.org/officeDocument/2006/relationships/hyperlink" Target="https://collaboration.merck.com/sites/hr/Pages/Employee/Payroll-Time-Reporting-en-us.aspx" TargetMode="External"/><Relationship Id="rId19" Type="http://schemas.openxmlformats.org/officeDocument/2006/relationships/control" Target="../activeX/activeX3.xml"/><Relationship Id="rId31" Type="http://schemas.openxmlformats.org/officeDocument/2006/relationships/control" Target="../activeX/activeX14.xml"/><Relationship Id="rId44" Type="http://schemas.openxmlformats.org/officeDocument/2006/relationships/control" Target="../activeX/activeX26.xml"/><Relationship Id="rId52" Type="http://schemas.openxmlformats.org/officeDocument/2006/relationships/comments" Target="../comments1.xml"/><Relationship Id="rId4" Type="http://schemas.openxmlformats.org/officeDocument/2006/relationships/hyperlink" Target="http://one.merck.com/sites/sa/en-us/Pages/Employee-Leaves-of-Absence-Policy.aspx" TargetMode="External"/><Relationship Id="rId9" Type="http://schemas.openxmlformats.org/officeDocument/2006/relationships/hyperlink" Target="mailto:ryan.riling@merck.com" TargetMode="External"/><Relationship Id="rId14" Type="http://schemas.openxmlformats.org/officeDocument/2006/relationships/vmlDrawing" Target="../drawings/vmlDrawing1.vml"/><Relationship Id="rId22" Type="http://schemas.openxmlformats.org/officeDocument/2006/relationships/control" Target="../activeX/activeX6.xml"/><Relationship Id="rId27" Type="http://schemas.openxmlformats.org/officeDocument/2006/relationships/control" Target="../activeX/activeX10.xml"/><Relationship Id="rId30" Type="http://schemas.openxmlformats.org/officeDocument/2006/relationships/control" Target="../activeX/activeX13.xml"/><Relationship Id="rId35" Type="http://schemas.openxmlformats.org/officeDocument/2006/relationships/control" Target="../activeX/activeX17.xml"/><Relationship Id="rId43" Type="http://schemas.openxmlformats.org/officeDocument/2006/relationships/control" Target="../activeX/activeX25.xml"/><Relationship Id="rId48" Type="http://schemas.openxmlformats.org/officeDocument/2006/relationships/control" Target="../activeX/activeX29.xml"/><Relationship Id="rId8" Type="http://schemas.openxmlformats.org/officeDocument/2006/relationships/hyperlink" Target="https://collaboration.merck.com/sites/hr/Pages/Manager/Paid-Time-Off-and-Leaves-of-Absence-Mgr-en-us.aspx" TargetMode="External"/><Relationship Id="rId51" Type="http://schemas.openxmlformats.org/officeDocument/2006/relationships/image" Target="../media/image7.emf"/></Relationships>
</file>

<file path=xl/worksheets/_rels/sheet2.xml.rels><?xml version="1.0" encoding="UTF-8" standalone="yes"?>
<Relationships xmlns="http://schemas.openxmlformats.org/package/2006/relationships"><Relationship Id="rId13" Type="http://schemas.openxmlformats.org/officeDocument/2006/relationships/drawing" Target="../drawings/drawing2.xml"/><Relationship Id="rId18" Type="http://schemas.openxmlformats.org/officeDocument/2006/relationships/image" Target="../media/image2.emf"/><Relationship Id="rId26" Type="http://schemas.openxmlformats.org/officeDocument/2006/relationships/control" Target="../activeX/activeX39.xml"/><Relationship Id="rId39" Type="http://schemas.openxmlformats.org/officeDocument/2006/relationships/control" Target="../activeX/activeX51.xml"/><Relationship Id="rId3" Type="http://schemas.openxmlformats.org/officeDocument/2006/relationships/hyperlink" Target="http://humres.merck.com/polproc/us/b1.html" TargetMode="External"/><Relationship Id="rId21" Type="http://schemas.openxmlformats.org/officeDocument/2006/relationships/control" Target="../activeX/activeX35.xml"/><Relationship Id="rId34" Type="http://schemas.openxmlformats.org/officeDocument/2006/relationships/control" Target="../activeX/activeX46.xml"/><Relationship Id="rId42" Type="http://schemas.openxmlformats.org/officeDocument/2006/relationships/control" Target="../activeX/activeX54.xml"/><Relationship Id="rId47" Type="http://schemas.openxmlformats.org/officeDocument/2006/relationships/image" Target="../media/image10.emf"/><Relationship Id="rId50" Type="http://schemas.openxmlformats.org/officeDocument/2006/relationships/control" Target="../activeX/activeX60.xml"/><Relationship Id="rId7" Type="http://schemas.openxmlformats.org/officeDocument/2006/relationships/hyperlink" Target="https://collaboration.merck.com/sites/hr/Pages/Vacation-Holiday-Year-End-Shutdown-en-us.aspx" TargetMode="External"/><Relationship Id="rId12" Type="http://schemas.openxmlformats.org/officeDocument/2006/relationships/printerSettings" Target="../printerSettings/printerSettings2.bin"/><Relationship Id="rId17" Type="http://schemas.openxmlformats.org/officeDocument/2006/relationships/control" Target="../activeX/activeX32.xml"/><Relationship Id="rId25" Type="http://schemas.openxmlformats.org/officeDocument/2006/relationships/image" Target="../media/image3.emf"/><Relationship Id="rId33" Type="http://schemas.openxmlformats.org/officeDocument/2006/relationships/image" Target="../media/image4.emf"/><Relationship Id="rId38" Type="http://schemas.openxmlformats.org/officeDocument/2006/relationships/control" Target="../activeX/activeX50.xml"/><Relationship Id="rId46" Type="http://schemas.openxmlformats.org/officeDocument/2006/relationships/control" Target="../activeX/activeX58.xml"/><Relationship Id="rId2" Type="http://schemas.openxmlformats.org/officeDocument/2006/relationships/hyperlink" Target="http://hr.merck.com/time_report" TargetMode="External"/><Relationship Id="rId16" Type="http://schemas.openxmlformats.org/officeDocument/2006/relationships/image" Target="../media/image9.emf"/><Relationship Id="rId20" Type="http://schemas.openxmlformats.org/officeDocument/2006/relationships/control" Target="../activeX/activeX34.xml"/><Relationship Id="rId29" Type="http://schemas.openxmlformats.org/officeDocument/2006/relationships/control" Target="../activeX/activeX42.xml"/><Relationship Id="rId41" Type="http://schemas.openxmlformats.org/officeDocument/2006/relationships/control" Target="../activeX/activeX53.xml"/><Relationship Id="rId1" Type="http://schemas.openxmlformats.org/officeDocument/2006/relationships/hyperlink" Target="http://hr.merck.com/polproc/us/b4_2007.html" TargetMode="External"/><Relationship Id="rId6" Type="http://schemas.openxmlformats.org/officeDocument/2006/relationships/hyperlink" Target="mailto:stevenkrotzer@gmail.com" TargetMode="External"/><Relationship Id="rId11" Type="http://schemas.openxmlformats.org/officeDocument/2006/relationships/hyperlink" Target="https://collaboration.merck.com/sites/hr/MidasDocs/Policy+(US)+Paid+Time+Off+and+Leaves+of+Absence.pdf" TargetMode="External"/><Relationship Id="rId24" Type="http://schemas.openxmlformats.org/officeDocument/2006/relationships/control" Target="../activeX/activeX38.xml"/><Relationship Id="rId32" Type="http://schemas.openxmlformats.org/officeDocument/2006/relationships/control" Target="../activeX/activeX45.xml"/><Relationship Id="rId37" Type="http://schemas.openxmlformats.org/officeDocument/2006/relationships/control" Target="../activeX/activeX49.xml"/><Relationship Id="rId40" Type="http://schemas.openxmlformats.org/officeDocument/2006/relationships/control" Target="../activeX/activeX52.xml"/><Relationship Id="rId45" Type="http://schemas.openxmlformats.org/officeDocument/2006/relationships/control" Target="../activeX/activeX57.xml"/><Relationship Id="rId5" Type="http://schemas.openxmlformats.org/officeDocument/2006/relationships/hyperlink" Target="http://one.merck.com/sites/sa/Redirects/Merck%20LOA%20Brochure.htm" TargetMode="External"/><Relationship Id="rId15" Type="http://schemas.openxmlformats.org/officeDocument/2006/relationships/control" Target="../activeX/activeX31.xml"/><Relationship Id="rId23" Type="http://schemas.openxmlformats.org/officeDocument/2006/relationships/control" Target="../activeX/activeX37.xml"/><Relationship Id="rId28" Type="http://schemas.openxmlformats.org/officeDocument/2006/relationships/control" Target="../activeX/activeX41.xml"/><Relationship Id="rId36" Type="http://schemas.openxmlformats.org/officeDocument/2006/relationships/control" Target="../activeX/activeX48.xml"/><Relationship Id="rId49" Type="http://schemas.openxmlformats.org/officeDocument/2006/relationships/image" Target="../media/image11.emf"/><Relationship Id="rId10" Type="http://schemas.openxmlformats.org/officeDocument/2006/relationships/hyperlink" Target="https://collaboration.merck.com/sites/hr/Pages/Employee/Payroll-Time-Reporting-en-us.aspx" TargetMode="External"/><Relationship Id="rId19" Type="http://schemas.openxmlformats.org/officeDocument/2006/relationships/control" Target="../activeX/activeX33.xml"/><Relationship Id="rId31" Type="http://schemas.openxmlformats.org/officeDocument/2006/relationships/control" Target="../activeX/activeX44.xml"/><Relationship Id="rId44" Type="http://schemas.openxmlformats.org/officeDocument/2006/relationships/control" Target="../activeX/activeX56.xml"/><Relationship Id="rId52" Type="http://schemas.openxmlformats.org/officeDocument/2006/relationships/comments" Target="../comments2.xml"/><Relationship Id="rId4" Type="http://schemas.openxmlformats.org/officeDocument/2006/relationships/hyperlink" Target="http://one.merck.com/sites/sa/en-us/Pages/Employee-Leaves-of-Absence-Policy.aspx" TargetMode="External"/><Relationship Id="rId9" Type="http://schemas.openxmlformats.org/officeDocument/2006/relationships/hyperlink" Target="mailto:ryan.riling@merck.com" TargetMode="External"/><Relationship Id="rId14" Type="http://schemas.openxmlformats.org/officeDocument/2006/relationships/vmlDrawing" Target="../drawings/vmlDrawing2.vml"/><Relationship Id="rId22" Type="http://schemas.openxmlformats.org/officeDocument/2006/relationships/control" Target="../activeX/activeX36.xml"/><Relationship Id="rId27" Type="http://schemas.openxmlformats.org/officeDocument/2006/relationships/control" Target="../activeX/activeX40.xml"/><Relationship Id="rId30" Type="http://schemas.openxmlformats.org/officeDocument/2006/relationships/control" Target="../activeX/activeX43.xml"/><Relationship Id="rId35" Type="http://schemas.openxmlformats.org/officeDocument/2006/relationships/control" Target="../activeX/activeX47.xml"/><Relationship Id="rId43" Type="http://schemas.openxmlformats.org/officeDocument/2006/relationships/control" Target="../activeX/activeX55.xml"/><Relationship Id="rId48" Type="http://schemas.openxmlformats.org/officeDocument/2006/relationships/control" Target="../activeX/activeX59.xml"/><Relationship Id="rId8" Type="http://schemas.openxmlformats.org/officeDocument/2006/relationships/hyperlink" Target="https://collaboration.merck.com/sites/hr/Pages/Manager/Paid-Time-Off-and-Leaves-of-Absence-Mgr-en-us.aspx" TargetMode="External"/><Relationship Id="rId51" Type="http://schemas.openxmlformats.org/officeDocument/2006/relationships/image" Target="../media/image12.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P422"/>
  <sheetViews>
    <sheetView showGridLines="0" tabSelected="1" zoomScale="80" zoomScaleNormal="80" zoomScaleSheetLayoutView="75" workbookViewId="0">
      <pane ySplit="18" topLeftCell="A19" activePane="bottomLeft" state="frozen"/>
      <selection pane="bottomLeft"/>
    </sheetView>
  </sheetViews>
  <sheetFormatPr defaultColWidth="9.140625" defaultRowHeight="12.75" x14ac:dyDescent="0.2"/>
  <cols>
    <col min="1" max="1" width="1.5703125" style="1" customWidth="1"/>
    <col min="2" max="2" width="0.85546875" style="1" customWidth="1"/>
    <col min="3" max="3" width="1.140625" style="1" customWidth="1"/>
    <col min="4" max="4" width="6" style="1" customWidth="1"/>
    <col min="5" max="5" width="3.28515625" style="59" customWidth="1"/>
    <col min="6" max="6" width="23" style="1" customWidth="1"/>
    <col min="7" max="37" width="3.7109375" style="1" customWidth="1"/>
    <col min="38" max="38" width="8" style="1" customWidth="1"/>
    <col min="39" max="44" width="3.7109375" style="9" customWidth="1"/>
    <col min="45" max="47" width="3.7109375" style="1" customWidth="1"/>
    <col min="48" max="48" width="0.85546875" style="1" customWidth="1"/>
    <col min="49" max="49" width="0.7109375" style="1" customWidth="1"/>
    <col min="50" max="16384" width="9.140625" style="1"/>
  </cols>
  <sheetData>
    <row r="1" spans="1:49" ht="7.5" customHeight="1" thickBot="1" x14ac:dyDescent="0.25">
      <c r="A1" s="206" t="b">
        <v>0</v>
      </c>
      <c r="B1" s="257" t="s">
        <v>109</v>
      </c>
      <c r="C1" s="14"/>
      <c r="D1" s="4"/>
      <c r="E1" s="55"/>
      <c r="H1" s="4"/>
      <c r="I1" s="4"/>
      <c r="J1" s="4"/>
      <c r="K1" s="4"/>
      <c r="L1" s="4"/>
      <c r="M1" s="4"/>
      <c r="N1" s="4"/>
      <c r="O1" s="4"/>
      <c r="P1" s="4"/>
      <c r="Q1" s="4"/>
      <c r="R1" s="4"/>
      <c r="S1" s="4"/>
      <c r="T1" s="4"/>
      <c r="U1" s="4"/>
      <c r="V1" s="4"/>
      <c r="W1" s="4"/>
      <c r="X1" s="4"/>
      <c r="Y1" s="4"/>
      <c r="Z1" s="4"/>
      <c r="AA1" s="4"/>
      <c r="AB1" s="4"/>
      <c r="AC1" s="4"/>
      <c r="AD1" s="4"/>
      <c r="AE1" s="4"/>
      <c r="AF1" s="4"/>
      <c r="AG1" s="4"/>
      <c r="AH1" s="4"/>
      <c r="AI1" s="4"/>
      <c r="AJ1" s="4"/>
      <c r="AS1" s="22"/>
      <c r="AT1" s="4"/>
      <c r="AU1" s="4"/>
      <c r="AV1" s="4"/>
      <c r="AW1" s="4"/>
    </row>
    <row r="2" spans="1:49" s="104" customFormat="1" ht="12.75" customHeight="1" x14ac:dyDescent="0.2">
      <c r="A2" s="99"/>
      <c r="B2" s="100"/>
      <c r="C2" s="101"/>
      <c r="D2" s="101"/>
      <c r="E2" s="102"/>
      <c r="F2" s="101"/>
      <c r="G2" s="101"/>
      <c r="H2" s="101"/>
      <c r="I2" s="101"/>
      <c r="J2" s="101"/>
      <c r="K2" s="101"/>
      <c r="L2" s="101"/>
      <c r="M2" s="102" t="s">
        <v>2</v>
      </c>
      <c r="N2" s="101"/>
      <c r="O2" s="102"/>
      <c r="P2" s="102"/>
      <c r="Q2" s="102"/>
      <c r="R2" s="101"/>
      <c r="S2" s="96"/>
      <c r="T2" s="97"/>
      <c r="U2" s="97"/>
      <c r="V2" s="97"/>
      <c r="W2" s="97"/>
      <c r="X2" s="97"/>
      <c r="Y2" s="97"/>
      <c r="Z2" s="97"/>
      <c r="AA2" s="97"/>
      <c r="AB2" s="97"/>
      <c r="AC2" s="101"/>
      <c r="AD2" s="101"/>
      <c r="AE2" s="101"/>
      <c r="AF2" s="101"/>
      <c r="AG2" s="101"/>
      <c r="AH2" s="101"/>
      <c r="AI2" s="101"/>
      <c r="AJ2" s="101"/>
      <c r="AK2" s="101"/>
      <c r="AL2" s="101"/>
      <c r="AM2" s="103"/>
      <c r="AN2" s="103"/>
      <c r="AO2" s="103"/>
      <c r="AP2" s="103"/>
      <c r="AQ2" s="103"/>
      <c r="AR2" s="103"/>
      <c r="AS2" s="127"/>
      <c r="AT2" s="101"/>
      <c r="AU2" s="101"/>
      <c r="AV2" s="101"/>
      <c r="AW2" s="128"/>
    </row>
    <row r="3" spans="1:49" s="104" customFormat="1" ht="12.75" customHeight="1" x14ac:dyDescent="0.3">
      <c r="A3" s="99"/>
      <c r="B3" s="111"/>
      <c r="C3" s="107"/>
      <c r="D3" s="129" t="s">
        <v>54</v>
      </c>
      <c r="E3" s="130"/>
      <c r="F3" s="131" t="s">
        <v>76</v>
      </c>
      <c r="G3" s="107"/>
      <c r="H3" s="129" t="s">
        <v>54</v>
      </c>
      <c r="I3" s="130"/>
      <c r="J3" s="176"/>
      <c r="K3" s="132"/>
      <c r="L3" s="130"/>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8"/>
      <c r="AN3" s="108"/>
      <c r="AO3" s="108"/>
      <c r="AP3" s="107"/>
      <c r="AQ3" s="107"/>
      <c r="AR3" s="107"/>
      <c r="AS3" s="107"/>
      <c r="AT3" s="107"/>
      <c r="AU3" s="107"/>
      <c r="AV3" s="107"/>
      <c r="AW3" s="133"/>
    </row>
    <row r="4" spans="1:49" s="104" customFormat="1" ht="12.75" customHeight="1" x14ac:dyDescent="0.2">
      <c r="A4" s="99"/>
      <c r="B4" s="111"/>
      <c r="C4" s="107"/>
      <c r="D4" s="107"/>
      <c r="E4" s="134">
        <v>1</v>
      </c>
      <c r="F4" s="120" t="s">
        <v>45</v>
      </c>
      <c r="G4" s="135"/>
      <c r="H4" s="107"/>
      <c r="I4" s="173">
        <v>13</v>
      </c>
      <c r="J4" s="383"/>
      <c r="K4" s="384"/>
      <c r="L4" s="384"/>
      <c r="M4" s="384"/>
      <c r="N4" s="384"/>
      <c r="O4" s="385"/>
      <c r="P4" s="136"/>
      <c r="Q4" s="136"/>
      <c r="R4" s="136"/>
      <c r="S4" s="136"/>
      <c r="T4" s="136"/>
      <c r="U4" s="136"/>
      <c r="V4" s="136"/>
      <c r="W4" s="136"/>
      <c r="X4" s="136"/>
      <c r="Y4" s="136"/>
      <c r="Z4" s="136"/>
      <c r="AA4" s="136"/>
      <c r="AB4" s="136"/>
      <c r="AC4" s="136"/>
      <c r="AD4" s="136"/>
      <c r="AE4" s="136"/>
      <c r="AF4" s="107"/>
      <c r="AG4" s="107"/>
      <c r="AH4" s="107"/>
      <c r="AI4" s="107"/>
      <c r="AJ4" s="107"/>
      <c r="AK4" s="107"/>
      <c r="AL4" s="107"/>
      <c r="AM4" s="108"/>
      <c r="AN4" s="108"/>
      <c r="AO4" s="108"/>
      <c r="AP4" s="107"/>
      <c r="AQ4" s="107"/>
      <c r="AR4" s="107"/>
      <c r="AS4" s="107"/>
      <c r="AT4" s="107"/>
      <c r="AU4" s="107"/>
      <c r="AV4" s="107"/>
      <c r="AW4" s="133"/>
    </row>
    <row r="5" spans="1:49" s="104" customFormat="1" ht="12.75" customHeight="1" x14ac:dyDescent="0.2">
      <c r="A5" s="123"/>
      <c r="B5" s="111"/>
      <c r="C5" s="107"/>
      <c r="D5" s="107"/>
      <c r="E5" s="137">
        <v>2</v>
      </c>
      <c r="F5" s="121" t="s">
        <v>48</v>
      </c>
      <c r="G5" s="135"/>
      <c r="H5" s="107"/>
      <c r="I5" s="174">
        <v>14</v>
      </c>
      <c r="J5" s="305"/>
      <c r="K5" s="306"/>
      <c r="L5" s="306"/>
      <c r="M5" s="306"/>
      <c r="N5" s="306"/>
      <c r="O5" s="307"/>
      <c r="P5" s="136"/>
      <c r="Q5" s="136"/>
      <c r="R5" s="136"/>
      <c r="S5" s="136"/>
      <c r="T5" s="136"/>
      <c r="U5" s="136"/>
      <c r="V5" s="136"/>
      <c r="W5" s="136"/>
      <c r="X5" s="136"/>
      <c r="Y5" s="136"/>
      <c r="Z5" s="136"/>
      <c r="AA5" s="136"/>
      <c r="AB5" s="136"/>
      <c r="AC5" s="136"/>
      <c r="AD5" s="136"/>
      <c r="AE5" s="136"/>
      <c r="AF5" s="107"/>
      <c r="AG5" s="107"/>
      <c r="AH5" s="107"/>
      <c r="AI5" s="107"/>
      <c r="AJ5" s="107"/>
      <c r="AK5" s="107"/>
      <c r="AL5" s="107"/>
      <c r="AM5" s="108"/>
      <c r="AN5" s="108"/>
      <c r="AO5" s="108"/>
      <c r="AP5" s="107"/>
      <c r="AQ5" s="107"/>
      <c r="AR5" s="107"/>
      <c r="AS5" s="107"/>
      <c r="AT5" s="107"/>
      <c r="AU5" s="107"/>
      <c r="AV5" s="107"/>
      <c r="AW5" s="133"/>
    </row>
    <row r="6" spans="1:49" s="104" customFormat="1" ht="12.75" customHeight="1" x14ac:dyDescent="0.35">
      <c r="A6" s="123"/>
      <c r="B6" s="106"/>
      <c r="C6" s="107"/>
      <c r="D6" s="107"/>
      <c r="E6" s="137">
        <v>3</v>
      </c>
      <c r="F6" s="121" t="s">
        <v>49</v>
      </c>
      <c r="G6" s="135"/>
      <c r="H6" s="107"/>
      <c r="I6" s="174">
        <v>15</v>
      </c>
      <c r="J6" s="305"/>
      <c r="K6" s="306"/>
      <c r="L6" s="306"/>
      <c r="M6" s="306"/>
      <c r="N6" s="306"/>
      <c r="O6" s="307"/>
      <c r="P6" s="130"/>
      <c r="Q6" s="172"/>
      <c r="R6" s="171"/>
      <c r="S6" s="171"/>
      <c r="T6" s="169"/>
      <c r="U6" s="170"/>
      <c r="V6" s="170"/>
      <c r="W6" s="170"/>
      <c r="X6" s="170"/>
      <c r="Y6" s="170"/>
      <c r="Z6" s="170"/>
      <c r="AA6" s="170"/>
      <c r="AB6" s="170"/>
      <c r="AC6" s="170"/>
      <c r="AD6" s="170"/>
      <c r="AE6" s="170"/>
      <c r="AF6" s="170"/>
      <c r="AG6" s="170"/>
      <c r="AH6" s="171"/>
      <c r="AI6" s="107"/>
      <c r="AJ6" s="107"/>
      <c r="AK6" s="107"/>
      <c r="AL6" s="107"/>
      <c r="AM6" s="108"/>
      <c r="AN6" s="108"/>
      <c r="AO6" s="108"/>
      <c r="AP6" s="107"/>
      <c r="AQ6" s="107"/>
      <c r="AR6" s="107"/>
      <c r="AS6" s="107"/>
      <c r="AT6" s="107"/>
      <c r="AU6" s="107"/>
      <c r="AV6" s="107"/>
      <c r="AW6" s="133"/>
    </row>
    <row r="7" spans="1:49" s="104" customFormat="1" ht="12.75" customHeight="1" x14ac:dyDescent="0.2">
      <c r="A7" s="99"/>
      <c r="B7" s="111"/>
      <c r="C7" s="107"/>
      <c r="D7" s="107"/>
      <c r="E7" s="137">
        <v>4</v>
      </c>
      <c r="F7" s="121" t="s">
        <v>50</v>
      </c>
      <c r="G7" s="135"/>
      <c r="H7" s="107"/>
      <c r="I7" s="174">
        <v>16</v>
      </c>
      <c r="J7" s="305"/>
      <c r="K7" s="306"/>
      <c r="L7" s="306"/>
      <c r="M7" s="306"/>
      <c r="N7" s="306"/>
      <c r="O7" s="307"/>
      <c r="P7" s="130"/>
      <c r="Q7" s="372">
        <v>2022</v>
      </c>
      <c r="R7" s="373"/>
      <c r="S7" s="373"/>
      <c r="T7" s="376" t="s">
        <v>89</v>
      </c>
      <c r="U7" s="377"/>
      <c r="V7" s="377"/>
      <c r="W7" s="377"/>
      <c r="X7" s="377"/>
      <c r="Y7" s="377"/>
      <c r="Z7" s="377"/>
      <c r="AA7" s="377"/>
      <c r="AB7" s="377"/>
      <c r="AC7" s="377"/>
      <c r="AD7" s="377"/>
      <c r="AE7" s="377"/>
      <c r="AF7" s="377"/>
      <c r="AG7" s="377"/>
      <c r="AH7" s="377"/>
      <c r="AI7" s="374">
        <f>Q7</f>
        <v>2022</v>
      </c>
      <c r="AJ7" s="375"/>
      <c r="AK7" s="375"/>
      <c r="AL7" s="107"/>
      <c r="AM7" s="108"/>
      <c r="AN7" s="108"/>
      <c r="AO7" s="108"/>
      <c r="AP7" s="114" t="s">
        <v>0</v>
      </c>
      <c r="AQ7" s="378" t="s">
        <v>32</v>
      </c>
      <c r="AR7" s="378"/>
      <c r="AS7" s="378"/>
      <c r="AT7" s="378"/>
      <c r="AU7" s="379"/>
      <c r="AV7" s="107"/>
      <c r="AW7" s="133"/>
    </row>
    <row r="8" spans="1:49" s="104" customFormat="1" ht="12.75" customHeight="1" x14ac:dyDescent="0.2">
      <c r="A8" s="105"/>
      <c r="B8" s="106"/>
      <c r="C8" s="107"/>
      <c r="D8" s="107"/>
      <c r="E8" s="137">
        <v>5</v>
      </c>
      <c r="F8" s="121" t="s">
        <v>47</v>
      </c>
      <c r="G8" s="135"/>
      <c r="H8" s="107"/>
      <c r="I8" s="174">
        <v>17</v>
      </c>
      <c r="J8" s="305"/>
      <c r="K8" s="306"/>
      <c r="L8" s="306"/>
      <c r="M8" s="306"/>
      <c r="N8" s="306"/>
      <c r="O8" s="307"/>
      <c r="P8" s="136"/>
      <c r="Q8" s="373"/>
      <c r="R8" s="373"/>
      <c r="S8" s="373"/>
      <c r="T8" s="377"/>
      <c r="U8" s="377"/>
      <c r="V8" s="377"/>
      <c r="W8" s="377"/>
      <c r="X8" s="377"/>
      <c r="Y8" s="377"/>
      <c r="Z8" s="377"/>
      <c r="AA8" s="377"/>
      <c r="AB8" s="377"/>
      <c r="AC8" s="377"/>
      <c r="AD8" s="377"/>
      <c r="AE8" s="377"/>
      <c r="AF8" s="377"/>
      <c r="AG8" s="377"/>
      <c r="AH8" s="377"/>
      <c r="AI8" s="375"/>
      <c r="AJ8" s="375"/>
      <c r="AK8" s="375"/>
      <c r="AL8" s="136"/>
      <c r="AM8" s="136"/>
      <c r="AN8" s="136"/>
      <c r="AO8" s="136"/>
      <c r="AP8" s="115" t="s">
        <v>98</v>
      </c>
      <c r="AQ8" s="380" t="s">
        <v>99</v>
      </c>
      <c r="AR8" s="381"/>
      <c r="AS8" s="381"/>
      <c r="AT8" s="381"/>
      <c r="AU8" s="382"/>
      <c r="AV8" s="107"/>
      <c r="AW8" s="133"/>
    </row>
    <row r="9" spans="1:49" s="104" customFormat="1" ht="12.75" customHeight="1" x14ac:dyDescent="0.3">
      <c r="A9" s="109"/>
      <c r="B9" s="106"/>
      <c r="C9" s="107"/>
      <c r="D9" s="107"/>
      <c r="E9" s="137">
        <v>6</v>
      </c>
      <c r="F9" s="121"/>
      <c r="G9" s="135"/>
      <c r="H9" s="107"/>
      <c r="I9" s="174">
        <v>18</v>
      </c>
      <c r="J9" s="305"/>
      <c r="K9" s="306"/>
      <c r="L9" s="306"/>
      <c r="M9" s="306"/>
      <c r="N9" s="306"/>
      <c r="O9" s="307"/>
      <c r="P9" s="136"/>
      <c r="Q9" s="136"/>
      <c r="R9" s="207"/>
      <c r="S9" s="136"/>
      <c r="T9" s="136"/>
      <c r="U9" s="136"/>
      <c r="V9" s="136"/>
      <c r="W9" s="136"/>
      <c r="X9" s="136"/>
      <c r="Y9" s="136"/>
      <c r="Z9" s="136"/>
      <c r="AA9" s="136"/>
      <c r="AB9" s="136"/>
      <c r="AC9" s="136"/>
      <c r="AD9" s="136"/>
      <c r="AE9" s="136"/>
      <c r="AF9" s="136"/>
      <c r="AG9" s="136"/>
      <c r="AH9" s="136"/>
      <c r="AI9" s="107"/>
      <c r="AJ9" s="136"/>
      <c r="AK9" s="136"/>
      <c r="AL9" s="136"/>
      <c r="AM9" s="136"/>
      <c r="AN9" s="136"/>
      <c r="AO9" s="136"/>
      <c r="AP9" s="116" t="s">
        <v>4</v>
      </c>
      <c r="AQ9" s="339" t="s">
        <v>5</v>
      </c>
      <c r="AR9" s="339"/>
      <c r="AS9" s="339"/>
      <c r="AT9" s="339"/>
      <c r="AU9" s="340"/>
      <c r="AV9" s="107"/>
      <c r="AW9" s="133"/>
    </row>
    <row r="10" spans="1:49" s="104" customFormat="1" ht="12.75" customHeight="1" x14ac:dyDescent="0.3">
      <c r="A10" s="109"/>
      <c r="B10" s="106"/>
      <c r="C10" s="107"/>
      <c r="D10" s="3"/>
      <c r="E10" s="137">
        <v>7</v>
      </c>
      <c r="F10" s="121"/>
      <c r="G10" s="5"/>
      <c r="H10" s="3"/>
      <c r="I10" s="174">
        <v>19</v>
      </c>
      <c r="J10" s="305"/>
      <c r="K10" s="306"/>
      <c r="L10" s="306"/>
      <c r="M10" s="306"/>
      <c r="N10" s="306"/>
      <c r="O10" s="307"/>
      <c r="P10" s="107"/>
      <c r="Q10" s="107"/>
      <c r="R10" s="208"/>
      <c r="S10" s="136"/>
      <c r="T10" s="136"/>
      <c r="U10" s="136"/>
      <c r="V10" s="136"/>
      <c r="W10" s="136"/>
      <c r="X10" s="136"/>
      <c r="Y10" s="136"/>
      <c r="Z10" s="136"/>
      <c r="AA10" s="136"/>
      <c r="AB10" s="136"/>
      <c r="AC10" s="136"/>
      <c r="AD10" s="136"/>
      <c r="AE10" s="136"/>
      <c r="AF10" s="136"/>
      <c r="AG10" s="249" t="s">
        <v>74</v>
      </c>
      <c r="AH10" s="112"/>
      <c r="AI10" s="112"/>
      <c r="AJ10" s="246"/>
      <c r="AK10" s="113"/>
      <c r="AL10" s="247"/>
      <c r="AM10" s="246"/>
      <c r="AN10" s="248"/>
      <c r="AO10" s="136"/>
      <c r="AP10" s="165" t="s">
        <v>80</v>
      </c>
      <c r="AQ10" s="343" t="s">
        <v>83</v>
      </c>
      <c r="AR10" s="343"/>
      <c r="AS10" s="343"/>
      <c r="AT10" s="343"/>
      <c r="AU10" s="344"/>
      <c r="AV10" s="107"/>
      <c r="AW10" s="133"/>
    </row>
    <row r="11" spans="1:49" s="104" customFormat="1" ht="12.75" customHeight="1" x14ac:dyDescent="0.2">
      <c r="A11" s="109"/>
      <c r="B11" s="106"/>
      <c r="C11" s="107"/>
      <c r="D11" s="3"/>
      <c r="E11" s="137">
        <v>8</v>
      </c>
      <c r="F11" s="121"/>
      <c r="G11" s="5"/>
      <c r="H11" s="3"/>
      <c r="I11" s="174">
        <v>20</v>
      </c>
      <c r="J11" s="305"/>
      <c r="K11" s="306"/>
      <c r="L11" s="306"/>
      <c r="M11" s="306"/>
      <c r="N11" s="306"/>
      <c r="O11" s="307"/>
      <c r="P11" s="136"/>
      <c r="Q11" s="136"/>
      <c r="R11" s="136"/>
      <c r="S11" s="330" t="s">
        <v>8</v>
      </c>
      <c r="T11" s="330"/>
      <c r="U11" s="330"/>
      <c r="V11" s="330"/>
      <c r="W11" s="330"/>
      <c r="X11" s="330"/>
      <c r="Y11" s="345" t="str">
        <f>AD398</f>
        <v>enter name</v>
      </c>
      <c r="Z11" s="346"/>
      <c r="AA11" s="346"/>
      <c r="AB11" s="346"/>
      <c r="AC11" s="346"/>
      <c r="AD11" s="346"/>
      <c r="AE11" s="347"/>
      <c r="AF11" s="136"/>
      <c r="AG11" s="357"/>
      <c r="AH11" s="358"/>
      <c r="AI11" s="358"/>
      <c r="AJ11" s="359"/>
      <c r="AK11" s="359"/>
      <c r="AL11" s="359"/>
      <c r="AM11" s="359"/>
      <c r="AN11" s="360"/>
      <c r="AO11" s="136"/>
      <c r="AP11" s="285" t="s">
        <v>33</v>
      </c>
      <c r="AQ11" s="341" t="s">
        <v>34</v>
      </c>
      <c r="AR11" s="341"/>
      <c r="AS11" s="341"/>
      <c r="AT11" s="341"/>
      <c r="AU11" s="342"/>
      <c r="AV11" s="107"/>
      <c r="AW11" s="133"/>
    </row>
    <row r="12" spans="1:49" ht="12.75" customHeight="1" thickBot="1" x14ac:dyDescent="0.25">
      <c r="A12" s="28"/>
      <c r="B12" s="18"/>
      <c r="C12" s="3"/>
      <c r="D12" s="3"/>
      <c r="E12" s="137">
        <v>9</v>
      </c>
      <c r="F12" s="121"/>
      <c r="G12" s="5"/>
      <c r="H12" s="3"/>
      <c r="I12" s="174">
        <v>21</v>
      </c>
      <c r="J12" s="305"/>
      <c r="K12" s="306"/>
      <c r="L12" s="306"/>
      <c r="M12" s="306"/>
      <c r="N12" s="306"/>
      <c r="O12" s="307"/>
      <c r="P12" s="139"/>
      <c r="Q12" s="139"/>
      <c r="R12" s="139"/>
      <c r="S12" s="330"/>
      <c r="T12" s="330"/>
      <c r="U12" s="330"/>
      <c r="V12" s="330"/>
      <c r="W12" s="330"/>
      <c r="X12" s="330"/>
      <c r="Y12" s="348"/>
      <c r="Z12" s="349"/>
      <c r="AA12" s="349"/>
      <c r="AB12" s="349"/>
      <c r="AC12" s="349"/>
      <c r="AD12" s="349"/>
      <c r="AE12" s="350"/>
      <c r="AF12" s="139"/>
      <c r="AG12" s="361" t="s">
        <v>105</v>
      </c>
      <c r="AH12" s="362"/>
      <c r="AI12" s="296"/>
      <c r="AJ12" s="296"/>
      <c r="AK12" s="296"/>
      <c r="AL12" s="296"/>
      <c r="AM12" s="296"/>
      <c r="AN12" s="363"/>
      <c r="AO12" s="140"/>
      <c r="AP12" s="286" t="s">
        <v>55</v>
      </c>
      <c r="AQ12" s="335" t="s">
        <v>121</v>
      </c>
      <c r="AR12" s="335"/>
      <c r="AS12" s="335"/>
      <c r="AT12" s="335"/>
      <c r="AU12" s="336"/>
      <c r="AV12" s="107"/>
      <c r="AW12" s="141"/>
    </row>
    <row r="13" spans="1:49" ht="12.75" customHeight="1" x14ac:dyDescent="0.2">
      <c r="A13" s="4"/>
      <c r="B13" s="18"/>
      <c r="C13" s="3"/>
      <c r="D13" s="3"/>
      <c r="E13" s="137">
        <v>10</v>
      </c>
      <c r="F13" s="121"/>
      <c r="G13" s="5"/>
      <c r="H13" s="3"/>
      <c r="I13" s="174">
        <v>22</v>
      </c>
      <c r="J13" s="305"/>
      <c r="K13" s="306"/>
      <c r="L13" s="306"/>
      <c r="M13" s="306"/>
      <c r="N13" s="306"/>
      <c r="O13" s="307"/>
      <c r="P13" s="3"/>
      <c r="Q13" s="3"/>
      <c r="R13" s="3"/>
      <c r="S13" s="139"/>
      <c r="T13" s="139"/>
      <c r="U13" s="139"/>
      <c r="V13" s="139"/>
      <c r="W13" s="139"/>
      <c r="X13" s="139"/>
      <c r="Y13" s="139"/>
      <c r="Z13" s="139"/>
      <c r="AA13" s="3"/>
      <c r="AB13" s="3"/>
      <c r="AC13" s="3"/>
      <c r="AD13" s="139"/>
      <c r="AE13" s="139"/>
      <c r="AF13" s="139"/>
      <c r="AG13" s="361" t="s">
        <v>106</v>
      </c>
      <c r="AH13" s="362"/>
      <c r="AI13" s="362"/>
      <c r="AJ13" s="296"/>
      <c r="AK13" s="296"/>
      <c r="AL13" s="296"/>
      <c r="AM13" s="296"/>
      <c r="AN13" s="363"/>
      <c r="AO13" s="140"/>
      <c r="AP13" s="117" t="s">
        <v>56</v>
      </c>
      <c r="AQ13" s="333" t="s">
        <v>122</v>
      </c>
      <c r="AR13" s="333"/>
      <c r="AS13" s="333"/>
      <c r="AT13" s="333"/>
      <c r="AU13" s="334"/>
      <c r="AV13" s="107"/>
      <c r="AW13" s="141"/>
    </row>
    <row r="14" spans="1:49" ht="12.75" customHeight="1" x14ac:dyDescent="0.2">
      <c r="A14" s="4"/>
      <c r="B14" s="18"/>
      <c r="C14" s="3"/>
      <c r="D14" s="3"/>
      <c r="E14" s="137">
        <v>11</v>
      </c>
      <c r="F14" s="121"/>
      <c r="G14" s="5"/>
      <c r="H14" s="3"/>
      <c r="I14" s="174">
        <v>23</v>
      </c>
      <c r="J14" s="305"/>
      <c r="K14" s="306"/>
      <c r="L14" s="306"/>
      <c r="M14" s="306"/>
      <c r="N14" s="306"/>
      <c r="O14" s="307"/>
      <c r="P14" s="139"/>
      <c r="Q14" s="139"/>
      <c r="R14" s="139"/>
      <c r="S14" s="331" t="s">
        <v>79</v>
      </c>
      <c r="T14" s="331"/>
      <c r="U14" s="331"/>
      <c r="V14" s="331"/>
      <c r="W14" s="331"/>
      <c r="X14" s="332"/>
      <c r="Y14" s="351" t="str">
        <f>AF398</f>
        <v>enter dept name &amp; num</v>
      </c>
      <c r="Z14" s="352"/>
      <c r="AA14" s="352"/>
      <c r="AB14" s="352"/>
      <c r="AC14" s="352"/>
      <c r="AD14" s="352"/>
      <c r="AE14" s="353"/>
      <c r="AF14" s="139"/>
      <c r="AG14" s="364" t="s">
        <v>112</v>
      </c>
      <c r="AH14" s="365"/>
      <c r="AI14" s="365"/>
      <c r="AJ14" s="366"/>
      <c r="AK14" s="366"/>
      <c r="AL14" s="366"/>
      <c r="AM14" s="366"/>
      <c r="AN14" s="367"/>
      <c r="AO14" s="140"/>
      <c r="AP14" s="118" t="s">
        <v>57</v>
      </c>
      <c r="AQ14" s="337" t="s">
        <v>72</v>
      </c>
      <c r="AR14" s="337"/>
      <c r="AS14" s="337"/>
      <c r="AT14" s="337"/>
      <c r="AU14" s="338"/>
      <c r="AV14" s="107"/>
      <c r="AW14" s="141"/>
    </row>
    <row r="15" spans="1:49" ht="12.75" customHeight="1" x14ac:dyDescent="0.2">
      <c r="A15" s="4"/>
      <c r="B15" s="18"/>
      <c r="C15" s="3"/>
      <c r="D15" s="3"/>
      <c r="E15" s="142">
        <v>12</v>
      </c>
      <c r="F15" s="122"/>
      <c r="G15" s="5"/>
      <c r="H15" s="3"/>
      <c r="I15" s="174">
        <v>24</v>
      </c>
      <c r="J15" s="305"/>
      <c r="K15" s="306"/>
      <c r="L15" s="306"/>
      <c r="M15" s="306"/>
      <c r="N15" s="306"/>
      <c r="O15" s="307"/>
      <c r="P15" s="139"/>
      <c r="Q15" s="139"/>
      <c r="R15" s="139"/>
      <c r="S15" s="331"/>
      <c r="T15" s="331"/>
      <c r="U15" s="331"/>
      <c r="V15" s="331"/>
      <c r="W15" s="331"/>
      <c r="X15" s="332"/>
      <c r="Y15" s="354"/>
      <c r="Z15" s="355"/>
      <c r="AA15" s="355"/>
      <c r="AB15" s="355"/>
      <c r="AC15" s="355"/>
      <c r="AD15" s="355"/>
      <c r="AE15" s="356"/>
      <c r="AF15" s="139"/>
      <c r="AG15" s="368" t="s">
        <v>107</v>
      </c>
      <c r="AH15" s="369"/>
      <c r="AI15" s="369"/>
      <c r="AJ15" s="370"/>
      <c r="AK15" s="370"/>
      <c r="AL15" s="370"/>
      <c r="AM15" s="370"/>
      <c r="AN15" s="371"/>
      <c r="AO15" s="140"/>
      <c r="AP15" s="119" t="s">
        <v>58</v>
      </c>
      <c r="AQ15" s="308" t="s">
        <v>71</v>
      </c>
      <c r="AR15" s="308"/>
      <c r="AS15" s="308"/>
      <c r="AT15" s="308"/>
      <c r="AU15" s="309"/>
      <c r="AV15" s="107"/>
      <c r="AW15" s="141"/>
    </row>
    <row r="16" spans="1:49" ht="12.75" customHeight="1" x14ac:dyDescent="0.2">
      <c r="A16" s="4"/>
      <c r="B16" s="18"/>
      <c r="C16" s="3"/>
      <c r="D16" s="3"/>
      <c r="E16" s="143" t="s">
        <v>75</v>
      </c>
      <c r="F16" s="144"/>
      <c r="G16" s="5"/>
      <c r="H16" s="3"/>
      <c r="I16" s="175">
        <v>25</v>
      </c>
      <c r="J16" s="302"/>
      <c r="K16" s="303"/>
      <c r="L16" s="303"/>
      <c r="M16" s="303"/>
      <c r="N16" s="303"/>
      <c r="O16" s="304"/>
      <c r="P16" s="3"/>
      <c r="Q16" s="3"/>
      <c r="R16" s="3"/>
      <c r="S16" s="3"/>
      <c r="T16" s="3"/>
      <c r="U16" s="3"/>
      <c r="V16" s="3"/>
      <c r="W16" s="24"/>
      <c r="X16" s="25"/>
      <c r="Y16" s="25"/>
      <c r="Z16" s="5"/>
      <c r="AA16" s="5"/>
      <c r="AB16" s="3"/>
      <c r="AC16" s="3"/>
      <c r="AD16" s="3"/>
      <c r="AE16" s="3"/>
      <c r="AF16" s="3"/>
      <c r="AG16" s="3"/>
      <c r="AH16" s="3"/>
      <c r="AI16" s="3"/>
      <c r="AJ16" s="139"/>
      <c r="AK16" s="139"/>
      <c r="AL16" s="139"/>
      <c r="AM16" s="140"/>
      <c r="AN16" s="140"/>
      <c r="AO16" s="140"/>
      <c r="AP16" s="3"/>
      <c r="AQ16" s="139"/>
      <c r="AR16" s="139"/>
      <c r="AS16" s="139"/>
      <c r="AT16" s="139"/>
      <c r="AU16" s="139"/>
      <c r="AV16" s="3"/>
      <c r="AW16" s="141"/>
    </row>
    <row r="17" spans="1:49" ht="13.7" customHeight="1" x14ac:dyDescent="0.2">
      <c r="A17" s="4"/>
      <c r="B17" s="18"/>
      <c r="C17" s="3"/>
      <c r="D17" s="3"/>
      <c r="E17" s="3"/>
      <c r="F17" s="3"/>
      <c r="G17" s="3"/>
      <c r="H17" s="3"/>
      <c r="I17" s="3"/>
      <c r="J17" s="3"/>
      <c r="K17" s="3"/>
      <c r="L17" s="3"/>
      <c r="M17" s="3"/>
      <c r="N17" s="3"/>
      <c r="O17" s="3"/>
      <c r="P17" s="3"/>
      <c r="Q17" s="3"/>
      <c r="R17" s="24"/>
      <c r="S17" s="24"/>
      <c r="T17" s="24"/>
      <c r="U17" s="24"/>
      <c r="V17" s="24"/>
      <c r="W17" s="24"/>
      <c r="X17" s="25"/>
      <c r="Y17" s="25"/>
      <c r="Z17" s="5"/>
      <c r="AA17" s="5"/>
      <c r="AB17" s="3"/>
      <c r="AC17" s="13"/>
      <c r="AD17" s="5"/>
      <c r="AE17" s="110"/>
      <c r="AF17" s="145"/>
      <c r="AG17" s="5"/>
      <c r="AH17" s="5"/>
      <c r="AI17" s="5"/>
      <c r="AJ17" s="5"/>
      <c r="AK17" s="3"/>
      <c r="AL17" s="3"/>
      <c r="AM17" s="98" t="s">
        <v>3</v>
      </c>
      <c r="AN17" s="7"/>
      <c r="AO17" s="7"/>
      <c r="AP17" s="7"/>
      <c r="AQ17" s="7"/>
      <c r="AR17" s="7"/>
      <c r="AS17" s="13"/>
      <c r="AT17" s="3"/>
      <c r="AU17" s="3"/>
      <c r="AV17" s="3"/>
      <c r="AW17" s="141"/>
    </row>
    <row r="18" spans="1:49" ht="15" customHeight="1" thickBot="1" x14ac:dyDescent="0.25">
      <c r="A18" s="4"/>
      <c r="B18" s="18"/>
      <c r="C18" s="32"/>
      <c r="D18" s="13"/>
      <c r="E18" s="126" t="s">
        <v>46</v>
      </c>
      <c r="F18" s="13"/>
      <c r="G18" s="258">
        <v>1</v>
      </c>
      <c r="H18" s="259">
        <v>2</v>
      </c>
      <c r="I18" s="260">
        <v>3</v>
      </c>
      <c r="J18" s="259">
        <v>4</v>
      </c>
      <c r="K18" s="259">
        <v>5</v>
      </c>
      <c r="L18" s="259">
        <v>6</v>
      </c>
      <c r="M18" s="259">
        <v>7</v>
      </c>
      <c r="N18" s="259">
        <v>8</v>
      </c>
      <c r="O18" s="259">
        <v>9</v>
      </c>
      <c r="P18" s="259">
        <v>10</v>
      </c>
      <c r="Q18" s="259">
        <v>11</v>
      </c>
      <c r="R18" s="259">
        <v>12</v>
      </c>
      <c r="S18" s="259">
        <v>13</v>
      </c>
      <c r="T18" s="259">
        <v>14</v>
      </c>
      <c r="U18" s="259">
        <v>15</v>
      </c>
      <c r="V18" s="259">
        <v>16</v>
      </c>
      <c r="W18" s="259">
        <v>17</v>
      </c>
      <c r="X18" s="259">
        <v>18</v>
      </c>
      <c r="Y18" s="259">
        <v>19</v>
      </c>
      <c r="Z18" s="259">
        <v>20</v>
      </c>
      <c r="AA18" s="259">
        <v>21</v>
      </c>
      <c r="AB18" s="259">
        <v>22</v>
      </c>
      <c r="AC18" s="259">
        <v>23</v>
      </c>
      <c r="AD18" s="260">
        <v>24</v>
      </c>
      <c r="AE18" s="259">
        <v>25</v>
      </c>
      <c r="AF18" s="259">
        <v>26</v>
      </c>
      <c r="AG18" s="259">
        <v>27</v>
      </c>
      <c r="AH18" s="259">
        <v>28</v>
      </c>
      <c r="AI18" s="259">
        <v>29</v>
      </c>
      <c r="AJ18" s="259">
        <v>30</v>
      </c>
      <c r="AK18" s="261">
        <v>31</v>
      </c>
      <c r="AL18" s="3"/>
      <c r="AM18" s="8" t="s">
        <v>0</v>
      </c>
      <c r="AN18" s="250" t="s">
        <v>98</v>
      </c>
      <c r="AO18" s="31" t="s">
        <v>4</v>
      </c>
      <c r="AP18" s="177" t="s">
        <v>80</v>
      </c>
      <c r="AQ18" s="178" t="s">
        <v>33</v>
      </c>
      <c r="AR18" s="90" t="s">
        <v>55</v>
      </c>
      <c r="AS18" s="91" t="s">
        <v>56</v>
      </c>
      <c r="AT18" s="92" t="s">
        <v>57</v>
      </c>
      <c r="AU18" s="93" t="s">
        <v>58</v>
      </c>
      <c r="AV18" s="3"/>
      <c r="AW18" s="141"/>
    </row>
    <row r="19" spans="1:49" ht="16.5" thickBot="1" x14ac:dyDescent="0.3">
      <c r="A19" s="28"/>
      <c r="B19" s="2"/>
      <c r="C19" s="12"/>
      <c r="D19" s="434" t="s">
        <v>11</v>
      </c>
      <c r="E19" s="124" t="s">
        <v>73</v>
      </c>
      <c r="F19" s="125" t="s">
        <v>9</v>
      </c>
      <c r="G19" s="293" t="s">
        <v>26</v>
      </c>
      <c r="H19" s="293" t="s">
        <v>26</v>
      </c>
      <c r="I19" s="293" t="s">
        <v>0</v>
      </c>
      <c r="J19" s="293"/>
      <c r="K19" s="293"/>
      <c r="L19" s="293"/>
      <c r="M19" s="293"/>
      <c r="N19" s="293" t="s">
        <v>26</v>
      </c>
      <c r="O19" s="293" t="s">
        <v>26</v>
      </c>
      <c r="P19" s="293"/>
      <c r="Q19" s="293"/>
      <c r="R19" s="293"/>
      <c r="S19" s="293"/>
      <c r="T19" s="293"/>
      <c r="U19" s="293" t="s">
        <v>26</v>
      </c>
      <c r="V19" s="293" t="s">
        <v>26</v>
      </c>
      <c r="W19" s="293" t="s">
        <v>0</v>
      </c>
      <c r="X19" s="293"/>
      <c r="Y19" s="293"/>
      <c r="Z19" s="293"/>
      <c r="AA19" s="293"/>
      <c r="AB19" s="293" t="s">
        <v>26</v>
      </c>
      <c r="AC19" s="293" t="s">
        <v>26</v>
      </c>
      <c r="AD19" s="293"/>
      <c r="AE19" s="293"/>
      <c r="AF19" s="293"/>
      <c r="AG19" s="293"/>
      <c r="AH19" s="293"/>
      <c r="AI19" s="293" t="s">
        <v>26</v>
      </c>
      <c r="AJ19" s="293" t="s">
        <v>26</v>
      </c>
      <c r="AK19" s="293"/>
      <c r="AL19" s="3"/>
      <c r="AM19" s="189">
        <f t="array" ref="AM19">SUM(IF((G19:AJ19="H"),1,0),IF((G19:AJ19="½ H"),0.5,0))</f>
        <v>2</v>
      </c>
      <c r="AN19" s="190">
        <f t="array" ref="AN19">SUM(IF((G20:AK44="SD"),1,0),IF((G20:AK44="½ SD"),0.5,0))</f>
        <v>0</v>
      </c>
      <c r="AO19" s="190">
        <f t="array" ref="AO19">SUM(IF((G20:AK44="V"),1,0),IF((G20:AK44="½ V"),0.5,0))</f>
        <v>0</v>
      </c>
      <c r="AP19" s="190">
        <f t="array" ref="AP19">SUM(IF((G20:AK44="C"),1,0),IF((G20:AK44="½ C"),0.5,0))</f>
        <v>0</v>
      </c>
      <c r="AQ19" s="190">
        <f t="array" ref="AQ19">SUM(IF((G20:AK44="S"),1,0),IF((G20:AK44="½ S"),0.5,0))</f>
        <v>0</v>
      </c>
      <c r="AR19" s="192">
        <f t="array" ref="AR19">SUM(IF((G20:AK44="Z1"),1,0),IF((G20:AK44="½ Z1"),0.5,0))</f>
        <v>0</v>
      </c>
      <c r="AS19" s="190">
        <f t="array" ref="AS19">SUM(IF((G20:AK44="Z2"),1,0),IF((G20:AK44="½ Z2"),0.5,0))</f>
        <v>0</v>
      </c>
      <c r="AT19" s="190">
        <f t="array" ref="AT19">SUM(IF((G20:AK44="Z3"),1,0),IF((G20:AK44="½ Z3"),0.5,0))</f>
        <v>0</v>
      </c>
      <c r="AU19" s="191">
        <f t="array" ref="AU19">SUM(IF((G20:AK44="Z4"),1,0),IF((G20:AK44="½ Z4"),0.5,0))</f>
        <v>0</v>
      </c>
      <c r="AV19" s="4"/>
      <c r="AW19" s="28"/>
    </row>
    <row r="20" spans="1:49" x14ac:dyDescent="0.2">
      <c r="A20" s="28"/>
      <c r="B20" s="68"/>
      <c r="C20" s="53"/>
      <c r="D20" s="435"/>
      <c r="E20" s="69"/>
      <c r="F20" s="65" t="str">
        <f>IF(E20="x",   "~~~" &amp; TEXT($F$4,""), TEXT($F$4,""))</f>
        <v>employee_1</v>
      </c>
      <c r="G20" s="276" t="s">
        <v>26</v>
      </c>
      <c r="H20" s="276" t="s">
        <v>26</v>
      </c>
      <c r="I20" s="274" t="s">
        <v>0</v>
      </c>
      <c r="J20" s="275"/>
      <c r="K20" s="275"/>
      <c r="L20" s="275"/>
      <c r="M20" s="275"/>
      <c r="N20" s="276" t="s">
        <v>26</v>
      </c>
      <c r="O20" s="276" t="s">
        <v>26</v>
      </c>
      <c r="P20" s="275"/>
      <c r="Q20" s="275"/>
      <c r="R20" s="275"/>
      <c r="S20" s="275"/>
      <c r="T20" s="275"/>
      <c r="U20" s="276" t="s">
        <v>26</v>
      </c>
      <c r="V20" s="276" t="s">
        <v>26</v>
      </c>
      <c r="W20" s="274" t="s">
        <v>0</v>
      </c>
      <c r="X20" s="275"/>
      <c r="Y20" s="275"/>
      <c r="Z20" s="275"/>
      <c r="AA20" s="275"/>
      <c r="AB20" s="276" t="s">
        <v>26</v>
      </c>
      <c r="AC20" s="276" t="s">
        <v>26</v>
      </c>
      <c r="AD20" s="275"/>
      <c r="AE20" s="275"/>
      <c r="AF20" s="275"/>
      <c r="AG20" s="275"/>
      <c r="AH20" s="275"/>
      <c r="AI20" s="276" t="s">
        <v>26</v>
      </c>
      <c r="AJ20" s="276" t="s">
        <v>26</v>
      </c>
      <c r="AK20" s="275"/>
      <c r="AL20" s="13"/>
      <c r="AM20" s="179">
        <f t="array" ref="AM20">SUM(IF((G20:AK20="H"),1,0),IF((G20:AK20="½ H"),0.5,0))</f>
        <v>2</v>
      </c>
      <c r="AN20" s="180">
        <f t="array" ref="AN20">SUM(IF((G20:AK20="SD"),1,0),IF((G20:AK20="½ H*"),0.5,0))</f>
        <v>0</v>
      </c>
      <c r="AO20" s="180">
        <f t="array" ref="AO20">SUM(IF((G20:AK20="V"),1,0),IF((G20:AK20="½ V"),0.5,0))</f>
        <v>0</v>
      </c>
      <c r="AP20" s="180">
        <f t="array" ref="AP20">SUM(IF((G20:AK20="C"),1,0),IF((G20:AK20="½ C"),0.5,0))</f>
        <v>0</v>
      </c>
      <c r="AQ20" s="180">
        <f t="array" ref="AQ20">SUM(IF((G20:AK20="S"),1,0),IF((G20:AK20="½ S"),0.5,0))</f>
        <v>0</v>
      </c>
      <c r="AR20" s="183">
        <f t="array" ref="AR20">SUM(IF((G20:AK20="Z1"),1,0),IF((G20:AK20="½ Z1"),0.5,0))</f>
        <v>0</v>
      </c>
      <c r="AS20" s="180">
        <f t="array" ref="AS20">SUM(IF((G20:AK20="Z2"),1,0),IF((G20:AK20="½ Z2"),0.5,0))</f>
        <v>0</v>
      </c>
      <c r="AT20" s="180">
        <f t="array" ref="AT20">SUM(IF((G20:AK20="Z3"),1,0),IF((G20:AK20="½ Z3"),0.5,0))</f>
        <v>0</v>
      </c>
      <c r="AU20" s="181">
        <f t="array" ref="AU20">SUM(IF((G20:AK20="Z4"),1,0),IF((G20:AK20="½ Z4"),0.5,0))</f>
        <v>0</v>
      </c>
      <c r="AV20" s="4"/>
      <c r="AW20" s="28"/>
    </row>
    <row r="21" spans="1:49" x14ac:dyDescent="0.2">
      <c r="A21" s="28"/>
      <c r="B21" s="68"/>
      <c r="C21" s="53"/>
      <c r="D21" s="435"/>
      <c r="E21" s="70"/>
      <c r="F21" s="65" t="str">
        <f>IF(E21="x",   "~~~" &amp; TEXT($F$5,""), TEXT($F$5,""))</f>
        <v>employee_2</v>
      </c>
      <c r="G21" s="276" t="s">
        <v>26</v>
      </c>
      <c r="H21" s="276" t="s">
        <v>26</v>
      </c>
      <c r="I21" s="274" t="s">
        <v>0</v>
      </c>
      <c r="J21" s="275"/>
      <c r="K21" s="275"/>
      <c r="L21" s="275"/>
      <c r="M21" s="275"/>
      <c r="N21" s="276" t="s">
        <v>26</v>
      </c>
      <c r="O21" s="276" t="s">
        <v>26</v>
      </c>
      <c r="P21" s="275"/>
      <c r="Q21" s="275"/>
      <c r="R21" s="275"/>
      <c r="S21" s="275"/>
      <c r="T21" s="275"/>
      <c r="U21" s="276" t="s">
        <v>26</v>
      </c>
      <c r="V21" s="276" t="s">
        <v>26</v>
      </c>
      <c r="W21" s="274" t="s">
        <v>0</v>
      </c>
      <c r="X21" s="275"/>
      <c r="Y21" s="275"/>
      <c r="Z21" s="275"/>
      <c r="AA21" s="275"/>
      <c r="AB21" s="276" t="s">
        <v>26</v>
      </c>
      <c r="AC21" s="276" t="s">
        <v>26</v>
      </c>
      <c r="AD21" s="275"/>
      <c r="AE21" s="275"/>
      <c r="AF21" s="275"/>
      <c r="AG21" s="275"/>
      <c r="AH21" s="275"/>
      <c r="AI21" s="276" t="s">
        <v>26</v>
      </c>
      <c r="AJ21" s="276" t="s">
        <v>26</v>
      </c>
      <c r="AK21" s="275"/>
      <c r="AL21" s="3"/>
      <c r="AM21" s="19">
        <f t="array" ref="AM21">SUM(IF((G21:AK21="H"),1,0),IF((G21:AK21="½ H"),0.5,0))</f>
        <v>2</v>
      </c>
      <c r="AN21" s="17">
        <f t="array" ref="AN21">SUM(IF((G21:AK21="SD"),1,0),IF((G21:AK21="½ SD"),0.5,0))</f>
        <v>0</v>
      </c>
      <c r="AO21" s="17">
        <f t="array" ref="AO21">SUM(IF((G21:AK21="V"),1,0),IF((G21:AK21="½ V"),0.5,0))</f>
        <v>0</v>
      </c>
      <c r="AP21" s="17">
        <f t="array" ref="AP21">SUM(IF((G21:AK21="C"),1,0),IF((G21:AK21="½ C"),0.5,0))</f>
        <v>0</v>
      </c>
      <c r="AQ21" s="95">
        <f t="array" ref="AQ21">SUM(IF((G21:AK21="S"),1,0),IF((G21:AK21="½ S"),0.5,0))</f>
        <v>0</v>
      </c>
      <c r="AR21" s="184">
        <f t="array" ref="AR21">SUM(IF((G21:AK21="Z1"),1,0),IF((G21:AK21="½ Z1"),0.5,0))</f>
        <v>0</v>
      </c>
      <c r="AS21" s="17">
        <f t="array" ref="AS21">SUM(IF((G21:AK21="Z2"),1,0),IF((G21:AK21="½ Z2"),0.5,0))</f>
        <v>0</v>
      </c>
      <c r="AT21" s="17">
        <f t="array" ref="AT21">SUM(IF((G21:AK21="Z3"),1,0),IF((G21:AK21="½ Z3"),0.5,0))</f>
        <v>0</v>
      </c>
      <c r="AU21" s="20">
        <f t="array" ref="AU21">SUM(IF((G21:AK21="Z4"),1,0),IF((G21:AK21="½ Z4"),0.5,0))</f>
        <v>0</v>
      </c>
      <c r="AV21" s="4"/>
      <c r="AW21" s="28"/>
    </row>
    <row r="22" spans="1:49" x14ac:dyDescent="0.2">
      <c r="A22" s="28"/>
      <c r="B22" s="68"/>
      <c r="C22" s="53"/>
      <c r="D22" s="435"/>
      <c r="E22" s="70"/>
      <c r="F22" s="65" t="str">
        <f>IF(E22="x",   "~~~" &amp; TEXT($F$6,""), TEXT($F$6,""))</f>
        <v>employee_3</v>
      </c>
      <c r="G22" s="276" t="s">
        <v>26</v>
      </c>
      <c r="H22" s="276" t="s">
        <v>26</v>
      </c>
      <c r="I22" s="274" t="s">
        <v>0</v>
      </c>
      <c r="J22" s="275"/>
      <c r="K22" s="275"/>
      <c r="L22" s="275"/>
      <c r="M22" s="275"/>
      <c r="N22" s="276" t="s">
        <v>26</v>
      </c>
      <c r="O22" s="276" t="s">
        <v>26</v>
      </c>
      <c r="P22" s="275"/>
      <c r="Q22" s="275"/>
      <c r="R22" s="275"/>
      <c r="S22" s="275"/>
      <c r="T22" s="275"/>
      <c r="U22" s="276" t="s">
        <v>26</v>
      </c>
      <c r="V22" s="276" t="s">
        <v>26</v>
      </c>
      <c r="W22" s="274" t="s">
        <v>0</v>
      </c>
      <c r="X22" s="275"/>
      <c r="Y22" s="275"/>
      <c r="Z22" s="275"/>
      <c r="AA22" s="275"/>
      <c r="AB22" s="276" t="s">
        <v>26</v>
      </c>
      <c r="AC22" s="276" t="s">
        <v>26</v>
      </c>
      <c r="AD22" s="275"/>
      <c r="AE22" s="275"/>
      <c r="AF22" s="275"/>
      <c r="AG22" s="275"/>
      <c r="AH22" s="275"/>
      <c r="AI22" s="276" t="s">
        <v>26</v>
      </c>
      <c r="AJ22" s="276" t="s">
        <v>26</v>
      </c>
      <c r="AK22" s="275"/>
      <c r="AL22" s="3"/>
      <c r="AM22" s="19">
        <f t="array" ref="AM22">SUM(IF((G22:AK22="H"),1,0),IF((G22:AK22="½ H"),0.5,0))</f>
        <v>2</v>
      </c>
      <c r="AN22" s="17">
        <f t="array" ref="AN22">SUM(IF((G22:AK22="SD"),1,0),IF((G22:AK22="½ SD"),0.5,0))</f>
        <v>0</v>
      </c>
      <c r="AO22" s="17">
        <f t="array" ref="AO22">SUM(IF((G22:AK22="V"),1,0),IF((G22:AK22="½ V"),0.5,0))</f>
        <v>0</v>
      </c>
      <c r="AP22" s="17">
        <f t="array" ref="AP22">SUM(IF((G22:AK22="C"),1,0),IF((G22:AK22="½ C"),0.5,0))</f>
        <v>0</v>
      </c>
      <c r="AQ22" s="95">
        <f t="array" ref="AQ22">SUM(IF((G22:AK22="S"),1,0),IF((G22:AK22="½ S"),0.5,0))</f>
        <v>0</v>
      </c>
      <c r="AR22" s="184">
        <f t="array" ref="AR22">SUM(IF((G22:AK22="Z1"),1,0),IF((G22:AK22="½ Z1"),0.5,0))</f>
        <v>0</v>
      </c>
      <c r="AS22" s="17">
        <f t="array" ref="AS22">SUM(IF((G22:AK22="Z2"),1,0),IF((G22:AK22="½ Z2"),0.5,0))</f>
        <v>0</v>
      </c>
      <c r="AT22" s="17">
        <f t="array" ref="AT22">SUM(IF((G22:AK22="Z3"),1,0),IF((G22:AK22="½ Z3"),0.5,0))</f>
        <v>0</v>
      </c>
      <c r="AU22" s="20">
        <f t="array" ref="AU22">SUM(IF((G22:AK22="Z4"),1,0),IF((G22:AK22="½ Z4"),0.5,0))</f>
        <v>0</v>
      </c>
      <c r="AV22" s="4"/>
      <c r="AW22" s="28"/>
    </row>
    <row r="23" spans="1:49" x14ac:dyDescent="0.2">
      <c r="A23" s="28"/>
      <c r="B23" s="68"/>
      <c r="C23" s="53"/>
      <c r="D23" s="435"/>
      <c r="E23" s="70"/>
      <c r="F23" s="65" t="str">
        <f>IF(E23="x",   "~~~" &amp; TEXT($F$7,""), TEXT($F$7,""))</f>
        <v>employee_4</v>
      </c>
      <c r="G23" s="276" t="s">
        <v>26</v>
      </c>
      <c r="H23" s="276" t="s">
        <v>26</v>
      </c>
      <c r="I23" s="274" t="s">
        <v>0</v>
      </c>
      <c r="J23" s="275"/>
      <c r="K23" s="275"/>
      <c r="L23" s="275"/>
      <c r="M23" s="275"/>
      <c r="N23" s="276" t="s">
        <v>26</v>
      </c>
      <c r="O23" s="276" t="s">
        <v>26</v>
      </c>
      <c r="P23" s="275"/>
      <c r="Q23" s="275"/>
      <c r="R23" s="275"/>
      <c r="S23" s="275"/>
      <c r="T23" s="275"/>
      <c r="U23" s="276" t="s">
        <v>26</v>
      </c>
      <c r="V23" s="276" t="s">
        <v>26</v>
      </c>
      <c r="W23" s="274" t="s">
        <v>0</v>
      </c>
      <c r="X23" s="275"/>
      <c r="Y23" s="275"/>
      <c r="Z23" s="275"/>
      <c r="AA23" s="275"/>
      <c r="AB23" s="276" t="s">
        <v>26</v>
      </c>
      <c r="AC23" s="276" t="s">
        <v>26</v>
      </c>
      <c r="AD23" s="275"/>
      <c r="AE23" s="275"/>
      <c r="AF23" s="275"/>
      <c r="AG23" s="275"/>
      <c r="AH23" s="275"/>
      <c r="AI23" s="276" t="s">
        <v>26</v>
      </c>
      <c r="AJ23" s="276" t="s">
        <v>26</v>
      </c>
      <c r="AK23" s="275"/>
      <c r="AL23" s="3"/>
      <c r="AM23" s="19">
        <f t="array" ref="AM23">SUM(IF((G23:AK23="H"),1,0),IF((G23:AK23="½ H"),0.5,0))</f>
        <v>2</v>
      </c>
      <c r="AN23" s="17">
        <f t="array" ref="AN23">SUM(IF((G23:AK23="SD"),1,0),IF((G23:AK23="½ SD"),0.5,0))</f>
        <v>0</v>
      </c>
      <c r="AO23" s="17">
        <f t="array" ref="AO23">SUM(IF((G23:AK23="V"),1,0),IF((G23:AK23="½ V"),0.5,0))</f>
        <v>0</v>
      </c>
      <c r="AP23" s="17">
        <f t="array" ref="AP23">SUM(IF((G23:AK23="C"),1,0),IF((G23:AK23="½ C"),0.5,0))</f>
        <v>0</v>
      </c>
      <c r="AQ23" s="95">
        <f t="array" ref="AQ23">SUM(IF((G23:AK23="S"),1,0),IF((G23:AK23="½ S"),0.5,0))</f>
        <v>0</v>
      </c>
      <c r="AR23" s="184">
        <f t="array" ref="AR23">SUM(IF((G23:AK23="Z1"),1,0),IF((G23:AK23="½ Z1"),0.5,0))</f>
        <v>0</v>
      </c>
      <c r="AS23" s="17">
        <f t="array" ref="AS23">SUM(IF((G23:AK23="Z2"),1,0),IF((G23:AK23="½ Z2"),0.5,0))</f>
        <v>0</v>
      </c>
      <c r="AT23" s="17">
        <f t="array" ref="AT23">SUM(IF((G23:AK23="Z3"),1,0),IF((G23:AK23="½ Z3"),0.5,0))</f>
        <v>0</v>
      </c>
      <c r="AU23" s="20">
        <f t="array" ref="AU23">SUM(IF((G23:AK23="Z4"),1,0),IF((G23:AK23="½ Z4"),0.5,0))</f>
        <v>0</v>
      </c>
      <c r="AV23" s="4"/>
      <c r="AW23" s="28"/>
    </row>
    <row r="24" spans="1:49" x14ac:dyDescent="0.2">
      <c r="A24" s="28"/>
      <c r="B24" s="68"/>
      <c r="C24" s="53"/>
      <c r="D24" s="435"/>
      <c r="E24" s="70"/>
      <c r="F24" s="65" t="str">
        <f>IF(E24="x",   "~~~" &amp; TEXT($F$8,""), TEXT($F$8,""))</f>
        <v>~~~</v>
      </c>
      <c r="G24" s="276" t="s">
        <v>26</v>
      </c>
      <c r="H24" s="276" t="s">
        <v>26</v>
      </c>
      <c r="I24" s="274" t="s">
        <v>0</v>
      </c>
      <c r="J24" s="275"/>
      <c r="K24" s="275"/>
      <c r="L24" s="275"/>
      <c r="M24" s="275"/>
      <c r="N24" s="276" t="s">
        <v>26</v>
      </c>
      <c r="O24" s="276" t="s">
        <v>26</v>
      </c>
      <c r="P24" s="275"/>
      <c r="Q24" s="275"/>
      <c r="R24" s="275"/>
      <c r="S24" s="275"/>
      <c r="T24" s="275"/>
      <c r="U24" s="276" t="s">
        <v>26</v>
      </c>
      <c r="V24" s="276" t="s">
        <v>26</v>
      </c>
      <c r="W24" s="274" t="s">
        <v>0</v>
      </c>
      <c r="X24" s="275"/>
      <c r="Y24" s="275"/>
      <c r="Z24" s="275"/>
      <c r="AA24" s="275"/>
      <c r="AB24" s="276" t="s">
        <v>26</v>
      </c>
      <c r="AC24" s="276" t="s">
        <v>26</v>
      </c>
      <c r="AD24" s="275"/>
      <c r="AE24" s="275"/>
      <c r="AF24" s="275"/>
      <c r="AG24" s="275"/>
      <c r="AH24" s="275"/>
      <c r="AI24" s="276" t="s">
        <v>26</v>
      </c>
      <c r="AJ24" s="276" t="s">
        <v>26</v>
      </c>
      <c r="AK24" s="275"/>
      <c r="AL24" s="3"/>
      <c r="AM24" s="19">
        <f t="array" ref="AM24">SUM(IF((G24:AK24="H"),1,0),IF((G24:AK24="½ H"),0.5,0))</f>
        <v>2</v>
      </c>
      <c r="AN24" s="17">
        <f t="array" ref="AN24">SUM(IF((G24:AK24="SD"),1,0),IF((G24:AK24="½ SD"),0.5,0))</f>
        <v>0</v>
      </c>
      <c r="AO24" s="17">
        <f t="array" ref="AO24">SUM(IF((G24:AK24="V"),1,0),IF((G24:AK24="½ V"),0.5,0))</f>
        <v>0</v>
      </c>
      <c r="AP24" s="17">
        <f t="array" ref="AP24">SUM(IF((G24:AK24="C"),1,0),IF((G24:AK24="½ C"),0.5,0))</f>
        <v>0</v>
      </c>
      <c r="AQ24" s="95">
        <f t="array" ref="AQ24">SUM(IF((G24:AK24="S"),1,0),IF((G24:AK24="½ S"),0.5,0))</f>
        <v>0</v>
      </c>
      <c r="AR24" s="184">
        <f t="array" ref="AR24">SUM(IF((G24:AK24="Z1"),1,0),IF((G24:AK24="½ Z1"),0.5,0))</f>
        <v>0</v>
      </c>
      <c r="AS24" s="17">
        <f t="array" ref="AS24">SUM(IF((G24:AK24="Z2"),1,0),IF((G24:AK24="½ Z2"),0.5,0))</f>
        <v>0</v>
      </c>
      <c r="AT24" s="17">
        <f t="array" ref="AT24">SUM(IF((G24:AK24="Z3"),1,0),IF((G24:AK24="½ Z3"),0.5,0))</f>
        <v>0</v>
      </c>
      <c r="AU24" s="20">
        <f t="array" ref="AU24">SUM(IF((G24:AK24="Z4"),1,0),IF((G24:AK24="½ Z4"),0.5,0))</f>
        <v>0</v>
      </c>
      <c r="AV24" s="4"/>
      <c r="AW24" s="28"/>
    </row>
    <row r="25" spans="1:49" ht="13.5" thickBot="1" x14ac:dyDescent="0.25">
      <c r="A25" s="28"/>
      <c r="B25" s="68"/>
      <c r="C25" s="53"/>
      <c r="D25" s="435"/>
      <c r="E25" s="70"/>
      <c r="F25" s="65" t="str">
        <f>IF(E25="x",   "~~~" &amp; TEXT($F$9,""), TEXT($F$9,""))</f>
        <v/>
      </c>
      <c r="G25" s="276" t="s">
        <v>26</v>
      </c>
      <c r="H25" s="276" t="s">
        <v>26</v>
      </c>
      <c r="I25" s="274" t="s">
        <v>0</v>
      </c>
      <c r="J25" s="275"/>
      <c r="K25" s="275"/>
      <c r="L25" s="275"/>
      <c r="M25" s="275"/>
      <c r="N25" s="276" t="s">
        <v>26</v>
      </c>
      <c r="O25" s="276" t="s">
        <v>26</v>
      </c>
      <c r="P25" s="275"/>
      <c r="Q25" s="275"/>
      <c r="R25" s="275"/>
      <c r="S25" s="275"/>
      <c r="T25" s="275"/>
      <c r="U25" s="276" t="s">
        <v>26</v>
      </c>
      <c r="V25" s="276" t="s">
        <v>26</v>
      </c>
      <c r="W25" s="274" t="s">
        <v>0</v>
      </c>
      <c r="X25" s="275"/>
      <c r="Y25" s="275"/>
      <c r="Z25" s="275"/>
      <c r="AA25" s="275"/>
      <c r="AB25" s="276" t="s">
        <v>26</v>
      </c>
      <c r="AC25" s="276" t="s">
        <v>26</v>
      </c>
      <c r="AD25" s="275"/>
      <c r="AE25" s="275"/>
      <c r="AF25" s="275"/>
      <c r="AG25" s="275"/>
      <c r="AH25" s="275"/>
      <c r="AI25" s="276" t="s">
        <v>26</v>
      </c>
      <c r="AJ25" s="276" t="s">
        <v>26</v>
      </c>
      <c r="AK25" s="275"/>
      <c r="AL25" s="3"/>
      <c r="AM25" s="19">
        <f t="array" ref="AM25">SUM(IF((G25:AK25="H"),1,0),IF((G25:AK25="½ H"),0.5,0))</f>
        <v>2</v>
      </c>
      <c r="AN25" s="17">
        <f t="array" ref="AN25">SUM(IF((G25:AK25="SD"),1,0),IF((G25:AK25="½ SD"),0.5,0))</f>
        <v>0</v>
      </c>
      <c r="AO25" s="17">
        <f t="array" ref="AO25">SUM(IF((G25:AK25="V"),1,0),IF((G25:AK25="½ V"),0.5,0))</f>
        <v>0</v>
      </c>
      <c r="AP25" s="17">
        <f t="array" ref="AP25">SUM(IF((G25:AK25="C"),1,0),IF((G25:AK25="½ C"),0.5,0))</f>
        <v>0</v>
      </c>
      <c r="AQ25" s="95">
        <f t="array" ref="AQ25">SUM(IF((G25:AK25="S"),1,0),IF((G25:AK25="½ S"),0.5,0))</f>
        <v>0</v>
      </c>
      <c r="AR25" s="184">
        <f t="array" ref="AR25">SUM(IF((G25:AK25="Z1"),1,0),IF((G25:AK25="½ Z1"),0.5,0))</f>
        <v>0</v>
      </c>
      <c r="AS25" s="17">
        <f t="array" ref="AS25">SUM(IF((G25:AK25="Z2"),1,0),IF((G25:AK25="½ Z2"),0.5,0))</f>
        <v>0</v>
      </c>
      <c r="AT25" s="17">
        <f t="array" ref="AT25">SUM(IF((G25:AK25="Z3"),1,0),IF((G25:AK25="½ Z3"),0.5,0))</f>
        <v>0</v>
      </c>
      <c r="AU25" s="20">
        <f t="array" ref="AU25">SUM(IF((G25:AK25="Z4"),1,0),IF((G25:AK25="½ Z4"),0.5,0))</f>
        <v>0</v>
      </c>
      <c r="AV25" s="4"/>
      <c r="AW25" s="28"/>
    </row>
    <row r="26" spans="1:49" hidden="1" x14ac:dyDescent="0.2">
      <c r="A26" s="28"/>
      <c r="B26" s="68"/>
      <c r="C26" s="53"/>
      <c r="D26" s="435"/>
      <c r="E26" s="70"/>
      <c r="F26" s="65" t="str">
        <f>IF(E26="x",   "~~~" &amp; TEXT($F$10,""), TEXT($F$10,""))</f>
        <v/>
      </c>
      <c r="G26" s="276" t="s">
        <v>26</v>
      </c>
      <c r="H26" s="276" t="s">
        <v>26</v>
      </c>
      <c r="I26" s="274" t="s">
        <v>0</v>
      </c>
      <c r="J26" s="275"/>
      <c r="K26" s="275"/>
      <c r="L26" s="275"/>
      <c r="M26" s="275"/>
      <c r="N26" s="276" t="s">
        <v>26</v>
      </c>
      <c r="O26" s="276" t="s">
        <v>26</v>
      </c>
      <c r="P26" s="275"/>
      <c r="Q26" s="275"/>
      <c r="R26" s="275"/>
      <c r="S26" s="275"/>
      <c r="T26" s="275"/>
      <c r="U26" s="276" t="s">
        <v>26</v>
      </c>
      <c r="V26" s="276" t="s">
        <v>26</v>
      </c>
      <c r="W26" s="274" t="s">
        <v>0</v>
      </c>
      <c r="X26" s="275"/>
      <c r="Y26" s="275"/>
      <c r="Z26" s="275"/>
      <c r="AA26" s="275"/>
      <c r="AB26" s="276" t="s">
        <v>26</v>
      </c>
      <c r="AC26" s="276" t="s">
        <v>26</v>
      </c>
      <c r="AD26" s="275"/>
      <c r="AE26" s="275"/>
      <c r="AF26" s="275"/>
      <c r="AG26" s="275"/>
      <c r="AH26" s="275"/>
      <c r="AI26" s="276" t="s">
        <v>26</v>
      </c>
      <c r="AJ26" s="276" t="s">
        <v>26</v>
      </c>
      <c r="AK26" s="275"/>
      <c r="AL26" s="3"/>
      <c r="AM26" s="19">
        <f t="array" ref="AM26">SUM(IF((G26:AK26="H"),1,0),IF((G26:AK26="½ H"),0.5,0))</f>
        <v>2</v>
      </c>
      <c r="AN26" s="17">
        <f t="array" ref="AN26">SUM(IF((G26:AK26="SD"),1,0),IF((G26:AK26="½ SD"),0.5,0))</f>
        <v>0</v>
      </c>
      <c r="AO26" s="17">
        <f t="array" ref="AO26">SUM(IF((G26:AK26="V"),1,0),IF((G26:AK26="½ V"),0.5,0))</f>
        <v>0</v>
      </c>
      <c r="AP26" s="17">
        <f t="array" ref="AP26">SUM(IF((G26:AK26="C"),1,0),IF((G26:AK26="½ C"),0.5,0))</f>
        <v>0</v>
      </c>
      <c r="AQ26" s="95">
        <f t="array" ref="AQ26">SUM(IF((G26:AK26="S"),1,0),IF((G26:AK26="½ S"),0.5,0))</f>
        <v>0</v>
      </c>
      <c r="AR26" s="184">
        <f t="array" ref="AR26">SUM(IF((G26:AK26="Z1"),1,0),IF((G26:AK26="½ Z1"),0.5,0))</f>
        <v>0</v>
      </c>
      <c r="AS26" s="17">
        <f t="array" ref="AS26">SUM(IF((G26:AK26="Z2"),1,0),IF((G26:AK26="½ Z2"),0.5,0))</f>
        <v>0</v>
      </c>
      <c r="AT26" s="17">
        <f t="array" ref="AT26">SUM(IF((G26:AK26="Z3"),1,0),IF((G26:AK26="½ Z3"),0.5,0))</f>
        <v>0</v>
      </c>
      <c r="AU26" s="20">
        <f t="array" ref="AU26">SUM(IF((G26:AK26="Z4"),1,0),IF((G26:AK26="½ Z4"),0.5,0))</f>
        <v>0</v>
      </c>
      <c r="AV26" s="4"/>
      <c r="AW26" s="28"/>
    </row>
    <row r="27" spans="1:49" hidden="1" x14ac:dyDescent="0.2">
      <c r="A27" s="28"/>
      <c r="B27" s="68"/>
      <c r="C27" s="53"/>
      <c r="D27" s="435"/>
      <c r="E27" s="70"/>
      <c r="F27" s="65" t="str">
        <f>IF(E27="x",   "~~~" &amp; TEXT($F$11,""), TEXT($F$11,""))</f>
        <v/>
      </c>
      <c r="G27" s="276" t="s">
        <v>26</v>
      </c>
      <c r="H27" s="276" t="s">
        <v>26</v>
      </c>
      <c r="I27" s="274" t="s">
        <v>0</v>
      </c>
      <c r="J27" s="275"/>
      <c r="K27" s="275"/>
      <c r="L27" s="275"/>
      <c r="M27" s="275"/>
      <c r="N27" s="276" t="s">
        <v>26</v>
      </c>
      <c r="O27" s="276" t="s">
        <v>26</v>
      </c>
      <c r="P27" s="275"/>
      <c r="Q27" s="275"/>
      <c r="R27" s="275"/>
      <c r="S27" s="275"/>
      <c r="T27" s="275"/>
      <c r="U27" s="276" t="s">
        <v>26</v>
      </c>
      <c r="V27" s="276" t="s">
        <v>26</v>
      </c>
      <c r="W27" s="274" t="s">
        <v>0</v>
      </c>
      <c r="X27" s="275"/>
      <c r="Y27" s="275"/>
      <c r="Z27" s="275"/>
      <c r="AA27" s="275"/>
      <c r="AB27" s="276" t="s">
        <v>26</v>
      </c>
      <c r="AC27" s="276" t="s">
        <v>26</v>
      </c>
      <c r="AD27" s="275"/>
      <c r="AE27" s="275"/>
      <c r="AF27" s="275"/>
      <c r="AG27" s="275"/>
      <c r="AH27" s="275"/>
      <c r="AI27" s="276" t="s">
        <v>26</v>
      </c>
      <c r="AJ27" s="276" t="s">
        <v>26</v>
      </c>
      <c r="AK27" s="275"/>
      <c r="AL27" s="3"/>
      <c r="AM27" s="19">
        <f t="array" ref="AM27">SUM(IF((G27:AK27="H"),1,0),IF((G27:AK27="½ H"),0.5,0))</f>
        <v>2</v>
      </c>
      <c r="AN27" s="17">
        <f t="array" ref="AN27">SUM(IF((G27:AK27="SD"),1,0),IF((G27:AK27="½ SD"),0.5,0))</f>
        <v>0</v>
      </c>
      <c r="AO27" s="17">
        <f t="array" ref="AO27">SUM(IF((G27:AK27="V"),1,0),IF((G27:AK27="½ V"),0.5,0))</f>
        <v>0</v>
      </c>
      <c r="AP27" s="17">
        <f t="array" ref="AP27">SUM(IF((G27:AK27="C"),1,0),IF((G27:AK27="½ C"),0.5,0))</f>
        <v>0</v>
      </c>
      <c r="AQ27" s="95">
        <f t="array" ref="AQ27">SUM(IF((G27:AK27="S"),1,0),IF((G27:AK27="½ S"),0.5,0))</f>
        <v>0</v>
      </c>
      <c r="AR27" s="184">
        <f t="array" ref="AR27">SUM(IF((G27:AK27="Z1"),1,0),IF((G27:AK27="½ Z1"),0.5,0))</f>
        <v>0</v>
      </c>
      <c r="AS27" s="17">
        <f t="array" ref="AS27">SUM(IF((G27:AK27="Z2"),1,0),IF((G27:AK27="½ Z2"),0.5,0))</f>
        <v>0</v>
      </c>
      <c r="AT27" s="17">
        <f t="array" ref="AT27">SUM(IF((G27:AK27="Z3"),1,0),IF((G27:AK27="½ Z3"),0.5,0))</f>
        <v>0</v>
      </c>
      <c r="AU27" s="20">
        <f t="array" ref="AU27">SUM(IF((G27:AK27="Z4"),1,0),IF((G27:AK27="½ Z4"),0.5,0))</f>
        <v>0</v>
      </c>
      <c r="AV27" s="4"/>
      <c r="AW27" s="28"/>
    </row>
    <row r="28" spans="1:49" hidden="1" x14ac:dyDescent="0.2">
      <c r="A28" s="28"/>
      <c r="B28" s="68"/>
      <c r="C28" s="53"/>
      <c r="D28" s="435"/>
      <c r="E28" s="70"/>
      <c r="F28" s="65" t="str">
        <f>IF(E28="x",   "~~~" &amp; TEXT($F$12,""), TEXT($F$12,""))</f>
        <v/>
      </c>
      <c r="G28" s="276" t="s">
        <v>26</v>
      </c>
      <c r="H28" s="276" t="s">
        <v>26</v>
      </c>
      <c r="I28" s="274" t="s">
        <v>0</v>
      </c>
      <c r="J28" s="275"/>
      <c r="K28" s="275"/>
      <c r="L28" s="275"/>
      <c r="M28" s="275"/>
      <c r="N28" s="276" t="s">
        <v>26</v>
      </c>
      <c r="O28" s="276" t="s">
        <v>26</v>
      </c>
      <c r="P28" s="275"/>
      <c r="Q28" s="275"/>
      <c r="R28" s="275"/>
      <c r="S28" s="275"/>
      <c r="T28" s="275"/>
      <c r="U28" s="276" t="s">
        <v>26</v>
      </c>
      <c r="V28" s="276" t="s">
        <v>26</v>
      </c>
      <c r="W28" s="274" t="s">
        <v>0</v>
      </c>
      <c r="X28" s="275"/>
      <c r="Y28" s="275"/>
      <c r="Z28" s="275"/>
      <c r="AA28" s="275"/>
      <c r="AB28" s="276" t="s">
        <v>26</v>
      </c>
      <c r="AC28" s="276" t="s">
        <v>26</v>
      </c>
      <c r="AD28" s="275"/>
      <c r="AE28" s="275"/>
      <c r="AF28" s="275"/>
      <c r="AG28" s="275"/>
      <c r="AH28" s="275"/>
      <c r="AI28" s="276" t="s">
        <v>26</v>
      </c>
      <c r="AJ28" s="276" t="s">
        <v>26</v>
      </c>
      <c r="AK28" s="275"/>
      <c r="AL28" s="3"/>
      <c r="AM28" s="19">
        <f t="array" ref="AM28">SUM(IF((G28:AK28="H"),1,0),IF((G28:AK28="½ H"),0.5,0))</f>
        <v>2</v>
      </c>
      <c r="AN28" s="17">
        <f t="array" ref="AN28">SUM(IF((G28:AK28="SD"),1,0),IF((G28:AK28="½ SD"),0.5,0))</f>
        <v>0</v>
      </c>
      <c r="AO28" s="17">
        <f t="array" ref="AO28">SUM(IF((G28:AK28="V"),1,0),IF((G28:AK28="½ V"),0.5,0))</f>
        <v>0</v>
      </c>
      <c r="AP28" s="17">
        <f t="array" ref="AP28">SUM(IF((G28:AK28="C"),1,0),IF((G28:AK28="½ C"),0.5,0))</f>
        <v>0</v>
      </c>
      <c r="AQ28" s="95">
        <f t="array" ref="AQ28">SUM(IF((G28:AK28="S"),1,0),IF((G28:AK28="½ S"),0.5,0))</f>
        <v>0</v>
      </c>
      <c r="AR28" s="184">
        <f t="array" ref="AR28">SUM(IF((G28:AK28="Z1"),1,0),IF((G28:AK28="½ Z1"),0.5,0))</f>
        <v>0</v>
      </c>
      <c r="AS28" s="17">
        <f t="array" ref="AS28">SUM(IF((G28:AK28="Z2"),1,0),IF((G28:AK28="½ Z2"),0.5,0))</f>
        <v>0</v>
      </c>
      <c r="AT28" s="17">
        <f t="array" ref="AT28">SUM(IF((G28:AK28="Z3"),1,0),IF((G28:AK28="½ Z3"),0.5,0))</f>
        <v>0</v>
      </c>
      <c r="AU28" s="20">
        <f t="array" ref="AU28">SUM(IF((G28:AK28="Z4"),1,0),IF((G28:AK28="½ Z4"),0.5,0))</f>
        <v>0</v>
      </c>
      <c r="AV28" s="4"/>
      <c r="AW28" s="28"/>
    </row>
    <row r="29" spans="1:49" hidden="1" x14ac:dyDescent="0.2">
      <c r="A29" s="28"/>
      <c r="B29" s="68"/>
      <c r="C29" s="53"/>
      <c r="D29" s="435"/>
      <c r="E29" s="70"/>
      <c r="F29" s="65" t="str">
        <f>IF(E29="x",   "~~~" &amp; TEXT($F$13,""), TEXT($F$13,""))</f>
        <v/>
      </c>
      <c r="G29" s="276" t="s">
        <v>26</v>
      </c>
      <c r="H29" s="276" t="s">
        <v>26</v>
      </c>
      <c r="I29" s="274" t="s">
        <v>0</v>
      </c>
      <c r="J29" s="275"/>
      <c r="K29" s="275"/>
      <c r="L29" s="275"/>
      <c r="M29" s="275"/>
      <c r="N29" s="276" t="s">
        <v>26</v>
      </c>
      <c r="O29" s="276" t="s">
        <v>26</v>
      </c>
      <c r="P29" s="275"/>
      <c r="Q29" s="275"/>
      <c r="R29" s="275"/>
      <c r="S29" s="275"/>
      <c r="T29" s="275"/>
      <c r="U29" s="276" t="s">
        <v>26</v>
      </c>
      <c r="V29" s="276" t="s">
        <v>26</v>
      </c>
      <c r="W29" s="274" t="s">
        <v>0</v>
      </c>
      <c r="X29" s="275"/>
      <c r="Y29" s="275"/>
      <c r="Z29" s="275"/>
      <c r="AA29" s="275"/>
      <c r="AB29" s="276" t="s">
        <v>26</v>
      </c>
      <c r="AC29" s="276" t="s">
        <v>26</v>
      </c>
      <c r="AD29" s="275"/>
      <c r="AE29" s="275"/>
      <c r="AF29" s="275"/>
      <c r="AG29" s="275"/>
      <c r="AH29" s="275"/>
      <c r="AI29" s="276" t="s">
        <v>26</v>
      </c>
      <c r="AJ29" s="276" t="s">
        <v>26</v>
      </c>
      <c r="AK29" s="275"/>
      <c r="AL29" s="3"/>
      <c r="AM29" s="19">
        <f t="array" ref="AM29">SUM(IF((G29:AK29="H"),1,0),IF((G29:AK29="½ H"),0.5,0))</f>
        <v>2</v>
      </c>
      <c r="AN29" s="17">
        <f t="array" ref="AN29">SUM(IF((G29:AK29="SD"),1,0),IF((G29:AK29="½ SD"),0.5,0))</f>
        <v>0</v>
      </c>
      <c r="AO29" s="17">
        <f t="array" ref="AO29">SUM(IF((G29:AK29="V"),1,0),IF((G29:AK29="½ V"),0.5,0))</f>
        <v>0</v>
      </c>
      <c r="AP29" s="17">
        <f t="array" ref="AP29">SUM(IF((G29:AK29="C"),1,0),IF((G29:AK29="½ C"),0.5,0))</f>
        <v>0</v>
      </c>
      <c r="AQ29" s="95">
        <f t="array" ref="AQ29">SUM(IF((G29:AK29="S"),1,0),IF((G29:AK29="½ S"),0.5,0))</f>
        <v>0</v>
      </c>
      <c r="AR29" s="184">
        <f t="array" ref="AR29">SUM(IF((G29:AK29="Z1"),1,0),IF((G29:AK29="½ Z1"),0.5,0))</f>
        <v>0</v>
      </c>
      <c r="AS29" s="17">
        <f t="array" ref="AS29">SUM(IF((G29:AK29="Z2"),1,0),IF((G29:AK29="½ Z2"),0.5,0))</f>
        <v>0</v>
      </c>
      <c r="AT29" s="17">
        <f t="array" ref="AT29">SUM(IF((G29:AK29="Z3"),1,0),IF((G29:AK29="½ Z3"),0.5,0))</f>
        <v>0</v>
      </c>
      <c r="AU29" s="20">
        <f t="array" ref="AU29">SUM(IF((G29:AK29="Z4"),1,0),IF((G29:AK29="½ Z4"),0.5,0))</f>
        <v>0</v>
      </c>
      <c r="AV29" s="4"/>
      <c r="AW29" s="28"/>
    </row>
    <row r="30" spans="1:49" hidden="1" x14ac:dyDescent="0.2">
      <c r="A30" s="28"/>
      <c r="B30" s="68"/>
      <c r="C30" s="53"/>
      <c r="D30" s="435"/>
      <c r="E30" s="70"/>
      <c r="F30" s="65" t="str">
        <f>IF(E30="x",   "~~~" &amp; TEXT($F$14,""), TEXT($F$14,""))</f>
        <v/>
      </c>
      <c r="G30" s="276" t="s">
        <v>26</v>
      </c>
      <c r="H30" s="276" t="s">
        <v>26</v>
      </c>
      <c r="I30" s="274" t="s">
        <v>0</v>
      </c>
      <c r="J30" s="275"/>
      <c r="K30" s="275"/>
      <c r="L30" s="275"/>
      <c r="M30" s="275"/>
      <c r="N30" s="276" t="s">
        <v>26</v>
      </c>
      <c r="O30" s="276" t="s">
        <v>26</v>
      </c>
      <c r="P30" s="275"/>
      <c r="Q30" s="275"/>
      <c r="R30" s="275"/>
      <c r="S30" s="275"/>
      <c r="T30" s="275"/>
      <c r="U30" s="276" t="s">
        <v>26</v>
      </c>
      <c r="V30" s="276" t="s">
        <v>26</v>
      </c>
      <c r="W30" s="274" t="s">
        <v>0</v>
      </c>
      <c r="X30" s="275"/>
      <c r="Y30" s="275"/>
      <c r="Z30" s="275"/>
      <c r="AA30" s="275"/>
      <c r="AB30" s="276" t="s">
        <v>26</v>
      </c>
      <c r="AC30" s="276" t="s">
        <v>26</v>
      </c>
      <c r="AD30" s="275"/>
      <c r="AE30" s="275"/>
      <c r="AF30" s="275"/>
      <c r="AG30" s="275"/>
      <c r="AH30" s="275"/>
      <c r="AI30" s="276" t="s">
        <v>26</v>
      </c>
      <c r="AJ30" s="276" t="s">
        <v>26</v>
      </c>
      <c r="AK30" s="275"/>
      <c r="AL30" s="3"/>
      <c r="AM30" s="19">
        <f t="array" ref="AM30">SUM(IF((G30:AK30="H"),1,0),IF((G30:AK30="½ H"),0.5,0))</f>
        <v>2</v>
      </c>
      <c r="AN30" s="17">
        <f t="array" ref="AN30">SUM(IF((G30:AK30="SD"),1,0),IF((G30:AK30="½ SD"),0.5,0))</f>
        <v>0</v>
      </c>
      <c r="AO30" s="17">
        <f t="array" ref="AO30">SUM(IF((G30:AK30="V"),1,0),IF((G30:AK30="½ V"),0.5,0))</f>
        <v>0</v>
      </c>
      <c r="AP30" s="17">
        <f t="array" ref="AP30">SUM(IF((G30:AK30="C"),1,0),IF((G30:AK30="½ C"),0.5,0))</f>
        <v>0</v>
      </c>
      <c r="AQ30" s="95">
        <f t="array" ref="AQ30">SUM(IF((G30:AK30="S"),1,0),IF((G30:AK30="½ S"),0.5,0))</f>
        <v>0</v>
      </c>
      <c r="AR30" s="184">
        <f t="array" ref="AR30">SUM(IF((G30:AK30="Z1"),1,0),IF((G30:AK30="½ Z1"),0.5,0))</f>
        <v>0</v>
      </c>
      <c r="AS30" s="17">
        <f t="array" ref="AS30">SUM(IF((G30:AK30="Z2"),1,0),IF((G30:AK30="½ Z2"),0.5,0))</f>
        <v>0</v>
      </c>
      <c r="AT30" s="17">
        <f t="array" ref="AT30">SUM(IF((G30:AK30="Z3"),1,0),IF((G30:AK30="½ Z3"),0.5,0))</f>
        <v>0</v>
      </c>
      <c r="AU30" s="20">
        <f t="array" ref="AU30">SUM(IF((G30:AK30="Z4"),1,0),IF((G30:AK30="½ Z4"),0.5,0))</f>
        <v>0</v>
      </c>
      <c r="AV30" s="4"/>
      <c r="AW30" s="28"/>
    </row>
    <row r="31" spans="1:49" hidden="1" x14ac:dyDescent="0.2">
      <c r="A31" s="28"/>
      <c r="B31" s="68"/>
      <c r="C31" s="53"/>
      <c r="D31" s="435"/>
      <c r="E31" s="70"/>
      <c r="F31" s="65" t="str">
        <f>IF(E31="x",   "~~~" &amp; TEXT($F$15,""), TEXT($F$15,""))</f>
        <v/>
      </c>
      <c r="G31" s="276" t="s">
        <v>26</v>
      </c>
      <c r="H31" s="276" t="s">
        <v>26</v>
      </c>
      <c r="I31" s="274" t="s">
        <v>0</v>
      </c>
      <c r="J31" s="275"/>
      <c r="K31" s="275"/>
      <c r="L31" s="275"/>
      <c r="M31" s="275"/>
      <c r="N31" s="276" t="s">
        <v>26</v>
      </c>
      <c r="O31" s="276" t="s">
        <v>26</v>
      </c>
      <c r="P31" s="275"/>
      <c r="Q31" s="275"/>
      <c r="R31" s="275"/>
      <c r="S31" s="275"/>
      <c r="T31" s="275"/>
      <c r="U31" s="276" t="s">
        <v>26</v>
      </c>
      <c r="V31" s="276" t="s">
        <v>26</v>
      </c>
      <c r="W31" s="274" t="s">
        <v>0</v>
      </c>
      <c r="X31" s="275"/>
      <c r="Y31" s="275"/>
      <c r="Z31" s="275"/>
      <c r="AA31" s="275"/>
      <c r="AB31" s="276" t="s">
        <v>26</v>
      </c>
      <c r="AC31" s="276" t="s">
        <v>26</v>
      </c>
      <c r="AD31" s="275"/>
      <c r="AE31" s="275"/>
      <c r="AF31" s="275"/>
      <c r="AG31" s="275"/>
      <c r="AH31" s="275"/>
      <c r="AI31" s="276" t="s">
        <v>26</v>
      </c>
      <c r="AJ31" s="276" t="s">
        <v>26</v>
      </c>
      <c r="AK31" s="275"/>
      <c r="AL31" s="3"/>
      <c r="AM31" s="19">
        <f t="array" ref="AM31">SUM(IF((G31:AK31="H"),1,0),IF((G31:AK31="½ H"),0.5,0))</f>
        <v>2</v>
      </c>
      <c r="AN31" s="17">
        <f t="array" ref="AN31">SUM(IF((G31:AK31="SD"),1,0),IF((G31:AK31="½ SD"),0.5,0))</f>
        <v>0</v>
      </c>
      <c r="AO31" s="17">
        <f t="array" ref="AO31">SUM(IF((G31:AK31="V"),1,0),IF((G31:AK31="½ V"),0.5,0))</f>
        <v>0</v>
      </c>
      <c r="AP31" s="17">
        <f t="array" ref="AP31">SUM(IF((G31:AK31="C"),1,0),IF((G31:AK31="½ C"),0.5,0))</f>
        <v>0</v>
      </c>
      <c r="AQ31" s="95">
        <f t="array" ref="AQ31">SUM(IF((G31:AK31="S"),1,0),IF((G31:AK31="½ S"),0.5,0))</f>
        <v>0</v>
      </c>
      <c r="AR31" s="184">
        <f t="array" ref="AR31">SUM(IF((G31:AK31="Z1"),1,0),IF((G31:AK31="½ Z1"),0.5,0))</f>
        <v>0</v>
      </c>
      <c r="AS31" s="17">
        <f t="array" ref="AS31">SUM(IF((G31:AK31="Z2"),1,0),IF((G31:AK31="½ Z2"),0.5,0))</f>
        <v>0</v>
      </c>
      <c r="AT31" s="17">
        <f t="array" ref="AT31">SUM(IF((G31:AK31="Z3"),1,0),IF((G31:AK31="½ Z3"),0.5,0))</f>
        <v>0</v>
      </c>
      <c r="AU31" s="20">
        <f t="array" ref="AU31">SUM(IF((G31:AK31="Z4"),1,0),IF((G31:AK31="½ Z4"),0.5,0))</f>
        <v>0</v>
      </c>
      <c r="AV31" s="4"/>
      <c r="AW31" s="28"/>
    </row>
    <row r="32" spans="1:49" hidden="1" x14ac:dyDescent="0.2">
      <c r="A32" s="28"/>
      <c r="B32" s="68"/>
      <c r="C32" s="53"/>
      <c r="D32" s="435"/>
      <c r="E32" s="70"/>
      <c r="F32" s="65" t="str">
        <f>IF(E32="x",   "~~~" &amp; TEXT($J$4,""), TEXT($J$4,""))</f>
        <v/>
      </c>
      <c r="G32" s="276" t="s">
        <v>26</v>
      </c>
      <c r="H32" s="276" t="s">
        <v>26</v>
      </c>
      <c r="I32" s="274" t="s">
        <v>0</v>
      </c>
      <c r="J32" s="275"/>
      <c r="K32" s="275"/>
      <c r="L32" s="275"/>
      <c r="M32" s="275"/>
      <c r="N32" s="276" t="s">
        <v>26</v>
      </c>
      <c r="O32" s="276" t="s">
        <v>26</v>
      </c>
      <c r="P32" s="275"/>
      <c r="Q32" s="275"/>
      <c r="R32" s="275"/>
      <c r="S32" s="275"/>
      <c r="T32" s="275"/>
      <c r="U32" s="276" t="s">
        <v>26</v>
      </c>
      <c r="V32" s="276" t="s">
        <v>26</v>
      </c>
      <c r="W32" s="274" t="s">
        <v>0</v>
      </c>
      <c r="X32" s="275"/>
      <c r="Y32" s="275"/>
      <c r="Z32" s="275"/>
      <c r="AA32" s="275"/>
      <c r="AB32" s="276" t="s">
        <v>26</v>
      </c>
      <c r="AC32" s="276" t="s">
        <v>26</v>
      </c>
      <c r="AD32" s="275"/>
      <c r="AE32" s="275"/>
      <c r="AF32" s="275"/>
      <c r="AG32" s="275"/>
      <c r="AH32" s="275"/>
      <c r="AI32" s="276" t="s">
        <v>26</v>
      </c>
      <c r="AJ32" s="276" t="s">
        <v>26</v>
      </c>
      <c r="AK32" s="275"/>
      <c r="AL32" s="3"/>
      <c r="AM32" s="19">
        <f t="array" ref="AM32">SUM(IF((G32:AK32="H"),1,0),IF((G32:AK32="½ H"),0.5,0))</f>
        <v>2</v>
      </c>
      <c r="AN32" s="17">
        <f t="array" ref="AN32">SUM(IF((G32:AK32="SD"),1,0),IF((G32:AK32="½ SD"),0.5,0))</f>
        <v>0</v>
      </c>
      <c r="AO32" s="17">
        <f t="array" ref="AO32">SUM(IF((G32:AK32="V"),1,0),IF((G32:AK32="½ V"),0.5,0))</f>
        <v>0</v>
      </c>
      <c r="AP32" s="17">
        <f t="array" ref="AP32">SUM(IF((G32:AK32="C"),1,0),IF((G32:AK32="½ C"),0.5,0))</f>
        <v>0</v>
      </c>
      <c r="AQ32" s="95">
        <f t="array" ref="AQ32">SUM(IF((G32:AK32="S"),1,0),IF((G32:AK32="½ S"),0.5,0))</f>
        <v>0</v>
      </c>
      <c r="AR32" s="184">
        <f t="array" ref="AR32">SUM(IF((G32:AK32="Z1"),1,0),IF((G32:AK32="½ Z1"),0.5,0))</f>
        <v>0</v>
      </c>
      <c r="AS32" s="17">
        <f t="array" ref="AS32">SUM(IF((G32:AK32="Z2"),1,0),IF((G32:AK32="½ Z2"),0.5,0))</f>
        <v>0</v>
      </c>
      <c r="AT32" s="17">
        <f t="array" ref="AT32">SUM(IF((G32:AK32="Z3"),1,0),IF((G32:AK32="½ Z3"),0.5,0))</f>
        <v>0</v>
      </c>
      <c r="AU32" s="20">
        <f t="array" ref="AU32">SUM(IF((G32:AK32="Z4"),1,0),IF((G32:AK32="½ Z4"),0.5,0))</f>
        <v>0</v>
      </c>
      <c r="AV32" s="4"/>
      <c r="AW32" s="28"/>
    </row>
    <row r="33" spans="1:49" hidden="1" x14ac:dyDescent="0.2">
      <c r="A33" s="28"/>
      <c r="B33" s="68"/>
      <c r="C33" s="53"/>
      <c r="D33" s="435"/>
      <c r="E33" s="70"/>
      <c r="F33" s="65" t="str">
        <f>IF(E33="x",   "~~~" &amp; TEXT($J$5,""), TEXT($J$5,""))</f>
        <v/>
      </c>
      <c r="G33" s="276" t="s">
        <v>26</v>
      </c>
      <c r="H33" s="276" t="s">
        <v>26</v>
      </c>
      <c r="I33" s="274" t="s">
        <v>0</v>
      </c>
      <c r="J33" s="275"/>
      <c r="K33" s="275"/>
      <c r="L33" s="275"/>
      <c r="M33" s="275"/>
      <c r="N33" s="276" t="s">
        <v>26</v>
      </c>
      <c r="O33" s="276" t="s">
        <v>26</v>
      </c>
      <c r="P33" s="275"/>
      <c r="Q33" s="275"/>
      <c r="R33" s="275"/>
      <c r="S33" s="275"/>
      <c r="T33" s="275"/>
      <c r="U33" s="276" t="s">
        <v>26</v>
      </c>
      <c r="V33" s="276" t="s">
        <v>26</v>
      </c>
      <c r="W33" s="274" t="s">
        <v>0</v>
      </c>
      <c r="X33" s="275"/>
      <c r="Y33" s="275"/>
      <c r="Z33" s="275"/>
      <c r="AA33" s="275"/>
      <c r="AB33" s="276" t="s">
        <v>26</v>
      </c>
      <c r="AC33" s="276" t="s">
        <v>26</v>
      </c>
      <c r="AD33" s="275"/>
      <c r="AE33" s="275"/>
      <c r="AF33" s="275"/>
      <c r="AG33" s="275"/>
      <c r="AH33" s="275"/>
      <c r="AI33" s="276" t="s">
        <v>26</v>
      </c>
      <c r="AJ33" s="276" t="s">
        <v>26</v>
      </c>
      <c r="AK33" s="275"/>
      <c r="AL33" s="3"/>
      <c r="AM33" s="19">
        <f t="array" ref="AM33">SUM(IF((G33:AK33="H"),1,0),IF((G33:AK33="½ H"),0.5,0))</f>
        <v>2</v>
      </c>
      <c r="AN33" s="17">
        <f t="array" ref="AN33">SUM(IF((G33:AK33="SD"),1,0),IF((G33:AK33="½ SD"),0.5,0))</f>
        <v>0</v>
      </c>
      <c r="AO33" s="17">
        <f t="array" ref="AO33">SUM(IF((G33:AK33="V"),1,0),IF((G33:AK33="½ V"),0.5,0))</f>
        <v>0</v>
      </c>
      <c r="AP33" s="17">
        <f t="array" ref="AP33">SUM(IF((G33:AK33="C"),1,0),IF((G33:AK33="½ C"),0.5,0))</f>
        <v>0</v>
      </c>
      <c r="AQ33" s="95">
        <f t="array" ref="AQ33">SUM(IF((G33:AK33="S"),1,0),IF((G33:AK33="½ S"),0.5,0))</f>
        <v>0</v>
      </c>
      <c r="AR33" s="184">
        <f t="array" ref="AR33">SUM(IF((G33:AK33="Z1"),1,0),IF((G33:AK33="½ Z1"),0.5,0))</f>
        <v>0</v>
      </c>
      <c r="AS33" s="17">
        <f t="array" ref="AS33">SUM(IF((G33:AK33="Z2"),1,0),IF((G33:AK33="½ Z2"),0.5,0))</f>
        <v>0</v>
      </c>
      <c r="AT33" s="17">
        <f t="array" ref="AT33">SUM(IF((G33:AK33="Z3"),1,0),IF((G33:AK33="½ Z3"),0.5,0))</f>
        <v>0</v>
      </c>
      <c r="AU33" s="20">
        <f t="array" ref="AU33">SUM(IF((G33:AK33="Z4"),1,0),IF((G33:AK33="½ Z4"),0.5,0))</f>
        <v>0</v>
      </c>
      <c r="AV33" s="4"/>
      <c r="AW33" s="28"/>
    </row>
    <row r="34" spans="1:49" hidden="1" x14ac:dyDescent="0.2">
      <c r="A34" s="28"/>
      <c r="B34" s="68"/>
      <c r="C34" s="53"/>
      <c r="D34" s="435"/>
      <c r="E34" s="70"/>
      <c r="F34" s="65" t="str">
        <f>IF(E34="x",   "~~~" &amp; TEXT($J$6,""), TEXT($J$6,""))</f>
        <v/>
      </c>
      <c r="G34" s="276" t="s">
        <v>26</v>
      </c>
      <c r="H34" s="276" t="s">
        <v>26</v>
      </c>
      <c r="I34" s="274" t="s">
        <v>0</v>
      </c>
      <c r="J34" s="275"/>
      <c r="K34" s="275"/>
      <c r="L34" s="275"/>
      <c r="M34" s="275"/>
      <c r="N34" s="276" t="s">
        <v>26</v>
      </c>
      <c r="O34" s="276" t="s">
        <v>26</v>
      </c>
      <c r="P34" s="275"/>
      <c r="Q34" s="275"/>
      <c r="R34" s="275"/>
      <c r="S34" s="275"/>
      <c r="T34" s="275"/>
      <c r="U34" s="276" t="s">
        <v>26</v>
      </c>
      <c r="V34" s="276" t="s">
        <v>26</v>
      </c>
      <c r="W34" s="274" t="s">
        <v>0</v>
      </c>
      <c r="X34" s="275"/>
      <c r="Y34" s="275"/>
      <c r="Z34" s="275"/>
      <c r="AA34" s="275"/>
      <c r="AB34" s="276" t="s">
        <v>26</v>
      </c>
      <c r="AC34" s="276" t="s">
        <v>26</v>
      </c>
      <c r="AD34" s="275"/>
      <c r="AE34" s="275"/>
      <c r="AF34" s="275"/>
      <c r="AG34" s="275"/>
      <c r="AH34" s="275"/>
      <c r="AI34" s="276" t="s">
        <v>26</v>
      </c>
      <c r="AJ34" s="276" t="s">
        <v>26</v>
      </c>
      <c r="AK34" s="275"/>
      <c r="AL34" s="3"/>
      <c r="AM34" s="19">
        <f t="array" ref="AM34">SUM(IF((G34:AK34="H"),1,0),IF((G34:AK34="½ H"),0.5,0))</f>
        <v>2</v>
      </c>
      <c r="AN34" s="17">
        <f t="array" ref="AN34">SUM(IF((G34:AK34="SD"),1,0),IF((G34:AK34="½ SD"),0.5,0))</f>
        <v>0</v>
      </c>
      <c r="AO34" s="17">
        <f t="array" ref="AO34">SUM(IF((G34:AK34="V"),1,0),IF((G34:AK34="½ V"),0.5,0))</f>
        <v>0</v>
      </c>
      <c r="AP34" s="17">
        <f t="array" ref="AP34">SUM(IF((G34:AK34="C"),1,0),IF((G34:AK34="½ C"),0.5,0))</f>
        <v>0</v>
      </c>
      <c r="AQ34" s="95">
        <f t="array" ref="AQ34">SUM(IF((G34:AK34="S"),1,0),IF((G34:AK34="½ S"),0.5,0))</f>
        <v>0</v>
      </c>
      <c r="AR34" s="184">
        <f t="array" ref="AR34">SUM(IF((G34:AK34="Z1"),1,0),IF((G34:AK34="½ Z1"),0.5,0))</f>
        <v>0</v>
      </c>
      <c r="AS34" s="17">
        <f t="array" ref="AS34">SUM(IF((G34:AK34="Z2"),1,0),IF((G34:AK34="½ Z2"),0.5,0))</f>
        <v>0</v>
      </c>
      <c r="AT34" s="17">
        <f t="array" ref="AT34">SUM(IF((G34:AK34="Z3"),1,0),IF((G34:AK34="½ Z3"),0.5,0))</f>
        <v>0</v>
      </c>
      <c r="AU34" s="20">
        <f t="array" ref="AU34">SUM(IF((G34:AK34="Z4"),1,0),IF((G34:AK34="½ Z4"),0.5,0))</f>
        <v>0</v>
      </c>
      <c r="AV34" s="4"/>
      <c r="AW34" s="28"/>
    </row>
    <row r="35" spans="1:49" hidden="1" x14ac:dyDescent="0.2">
      <c r="A35" s="28"/>
      <c r="B35" s="68"/>
      <c r="C35" s="53"/>
      <c r="D35" s="435"/>
      <c r="E35" s="70"/>
      <c r="F35" s="65" t="str">
        <f>IF(E35="x",   "~~~" &amp; TEXT($J$7,""), TEXT($J$7,""))</f>
        <v/>
      </c>
      <c r="G35" s="276" t="s">
        <v>26</v>
      </c>
      <c r="H35" s="276" t="s">
        <v>26</v>
      </c>
      <c r="I35" s="274" t="s">
        <v>0</v>
      </c>
      <c r="J35" s="275"/>
      <c r="K35" s="275"/>
      <c r="L35" s="275"/>
      <c r="M35" s="275"/>
      <c r="N35" s="276" t="s">
        <v>26</v>
      </c>
      <c r="O35" s="276" t="s">
        <v>26</v>
      </c>
      <c r="P35" s="275"/>
      <c r="Q35" s="275"/>
      <c r="R35" s="275"/>
      <c r="S35" s="275"/>
      <c r="T35" s="275"/>
      <c r="U35" s="276" t="s">
        <v>26</v>
      </c>
      <c r="V35" s="276" t="s">
        <v>26</v>
      </c>
      <c r="W35" s="274" t="s">
        <v>0</v>
      </c>
      <c r="X35" s="275"/>
      <c r="Y35" s="275"/>
      <c r="Z35" s="275"/>
      <c r="AA35" s="275"/>
      <c r="AB35" s="276" t="s">
        <v>26</v>
      </c>
      <c r="AC35" s="276" t="s">
        <v>26</v>
      </c>
      <c r="AD35" s="275"/>
      <c r="AE35" s="275"/>
      <c r="AF35" s="275"/>
      <c r="AG35" s="275"/>
      <c r="AH35" s="275"/>
      <c r="AI35" s="276" t="s">
        <v>26</v>
      </c>
      <c r="AJ35" s="276" t="s">
        <v>26</v>
      </c>
      <c r="AK35" s="275"/>
      <c r="AL35" s="3"/>
      <c r="AM35" s="19">
        <f t="array" ref="AM35">SUM(IF((G35:AK35="H"),1,0),IF((G35:AK35="½ H"),0.5,0))</f>
        <v>2</v>
      </c>
      <c r="AN35" s="17">
        <f t="array" ref="AN35">SUM(IF((G35:AK35="SD"),1,0),IF((G35:AK35="½ SD"),0.5,0))</f>
        <v>0</v>
      </c>
      <c r="AO35" s="17">
        <f t="array" ref="AO35">SUM(IF((G35:AK35="V"),1,0),IF((G35:AK35="½ V"),0.5,0))</f>
        <v>0</v>
      </c>
      <c r="AP35" s="17">
        <f t="array" ref="AP35">SUM(IF((G35:AK35="C"),1,0),IF((G35:AK35="½ C"),0.5,0))</f>
        <v>0</v>
      </c>
      <c r="AQ35" s="95">
        <f t="array" ref="AQ35">SUM(IF((G35:AK35="S"),1,0),IF((G35:AK35="½ S"),0.5,0))</f>
        <v>0</v>
      </c>
      <c r="AR35" s="184">
        <f t="array" ref="AR35">SUM(IF((G35:AK35="Z1"),1,0),IF((G35:AK35="½ Z1"),0.5,0))</f>
        <v>0</v>
      </c>
      <c r="AS35" s="17">
        <f t="array" ref="AS35">SUM(IF((G35:AK35="Z2"),1,0),IF((G35:AK35="½ Z2"),0.5,0))</f>
        <v>0</v>
      </c>
      <c r="AT35" s="17">
        <f t="array" ref="AT35">SUM(IF((G35:AK35="Z3"),1,0),IF((G35:AK35="½ Z3"),0.5,0))</f>
        <v>0</v>
      </c>
      <c r="AU35" s="20">
        <f t="array" ref="AU35">SUM(IF((G35:AK35="Z4"),1,0),IF((G35:AK35="½ Z4"),0.5,0))</f>
        <v>0</v>
      </c>
      <c r="AV35" s="4"/>
      <c r="AW35" s="28"/>
    </row>
    <row r="36" spans="1:49" hidden="1" x14ac:dyDescent="0.2">
      <c r="A36" s="28"/>
      <c r="B36" s="68"/>
      <c r="C36" s="53"/>
      <c r="D36" s="435"/>
      <c r="E36" s="70"/>
      <c r="F36" s="65" t="str">
        <f>IF(E36="x",   "~~~" &amp; TEXT($J$8,""), TEXT($J$8,""))</f>
        <v/>
      </c>
      <c r="G36" s="276" t="s">
        <v>26</v>
      </c>
      <c r="H36" s="276" t="s">
        <v>26</v>
      </c>
      <c r="I36" s="274" t="s">
        <v>0</v>
      </c>
      <c r="J36" s="275"/>
      <c r="K36" s="275"/>
      <c r="L36" s="275"/>
      <c r="M36" s="275"/>
      <c r="N36" s="276" t="s">
        <v>26</v>
      </c>
      <c r="O36" s="276" t="s">
        <v>26</v>
      </c>
      <c r="P36" s="275"/>
      <c r="Q36" s="275"/>
      <c r="R36" s="275"/>
      <c r="S36" s="275"/>
      <c r="T36" s="275"/>
      <c r="U36" s="276" t="s">
        <v>26</v>
      </c>
      <c r="V36" s="276" t="s">
        <v>26</v>
      </c>
      <c r="W36" s="274" t="s">
        <v>0</v>
      </c>
      <c r="X36" s="275"/>
      <c r="Y36" s="275"/>
      <c r="Z36" s="275"/>
      <c r="AA36" s="275"/>
      <c r="AB36" s="276" t="s">
        <v>26</v>
      </c>
      <c r="AC36" s="276" t="s">
        <v>26</v>
      </c>
      <c r="AD36" s="275"/>
      <c r="AE36" s="275"/>
      <c r="AF36" s="275"/>
      <c r="AG36" s="275"/>
      <c r="AH36" s="275"/>
      <c r="AI36" s="276" t="s">
        <v>26</v>
      </c>
      <c r="AJ36" s="276" t="s">
        <v>26</v>
      </c>
      <c r="AK36" s="275"/>
      <c r="AL36" s="3"/>
      <c r="AM36" s="19">
        <f t="array" ref="AM36">SUM(IF((G36:AK36="H"),1,0),IF((G36:AK36="½ H"),0.5,0))</f>
        <v>2</v>
      </c>
      <c r="AN36" s="17">
        <f t="array" ref="AN36">SUM(IF((G36:AK36="SD"),1,0),IF((G36:AK36="½ SD"),0.5,0))</f>
        <v>0</v>
      </c>
      <c r="AO36" s="17">
        <f t="array" ref="AO36">SUM(IF((G36:AK36="V"),1,0),IF((G36:AK36="½ V"),0.5,0))</f>
        <v>0</v>
      </c>
      <c r="AP36" s="17">
        <f t="array" ref="AP36">SUM(IF((G36:AK36="C"),1,0),IF((G36:AK36="½ C"),0.5,0))</f>
        <v>0</v>
      </c>
      <c r="AQ36" s="95">
        <f t="array" ref="AQ36">SUM(IF((G36:AK36="S"),1,0),IF((G36:AK36="½ S"),0.5,0))</f>
        <v>0</v>
      </c>
      <c r="AR36" s="184">
        <f t="array" ref="AR36">SUM(IF((G36:AK36="Z1"),1,0),IF((G36:AK36="½ Z1"),0.5,0))</f>
        <v>0</v>
      </c>
      <c r="AS36" s="17">
        <f t="array" ref="AS36">SUM(IF((G36:AK36="Z2"),1,0),IF((G36:AK36="½ Z2"),0.5,0))</f>
        <v>0</v>
      </c>
      <c r="AT36" s="17">
        <f t="array" ref="AT36">SUM(IF((G36:AK36="Z3"),1,0),IF((G36:AK36="½ Z3"),0.5,0))</f>
        <v>0</v>
      </c>
      <c r="AU36" s="20">
        <f t="array" ref="AU36">SUM(IF((G36:AK36="Z4"),1,0),IF((G36:AK36="½ Z4"),0.5,0))</f>
        <v>0</v>
      </c>
      <c r="AV36" s="4"/>
      <c r="AW36" s="28"/>
    </row>
    <row r="37" spans="1:49" hidden="1" x14ac:dyDescent="0.2">
      <c r="A37" s="28"/>
      <c r="B37" s="68"/>
      <c r="C37" s="53"/>
      <c r="D37" s="435"/>
      <c r="E37" s="70"/>
      <c r="F37" s="65" t="str">
        <f>IF(E37="x",   "~~~" &amp; TEXT($J$9,""), TEXT($J$9,""))</f>
        <v/>
      </c>
      <c r="G37" s="276" t="s">
        <v>26</v>
      </c>
      <c r="H37" s="276" t="s">
        <v>26</v>
      </c>
      <c r="I37" s="274" t="s">
        <v>0</v>
      </c>
      <c r="J37" s="275"/>
      <c r="K37" s="275"/>
      <c r="L37" s="275"/>
      <c r="M37" s="275"/>
      <c r="N37" s="276" t="s">
        <v>26</v>
      </c>
      <c r="O37" s="276" t="s">
        <v>26</v>
      </c>
      <c r="P37" s="275"/>
      <c r="Q37" s="275"/>
      <c r="R37" s="275"/>
      <c r="S37" s="275"/>
      <c r="T37" s="275"/>
      <c r="U37" s="276" t="s">
        <v>26</v>
      </c>
      <c r="V37" s="276" t="s">
        <v>26</v>
      </c>
      <c r="W37" s="274" t="s">
        <v>0</v>
      </c>
      <c r="X37" s="275"/>
      <c r="Y37" s="275"/>
      <c r="Z37" s="275"/>
      <c r="AA37" s="275"/>
      <c r="AB37" s="276" t="s">
        <v>26</v>
      </c>
      <c r="AC37" s="276" t="s">
        <v>26</v>
      </c>
      <c r="AD37" s="275"/>
      <c r="AE37" s="275"/>
      <c r="AF37" s="275"/>
      <c r="AG37" s="275"/>
      <c r="AH37" s="275"/>
      <c r="AI37" s="276" t="s">
        <v>26</v>
      </c>
      <c r="AJ37" s="276" t="s">
        <v>26</v>
      </c>
      <c r="AK37" s="275"/>
      <c r="AL37" s="3"/>
      <c r="AM37" s="19">
        <f t="array" ref="AM37">SUM(IF((G37:AK37="H"),1,0),IF((G37:AK37="½ H"),0.5,0))</f>
        <v>2</v>
      </c>
      <c r="AN37" s="17">
        <f t="array" ref="AN37">SUM(IF((G37:AK37="SD"),1,0),IF((G37:AK37="½ SD"),0.5,0))</f>
        <v>0</v>
      </c>
      <c r="AO37" s="17">
        <f t="array" ref="AO37">SUM(IF((G37:AK37="V"),1,0),IF((G37:AK37="½ V"),0.5,0))</f>
        <v>0</v>
      </c>
      <c r="AP37" s="17">
        <f t="array" ref="AP37">SUM(IF((G37:AK37="C"),1,0),IF((G37:AK37="½ C"),0.5,0))</f>
        <v>0</v>
      </c>
      <c r="AQ37" s="95">
        <f t="array" ref="AQ37">SUM(IF((G37:AK37="S"),1,0),IF((G37:AK37="½ S"),0.5,0))</f>
        <v>0</v>
      </c>
      <c r="AR37" s="184">
        <f t="array" ref="AR37">SUM(IF((G37:AK37="Z1"),1,0),IF((G37:AK37="½ Z1"),0.5,0))</f>
        <v>0</v>
      </c>
      <c r="AS37" s="17">
        <f t="array" ref="AS37">SUM(IF((G37:AK37="Z2"),1,0),IF((G37:AK37="½ Z2"),0.5,0))</f>
        <v>0</v>
      </c>
      <c r="AT37" s="17">
        <f t="array" ref="AT37">SUM(IF((G37:AK37="Z3"),1,0),IF((G37:AK37="½ Z3"),0.5,0))</f>
        <v>0</v>
      </c>
      <c r="AU37" s="20">
        <f t="array" ref="AU37">SUM(IF((G37:AK37="Z4"),1,0),IF((G37:AK37="½ Z4"),0.5,0))</f>
        <v>0</v>
      </c>
      <c r="AV37" s="4"/>
      <c r="AW37" s="28"/>
    </row>
    <row r="38" spans="1:49" hidden="1" x14ac:dyDescent="0.2">
      <c r="A38" s="28"/>
      <c r="B38" s="68"/>
      <c r="C38" s="53"/>
      <c r="D38" s="435"/>
      <c r="E38" s="70"/>
      <c r="F38" s="65" t="str">
        <f>IF(E38="x",   "~~~" &amp; TEXT($J$10,""), TEXT($J$10,""))</f>
        <v/>
      </c>
      <c r="G38" s="276" t="s">
        <v>26</v>
      </c>
      <c r="H38" s="276" t="s">
        <v>26</v>
      </c>
      <c r="I38" s="274" t="s">
        <v>0</v>
      </c>
      <c r="J38" s="275"/>
      <c r="K38" s="275"/>
      <c r="L38" s="275"/>
      <c r="M38" s="275"/>
      <c r="N38" s="276" t="s">
        <v>26</v>
      </c>
      <c r="O38" s="276" t="s">
        <v>26</v>
      </c>
      <c r="P38" s="275"/>
      <c r="Q38" s="275"/>
      <c r="R38" s="275"/>
      <c r="S38" s="275"/>
      <c r="T38" s="275"/>
      <c r="U38" s="276" t="s">
        <v>26</v>
      </c>
      <c r="V38" s="276" t="s">
        <v>26</v>
      </c>
      <c r="W38" s="274" t="s">
        <v>0</v>
      </c>
      <c r="X38" s="275"/>
      <c r="Y38" s="275"/>
      <c r="Z38" s="275"/>
      <c r="AA38" s="275"/>
      <c r="AB38" s="276" t="s">
        <v>26</v>
      </c>
      <c r="AC38" s="276" t="s">
        <v>26</v>
      </c>
      <c r="AD38" s="275"/>
      <c r="AE38" s="275"/>
      <c r="AF38" s="275"/>
      <c r="AG38" s="275"/>
      <c r="AH38" s="275"/>
      <c r="AI38" s="276" t="s">
        <v>26</v>
      </c>
      <c r="AJ38" s="276" t="s">
        <v>26</v>
      </c>
      <c r="AK38" s="275"/>
      <c r="AL38" s="3"/>
      <c r="AM38" s="19">
        <f t="array" ref="AM38">SUM(IF((G38:AK38="H"),1,0),IF((G38:AK38="½ H"),0.5,0))</f>
        <v>2</v>
      </c>
      <c r="AN38" s="17">
        <f t="array" ref="AN38">SUM(IF((G38:AK38="SD"),1,0),IF((G38:AK38="½ SD"),0.5,0))</f>
        <v>0</v>
      </c>
      <c r="AO38" s="17">
        <f t="array" ref="AO38">SUM(IF((G38:AK38="V"),1,0),IF((G38:AK38="½ V"),0.5,0))</f>
        <v>0</v>
      </c>
      <c r="AP38" s="17">
        <f t="array" ref="AP38">SUM(IF((G38:AK38="C"),1,0),IF((G38:AK38="½ C"),0.5,0))</f>
        <v>0</v>
      </c>
      <c r="AQ38" s="95">
        <f t="array" ref="AQ38">SUM(IF((G38:AK38="S"),1,0),IF((G38:AK38="½ S"),0.5,0))</f>
        <v>0</v>
      </c>
      <c r="AR38" s="184">
        <f t="array" ref="AR38">SUM(IF((G38:AK38="Z1"),1,0),IF((G38:AK38="½ Z1"),0.5,0))</f>
        <v>0</v>
      </c>
      <c r="AS38" s="17">
        <f t="array" ref="AS38">SUM(IF((G38:AK38="Z2"),1,0),IF((G38:AK38="½ Z2"),0.5,0))</f>
        <v>0</v>
      </c>
      <c r="AT38" s="17">
        <f t="array" ref="AT38">SUM(IF((G38:AK38="Z3"),1,0),IF((G38:AK38="½ Z3"),0.5,0))</f>
        <v>0</v>
      </c>
      <c r="AU38" s="20">
        <f t="array" ref="AU38">SUM(IF((G38:AK38="Z4"),1,0),IF((G38:AK38="½ Z4"),0.5,0))</f>
        <v>0</v>
      </c>
      <c r="AV38" s="4"/>
      <c r="AW38" s="28"/>
    </row>
    <row r="39" spans="1:49" hidden="1" x14ac:dyDescent="0.2">
      <c r="A39" s="28"/>
      <c r="B39" s="68"/>
      <c r="C39" s="53"/>
      <c r="D39" s="435"/>
      <c r="E39" s="70"/>
      <c r="F39" s="65" t="str">
        <f>IF(E39="x",   "~~~" &amp; TEXT($J$11,""), TEXT($J$11,""))</f>
        <v/>
      </c>
      <c r="G39" s="276" t="s">
        <v>26</v>
      </c>
      <c r="H39" s="276" t="s">
        <v>26</v>
      </c>
      <c r="I39" s="274" t="s">
        <v>0</v>
      </c>
      <c r="J39" s="275"/>
      <c r="K39" s="275"/>
      <c r="L39" s="275"/>
      <c r="M39" s="275"/>
      <c r="N39" s="276" t="s">
        <v>26</v>
      </c>
      <c r="O39" s="276" t="s">
        <v>26</v>
      </c>
      <c r="P39" s="275"/>
      <c r="Q39" s="275"/>
      <c r="R39" s="275"/>
      <c r="S39" s="275"/>
      <c r="T39" s="275"/>
      <c r="U39" s="276" t="s">
        <v>26</v>
      </c>
      <c r="V39" s="276" t="s">
        <v>26</v>
      </c>
      <c r="W39" s="274" t="s">
        <v>0</v>
      </c>
      <c r="X39" s="275"/>
      <c r="Y39" s="275"/>
      <c r="Z39" s="275"/>
      <c r="AA39" s="275"/>
      <c r="AB39" s="276" t="s">
        <v>26</v>
      </c>
      <c r="AC39" s="276" t="s">
        <v>26</v>
      </c>
      <c r="AD39" s="275"/>
      <c r="AE39" s="275"/>
      <c r="AF39" s="275"/>
      <c r="AG39" s="275"/>
      <c r="AH39" s="275"/>
      <c r="AI39" s="276" t="s">
        <v>26</v>
      </c>
      <c r="AJ39" s="276" t="s">
        <v>26</v>
      </c>
      <c r="AK39" s="275"/>
      <c r="AL39" s="3"/>
      <c r="AM39" s="19">
        <f t="array" ref="AM39">SUM(IF((G39:AK39="H"),1,0),IF((G39:AK39="½ H"),0.5,0))</f>
        <v>2</v>
      </c>
      <c r="AN39" s="17">
        <f t="array" ref="AN39">SUM(IF((G39:AK39="SD"),1,0),IF((G39:AK39="½ SD"),0.5,0))</f>
        <v>0</v>
      </c>
      <c r="AO39" s="17">
        <f t="array" ref="AO39">SUM(IF((G39:AK39="V"),1,0),IF((G39:AK39="½ V"),0.5,0))</f>
        <v>0</v>
      </c>
      <c r="AP39" s="17">
        <f t="array" ref="AP39">SUM(IF((G39:AK39="C"),1,0),IF((G39:AK39="½ C"),0.5,0))</f>
        <v>0</v>
      </c>
      <c r="AQ39" s="95">
        <f t="array" ref="AQ39">SUM(IF((G39:AK39="S"),1,0),IF((G39:AK39="½ S"),0.5,0))</f>
        <v>0</v>
      </c>
      <c r="AR39" s="184">
        <f t="array" ref="AR39">SUM(IF((G39:AK39="Z1"),1,0),IF((G39:AK39="½ Z1"),0.5,0))</f>
        <v>0</v>
      </c>
      <c r="AS39" s="17">
        <f t="array" ref="AS39">SUM(IF((G39:AK39="Z2"),1,0),IF((G39:AK39="½ Z2"),0.5,0))</f>
        <v>0</v>
      </c>
      <c r="AT39" s="17">
        <f t="array" ref="AT39">SUM(IF((G39:AK39="Z3"),1,0),IF((G39:AK39="½ Z3"),0.5,0))</f>
        <v>0</v>
      </c>
      <c r="AU39" s="20">
        <f t="array" ref="AU39">SUM(IF((G39:AK39="Z4"),1,0),IF((G39:AK39="½ Z4"),0.5,0))</f>
        <v>0</v>
      </c>
      <c r="AV39" s="4"/>
      <c r="AW39" s="28"/>
    </row>
    <row r="40" spans="1:49" hidden="1" x14ac:dyDescent="0.2">
      <c r="A40" s="28"/>
      <c r="B40" s="68"/>
      <c r="C40" s="53"/>
      <c r="D40" s="435"/>
      <c r="E40" s="70"/>
      <c r="F40" s="65" t="str">
        <f>IF(E40="x",   "~~~" &amp; TEXT($J$12,""), TEXT($J$12,""))</f>
        <v/>
      </c>
      <c r="G40" s="276" t="s">
        <v>26</v>
      </c>
      <c r="H40" s="276" t="s">
        <v>26</v>
      </c>
      <c r="I40" s="274" t="s">
        <v>0</v>
      </c>
      <c r="J40" s="275"/>
      <c r="K40" s="275"/>
      <c r="L40" s="275"/>
      <c r="M40" s="275"/>
      <c r="N40" s="276" t="s">
        <v>26</v>
      </c>
      <c r="O40" s="276" t="s">
        <v>26</v>
      </c>
      <c r="P40" s="275"/>
      <c r="Q40" s="275"/>
      <c r="R40" s="275"/>
      <c r="S40" s="275"/>
      <c r="T40" s="275"/>
      <c r="U40" s="276" t="s">
        <v>26</v>
      </c>
      <c r="V40" s="276" t="s">
        <v>26</v>
      </c>
      <c r="W40" s="274" t="s">
        <v>0</v>
      </c>
      <c r="X40" s="275"/>
      <c r="Y40" s="275"/>
      <c r="Z40" s="275"/>
      <c r="AA40" s="275"/>
      <c r="AB40" s="276" t="s">
        <v>26</v>
      </c>
      <c r="AC40" s="276" t="s">
        <v>26</v>
      </c>
      <c r="AD40" s="275"/>
      <c r="AE40" s="275"/>
      <c r="AF40" s="275"/>
      <c r="AG40" s="275"/>
      <c r="AH40" s="275"/>
      <c r="AI40" s="276" t="s">
        <v>26</v>
      </c>
      <c r="AJ40" s="276" t="s">
        <v>26</v>
      </c>
      <c r="AK40" s="275"/>
      <c r="AL40" s="3"/>
      <c r="AM40" s="19">
        <f t="array" ref="AM40">SUM(IF((G40:AK40="H"),1,0),IF((G40:AK40="½ H"),0.5,0))</f>
        <v>2</v>
      </c>
      <c r="AN40" s="17">
        <f t="array" ref="AN40">SUM(IF((G40:AK40="SD"),1,0),IF((G40:AK40="½ SD"),0.5,0))</f>
        <v>0</v>
      </c>
      <c r="AO40" s="17">
        <f t="array" ref="AO40">SUM(IF((G40:AK40="V"),1,0),IF((G40:AK40="½ V"),0.5,0))</f>
        <v>0</v>
      </c>
      <c r="AP40" s="17">
        <f t="array" ref="AP40">SUM(IF((G40:AK40="C"),1,0),IF((G40:AK40="½ C"),0.5,0))</f>
        <v>0</v>
      </c>
      <c r="AQ40" s="95">
        <f t="array" ref="AQ40">SUM(IF((G40:AK40="S"),1,0),IF((G40:AK40="½ S"),0.5,0))</f>
        <v>0</v>
      </c>
      <c r="AR40" s="184">
        <f t="array" ref="AR40">SUM(IF((G40:AK40="Z1"),1,0),IF((G40:AK40="½ Z1"),0.5,0))</f>
        <v>0</v>
      </c>
      <c r="AS40" s="17">
        <f t="array" ref="AS40">SUM(IF((G40:AK40="Z2"),1,0),IF((G40:AK40="½ Z2"),0.5,0))</f>
        <v>0</v>
      </c>
      <c r="AT40" s="17">
        <f t="array" ref="AT40">SUM(IF((G40:AK40="Z3"),1,0),IF((G40:AK40="½ Z3"),0.5,0))</f>
        <v>0</v>
      </c>
      <c r="AU40" s="20">
        <f t="array" ref="AU40">SUM(IF((G40:AK40="Z4"),1,0),IF((G40:AK40="½ Z4"),0.5,0))</f>
        <v>0</v>
      </c>
      <c r="AV40" s="4"/>
      <c r="AW40" s="28"/>
    </row>
    <row r="41" spans="1:49" hidden="1" x14ac:dyDescent="0.2">
      <c r="A41" s="28"/>
      <c r="B41" s="68"/>
      <c r="C41" s="53"/>
      <c r="D41" s="435"/>
      <c r="E41" s="70"/>
      <c r="F41" s="65" t="str">
        <f>IF(E41="x",   "~~~" &amp; TEXT($J$13,""), TEXT($J$13,""))</f>
        <v/>
      </c>
      <c r="G41" s="276" t="s">
        <v>26</v>
      </c>
      <c r="H41" s="276" t="s">
        <v>26</v>
      </c>
      <c r="I41" s="274" t="s">
        <v>0</v>
      </c>
      <c r="J41" s="275"/>
      <c r="K41" s="275"/>
      <c r="L41" s="275"/>
      <c r="M41" s="275"/>
      <c r="N41" s="276" t="s">
        <v>26</v>
      </c>
      <c r="O41" s="276" t="s">
        <v>26</v>
      </c>
      <c r="P41" s="275"/>
      <c r="Q41" s="275"/>
      <c r="R41" s="275"/>
      <c r="S41" s="275"/>
      <c r="T41" s="275"/>
      <c r="U41" s="276" t="s">
        <v>26</v>
      </c>
      <c r="V41" s="276" t="s">
        <v>26</v>
      </c>
      <c r="W41" s="274" t="s">
        <v>0</v>
      </c>
      <c r="X41" s="275"/>
      <c r="Y41" s="275"/>
      <c r="Z41" s="275"/>
      <c r="AA41" s="275"/>
      <c r="AB41" s="276" t="s">
        <v>26</v>
      </c>
      <c r="AC41" s="276" t="s">
        <v>26</v>
      </c>
      <c r="AD41" s="275"/>
      <c r="AE41" s="275"/>
      <c r="AF41" s="275"/>
      <c r="AG41" s="275"/>
      <c r="AH41" s="275"/>
      <c r="AI41" s="276" t="s">
        <v>26</v>
      </c>
      <c r="AJ41" s="276" t="s">
        <v>26</v>
      </c>
      <c r="AK41" s="275"/>
      <c r="AL41" s="3"/>
      <c r="AM41" s="19">
        <f t="array" ref="AM41">SUM(IF((G41:AK41="H"),1,0),IF((G41:AK41="½ H"),0.5,0))</f>
        <v>2</v>
      </c>
      <c r="AN41" s="17">
        <f t="array" ref="AN41">SUM(IF((G41:AK41="SD"),1,0),IF((G41:AK41="½ SD"),0.5,0))</f>
        <v>0</v>
      </c>
      <c r="AO41" s="17">
        <f t="array" ref="AO41">SUM(IF((G41:AK41="V"),1,0),IF((G41:AK41="½ V"),0.5,0))</f>
        <v>0</v>
      </c>
      <c r="AP41" s="17">
        <f t="array" ref="AP41">SUM(IF((G41:AK41="C"),1,0),IF((G41:AK41="½ C"),0.5,0))</f>
        <v>0</v>
      </c>
      <c r="AQ41" s="95">
        <f t="array" ref="AQ41">SUM(IF((G41:AK41="S"),1,0),IF((G41:AK41="½ S"),0.5,0))</f>
        <v>0</v>
      </c>
      <c r="AR41" s="184">
        <f t="array" ref="AR41">SUM(IF((G41:AK41="Z1"),1,0),IF((G41:AK41="½ Z1"),0.5,0))</f>
        <v>0</v>
      </c>
      <c r="AS41" s="17">
        <f t="array" ref="AS41">SUM(IF((G41:AK41="Z2"),1,0),IF((G41:AK41="½ Z2"),0.5,0))</f>
        <v>0</v>
      </c>
      <c r="AT41" s="17">
        <f t="array" ref="AT41">SUM(IF((G41:AK41="Z3"),1,0),IF((G41:AK41="½ Z3"),0.5,0))</f>
        <v>0</v>
      </c>
      <c r="AU41" s="20">
        <f t="array" ref="AU41">SUM(IF((G41:AK41="Z4"),1,0),IF((G41:AK41="½ Z4"),0.5,0))</f>
        <v>0</v>
      </c>
      <c r="AV41" s="4"/>
      <c r="AW41" s="28"/>
    </row>
    <row r="42" spans="1:49" hidden="1" x14ac:dyDescent="0.2">
      <c r="A42" s="28"/>
      <c r="B42" s="68"/>
      <c r="C42" s="53"/>
      <c r="D42" s="435"/>
      <c r="E42" s="70"/>
      <c r="F42" s="65" t="str">
        <f>IF(E42="x",   "~~~" &amp; TEXT($J$14,""), TEXT($J$14,""))</f>
        <v/>
      </c>
      <c r="G42" s="276" t="s">
        <v>26</v>
      </c>
      <c r="H42" s="276" t="s">
        <v>26</v>
      </c>
      <c r="I42" s="274" t="s">
        <v>0</v>
      </c>
      <c r="J42" s="275"/>
      <c r="K42" s="275"/>
      <c r="L42" s="275"/>
      <c r="M42" s="275"/>
      <c r="N42" s="276" t="s">
        <v>26</v>
      </c>
      <c r="O42" s="276" t="s">
        <v>26</v>
      </c>
      <c r="P42" s="275"/>
      <c r="Q42" s="275"/>
      <c r="R42" s="275"/>
      <c r="S42" s="275"/>
      <c r="T42" s="275"/>
      <c r="U42" s="276" t="s">
        <v>26</v>
      </c>
      <c r="V42" s="276" t="s">
        <v>26</v>
      </c>
      <c r="W42" s="274" t="s">
        <v>0</v>
      </c>
      <c r="X42" s="275"/>
      <c r="Y42" s="275"/>
      <c r="Z42" s="275"/>
      <c r="AA42" s="275"/>
      <c r="AB42" s="276" t="s">
        <v>26</v>
      </c>
      <c r="AC42" s="276" t="s">
        <v>26</v>
      </c>
      <c r="AD42" s="275"/>
      <c r="AE42" s="275"/>
      <c r="AF42" s="275"/>
      <c r="AG42" s="275"/>
      <c r="AH42" s="275"/>
      <c r="AI42" s="276" t="s">
        <v>26</v>
      </c>
      <c r="AJ42" s="276" t="s">
        <v>26</v>
      </c>
      <c r="AK42" s="275"/>
      <c r="AL42" s="3"/>
      <c r="AM42" s="19">
        <f t="array" ref="AM42">SUM(IF((G42:AK42="H"),1,0),IF((G42:AK42="½ H"),0.5,0))</f>
        <v>2</v>
      </c>
      <c r="AN42" s="17">
        <f t="array" ref="AN42">SUM(IF((G42:AK42="SD"),1,0),IF((G42:AK42="½ SD"),0.5,0))</f>
        <v>0</v>
      </c>
      <c r="AO42" s="17">
        <f t="array" ref="AO42">SUM(IF((G42:AK42="V"),1,0),IF((G42:AK42="½ V"),0.5,0))</f>
        <v>0</v>
      </c>
      <c r="AP42" s="17">
        <f t="array" ref="AP42">SUM(IF((G42:AK42="C"),1,0),IF((G42:AK42="½ C"),0.5,0))</f>
        <v>0</v>
      </c>
      <c r="AQ42" s="95">
        <f t="array" ref="AQ42">SUM(IF((G42:AK42="S"),1,0),IF((G42:AK42="½ S"),0.5,0))</f>
        <v>0</v>
      </c>
      <c r="AR42" s="184">
        <f t="array" ref="AR42">SUM(IF((G42:AK42="Z1"),1,0),IF((G42:AK42="½ Z1"),0.5,0))</f>
        <v>0</v>
      </c>
      <c r="AS42" s="17">
        <f t="array" ref="AS42">SUM(IF((G42:AK42="Z2"),1,0),IF((G42:AK42="½ Z2"),0.5,0))</f>
        <v>0</v>
      </c>
      <c r="AT42" s="17">
        <f t="array" ref="AT42">SUM(IF((G42:AK42="Z3"),1,0),IF((G42:AK42="½ Z3"),0.5,0))</f>
        <v>0</v>
      </c>
      <c r="AU42" s="20">
        <f t="array" ref="AU42">SUM(IF((G42:AK42="Z4"),1,0),IF((G42:AK42="½ Z4"),0.5,0))</f>
        <v>0</v>
      </c>
      <c r="AV42" s="4"/>
      <c r="AW42" s="28"/>
    </row>
    <row r="43" spans="1:49" hidden="1" x14ac:dyDescent="0.2">
      <c r="A43" s="28"/>
      <c r="B43" s="68"/>
      <c r="C43" s="53"/>
      <c r="D43" s="435"/>
      <c r="E43" s="70"/>
      <c r="F43" s="65" t="str">
        <f>IF(E43="x",   "~~~" &amp; TEXT($J$15,""), TEXT($J$15,""))</f>
        <v/>
      </c>
      <c r="G43" s="276" t="s">
        <v>26</v>
      </c>
      <c r="H43" s="276" t="s">
        <v>26</v>
      </c>
      <c r="I43" s="274" t="s">
        <v>0</v>
      </c>
      <c r="J43" s="275"/>
      <c r="K43" s="275"/>
      <c r="L43" s="275"/>
      <c r="M43" s="275"/>
      <c r="N43" s="276" t="s">
        <v>26</v>
      </c>
      <c r="O43" s="276" t="s">
        <v>26</v>
      </c>
      <c r="P43" s="275"/>
      <c r="Q43" s="275"/>
      <c r="R43" s="275"/>
      <c r="S43" s="275"/>
      <c r="T43" s="275"/>
      <c r="U43" s="276" t="s">
        <v>26</v>
      </c>
      <c r="V43" s="276" t="s">
        <v>26</v>
      </c>
      <c r="W43" s="274" t="s">
        <v>0</v>
      </c>
      <c r="X43" s="275"/>
      <c r="Y43" s="275"/>
      <c r="Z43" s="275"/>
      <c r="AA43" s="275"/>
      <c r="AB43" s="276" t="s">
        <v>26</v>
      </c>
      <c r="AC43" s="276" t="s">
        <v>26</v>
      </c>
      <c r="AD43" s="275"/>
      <c r="AE43" s="275"/>
      <c r="AF43" s="275"/>
      <c r="AG43" s="275"/>
      <c r="AH43" s="275"/>
      <c r="AI43" s="276" t="s">
        <v>26</v>
      </c>
      <c r="AJ43" s="276" t="s">
        <v>26</v>
      </c>
      <c r="AK43" s="275"/>
      <c r="AL43" s="3"/>
      <c r="AM43" s="19">
        <f t="array" ref="AM43">SUM(IF((G43:AK43="H"),1,0),IF((G43:AK43="½ H"),0.5,0))</f>
        <v>2</v>
      </c>
      <c r="AN43" s="17">
        <f t="array" ref="AN43">SUM(IF((G43:AK43="SD"),1,0),IF((G43:AK43="½ SD"),0.5,0))</f>
        <v>0</v>
      </c>
      <c r="AO43" s="17">
        <f t="array" ref="AO43">SUM(IF((G43:AK43="V"),1,0),IF((G43:AK43="½ V"),0.5,0))</f>
        <v>0</v>
      </c>
      <c r="AP43" s="17">
        <f t="array" ref="AP43">SUM(IF((G43:AK43="C"),1,0),IF((G43:AK43="½ C"),0.5,0))</f>
        <v>0</v>
      </c>
      <c r="AQ43" s="95">
        <f t="array" ref="AQ43">SUM(IF((G43:AK43="S"),1,0),IF((G43:AK43="½ S"),0.5,0))</f>
        <v>0</v>
      </c>
      <c r="AR43" s="184">
        <f t="array" ref="AR43">SUM(IF((G43:AK43="Z1"),1,0),IF((G43:AK43="½ Z1"),0.5,0))</f>
        <v>0</v>
      </c>
      <c r="AS43" s="17">
        <f t="array" ref="AS43">SUM(IF((G43:AK43="Z2"),1,0),IF((G43:AK43="½ Z2"),0.5,0))</f>
        <v>0</v>
      </c>
      <c r="AT43" s="17">
        <f t="array" ref="AT43">SUM(IF((G43:AK43="Z3"),1,0),IF((G43:AK43="½ Z3"),0.5,0))</f>
        <v>0</v>
      </c>
      <c r="AU43" s="20">
        <f t="array" ref="AU43">SUM(IF((G43:AK43="Z4"),1,0),IF((G43:AK43="½ Z4"),0.5,0))</f>
        <v>0</v>
      </c>
      <c r="AV43" s="4"/>
      <c r="AW43" s="28"/>
    </row>
    <row r="44" spans="1:49" ht="13.5" hidden="1" thickBot="1" x14ac:dyDescent="0.25">
      <c r="A44" s="28"/>
      <c r="B44" s="68"/>
      <c r="C44" s="53"/>
      <c r="D44" s="435"/>
      <c r="E44" s="71"/>
      <c r="F44" s="65" t="str">
        <f>IF(E44="x",   "~~~" &amp; TEXT($J$16,""), TEXT($J$16,""))</f>
        <v/>
      </c>
      <c r="G44" s="276" t="s">
        <v>26</v>
      </c>
      <c r="H44" s="276" t="s">
        <v>26</v>
      </c>
      <c r="I44" s="274" t="s">
        <v>0</v>
      </c>
      <c r="J44" s="275"/>
      <c r="K44" s="275"/>
      <c r="L44" s="275"/>
      <c r="M44" s="275"/>
      <c r="N44" s="276" t="s">
        <v>26</v>
      </c>
      <c r="O44" s="276" t="s">
        <v>26</v>
      </c>
      <c r="P44" s="275"/>
      <c r="Q44" s="275"/>
      <c r="R44" s="275"/>
      <c r="S44" s="275"/>
      <c r="T44" s="275"/>
      <c r="U44" s="276" t="s">
        <v>26</v>
      </c>
      <c r="V44" s="276" t="s">
        <v>26</v>
      </c>
      <c r="W44" s="274" t="s">
        <v>0</v>
      </c>
      <c r="X44" s="275"/>
      <c r="Y44" s="275"/>
      <c r="Z44" s="275"/>
      <c r="AA44" s="275"/>
      <c r="AB44" s="276" t="s">
        <v>26</v>
      </c>
      <c r="AC44" s="276" t="s">
        <v>26</v>
      </c>
      <c r="AD44" s="275"/>
      <c r="AE44" s="275"/>
      <c r="AF44" s="275"/>
      <c r="AG44" s="275"/>
      <c r="AH44" s="275"/>
      <c r="AI44" s="276" t="s">
        <v>26</v>
      </c>
      <c r="AJ44" s="276" t="s">
        <v>26</v>
      </c>
      <c r="AK44" s="275"/>
      <c r="AL44" s="3"/>
      <c r="AM44" s="94">
        <f t="array" ref="AM44">SUM(IF((G44:AK44="H"),1,0),IF((G44:AK44="½ H"),0.5,0))</f>
        <v>2</v>
      </c>
      <c r="AN44" s="89">
        <f t="array" ref="AN44">SUM(IF((G44:AK44="SD"),1,0),IF((G44:AK44="½ SD"),0.5,0))</f>
        <v>0</v>
      </c>
      <c r="AO44" s="89">
        <f t="array" ref="AO44">SUM(IF((G44:AK44="V"),1,0),IF((G44:AK44="½ V"),0.5,0))</f>
        <v>0</v>
      </c>
      <c r="AP44" s="89">
        <f t="array" ref="AP44">SUM(IF((G44:AK44="C"),1,0),IF((G44:AK44="½ C"),0.5,0))</f>
        <v>0</v>
      </c>
      <c r="AQ44" s="95">
        <f t="array" ref="AQ44">SUM(IF((G44:AK44="S"),1,0),IF((G44:AK44="½ S"),0.5,0))</f>
        <v>0</v>
      </c>
      <c r="AR44" s="184">
        <f t="array" ref="AR44">SUM(IF((G44:AK44="Z1"),1,0),IF((G44:AK44="½ Z1"),0.5,0))</f>
        <v>0</v>
      </c>
      <c r="AS44" s="89">
        <f t="array" ref="AS44">SUM(IF((G44:AK44="Z2"),1,0),IF((G44:AK44="½ Z2"),0.5,0))</f>
        <v>0</v>
      </c>
      <c r="AT44" s="17">
        <f t="array" ref="AT44">SUM(IF((G44:AK44="Z3"),1,0),IF((G44:AK44="½ Z3"),0.5,0))</f>
        <v>0</v>
      </c>
      <c r="AU44" s="20">
        <f t="array" ref="AU44">SUM(IF((G44:AK44="Z4"),1,0),IF((G44:AK44="½ Z4"),0.5,0))</f>
        <v>0</v>
      </c>
      <c r="AV44" s="4"/>
      <c r="AW44" s="28"/>
    </row>
    <row r="45" spans="1:49" ht="13.7" customHeight="1" thickBot="1" x14ac:dyDescent="0.25">
      <c r="A45" s="16"/>
      <c r="B45" s="27"/>
      <c r="C45" s="23"/>
      <c r="D45" s="402"/>
      <c r="E45" s="61"/>
      <c r="F45" s="66" t="s">
        <v>38</v>
      </c>
      <c r="G45" s="234">
        <f t="array" ref="G45">SUM(IF(LEFT($F20:$F44,3)&lt;&gt;"~~~",1,0)*IF($F20:$F44&lt;&gt;"",1,0)*IF(G20:G44="we",0,1)*IF(G20:G44="i",0,1)*IF(LEFT(G20:G44,1)="½",0.5,(IF(G20:G44&lt;&gt;"",0,1))))</f>
        <v>0</v>
      </c>
      <c r="H45" s="234">
        <f t="array" ref="H45">SUM(IF(LEFT($F20:$F44,3)&lt;&gt;"~~~",1,0)*IF($F20:$F44&lt;&gt;"",1,0)*IF(H20:H44="we",0,1)*IF(H20:H44="i",0,1)*IF(LEFT(H20:H44,1)="½",0.5,(IF(H20:H44&lt;&gt;"",0,1))))</f>
        <v>0</v>
      </c>
      <c r="I45" s="234">
        <f t="array" ref="I45">SUM(IF(LEFT($F20:$F44,3)&lt;&gt;"~~~",1,0)*IF($F20:$F44&lt;&gt;"",1,0)*IF(I20:I44="we",0,1)*IF(I20:I44="i",0,1)*IF(LEFT(I20:I44,1)="½",0.5,(IF(I20:I44&lt;&gt;"",0,1))))</f>
        <v>0</v>
      </c>
      <c r="J45" s="234">
        <f t="array" ref="J45">SUM(IF(LEFT($F20:$F44,3)&lt;&gt;"~~~",1,0)*IF($F20:$F44&lt;&gt;"",1,0)*IF(J20:J44="we",0,1)*IF(J20:J44="i",0,1)*IF(LEFT(J20:J44,1)="½",0.5,(IF(J20:J44&lt;&gt;"",0,1))))</f>
        <v>4</v>
      </c>
      <c r="K45" s="234">
        <f t="array" ref="K45">SUM(IF(LEFT($F20:$F44,3)&lt;&gt;"~~~",1,0)*IF($F20:$F44&lt;&gt;"",1,0)*IF(K20:K44="we",0,1)*IF(K20:K44="i",0,1)*IF(LEFT(K20:K44,1)="½",0.5,(IF(K20:K44&lt;&gt;"",0,1))))</f>
        <v>4</v>
      </c>
      <c r="L45" s="234">
        <f t="array" ref="L45">SUM(IF(LEFT($F20:$F44,3)&lt;&gt;"~~~",1,0)*IF($F20:$F44&lt;&gt;"",1,0)*IF(L20:L44="we",0,1)*IF(L20:L44="i",0,1)*IF(LEFT(L20:L44,1)="½",0.5,(IF(L20:L44&lt;&gt;"",0,1))))</f>
        <v>4</v>
      </c>
      <c r="M45" s="234">
        <f t="array" ref="M45">SUM(IF(LEFT($F20:$F44,3)&lt;&gt;"~~~",1,0)*IF($F20:$F44&lt;&gt;"",1,0)*IF(M20:M44="we",0,1)*IF(M20:M44="i",0,1)*IF(LEFT(M20:M44,1)="½",0.5,(IF(M20:M44&lt;&gt;"",0,1))))</f>
        <v>4</v>
      </c>
      <c r="N45" s="234">
        <f t="array" ref="N45">SUM(IF(LEFT($F20:$F44,3)&lt;&gt;"~~~",1,0)*IF($F20:$F44&lt;&gt;"",1,0)*IF(N20:N44="we",0,1)*IF(N20:N44="i",0,1)*IF(LEFT(N20:N44,1)="½",0.5,(IF(N20:N44&lt;&gt;"",0,1))))</f>
        <v>0</v>
      </c>
      <c r="O45" s="234">
        <f t="array" ref="O45">SUM(IF(LEFT($F20:$F44,3)&lt;&gt;"~~~",1,0)*IF($F20:$F44&lt;&gt;"",1,0)*IF(O20:O44="we",0,1)*IF(O20:O44="i",0,1)*IF(LEFT(O20:O44,1)="½",0.5,(IF(O20:O44&lt;&gt;"",0,1))))</f>
        <v>0</v>
      </c>
      <c r="P45" s="234">
        <f t="array" ref="P45">SUM(IF(LEFT($F20:$F44,3)&lt;&gt;"~~~",1,0)*IF($F20:$F44&lt;&gt;"",1,0)*IF(P20:P44="we",0,1)*IF(P20:P44="i",0,1)*IF(LEFT(P20:P44,1)="½",0.5,(IF(P20:P44&lt;&gt;"",0,1))))</f>
        <v>4</v>
      </c>
      <c r="Q45" s="234">
        <f t="array" ref="Q45">SUM(IF(LEFT($F20:$F44,3)&lt;&gt;"~~~",1,0)*IF($F20:$F44&lt;&gt;"",1,0)*IF(Q20:Q44="we",0,1)*IF(Q20:Q44="i",0,1)*IF(LEFT(Q20:Q44,1)="½",0.5,(IF(Q20:Q44&lt;&gt;"",0,1))))</f>
        <v>4</v>
      </c>
      <c r="R45" s="234">
        <f t="array" ref="R45">SUM(IF(LEFT($F20:$F44,3)&lt;&gt;"~~~",1,0)*IF($F20:$F44&lt;&gt;"",1,0)*IF(R20:R44="we",0,1)*IF(R20:R44="i",0,1)*IF(LEFT(R20:R44,1)="½",0.5,(IF(R20:R44&lt;&gt;"",0,1))))</f>
        <v>4</v>
      </c>
      <c r="S45" s="234">
        <f t="array" ref="S45">SUM(IF(LEFT($F20:$F44,3)&lt;&gt;"~~~",1,0)*IF($F20:$F44&lt;&gt;"",1,0)*IF(S20:S44="we",0,1)*IF(S20:S44="i",0,1)*IF(LEFT(S20:S44,1)="½",0.5,(IF(S20:S44&lt;&gt;"",0,1))))</f>
        <v>4</v>
      </c>
      <c r="T45" s="234">
        <f t="array" ref="T45">SUM(IF(LEFT($F20:$F44,3)&lt;&gt;"~~~",1,0)*IF($F20:$F44&lt;&gt;"",1,0)*IF(T20:T44="we",0,1)*IF(T20:T44="i",0,1)*IF(LEFT(T20:T44,1)="½",0.5,(IF(T20:T44&lt;&gt;"",0,1))))</f>
        <v>4</v>
      </c>
      <c r="U45" s="234">
        <f t="array" ref="U45">SUM(IF(LEFT($F20:$F44,3)&lt;&gt;"~~~",1,0)*IF($F20:$F44&lt;&gt;"",1,0)*IF(U20:U44="we",0,1)*IF(U20:U44="i",0,1)*IF(LEFT(U20:U44,1)="½",0.5,(IF(U20:U44&lt;&gt;"",0,1))))</f>
        <v>0</v>
      </c>
      <c r="V45" s="234">
        <f t="array" ref="V45">SUM(IF(LEFT($F20:$F44,3)&lt;&gt;"~~~",1,0)*IF($F20:$F44&lt;&gt;"",1,0)*IF(V20:V44="we",0,1)*IF(V20:V44="i",0,1)*IF(LEFT(V20:V44,1)="½",0.5,(IF(V20:V44&lt;&gt;"",0,1))))</f>
        <v>0</v>
      </c>
      <c r="W45" s="234">
        <f t="array" ref="W45">SUM(IF(LEFT($F20:$F44,3)&lt;&gt;"~~~",1,0)*IF($F20:$F44&lt;&gt;"",1,0)*IF(W20:W44="we",0,1)*IF(W20:W44="i",0,1)*IF(LEFT(W20:W44,1)="½",0.5,(IF(W20:W44&lt;&gt;"",0,1))))</f>
        <v>0</v>
      </c>
      <c r="X45" s="234">
        <f t="array" ref="X45">SUM(IF(LEFT($F20:$F44,3)&lt;&gt;"~~~",1,0)*IF($F20:$F44&lt;&gt;"",1,0)*IF(X20:X44="we",0,1)*IF(X20:X44="i",0,1)*IF(LEFT(X20:X44,1)="½",0.5,(IF(X20:X44&lt;&gt;"",0,1))))</f>
        <v>4</v>
      </c>
      <c r="Y45" s="234">
        <f t="array" ref="Y45">SUM(IF(LEFT($F20:$F44,3)&lt;&gt;"~~~",1,0)*IF($F20:$F44&lt;&gt;"",1,0)*IF(Y20:Y44="we",0,1)*IF(Y20:Y44="i",0,1)*IF(LEFT(Y20:Y44,1)="½",0.5,(IF(Y20:Y44&lt;&gt;"",0,1))))</f>
        <v>4</v>
      </c>
      <c r="Z45" s="234">
        <f t="array" ref="Z45">SUM(IF(LEFT($F20:$F44,3)&lt;&gt;"~~~",1,0)*IF($F20:$F44&lt;&gt;"",1,0)*IF(Z20:Z44="we",0,1)*IF(Z20:Z44="i",0,1)*IF(LEFT(Z20:Z44,1)="½",0.5,(IF(Z20:Z44&lt;&gt;"",0,1))))</f>
        <v>4</v>
      </c>
      <c r="AA45" s="234">
        <f t="array" ref="AA45">SUM(IF(LEFT($F20:$F44,3)&lt;&gt;"~~~",1,0)*IF($F20:$F44&lt;&gt;"",1,0)*IF(AA20:AA44="we",0,1)*IF(AA20:AA44="i",0,1)*IF(LEFT(AA20:AA44,1)="½",0.5,(IF(AA20:AA44&lt;&gt;"",0,1))))</f>
        <v>4</v>
      </c>
      <c r="AB45" s="234">
        <f t="array" ref="AB45">SUM(IF(LEFT($F20:$F44,3)&lt;&gt;"~~~",1,0)*IF($F20:$F44&lt;&gt;"",1,0)*IF(AB20:AB44="we",0,1)*IF(AB20:AB44="i",0,1)*IF(LEFT(AB20:AB44,1)="½",0.5,(IF(AB20:AB44&lt;&gt;"",0,1))))</f>
        <v>0</v>
      </c>
      <c r="AC45" s="234">
        <f t="array" ref="AC45">SUM(IF(LEFT($F20:$F44,3)&lt;&gt;"~~~",1,0)*IF($F20:$F44&lt;&gt;"",1,0)*IF(AC20:AC44="we",0,1)*IF(AC20:AC44="i",0,1)*IF(LEFT(AC20:AC44,1)="½",0.5,(IF(AC20:AC44&lt;&gt;"",0,1))))</f>
        <v>0</v>
      </c>
      <c r="AD45" s="234">
        <f t="array" ref="AD45">SUM(IF(LEFT($F20:$F44,3)&lt;&gt;"~~~",1,0)*IF($F20:$F44&lt;&gt;"",1,0)*IF(AD20:AD44="we",0,1)*IF(AD20:AD44="i",0,1)*IF(LEFT(AD20:AD44,1)="½",0.5,(IF(AD20:AD44&lt;&gt;"",0,1))))</f>
        <v>4</v>
      </c>
      <c r="AE45" s="234">
        <f t="array" ref="AE45">SUM(IF(LEFT($F20:$F44,3)&lt;&gt;"~~~",1,0)*IF($F20:$F44&lt;&gt;"",1,0)*IF(AE20:AE44="we",0,1)*IF(AE20:AE44="i",0,1)*IF(LEFT(AE20:AE44,1)="½",0.5,(IF(AE20:AE44&lt;&gt;"",0,1))))</f>
        <v>4</v>
      </c>
      <c r="AF45" s="234">
        <f t="array" ref="AF45">SUM(IF(LEFT($F20:$F44,3)&lt;&gt;"~~~",1,0)*IF($F20:$F44&lt;&gt;"",1,0)*IF(AF20:AF44="we",0,1)*IF(AF20:AF44="i",0,1)*IF(LEFT(AF20:AF44,1)="½",0.5,(IF(AF20:AF44&lt;&gt;"",0,1))))</f>
        <v>4</v>
      </c>
      <c r="AG45" s="234">
        <f t="array" ref="AG45">SUM(IF(LEFT($F20:$F44,3)&lt;&gt;"~~~",1,0)*IF($F20:$F44&lt;&gt;"",1,0)*IF(AG20:AG44="we",0,1)*IF(AG20:AG44="i",0,1)*IF(LEFT(AG20:AG44,1)="½",0.5,(IF(AG20:AG44&lt;&gt;"",0,1))))</f>
        <v>4</v>
      </c>
      <c r="AH45" s="234">
        <f t="array" ref="AH45">SUM(IF(LEFT($F20:$F44,3)&lt;&gt;"~~~",1,0)*IF($F20:$F44&lt;&gt;"",1,0)*IF(AH20:AH44="we",0,1)*IF(AH20:AH44="i",0,1)*IF(LEFT(AH20:AH44,1)="½",0.5,(IF(AH20:AH44&lt;&gt;"",0,1))))</f>
        <v>4</v>
      </c>
      <c r="AI45" s="234">
        <f t="array" ref="AI45">SUM(IF(LEFT($F20:$F44,3)&lt;&gt;"~~~",1,0)*IF($F20:$F44&lt;&gt;"",1,0)*IF(AI20:AI44="we",0,1)*IF(AI20:AI44="i",0,1)*IF(LEFT(AI20:AI44,1)="½",0.5,(IF(AI20:AI44&lt;&gt;"",0,1))))</f>
        <v>0</v>
      </c>
      <c r="AJ45" s="234">
        <f t="array" ref="AJ45">SUM(IF(LEFT($F20:$F44,3)&lt;&gt;"~~~",1,0)*IF($F20:$F44&lt;&gt;"",1,0)*IF(AJ20:AJ44="we",0,1)*IF(AJ20:AJ44="i",0,1)*IF(LEFT(AJ20:AJ44,1)="½",0.5,(IF(AJ20:AJ44&lt;&gt;"",0,1))))</f>
        <v>0</v>
      </c>
      <c r="AK45" s="234">
        <f t="array" ref="AK45">SUM(IF(LEFT($F20:$F44,3)&lt;&gt;"~~~",1,0)*IF($F20:$F44&lt;&gt;"",1,0)*IF(AK20:AK44="we",0,1)*IF(AK20:AK44="i",0,1)*IF(LEFT(AK20:AK44,1)="½",0.5,(IF(AK20:AK44&lt;&gt;"",0,1))))</f>
        <v>4</v>
      </c>
      <c r="AL45" s="33"/>
      <c r="AM45" s="412">
        <f>SUM(G45:AK45)</f>
        <v>76</v>
      </c>
      <c r="AN45" s="413"/>
      <c r="AO45" s="300">
        <f t="array" ref="AO45">SUM(IF((G19:AK19=""),1,0))</f>
        <v>19</v>
      </c>
      <c r="AP45" s="301"/>
      <c r="AQ45" s="297">
        <f t="array" ref="AQ45">SUM(G45:AK45)/SUM(IF((G19:AK19=""),1,0))</f>
        <v>4</v>
      </c>
      <c r="AR45" s="298"/>
      <c r="AS45" s="299"/>
      <c r="AT45" s="211"/>
      <c r="AU45" s="212"/>
      <c r="AV45" s="4"/>
      <c r="AW45" s="28"/>
    </row>
    <row r="46" spans="1:49" ht="16.5" thickBot="1" x14ac:dyDescent="0.3">
      <c r="A46" s="4"/>
      <c r="B46" s="2"/>
      <c r="C46" s="12"/>
      <c r="D46" s="400" t="s">
        <v>10</v>
      </c>
      <c r="E46" s="78"/>
      <c r="F46" s="75" t="s">
        <v>10</v>
      </c>
      <c r="G46" s="293"/>
      <c r="H46" s="293"/>
      <c r="I46" s="293"/>
      <c r="J46" s="293"/>
      <c r="K46" s="293" t="s">
        <v>26</v>
      </c>
      <c r="L46" s="293" t="s">
        <v>26</v>
      </c>
      <c r="M46" s="293"/>
      <c r="N46" s="293"/>
      <c r="O46" s="293"/>
      <c r="P46" s="293"/>
      <c r="Q46" s="293"/>
      <c r="R46" s="293" t="s">
        <v>26</v>
      </c>
      <c r="S46" s="293" t="s">
        <v>26</v>
      </c>
      <c r="T46" s="293"/>
      <c r="U46" s="293"/>
      <c r="V46" s="293"/>
      <c r="W46" s="293"/>
      <c r="X46" s="293"/>
      <c r="Y46" s="293" t="s">
        <v>26</v>
      </c>
      <c r="Z46" s="293" t="s">
        <v>26</v>
      </c>
      <c r="AA46" s="293" t="s">
        <v>0</v>
      </c>
      <c r="AB46" s="293"/>
      <c r="AC46" s="293"/>
      <c r="AD46" s="293"/>
      <c r="AE46" s="293"/>
      <c r="AF46" s="293" t="s">
        <v>26</v>
      </c>
      <c r="AG46" s="293" t="s">
        <v>26</v>
      </c>
      <c r="AH46" s="293"/>
      <c r="AI46" s="293" t="s">
        <v>27</v>
      </c>
      <c r="AJ46" s="293" t="s">
        <v>27</v>
      </c>
      <c r="AK46" s="293" t="s">
        <v>27</v>
      </c>
      <c r="AL46" s="3"/>
      <c r="AM46" s="189">
        <f t="array" ref="AM46">SUM(IF((G46:AJ46="H"),1,0),IF((G46:AJ46="½ H"),0.5,0))</f>
        <v>1</v>
      </c>
      <c r="AN46" s="190">
        <f t="array" ref="AN46">SUM(IF((G47:AK71="SD"),1,0),IF((G47:AK71="½ SD"),0.5,0))</f>
        <v>0</v>
      </c>
      <c r="AO46" s="190">
        <f t="array" ref="AO46">SUM(IF((G47:AK71="V"),1,0),IF((G47:AK71="½ V"),0.5,0))</f>
        <v>0</v>
      </c>
      <c r="AP46" s="190">
        <f t="array" ref="AP46">SUM(IF((G47:AK71="C"),1,0),IF((G47:AK71="½ C"),0.5,0))</f>
        <v>0</v>
      </c>
      <c r="AQ46" s="190">
        <f t="array" ref="AQ46">SUM(IF((G47:AK71="S"),1,0),IF((G47:AK71="½ S"),0.5,0))</f>
        <v>0</v>
      </c>
      <c r="AR46" s="192">
        <f t="array" ref="AR46">SUM(IF((G47:AK71="Z1"),1,0),IF((G47:AK71="½ Z1"),0.5,0))</f>
        <v>0</v>
      </c>
      <c r="AS46" s="190">
        <f t="array" ref="AS46">SUM(IF((G47:AK71="Z2"),1,0),IF((G47:AK71="½ Z2"),0.5,0))</f>
        <v>0</v>
      </c>
      <c r="AT46" s="209">
        <f t="array" ref="AT46">SUM(IF((G47:AK71="Z3"),1,0),IF((G47:AK71="½ Z3"),0.5,0))</f>
        <v>0</v>
      </c>
      <c r="AU46" s="210">
        <f t="array" ref="AU46">SUM(IF((G47:AK71="Z4"),1,0),IF((G47:AK71="½ Z4"),0.5,0))</f>
        <v>0</v>
      </c>
      <c r="AV46" s="4"/>
      <c r="AW46" s="28"/>
    </row>
    <row r="47" spans="1:49" ht="12" customHeight="1" x14ac:dyDescent="0.2">
      <c r="B47" s="2"/>
      <c r="C47" s="10"/>
      <c r="D47" s="436"/>
      <c r="E47" s="72"/>
      <c r="F47" s="65" t="str">
        <f>IF(E47="x",   "~~~" &amp; TEXT($F$4,""), TEXT($F$4,""))</f>
        <v>employee_1</v>
      </c>
      <c r="G47" s="275"/>
      <c r="H47" s="275"/>
      <c r="I47" s="275"/>
      <c r="J47" s="275"/>
      <c r="K47" s="276" t="s">
        <v>26</v>
      </c>
      <c r="L47" s="276" t="s">
        <v>26</v>
      </c>
      <c r="M47" s="275"/>
      <c r="N47" s="275"/>
      <c r="O47" s="275"/>
      <c r="P47" s="275"/>
      <c r="Q47" s="275"/>
      <c r="R47" s="276" t="s">
        <v>26</v>
      </c>
      <c r="S47" s="276" t="s">
        <v>26</v>
      </c>
      <c r="T47" s="275"/>
      <c r="U47" s="275"/>
      <c r="V47" s="275"/>
      <c r="W47" s="275"/>
      <c r="X47" s="275"/>
      <c r="Y47" s="276" t="s">
        <v>26</v>
      </c>
      <c r="Z47" s="276" t="s">
        <v>26</v>
      </c>
      <c r="AA47" s="274" t="s">
        <v>0</v>
      </c>
      <c r="AB47" s="275"/>
      <c r="AC47" s="275"/>
      <c r="AD47" s="275"/>
      <c r="AE47" s="275"/>
      <c r="AF47" s="276" t="s">
        <v>26</v>
      </c>
      <c r="AG47" s="276" t="s">
        <v>26</v>
      </c>
      <c r="AH47" s="275"/>
      <c r="AI47" s="277" t="s">
        <v>27</v>
      </c>
      <c r="AJ47" s="277" t="s">
        <v>27</v>
      </c>
      <c r="AK47" s="277" t="s">
        <v>27</v>
      </c>
      <c r="AL47" s="13"/>
      <c r="AM47" s="179">
        <f t="array" ref="AM47">SUM(IF((G47:AK47="H"),1,0),IF((G47:AK47="½ H"),0.5,0))</f>
        <v>1</v>
      </c>
      <c r="AN47" s="180">
        <f t="array" ref="AN47">SUM(IF((G47:AK47="SD"),1,0),IF((G47:AK47="½ SD"),0.5,0))</f>
        <v>0</v>
      </c>
      <c r="AO47" s="180">
        <f t="array" ref="AO47">SUM(IF((G47:AK47="V"),1,0),IF((G47:AK47="½ V"),0.5,0))</f>
        <v>0</v>
      </c>
      <c r="AP47" s="180">
        <f t="array" ref="AP47">SUM(IF((G47:AK47="C"),1,0),IF((G47:AK47="½ C"),0.5,0))</f>
        <v>0</v>
      </c>
      <c r="AQ47" s="180">
        <f t="array" ref="AQ47">SUM(IF((G47:AK47="S"),1,0),IF((G47:AK47="½ S"),0.5,0))</f>
        <v>0</v>
      </c>
      <c r="AR47" s="183">
        <f t="array" ref="AR47">SUM(IF((G47:AK47="Z1"),1,0),IF((G47:AK47="½ Z1"),0.5,0))</f>
        <v>0</v>
      </c>
      <c r="AS47" s="180">
        <f t="array" ref="AS47">SUM(IF((G47:AK47="Z2"),1,0),IF((G47:AK47="½ Z2"),0.5,0))</f>
        <v>0</v>
      </c>
      <c r="AT47" s="180">
        <f t="array" ref="AT47">SUM(IF((G47:AK47="Z3"),1,0),IF((G47:AK47="½ Z3"),0.5,0))</f>
        <v>0</v>
      </c>
      <c r="AU47" s="181">
        <f t="array" ref="AU47">SUM(IF((G47:AK47="Z4"),1,0),IF((G47:AK47="½ Z4"),0.5,0))</f>
        <v>0</v>
      </c>
      <c r="AV47" s="4"/>
      <c r="AW47" s="28"/>
    </row>
    <row r="48" spans="1:49" ht="12" customHeight="1" x14ac:dyDescent="0.2">
      <c r="B48" s="2"/>
      <c r="C48" s="10"/>
      <c r="D48" s="436"/>
      <c r="E48" s="182"/>
      <c r="F48" s="65" t="str">
        <f>IF(E48="x",   "~~~" &amp; TEXT($F$5,""), TEXT($F$5,""))</f>
        <v>employee_2</v>
      </c>
      <c r="G48" s="275"/>
      <c r="H48" s="275"/>
      <c r="I48" s="275"/>
      <c r="J48" s="275"/>
      <c r="K48" s="276" t="s">
        <v>26</v>
      </c>
      <c r="L48" s="276" t="s">
        <v>26</v>
      </c>
      <c r="M48" s="275"/>
      <c r="N48" s="275"/>
      <c r="O48" s="275"/>
      <c r="P48" s="275"/>
      <c r="Q48" s="275"/>
      <c r="R48" s="276" t="s">
        <v>26</v>
      </c>
      <c r="S48" s="276" t="s">
        <v>26</v>
      </c>
      <c r="T48" s="275"/>
      <c r="U48" s="275"/>
      <c r="V48" s="275"/>
      <c r="W48" s="275"/>
      <c r="X48" s="275"/>
      <c r="Y48" s="276" t="s">
        <v>26</v>
      </c>
      <c r="Z48" s="276" t="s">
        <v>26</v>
      </c>
      <c r="AA48" s="274" t="s">
        <v>0</v>
      </c>
      <c r="AB48" s="275"/>
      <c r="AC48" s="275"/>
      <c r="AD48" s="275"/>
      <c r="AE48" s="275"/>
      <c r="AF48" s="276" t="s">
        <v>26</v>
      </c>
      <c r="AG48" s="276" t="s">
        <v>26</v>
      </c>
      <c r="AH48" s="275"/>
      <c r="AI48" s="277" t="s">
        <v>27</v>
      </c>
      <c r="AJ48" s="277" t="s">
        <v>27</v>
      </c>
      <c r="AK48" s="277" t="s">
        <v>27</v>
      </c>
      <c r="AL48" s="13"/>
      <c r="AM48" s="19">
        <f t="array" ref="AM48">SUM(IF((G48:AK48="H"),1,0),IF((G48:AK48="½ H"),0.5,0))</f>
        <v>1</v>
      </c>
      <c r="AN48" s="17">
        <f t="array" ref="AN48">SUM(IF((G48:AK48="SD"),1,0),IF((G48:AK48="½ SD"),0.5,0))</f>
        <v>0</v>
      </c>
      <c r="AO48" s="17">
        <f t="array" ref="AO48">SUM(IF((G48:AK48="V"),1,0),IF((G48:AK48="½ V"),0.5,0))</f>
        <v>0</v>
      </c>
      <c r="AP48" s="17">
        <f t="array" ref="AP48">SUM(IF((G48:AK48="C"),1,0),IF((G48:AK48="½ C"),0.5,0))</f>
        <v>0</v>
      </c>
      <c r="AQ48" s="95">
        <f t="array" ref="AQ48">SUM(IF((G48:AK48="S"),1,0),IF((G48:AK48="½ S"),0.5,0))</f>
        <v>0</v>
      </c>
      <c r="AR48" s="184">
        <f t="array" ref="AR48">SUM(IF((G48:AK48="Z1"),1,0),IF((G48:AK48="½ Z1"),0.5,0))</f>
        <v>0</v>
      </c>
      <c r="AS48" s="17">
        <f t="array" ref="AS48">SUM(IF((G48:AK48="Z2"),1,0),IF((G48:AK48="½ Z2"),0.5,0))</f>
        <v>0</v>
      </c>
      <c r="AT48" s="17">
        <f t="array" ref="AT48">SUM(IF((G48:AK48="Z3"),1,0),IF((G48:AK48="½ Z3"),0.5,0))</f>
        <v>0</v>
      </c>
      <c r="AU48" s="20">
        <f t="array" ref="AU48">SUM(IF((G48:AK48="Z4"),1,0),IF((G48:AK48="½ Z4"),0.5,0))</f>
        <v>0</v>
      </c>
      <c r="AV48" s="4"/>
      <c r="AW48" s="28"/>
    </row>
    <row r="49" spans="2:49" ht="12" customHeight="1" x14ac:dyDescent="0.2">
      <c r="B49" s="2"/>
      <c r="C49" s="10"/>
      <c r="D49" s="436"/>
      <c r="E49" s="182"/>
      <c r="F49" s="65" t="str">
        <f>IF(E49="x",   "~~~" &amp; TEXT($F$6,""), TEXT($F$6,""))</f>
        <v>employee_3</v>
      </c>
      <c r="G49" s="275"/>
      <c r="H49" s="275"/>
      <c r="I49" s="275"/>
      <c r="J49" s="275"/>
      <c r="K49" s="276" t="s">
        <v>26</v>
      </c>
      <c r="L49" s="276" t="s">
        <v>26</v>
      </c>
      <c r="M49" s="275"/>
      <c r="N49" s="275"/>
      <c r="O49" s="275"/>
      <c r="P49" s="275"/>
      <c r="Q49" s="275"/>
      <c r="R49" s="276" t="s">
        <v>26</v>
      </c>
      <c r="S49" s="276" t="s">
        <v>26</v>
      </c>
      <c r="T49" s="275"/>
      <c r="U49" s="275"/>
      <c r="V49" s="275"/>
      <c r="W49" s="275"/>
      <c r="X49" s="275"/>
      <c r="Y49" s="276" t="s">
        <v>26</v>
      </c>
      <c r="Z49" s="276" t="s">
        <v>26</v>
      </c>
      <c r="AA49" s="274" t="s">
        <v>0</v>
      </c>
      <c r="AB49" s="275"/>
      <c r="AC49" s="275"/>
      <c r="AD49" s="275"/>
      <c r="AE49" s="275"/>
      <c r="AF49" s="276" t="s">
        <v>26</v>
      </c>
      <c r="AG49" s="276" t="s">
        <v>26</v>
      </c>
      <c r="AH49" s="275"/>
      <c r="AI49" s="277" t="s">
        <v>27</v>
      </c>
      <c r="AJ49" s="277" t="s">
        <v>27</v>
      </c>
      <c r="AK49" s="277" t="s">
        <v>27</v>
      </c>
      <c r="AL49" s="13"/>
      <c r="AM49" s="19">
        <f t="array" ref="AM49">SUM(IF((G49:AK49="H"),1,0),IF((G49:AK49="½ H"),0.5,0))</f>
        <v>1</v>
      </c>
      <c r="AN49" s="17">
        <f t="array" ref="AN49">SUM(IF((G49:AK49="SD"),1,0),IF((G49:AK49="½ SD"),0.5,0))</f>
        <v>0</v>
      </c>
      <c r="AO49" s="17">
        <f t="array" ref="AO49">SUM(IF((G49:AK49="V"),1,0),IF((G49:AK49="½ V"),0.5,0))</f>
        <v>0</v>
      </c>
      <c r="AP49" s="17">
        <f t="array" ref="AP49">SUM(IF((G49:AK49="C"),1,0),IF((G49:AK49="½ C"),0.5,0))</f>
        <v>0</v>
      </c>
      <c r="AQ49" s="95">
        <f t="array" ref="AQ49">SUM(IF((G49:AK49="S"),1,0),IF((G49:AK49="½ S"),0.5,0))</f>
        <v>0</v>
      </c>
      <c r="AR49" s="184">
        <f t="array" ref="AR49">SUM(IF((G49:AK49="Z1"),1,0),IF((G49:AK49="½ Z1"),0.5,0))</f>
        <v>0</v>
      </c>
      <c r="AS49" s="17">
        <f t="array" ref="AS49">SUM(IF((G49:AK49="Z2"),1,0),IF((G49:AK49="½ Z2"),0.5,0))</f>
        <v>0</v>
      </c>
      <c r="AT49" s="17">
        <f t="array" ref="AT49">SUM(IF((G49:AK49="Z3"),1,0),IF((G49:AK49="½ Z3"),0.5,0))</f>
        <v>0</v>
      </c>
      <c r="AU49" s="20">
        <f t="array" ref="AU49">SUM(IF((G49:AK49="Z4"),1,0),IF((G49:AK49="½ Z4"),0.5,0))</f>
        <v>0</v>
      </c>
      <c r="AV49" s="4"/>
      <c r="AW49" s="28"/>
    </row>
    <row r="50" spans="2:49" ht="12" customHeight="1" x14ac:dyDescent="0.2">
      <c r="B50" s="2"/>
      <c r="C50" s="10"/>
      <c r="D50" s="436"/>
      <c r="E50" s="182"/>
      <c r="F50" s="65" t="str">
        <f>IF(E50="x",   "~~~" &amp; TEXT($F$7,""), TEXT($F$7,""))</f>
        <v>employee_4</v>
      </c>
      <c r="G50" s="275"/>
      <c r="H50" s="275"/>
      <c r="I50" s="275"/>
      <c r="J50" s="275"/>
      <c r="K50" s="276" t="s">
        <v>26</v>
      </c>
      <c r="L50" s="276" t="s">
        <v>26</v>
      </c>
      <c r="M50" s="275"/>
      <c r="N50" s="275"/>
      <c r="O50" s="275"/>
      <c r="P50" s="275"/>
      <c r="Q50" s="275"/>
      <c r="R50" s="276" t="s">
        <v>26</v>
      </c>
      <c r="S50" s="276" t="s">
        <v>26</v>
      </c>
      <c r="T50" s="275"/>
      <c r="U50" s="275"/>
      <c r="V50" s="275"/>
      <c r="W50" s="275"/>
      <c r="X50" s="275"/>
      <c r="Y50" s="276" t="s">
        <v>26</v>
      </c>
      <c r="Z50" s="276" t="s">
        <v>26</v>
      </c>
      <c r="AA50" s="274" t="s">
        <v>0</v>
      </c>
      <c r="AB50" s="275"/>
      <c r="AC50" s="275"/>
      <c r="AD50" s="275"/>
      <c r="AE50" s="275"/>
      <c r="AF50" s="276" t="s">
        <v>26</v>
      </c>
      <c r="AG50" s="276" t="s">
        <v>26</v>
      </c>
      <c r="AH50" s="275"/>
      <c r="AI50" s="277" t="s">
        <v>27</v>
      </c>
      <c r="AJ50" s="277" t="s">
        <v>27</v>
      </c>
      <c r="AK50" s="277" t="s">
        <v>27</v>
      </c>
      <c r="AL50" s="13"/>
      <c r="AM50" s="19">
        <f t="array" ref="AM50">SUM(IF((G50:AK50="H"),1,0),IF((G50:AK50="½ H"),0.5,0))</f>
        <v>1</v>
      </c>
      <c r="AN50" s="17">
        <f t="array" ref="AN50">SUM(IF((G50:AK50="SD"),1,0),IF((G50:AK50="½ SD"),0.5,0))</f>
        <v>0</v>
      </c>
      <c r="AO50" s="17">
        <f t="array" ref="AO50">SUM(IF((G50:AK50="V"),1,0),IF((G50:AK50="½ V"),0.5,0))</f>
        <v>0</v>
      </c>
      <c r="AP50" s="17">
        <f t="array" ref="AP50">SUM(IF((G50:AK50="C"),1,0),IF((G50:AK50="½ C"),0.5,0))</f>
        <v>0</v>
      </c>
      <c r="AQ50" s="95">
        <f t="array" ref="AQ50">SUM(IF((G50:AK50="S"),1,0),IF((G50:AK50="½ S"),0.5,0))</f>
        <v>0</v>
      </c>
      <c r="AR50" s="184">
        <f t="array" ref="AR50">SUM(IF((G50:AK50="Z1"),1,0),IF((G50:AK50="½ Z1"),0.5,0))</f>
        <v>0</v>
      </c>
      <c r="AS50" s="17">
        <f t="array" ref="AS50">SUM(IF((G50:AK50="Z2"),1,0),IF((G50:AK50="½ Z2"),0.5,0))</f>
        <v>0</v>
      </c>
      <c r="AT50" s="17">
        <f t="array" ref="AT50">SUM(IF((G50:AK50="Z3"),1,0),IF((G50:AK50="½ Z3"),0.5,0))</f>
        <v>0</v>
      </c>
      <c r="AU50" s="20">
        <f t="array" ref="AU50">SUM(IF((G50:AK50="Z4"),1,0),IF((G50:AK50="½ Z4"),0.5,0))</f>
        <v>0</v>
      </c>
      <c r="AV50" s="4"/>
      <c r="AW50" s="28"/>
    </row>
    <row r="51" spans="2:49" ht="12" customHeight="1" x14ac:dyDescent="0.2">
      <c r="B51" s="2"/>
      <c r="C51" s="10"/>
      <c r="D51" s="436"/>
      <c r="E51" s="182"/>
      <c r="F51" s="65" t="str">
        <f>IF(E51="x",   "~~~" &amp; TEXT($F$8,""), TEXT($F$8,""))</f>
        <v>~~~</v>
      </c>
      <c r="G51" s="275"/>
      <c r="H51" s="275"/>
      <c r="I51" s="275"/>
      <c r="J51" s="275"/>
      <c r="K51" s="276" t="s">
        <v>26</v>
      </c>
      <c r="L51" s="276" t="s">
        <v>26</v>
      </c>
      <c r="M51" s="275"/>
      <c r="N51" s="275"/>
      <c r="O51" s="275"/>
      <c r="P51" s="275"/>
      <c r="Q51" s="275"/>
      <c r="R51" s="276" t="s">
        <v>26</v>
      </c>
      <c r="S51" s="276" t="s">
        <v>26</v>
      </c>
      <c r="T51" s="275"/>
      <c r="U51" s="275"/>
      <c r="V51" s="275"/>
      <c r="W51" s="275"/>
      <c r="X51" s="275"/>
      <c r="Y51" s="276" t="s">
        <v>26</v>
      </c>
      <c r="Z51" s="276" t="s">
        <v>26</v>
      </c>
      <c r="AA51" s="274" t="s">
        <v>0</v>
      </c>
      <c r="AB51" s="275"/>
      <c r="AC51" s="275"/>
      <c r="AD51" s="275"/>
      <c r="AE51" s="275"/>
      <c r="AF51" s="276" t="s">
        <v>26</v>
      </c>
      <c r="AG51" s="276" t="s">
        <v>26</v>
      </c>
      <c r="AH51" s="275"/>
      <c r="AI51" s="277" t="s">
        <v>27</v>
      </c>
      <c r="AJ51" s="277" t="s">
        <v>27</v>
      </c>
      <c r="AK51" s="277" t="s">
        <v>27</v>
      </c>
      <c r="AL51" s="13"/>
      <c r="AM51" s="19">
        <f t="array" ref="AM51">SUM(IF((G51:AK51="H"),1,0),IF((G51:AK51="½ H"),0.5,0))</f>
        <v>1</v>
      </c>
      <c r="AN51" s="17">
        <f t="array" ref="AN51">SUM(IF((G51:AK51="SD"),1,0),IF((G51:AK51="½ SD"),0.5,0))</f>
        <v>0</v>
      </c>
      <c r="AO51" s="17">
        <f t="array" ref="AO51">SUM(IF((G51:AK51="V"),1,0),IF((G51:AK51="½ V"),0.5,0))</f>
        <v>0</v>
      </c>
      <c r="AP51" s="17">
        <f t="array" ref="AP51">SUM(IF((G51:AK51="C"),1,0),IF((G51:AK51="½ C"),0.5,0))</f>
        <v>0</v>
      </c>
      <c r="AQ51" s="95">
        <f t="array" ref="AQ51">SUM(IF((G51:AK51="S"),1,0),IF((G51:AK51="½ S"),0.5,0))</f>
        <v>0</v>
      </c>
      <c r="AR51" s="184">
        <f t="array" ref="AR51">SUM(IF((G51:AK51="Z1"),1,0),IF((G51:AK51="½ Z1"),0.5,0))</f>
        <v>0</v>
      </c>
      <c r="AS51" s="17">
        <f t="array" ref="AS51">SUM(IF((G51:AK51="Z2"),1,0),IF((G51:AK51="½ Z2"),0.5,0))</f>
        <v>0</v>
      </c>
      <c r="AT51" s="17">
        <f t="array" ref="AT51">SUM(IF((G51:AK51="Z3"),1,0),IF((G51:AK51="½ Z3"),0.5,0))</f>
        <v>0</v>
      </c>
      <c r="AU51" s="20">
        <f t="array" ref="AU51">SUM(IF((G51:AK51="Z4"),1,0),IF((G51:AK51="½ Z4"),0.5,0))</f>
        <v>0</v>
      </c>
      <c r="AV51" s="4"/>
      <c r="AW51" s="28"/>
    </row>
    <row r="52" spans="2:49" ht="12" customHeight="1" thickBot="1" x14ac:dyDescent="0.25">
      <c r="B52" s="2"/>
      <c r="C52" s="10"/>
      <c r="D52" s="436"/>
      <c r="E52" s="182"/>
      <c r="F52" s="65" t="str">
        <f>IF(E52="x",   "~~~" &amp; TEXT($F$9,""), TEXT($F$9,""))</f>
        <v/>
      </c>
      <c r="G52" s="275"/>
      <c r="H52" s="275"/>
      <c r="I52" s="275"/>
      <c r="J52" s="275"/>
      <c r="K52" s="276" t="s">
        <v>26</v>
      </c>
      <c r="L52" s="276" t="s">
        <v>26</v>
      </c>
      <c r="M52" s="275"/>
      <c r="N52" s="275"/>
      <c r="O52" s="275"/>
      <c r="P52" s="275"/>
      <c r="Q52" s="275"/>
      <c r="R52" s="276" t="s">
        <v>26</v>
      </c>
      <c r="S52" s="276" t="s">
        <v>26</v>
      </c>
      <c r="T52" s="275"/>
      <c r="U52" s="275"/>
      <c r="V52" s="275"/>
      <c r="W52" s="275"/>
      <c r="X52" s="275"/>
      <c r="Y52" s="276" t="s">
        <v>26</v>
      </c>
      <c r="Z52" s="276" t="s">
        <v>26</v>
      </c>
      <c r="AA52" s="274" t="s">
        <v>0</v>
      </c>
      <c r="AB52" s="275"/>
      <c r="AC52" s="275"/>
      <c r="AD52" s="275"/>
      <c r="AE52" s="275"/>
      <c r="AF52" s="276" t="s">
        <v>26</v>
      </c>
      <c r="AG52" s="276" t="s">
        <v>26</v>
      </c>
      <c r="AH52" s="275"/>
      <c r="AI52" s="277" t="s">
        <v>27</v>
      </c>
      <c r="AJ52" s="277" t="s">
        <v>27</v>
      </c>
      <c r="AK52" s="277" t="s">
        <v>27</v>
      </c>
      <c r="AL52" s="13"/>
      <c r="AM52" s="19">
        <f t="array" ref="AM52">SUM(IF((G52:AK52="H"),1,0),IF((G52:AK52="½ H"),0.5,0))</f>
        <v>1</v>
      </c>
      <c r="AN52" s="17">
        <f t="array" ref="AN52">SUM(IF((G52:AK52="SD"),1,0),IF((G52:AK52="½ SD"),0.5,0))</f>
        <v>0</v>
      </c>
      <c r="AO52" s="17">
        <f t="array" ref="AO52">SUM(IF((G52:AK52="V"),1,0),IF((G52:AK52="½ V"),0.5,0))</f>
        <v>0</v>
      </c>
      <c r="AP52" s="17">
        <f t="array" ref="AP52">SUM(IF((G52:AK52="C"),1,0),IF((G52:AK52="½ C"),0.5,0))</f>
        <v>0</v>
      </c>
      <c r="AQ52" s="95">
        <f t="array" ref="AQ52">SUM(IF((G52:AK52="S"),1,0),IF((G52:AK52="½ S"),0.5,0))</f>
        <v>0</v>
      </c>
      <c r="AR52" s="184">
        <f t="array" ref="AR52">SUM(IF((G52:AK52="Z1"),1,0),IF((G52:AK52="½ Z1"),0.5,0))</f>
        <v>0</v>
      </c>
      <c r="AS52" s="17">
        <f t="array" ref="AS52">SUM(IF((G52:AK52="Z2"),1,0),IF((G52:AK52="½ Z2"),0.5,0))</f>
        <v>0</v>
      </c>
      <c r="AT52" s="17">
        <f t="array" ref="AT52">SUM(IF((G52:AK52="Z3"),1,0),IF((G52:AK52="½ Z3"),0.5,0))</f>
        <v>0</v>
      </c>
      <c r="AU52" s="20">
        <f t="array" ref="AU52">SUM(IF((G52:AK52="Z4"),1,0),IF((G52:AK52="½ Z4"),0.5,0))</f>
        <v>0</v>
      </c>
      <c r="AV52" s="4"/>
      <c r="AW52" s="28"/>
    </row>
    <row r="53" spans="2:49" ht="12" hidden="1" customHeight="1" x14ac:dyDescent="0.2">
      <c r="B53" s="2"/>
      <c r="C53" s="10"/>
      <c r="D53" s="436"/>
      <c r="E53" s="182"/>
      <c r="F53" s="65" t="str">
        <f>IF(E53="x",   "~~~" &amp; TEXT($F$10,""), TEXT($F$10,""))</f>
        <v/>
      </c>
      <c r="G53" s="275"/>
      <c r="H53" s="275"/>
      <c r="I53" s="275"/>
      <c r="J53" s="275"/>
      <c r="K53" s="276" t="s">
        <v>26</v>
      </c>
      <c r="L53" s="276" t="s">
        <v>26</v>
      </c>
      <c r="M53" s="275"/>
      <c r="N53" s="275"/>
      <c r="O53" s="275"/>
      <c r="P53" s="275"/>
      <c r="Q53" s="275"/>
      <c r="R53" s="276" t="s">
        <v>26</v>
      </c>
      <c r="S53" s="276" t="s">
        <v>26</v>
      </c>
      <c r="T53" s="275"/>
      <c r="U53" s="275"/>
      <c r="V53" s="275"/>
      <c r="W53" s="275"/>
      <c r="X53" s="275"/>
      <c r="Y53" s="276" t="s">
        <v>26</v>
      </c>
      <c r="Z53" s="276" t="s">
        <v>26</v>
      </c>
      <c r="AA53" s="274" t="s">
        <v>0</v>
      </c>
      <c r="AB53" s="275"/>
      <c r="AC53" s="275"/>
      <c r="AD53" s="275"/>
      <c r="AE53" s="275"/>
      <c r="AF53" s="276" t="s">
        <v>26</v>
      </c>
      <c r="AG53" s="276" t="s">
        <v>26</v>
      </c>
      <c r="AH53" s="275"/>
      <c r="AI53" s="277" t="s">
        <v>27</v>
      </c>
      <c r="AJ53" s="277" t="s">
        <v>27</v>
      </c>
      <c r="AK53" s="277" t="s">
        <v>27</v>
      </c>
      <c r="AL53" s="13"/>
      <c r="AM53" s="19">
        <f t="array" ref="AM53">SUM(IF((G53:AK53="H"),1,0),IF((G53:AK53="½ H"),0.5,0))</f>
        <v>1</v>
      </c>
      <c r="AN53" s="17">
        <f t="array" ref="AN53">SUM(IF((G53:AK53="SD"),1,0),IF((G53:AK53="½ SD"),0.5,0))</f>
        <v>0</v>
      </c>
      <c r="AO53" s="17">
        <f t="array" ref="AO53">SUM(IF((G53:AK53="V"),1,0),IF((G53:AK53="½ V"),0.5,0))</f>
        <v>0</v>
      </c>
      <c r="AP53" s="17">
        <f t="array" ref="AP53">SUM(IF((G53:AK53="C"),1,0),IF((G53:AK53="½ C"),0.5,0))</f>
        <v>0</v>
      </c>
      <c r="AQ53" s="95">
        <f t="array" ref="AQ53">SUM(IF((G53:AK53="S"),1,0),IF((G53:AK53="½ S"),0.5,0))</f>
        <v>0</v>
      </c>
      <c r="AR53" s="184">
        <f t="array" ref="AR53">SUM(IF((G53:AK53="Z1"),1,0),IF((G53:AK53="½ Z1"),0.5,0))</f>
        <v>0</v>
      </c>
      <c r="AS53" s="17">
        <f t="array" ref="AS53">SUM(IF((G53:AK53="Z2"),1,0),IF((G53:AK53="½ Z2"),0.5,0))</f>
        <v>0</v>
      </c>
      <c r="AT53" s="17">
        <f t="array" ref="AT53">SUM(IF((G53:AK53="Z3"),1,0),IF((G53:AK53="½ Z3"),0.5,0))</f>
        <v>0</v>
      </c>
      <c r="AU53" s="20">
        <f t="array" ref="AU53">SUM(IF((G53:AK53="Z4"),1,0),IF((G53:AK53="½ Z4"),0.5,0))</f>
        <v>0</v>
      </c>
      <c r="AV53" s="4"/>
      <c r="AW53" s="28"/>
    </row>
    <row r="54" spans="2:49" ht="12" hidden="1" customHeight="1" x14ac:dyDescent="0.2">
      <c r="B54" s="2"/>
      <c r="C54" s="10"/>
      <c r="D54" s="436"/>
      <c r="E54" s="182"/>
      <c r="F54" s="65" t="str">
        <f>IF(E54="x",   "~~~" &amp; TEXT($F$11,""), TEXT($F$11,""))</f>
        <v/>
      </c>
      <c r="G54" s="275"/>
      <c r="H54" s="275"/>
      <c r="I54" s="275"/>
      <c r="J54" s="275"/>
      <c r="K54" s="276" t="s">
        <v>26</v>
      </c>
      <c r="L54" s="276" t="s">
        <v>26</v>
      </c>
      <c r="M54" s="275"/>
      <c r="N54" s="275"/>
      <c r="O54" s="275"/>
      <c r="P54" s="275"/>
      <c r="Q54" s="275"/>
      <c r="R54" s="276" t="s">
        <v>26</v>
      </c>
      <c r="S54" s="276" t="s">
        <v>26</v>
      </c>
      <c r="T54" s="275"/>
      <c r="U54" s="275"/>
      <c r="V54" s="275"/>
      <c r="W54" s="275"/>
      <c r="X54" s="275"/>
      <c r="Y54" s="276" t="s">
        <v>26</v>
      </c>
      <c r="Z54" s="276" t="s">
        <v>26</v>
      </c>
      <c r="AA54" s="274" t="s">
        <v>0</v>
      </c>
      <c r="AB54" s="275"/>
      <c r="AC54" s="275"/>
      <c r="AD54" s="275"/>
      <c r="AE54" s="275"/>
      <c r="AF54" s="276" t="s">
        <v>26</v>
      </c>
      <c r="AG54" s="276" t="s">
        <v>26</v>
      </c>
      <c r="AH54" s="275"/>
      <c r="AI54" s="277" t="s">
        <v>27</v>
      </c>
      <c r="AJ54" s="277" t="s">
        <v>27</v>
      </c>
      <c r="AK54" s="277" t="s">
        <v>27</v>
      </c>
      <c r="AL54" s="13"/>
      <c r="AM54" s="19">
        <f t="array" ref="AM54">SUM(IF((G54:AK54="H"),1,0),IF((G54:AK54="½ H"),0.5,0))</f>
        <v>1</v>
      </c>
      <c r="AN54" s="17">
        <f t="array" ref="AN54">SUM(IF((G54:AK54="SD"),1,0),IF((G54:AK54="½ SD"),0.5,0))</f>
        <v>0</v>
      </c>
      <c r="AO54" s="17">
        <f t="array" ref="AO54">SUM(IF((G54:AK54="V"),1,0),IF((G54:AK54="½ V"),0.5,0))</f>
        <v>0</v>
      </c>
      <c r="AP54" s="17">
        <f t="array" ref="AP54">SUM(IF((G54:AK54="C"),1,0),IF((G54:AK54="½ C"),0.5,0))</f>
        <v>0</v>
      </c>
      <c r="AQ54" s="95">
        <f t="array" ref="AQ54">SUM(IF((G54:AK54="S"),1,0),IF((G54:AK54="½ S"),0.5,0))</f>
        <v>0</v>
      </c>
      <c r="AR54" s="184">
        <f t="array" ref="AR54">SUM(IF((G54:AK54="Z1"),1,0),IF((G54:AK54="½ Z1"),0.5,0))</f>
        <v>0</v>
      </c>
      <c r="AS54" s="17">
        <f t="array" ref="AS54">SUM(IF((G54:AK54="Z2"),1,0),IF((G54:AK54="½ Z2"),0.5,0))</f>
        <v>0</v>
      </c>
      <c r="AT54" s="17">
        <f t="array" ref="AT54">SUM(IF((G54:AK54="Z3"),1,0),IF((G54:AK54="½ Z3"),0.5,0))</f>
        <v>0</v>
      </c>
      <c r="AU54" s="20">
        <f t="array" ref="AU54">SUM(IF((G54:AK54="Z4"),1,0),IF((G54:AK54="½ Z4"),0.5,0))</f>
        <v>0</v>
      </c>
      <c r="AV54" s="4"/>
      <c r="AW54" s="28"/>
    </row>
    <row r="55" spans="2:49" ht="12" hidden="1" customHeight="1" x14ac:dyDescent="0.2">
      <c r="B55" s="2"/>
      <c r="C55" s="10"/>
      <c r="D55" s="436"/>
      <c r="E55" s="182"/>
      <c r="F55" s="65" t="str">
        <f>IF(E55="x",   "~~~" &amp; TEXT($F$12,""), TEXT($F$12,""))</f>
        <v/>
      </c>
      <c r="G55" s="275"/>
      <c r="H55" s="275"/>
      <c r="I55" s="275"/>
      <c r="J55" s="275"/>
      <c r="K55" s="276" t="s">
        <v>26</v>
      </c>
      <c r="L55" s="276" t="s">
        <v>26</v>
      </c>
      <c r="M55" s="275"/>
      <c r="N55" s="275"/>
      <c r="O55" s="275"/>
      <c r="P55" s="275"/>
      <c r="Q55" s="275"/>
      <c r="R55" s="276" t="s">
        <v>26</v>
      </c>
      <c r="S55" s="276" t="s">
        <v>26</v>
      </c>
      <c r="T55" s="275"/>
      <c r="U55" s="275"/>
      <c r="V55" s="275"/>
      <c r="W55" s="275"/>
      <c r="X55" s="275"/>
      <c r="Y55" s="276" t="s">
        <v>26</v>
      </c>
      <c r="Z55" s="276" t="s">
        <v>26</v>
      </c>
      <c r="AA55" s="274" t="s">
        <v>0</v>
      </c>
      <c r="AB55" s="275"/>
      <c r="AC55" s="275"/>
      <c r="AD55" s="275"/>
      <c r="AE55" s="275"/>
      <c r="AF55" s="276" t="s">
        <v>26</v>
      </c>
      <c r="AG55" s="276" t="s">
        <v>26</v>
      </c>
      <c r="AH55" s="275"/>
      <c r="AI55" s="277" t="s">
        <v>27</v>
      </c>
      <c r="AJ55" s="277" t="s">
        <v>27</v>
      </c>
      <c r="AK55" s="277" t="s">
        <v>27</v>
      </c>
      <c r="AL55" s="13"/>
      <c r="AM55" s="19">
        <f t="array" ref="AM55">SUM(IF((G55:AK55="H"),1,0),IF((G55:AK55="½ H"),0.5,0))</f>
        <v>1</v>
      </c>
      <c r="AN55" s="17">
        <f t="array" ref="AN55">SUM(IF((G55:AK55="SD"),1,0),IF((G55:AK55="½ SD"),0.5,0))</f>
        <v>0</v>
      </c>
      <c r="AO55" s="17">
        <f t="array" ref="AO55">SUM(IF((G55:AK55="V"),1,0),IF((G55:AK55="½ V"),0.5,0))</f>
        <v>0</v>
      </c>
      <c r="AP55" s="17">
        <f t="array" ref="AP55">SUM(IF((G55:AK55="C"),1,0),IF((G55:AK55="½ C"),0.5,0))</f>
        <v>0</v>
      </c>
      <c r="AQ55" s="95">
        <f t="array" ref="AQ55">SUM(IF((G55:AK55="S"),1,0),IF((G55:AK55="½ S"),0.5,0))</f>
        <v>0</v>
      </c>
      <c r="AR55" s="184">
        <f t="array" ref="AR55">SUM(IF((G55:AK55="Z1"),1,0),IF((G55:AK55="½ Z1"),0.5,0))</f>
        <v>0</v>
      </c>
      <c r="AS55" s="17">
        <f t="array" ref="AS55">SUM(IF((G55:AK55="Z2"),1,0),IF((G55:AK55="½ Z2"),0.5,0))</f>
        <v>0</v>
      </c>
      <c r="AT55" s="17">
        <f t="array" ref="AT55">SUM(IF((G55:AK55="Z3"),1,0),IF((G55:AK55="½ Z3"),0.5,0))</f>
        <v>0</v>
      </c>
      <c r="AU55" s="20">
        <f t="array" ref="AU55">SUM(IF((G55:AK55="Z4"),1,0),IF((G55:AK55="½ Z4"),0.5,0))</f>
        <v>0</v>
      </c>
      <c r="AV55" s="4"/>
      <c r="AW55" s="28"/>
    </row>
    <row r="56" spans="2:49" ht="12" hidden="1" customHeight="1" x14ac:dyDescent="0.2">
      <c r="B56" s="2"/>
      <c r="C56" s="10"/>
      <c r="D56" s="436"/>
      <c r="E56" s="182"/>
      <c r="F56" s="65" t="str">
        <f>IF(E56="x",   "~~~" &amp; TEXT($F$13,""), TEXT($F$13,""))</f>
        <v/>
      </c>
      <c r="G56" s="275"/>
      <c r="H56" s="275"/>
      <c r="I56" s="275"/>
      <c r="J56" s="275"/>
      <c r="K56" s="276" t="s">
        <v>26</v>
      </c>
      <c r="L56" s="276" t="s">
        <v>26</v>
      </c>
      <c r="M56" s="275"/>
      <c r="N56" s="275"/>
      <c r="O56" s="275"/>
      <c r="P56" s="275"/>
      <c r="Q56" s="275"/>
      <c r="R56" s="276" t="s">
        <v>26</v>
      </c>
      <c r="S56" s="276" t="s">
        <v>26</v>
      </c>
      <c r="T56" s="275"/>
      <c r="U56" s="275"/>
      <c r="V56" s="275"/>
      <c r="W56" s="275"/>
      <c r="X56" s="275"/>
      <c r="Y56" s="276" t="s">
        <v>26</v>
      </c>
      <c r="Z56" s="276" t="s">
        <v>26</v>
      </c>
      <c r="AA56" s="274" t="s">
        <v>0</v>
      </c>
      <c r="AB56" s="275"/>
      <c r="AC56" s="275"/>
      <c r="AD56" s="275"/>
      <c r="AE56" s="275"/>
      <c r="AF56" s="276" t="s">
        <v>26</v>
      </c>
      <c r="AG56" s="276" t="s">
        <v>26</v>
      </c>
      <c r="AH56" s="275"/>
      <c r="AI56" s="277" t="s">
        <v>27</v>
      </c>
      <c r="AJ56" s="277" t="s">
        <v>27</v>
      </c>
      <c r="AK56" s="277" t="s">
        <v>27</v>
      </c>
      <c r="AL56" s="13"/>
      <c r="AM56" s="19">
        <f t="array" ref="AM56">SUM(IF((G56:AK56="H"),1,0),IF((G56:AK56="½ H"),0.5,0))</f>
        <v>1</v>
      </c>
      <c r="AN56" s="17">
        <f t="array" ref="AN56">SUM(IF((G56:AK56="SD"),1,0),IF((G56:AK56="½ SD"),0.5,0))</f>
        <v>0</v>
      </c>
      <c r="AO56" s="17">
        <f t="array" ref="AO56">SUM(IF((G56:AK56="V"),1,0),IF((G56:AK56="½ V"),0.5,0))</f>
        <v>0</v>
      </c>
      <c r="AP56" s="17">
        <f t="array" ref="AP56">SUM(IF((G56:AK56="C"),1,0),IF((G56:AK56="½ C"),0.5,0))</f>
        <v>0</v>
      </c>
      <c r="AQ56" s="95">
        <f t="array" ref="AQ56">SUM(IF((G56:AK56="S"),1,0),IF((G56:AK56="½ S"),0.5,0))</f>
        <v>0</v>
      </c>
      <c r="AR56" s="184">
        <f t="array" ref="AR56">SUM(IF((G56:AK56="Z1"),1,0),IF((G56:AK56="½ Z1"),0.5,0))</f>
        <v>0</v>
      </c>
      <c r="AS56" s="17">
        <f t="array" ref="AS56">SUM(IF((G56:AK56="Z2"),1,0),IF((G56:AK56="½ Z2"),0.5,0))</f>
        <v>0</v>
      </c>
      <c r="AT56" s="17">
        <f t="array" ref="AT56">SUM(IF((G56:AK56="Z3"),1,0),IF((G56:AK56="½ Z3"),0.5,0))</f>
        <v>0</v>
      </c>
      <c r="AU56" s="20">
        <f t="array" ref="AU56">SUM(IF((G56:AK56="Z4"),1,0),IF((G56:AK56="½ Z4"),0.5,0))</f>
        <v>0</v>
      </c>
      <c r="AV56" s="4"/>
      <c r="AW56" s="28"/>
    </row>
    <row r="57" spans="2:49" ht="12" hidden="1" customHeight="1" x14ac:dyDescent="0.2">
      <c r="B57" s="2"/>
      <c r="C57" s="10"/>
      <c r="D57" s="436"/>
      <c r="E57" s="182"/>
      <c r="F57" s="65" t="str">
        <f>IF(E57="x",   "~~~" &amp; TEXT($F$14,""), TEXT($F$14,""))</f>
        <v/>
      </c>
      <c r="G57" s="275"/>
      <c r="H57" s="275"/>
      <c r="I57" s="275"/>
      <c r="J57" s="275"/>
      <c r="K57" s="276" t="s">
        <v>26</v>
      </c>
      <c r="L57" s="276" t="s">
        <v>26</v>
      </c>
      <c r="M57" s="275"/>
      <c r="N57" s="275"/>
      <c r="O57" s="275"/>
      <c r="P57" s="275"/>
      <c r="Q57" s="275"/>
      <c r="R57" s="276" t="s">
        <v>26</v>
      </c>
      <c r="S57" s="276" t="s">
        <v>26</v>
      </c>
      <c r="T57" s="275"/>
      <c r="U57" s="275"/>
      <c r="V57" s="275"/>
      <c r="W57" s="275"/>
      <c r="X57" s="275"/>
      <c r="Y57" s="276" t="s">
        <v>26</v>
      </c>
      <c r="Z57" s="276" t="s">
        <v>26</v>
      </c>
      <c r="AA57" s="274" t="s">
        <v>0</v>
      </c>
      <c r="AB57" s="275"/>
      <c r="AC57" s="275"/>
      <c r="AD57" s="275"/>
      <c r="AE57" s="275"/>
      <c r="AF57" s="276" t="s">
        <v>26</v>
      </c>
      <c r="AG57" s="276" t="s">
        <v>26</v>
      </c>
      <c r="AH57" s="275"/>
      <c r="AI57" s="277" t="s">
        <v>27</v>
      </c>
      <c r="AJ57" s="277" t="s">
        <v>27</v>
      </c>
      <c r="AK57" s="277" t="s">
        <v>27</v>
      </c>
      <c r="AL57" s="13"/>
      <c r="AM57" s="19">
        <f t="array" ref="AM57">SUM(IF((G57:AK57="H"),1,0),IF((G57:AK57="½ H"),0.5,0))</f>
        <v>1</v>
      </c>
      <c r="AN57" s="17">
        <f t="array" ref="AN57">SUM(IF((G57:AK57="SD"),1,0),IF((G57:AK57="½ SD"),0.5,0))</f>
        <v>0</v>
      </c>
      <c r="AO57" s="17">
        <f t="array" ref="AO57">SUM(IF((G57:AK57="V"),1,0),IF((G57:AK57="½ V"),0.5,0))</f>
        <v>0</v>
      </c>
      <c r="AP57" s="17">
        <f t="array" ref="AP57">SUM(IF((G57:AK57="C"),1,0),IF((G57:AK57="½ C"),0.5,0))</f>
        <v>0</v>
      </c>
      <c r="AQ57" s="95">
        <f t="array" ref="AQ57">SUM(IF((G57:AK57="S"),1,0),IF((G57:AK57="½ S"),0.5,0))</f>
        <v>0</v>
      </c>
      <c r="AR57" s="184">
        <f t="array" ref="AR57">SUM(IF((G57:AK57="Z1"),1,0),IF((G57:AK57="½ Z1"),0.5,0))</f>
        <v>0</v>
      </c>
      <c r="AS57" s="17">
        <f t="array" ref="AS57">SUM(IF((G57:AK57="Z2"),1,0),IF((G57:AK57="½ Z2"),0.5,0))</f>
        <v>0</v>
      </c>
      <c r="AT57" s="17">
        <f t="array" ref="AT57">SUM(IF((G57:AK57="Z3"),1,0),IF((G57:AK57="½ Z3"),0.5,0))</f>
        <v>0</v>
      </c>
      <c r="AU57" s="20">
        <f t="array" ref="AU57">SUM(IF((G57:AK57="Z4"),1,0),IF((G57:AK57="½ Z4"),0.5,0))</f>
        <v>0</v>
      </c>
      <c r="AV57" s="4"/>
      <c r="AW57" s="28"/>
    </row>
    <row r="58" spans="2:49" ht="12.75" hidden="1" customHeight="1" x14ac:dyDescent="0.2">
      <c r="B58" s="2"/>
      <c r="C58" s="10"/>
      <c r="D58" s="436"/>
      <c r="E58" s="73"/>
      <c r="F58" s="65" t="str">
        <f>IF(E58="x",   "~~~" &amp; TEXT($F$15,""), TEXT($F$15,""))</f>
        <v/>
      </c>
      <c r="G58" s="275"/>
      <c r="H58" s="275"/>
      <c r="I58" s="275"/>
      <c r="J58" s="275"/>
      <c r="K58" s="276" t="s">
        <v>26</v>
      </c>
      <c r="L58" s="276" t="s">
        <v>26</v>
      </c>
      <c r="M58" s="275"/>
      <c r="N58" s="275"/>
      <c r="O58" s="275"/>
      <c r="P58" s="275"/>
      <c r="Q58" s="275"/>
      <c r="R58" s="276" t="s">
        <v>26</v>
      </c>
      <c r="S58" s="276" t="s">
        <v>26</v>
      </c>
      <c r="T58" s="275"/>
      <c r="U58" s="275"/>
      <c r="V58" s="275"/>
      <c r="W58" s="275"/>
      <c r="X58" s="275"/>
      <c r="Y58" s="276" t="s">
        <v>26</v>
      </c>
      <c r="Z58" s="276" t="s">
        <v>26</v>
      </c>
      <c r="AA58" s="274" t="s">
        <v>0</v>
      </c>
      <c r="AB58" s="275"/>
      <c r="AC58" s="275"/>
      <c r="AD58" s="275"/>
      <c r="AE58" s="275"/>
      <c r="AF58" s="276" t="s">
        <v>26</v>
      </c>
      <c r="AG58" s="276" t="s">
        <v>26</v>
      </c>
      <c r="AH58" s="275"/>
      <c r="AI58" s="277" t="s">
        <v>27</v>
      </c>
      <c r="AJ58" s="277" t="s">
        <v>27</v>
      </c>
      <c r="AK58" s="277" t="s">
        <v>27</v>
      </c>
      <c r="AL58" s="13"/>
      <c r="AM58" s="19">
        <f t="array" ref="AM58">SUM(IF((G58:AK58="H"),1,0),IF((G58:AK58="½ H"),0.5,0))</f>
        <v>1</v>
      </c>
      <c r="AN58" s="17">
        <f t="array" ref="AN58">SUM(IF((G58:AK58="SD"),1,0),IF((G58:AK58="½ SD"),0.5,0))</f>
        <v>0</v>
      </c>
      <c r="AO58" s="17">
        <f t="array" ref="AO58">SUM(IF((G58:AK58="V"),1,0),IF((G58:AK58="½ V"),0.5,0))</f>
        <v>0</v>
      </c>
      <c r="AP58" s="17">
        <f t="array" ref="AP58">SUM(IF((G58:AK58="C"),1,0),IF((G58:AK58="½ C"),0.5,0))</f>
        <v>0</v>
      </c>
      <c r="AQ58" s="95">
        <f t="array" ref="AQ58">SUM(IF((G58:AK58="S"),1,0),IF((G58:AK58="½ S"),0.5,0))</f>
        <v>0</v>
      </c>
      <c r="AR58" s="184">
        <f t="array" ref="AR58">SUM(IF((G58:AK58="Z1"),1,0),IF((G58:AK58="½ Z1"),0.5,0))</f>
        <v>0</v>
      </c>
      <c r="AS58" s="17">
        <f t="array" ref="AS58">SUM(IF((G58:AK58="Z2"),1,0),IF((G58:AK58="½ Z2"),0.5,0))</f>
        <v>0</v>
      </c>
      <c r="AT58" s="17">
        <f t="array" ref="AT58">SUM(IF((G58:AK58="Z3"),1,0),IF((G58:AK58="½ Z3"),0.5,0))</f>
        <v>0</v>
      </c>
      <c r="AU58" s="20">
        <f t="array" ref="AU58">SUM(IF((G58:AK58="Z4"),1,0),IF((G58:AK58="½ Z4"),0.5,0))</f>
        <v>0</v>
      </c>
      <c r="AV58" s="4"/>
      <c r="AW58" s="28"/>
    </row>
    <row r="59" spans="2:49" ht="12.75" hidden="1" customHeight="1" x14ac:dyDescent="0.2">
      <c r="B59" s="2"/>
      <c r="C59" s="10"/>
      <c r="D59" s="436"/>
      <c r="E59" s="73"/>
      <c r="F59" s="65" t="str">
        <f>IF(E59="x",   "~~~" &amp; TEXT($J$4,""), TEXT($J$4,""))</f>
        <v/>
      </c>
      <c r="G59" s="275"/>
      <c r="H59" s="275"/>
      <c r="I59" s="275"/>
      <c r="J59" s="275"/>
      <c r="K59" s="276" t="s">
        <v>26</v>
      </c>
      <c r="L59" s="276" t="s">
        <v>26</v>
      </c>
      <c r="M59" s="275"/>
      <c r="N59" s="275"/>
      <c r="O59" s="275"/>
      <c r="P59" s="275"/>
      <c r="Q59" s="275"/>
      <c r="R59" s="276" t="s">
        <v>26</v>
      </c>
      <c r="S59" s="276" t="s">
        <v>26</v>
      </c>
      <c r="T59" s="275"/>
      <c r="U59" s="275"/>
      <c r="V59" s="275"/>
      <c r="W59" s="275"/>
      <c r="X59" s="275"/>
      <c r="Y59" s="276" t="s">
        <v>26</v>
      </c>
      <c r="Z59" s="276" t="s">
        <v>26</v>
      </c>
      <c r="AA59" s="274" t="s">
        <v>0</v>
      </c>
      <c r="AB59" s="275"/>
      <c r="AC59" s="275"/>
      <c r="AD59" s="275"/>
      <c r="AE59" s="275"/>
      <c r="AF59" s="276" t="s">
        <v>26</v>
      </c>
      <c r="AG59" s="276" t="s">
        <v>26</v>
      </c>
      <c r="AH59" s="275"/>
      <c r="AI59" s="277" t="s">
        <v>27</v>
      </c>
      <c r="AJ59" s="277" t="s">
        <v>27</v>
      </c>
      <c r="AK59" s="277" t="s">
        <v>27</v>
      </c>
      <c r="AL59" s="13"/>
      <c r="AM59" s="19">
        <f t="array" ref="AM59">SUM(IF((G59:AK59="H"),1,0),IF((G59:AK59="½ H"),0.5,0))</f>
        <v>1</v>
      </c>
      <c r="AN59" s="17">
        <f t="array" ref="AN59">SUM(IF((G59:AK59="SD"),1,0),IF((G59:AK59="½ SD"),0.5,0))</f>
        <v>0</v>
      </c>
      <c r="AO59" s="17">
        <f t="array" ref="AO59">SUM(IF((G59:AK59="V"),1,0),IF((G59:AK59="½ V"),0.5,0))</f>
        <v>0</v>
      </c>
      <c r="AP59" s="17">
        <f t="array" ref="AP59">SUM(IF((G59:AK59="C"),1,0),IF((G59:AK59="½ C"),0.5,0))</f>
        <v>0</v>
      </c>
      <c r="AQ59" s="95">
        <f t="array" ref="AQ59">SUM(IF((G59:AK59="S"),1,0),IF((G59:AK59="½ S"),0.5,0))</f>
        <v>0</v>
      </c>
      <c r="AR59" s="184">
        <f t="array" ref="AR59">SUM(IF((G59:AK59="Z1"),1,0),IF((G59:AK59="½ Z1"),0.5,0))</f>
        <v>0</v>
      </c>
      <c r="AS59" s="17">
        <f t="array" ref="AS59">SUM(IF((G59:AK59="Z2"),1,0),IF((G59:AK59="½ Z2"),0.5,0))</f>
        <v>0</v>
      </c>
      <c r="AT59" s="17">
        <f t="array" ref="AT59">SUM(IF((G59:AK59="Z3"),1,0),IF((G59:AK59="½ Z3"),0.5,0))</f>
        <v>0</v>
      </c>
      <c r="AU59" s="20">
        <f t="array" ref="AU59">SUM(IF((G59:AK59="Z4"),1,0),IF((G59:AK59="½ Z4"),0.5,0))</f>
        <v>0</v>
      </c>
      <c r="AV59" s="4"/>
      <c r="AW59" s="28"/>
    </row>
    <row r="60" spans="2:49" ht="12.75" hidden="1" customHeight="1" x14ac:dyDescent="0.2">
      <c r="B60" s="2"/>
      <c r="C60" s="10"/>
      <c r="D60" s="436"/>
      <c r="E60" s="73"/>
      <c r="F60" s="65" t="str">
        <f>IF(E60="x",   "~~~" &amp; TEXT($J$5,""), TEXT($J$5,""))</f>
        <v/>
      </c>
      <c r="G60" s="275"/>
      <c r="H60" s="275"/>
      <c r="I60" s="275"/>
      <c r="J60" s="275"/>
      <c r="K60" s="276" t="s">
        <v>26</v>
      </c>
      <c r="L60" s="276" t="s">
        <v>26</v>
      </c>
      <c r="M60" s="275"/>
      <c r="N60" s="275"/>
      <c r="O60" s="275"/>
      <c r="P60" s="275"/>
      <c r="Q60" s="275"/>
      <c r="R60" s="276" t="s">
        <v>26</v>
      </c>
      <c r="S60" s="276" t="s">
        <v>26</v>
      </c>
      <c r="T60" s="275"/>
      <c r="U60" s="275"/>
      <c r="V60" s="275"/>
      <c r="W60" s="275"/>
      <c r="X60" s="275"/>
      <c r="Y60" s="276" t="s">
        <v>26</v>
      </c>
      <c r="Z60" s="276" t="s">
        <v>26</v>
      </c>
      <c r="AA60" s="274" t="s">
        <v>0</v>
      </c>
      <c r="AB60" s="275"/>
      <c r="AC60" s="275"/>
      <c r="AD60" s="275"/>
      <c r="AE60" s="275"/>
      <c r="AF60" s="276" t="s">
        <v>26</v>
      </c>
      <c r="AG60" s="276" t="s">
        <v>26</v>
      </c>
      <c r="AH60" s="275"/>
      <c r="AI60" s="277" t="s">
        <v>27</v>
      </c>
      <c r="AJ60" s="277" t="s">
        <v>27</v>
      </c>
      <c r="AK60" s="277" t="s">
        <v>27</v>
      </c>
      <c r="AL60" s="3"/>
      <c r="AM60" s="19">
        <f t="array" ref="AM60">SUM(IF((G60:AK60="H"),1,0),IF((G60:AK60="½ H"),0.5,0))</f>
        <v>1</v>
      </c>
      <c r="AN60" s="17">
        <f t="array" ref="AN60">SUM(IF((G60:AK60="SD"),1,0),IF((G60:AK60="½ SD"),0.5,0))</f>
        <v>0</v>
      </c>
      <c r="AO60" s="17">
        <f t="array" ref="AO60">SUM(IF((G60:AK60="V"),1,0),IF((G60:AK60="½ V"),0.5,0))</f>
        <v>0</v>
      </c>
      <c r="AP60" s="17">
        <f t="array" ref="AP60">SUM(IF((G60:AK60="C"),1,0),IF((G60:AK60="½ C"),0.5,0))</f>
        <v>0</v>
      </c>
      <c r="AQ60" s="95">
        <f t="array" ref="AQ60">SUM(IF((G60:AK60="S"),1,0),IF((G60:AK60="½ S"),0.5,0))</f>
        <v>0</v>
      </c>
      <c r="AR60" s="184">
        <f t="array" ref="AR60">SUM(IF((G60:AK60="Z1"),1,0),IF((G60:AK60="½ Z1"),0.5,0))</f>
        <v>0</v>
      </c>
      <c r="AS60" s="17">
        <f t="array" ref="AS60">SUM(IF((G60:AK60="Z2"),1,0),IF((G60:AK60="½ Z2"),0.5,0))</f>
        <v>0</v>
      </c>
      <c r="AT60" s="17">
        <f t="array" ref="AT60">SUM(IF((G60:AK60="Z3"),1,0),IF((G60:AK60="½ Z3"),0.5,0))</f>
        <v>0</v>
      </c>
      <c r="AU60" s="20">
        <f t="array" ref="AU60">SUM(IF((G60:AK60="Z4"),1,0),IF((G60:AK60="½ Z4"),0.5,0))</f>
        <v>0</v>
      </c>
      <c r="AV60" s="4"/>
      <c r="AW60" s="28"/>
    </row>
    <row r="61" spans="2:49" ht="12.75" hidden="1" customHeight="1" x14ac:dyDescent="0.2">
      <c r="B61" s="2"/>
      <c r="C61" s="10"/>
      <c r="D61" s="436"/>
      <c r="E61" s="73"/>
      <c r="F61" s="65" t="str">
        <f>IF(E61="x",   "~~~" &amp; TEXT($J$6,""), TEXT($J$6,""))</f>
        <v/>
      </c>
      <c r="G61" s="275"/>
      <c r="H61" s="275"/>
      <c r="I61" s="275"/>
      <c r="J61" s="275"/>
      <c r="K61" s="276" t="s">
        <v>26</v>
      </c>
      <c r="L61" s="276" t="s">
        <v>26</v>
      </c>
      <c r="M61" s="275"/>
      <c r="N61" s="275"/>
      <c r="O61" s="275"/>
      <c r="P61" s="275"/>
      <c r="Q61" s="275"/>
      <c r="R61" s="276" t="s">
        <v>26</v>
      </c>
      <c r="S61" s="276" t="s">
        <v>26</v>
      </c>
      <c r="T61" s="275"/>
      <c r="U61" s="275"/>
      <c r="V61" s="275"/>
      <c r="W61" s="275"/>
      <c r="X61" s="275"/>
      <c r="Y61" s="276" t="s">
        <v>26</v>
      </c>
      <c r="Z61" s="276" t="s">
        <v>26</v>
      </c>
      <c r="AA61" s="274" t="s">
        <v>0</v>
      </c>
      <c r="AB61" s="275"/>
      <c r="AC61" s="275"/>
      <c r="AD61" s="275"/>
      <c r="AE61" s="275"/>
      <c r="AF61" s="276" t="s">
        <v>26</v>
      </c>
      <c r="AG61" s="276" t="s">
        <v>26</v>
      </c>
      <c r="AH61" s="275"/>
      <c r="AI61" s="277" t="s">
        <v>27</v>
      </c>
      <c r="AJ61" s="277" t="s">
        <v>27</v>
      </c>
      <c r="AK61" s="277" t="s">
        <v>27</v>
      </c>
      <c r="AL61" s="3"/>
      <c r="AM61" s="19">
        <f t="array" ref="AM61">SUM(IF((G61:AK61="H"),1,0),IF((G61:AK61="½ H"),0.5,0))</f>
        <v>1</v>
      </c>
      <c r="AN61" s="17">
        <f t="array" ref="AN61">SUM(IF((G61:AK61="SD"),1,0),IF((G61:AK61="½ SD"),0.5,0))</f>
        <v>0</v>
      </c>
      <c r="AO61" s="17">
        <f t="array" ref="AO61">SUM(IF((G61:AK61="V"),1,0),IF((G61:AK61="½ V"),0.5,0))</f>
        <v>0</v>
      </c>
      <c r="AP61" s="17">
        <f t="array" ref="AP61">SUM(IF((G61:AK61="C"),1,0),IF((G61:AK61="½ C"),0.5,0))</f>
        <v>0</v>
      </c>
      <c r="AQ61" s="95">
        <f t="array" ref="AQ61">SUM(IF((G61:AK61="S"),1,0),IF((G61:AK61="½ S"),0.5,0))</f>
        <v>0</v>
      </c>
      <c r="AR61" s="184">
        <f t="array" ref="AR61">SUM(IF((G61:AK61="Z1"),1,0),IF((G61:AK61="½ Z1"),0.5,0))</f>
        <v>0</v>
      </c>
      <c r="AS61" s="17">
        <f t="array" ref="AS61">SUM(IF((G61:AK61="Z2"),1,0),IF((G61:AK61="½ Z2"),0.5,0))</f>
        <v>0</v>
      </c>
      <c r="AT61" s="17">
        <f t="array" ref="AT61">SUM(IF((G61:AK61="Z3"),1,0),IF((G61:AK61="½ Z3"),0.5,0))</f>
        <v>0</v>
      </c>
      <c r="AU61" s="20">
        <f t="array" ref="AU61">SUM(IF((G61:AK61="Z4"),1,0),IF((G61:AK61="½ Z4"),0.5,0))</f>
        <v>0</v>
      </c>
      <c r="AV61" s="4"/>
      <c r="AW61" s="28"/>
    </row>
    <row r="62" spans="2:49" ht="12.75" hidden="1" customHeight="1" x14ac:dyDescent="0.2">
      <c r="B62" s="2"/>
      <c r="C62" s="10"/>
      <c r="D62" s="436"/>
      <c r="E62" s="73"/>
      <c r="F62" s="65" t="str">
        <f>IF(E62="x",   "~~~" &amp; TEXT($J$7,""), TEXT($J$7,""))</f>
        <v/>
      </c>
      <c r="G62" s="275"/>
      <c r="H62" s="275"/>
      <c r="I62" s="275"/>
      <c r="J62" s="275"/>
      <c r="K62" s="276" t="s">
        <v>26</v>
      </c>
      <c r="L62" s="276" t="s">
        <v>26</v>
      </c>
      <c r="M62" s="275"/>
      <c r="N62" s="275"/>
      <c r="O62" s="275"/>
      <c r="P62" s="275"/>
      <c r="Q62" s="275"/>
      <c r="R62" s="276" t="s">
        <v>26</v>
      </c>
      <c r="S62" s="276" t="s">
        <v>26</v>
      </c>
      <c r="T62" s="275"/>
      <c r="U62" s="275"/>
      <c r="V62" s="275"/>
      <c r="W62" s="275"/>
      <c r="X62" s="275"/>
      <c r="Y62" s="276" t="s">
        <v>26</v>
      </c>
      <c r="Z62" s="276" t="s">
        <v>26</v>
      </c>
      <c r="AA62" s="274" t="s">
        <v>0</v>
      </c>
      <c r="AB62" s="275"/>
      <c r="AC62" s="275"/>
      <c r="AD62" s="275"/>
      <c r="AE62" s="275"/>
      <c r="AF62" s="276" t="s">
        <v>26</v>
      </c>
      <c r="AG62" s="276" t="s">
        <v>26</v>
      </c>
      <c r="AH62" s="275"/>
      <c r="AI62" s="277" t="s">
        <v>27</v>
      </c>
      <c r="AJ62" s="277" t="s">
        <v>27</v>
      </c>
      <c r="AK62" s="277" t="s">
        <v>27</v>
      </c>
      <c r="AL62" s="3"/>
      <c r="AM62" s="19">
        <f t="array" ref="AM62">SUM(IF((G62:AK62="H"),1,0),IF((G62:AK62="½ H"),0.5,0))</f>
        <v>1</v>
      </c>
      <c r="AN62" s="17">
        <f t="array" ref="AN62">SUM(IF((G62:AK62="SD"),1,0),IF((G62:AK62="½ SD"),0.5,0))</f>
        <v>0</v>
      </c>
      <c r="AO62" s="17">
        <f t="array" ref="AO62">SUM(IF((G62:AK62="V"),1,0),IF((G62:AK62="½ V"),0.5,0))</f>
        <v>0</v>
      </c>
      <c r="AP62" s="17">
        <f t="array" ref="AP62">SUM(IF((G62:AK62="C"),1,0),IF((G62:AK62="½ C"),0.5,0))</f>
        <v>0</v>
      </c>
      <c r="AQ62" s="95">
        <f t="array" ref="AQ62">SUM(IF((G62:AK62="S"),1,0),IF((G62:AK62="½ S"),0.5,0))</f>
        <v>0</v>
      </c>
      <c r="AR62" s="184">
        <f t="array" ref="AR62">SUM(IF((G62:AK62="Z1"),1,0),IF((G62:AK62="½ Z1"),0.5,0))</f>
        <v>0</v>
      </c>
      <c r="AS62" s="17">
        <f t="array" ref="AS62">SUM(IF((G62:AK62="Z2"),1,0),IF((G62:AK62="½ Z2"),0.5,0))</f>
        <v>0</v>
      </c>
      <c r="AT62" s="17">
        <f t="array" ref="AT62">SUM(IF((G62:AK62="Z3"),1,0),IF((G62:AK62="½ Z3"),0.5,0))</f>
        <v>0</v>
      </c>
      <c r="AU62" s="20">
        <f t="array" ref="AU62">SUM(IF((G62:AK62="Z4"),1,0),IF((G62:AK62="½ Z4"),0.5,0))</f>
        <v>0</v>
      </c>
      <c r="AV62" s="4"/>
      <c r="AW62" s="28"/>
    </row>
    <row r="63" spans="2:49" ht="12.75" hidden="1" customHeight="1" x14ac:dyDescent="0.2">
      <c r="B63" s="2"/>
      <c r="C63" s="10"/>
      <c r="D63" s="436"/>
      <c r="E63" s="73"/>
      <c r="F63" s="65" t="str">
        <f>IF(E63="x",   "~~~" &amp; TEXT($J$8,""), TEXT($J$8,""))</f>
        <v/>
      </c>
      <c r="G63" s="275"/>
      <c r="H63" s="275"/>
      <c r="I63" s="275"/>
      <c r="J63" s="275"/>
      <c r="K63" s="276" t="s">
        <v>26</v>
      </c>
      <c r="L63" s="276" t="s">
        <v>26</v>
      </c>
      <c r="M63" s="275"/>
      <c r="N63" s="275"/>
      <c r="O63" s="275"/>
      <c r="P63" s="275"/>
      <c r="Q63" s="275"/>
      <c r="R63" s="276" t="s">
        <v>26</v>
      </c>
      <c r="S63" s="276" t="s">
        <v>26</v>
      </c>
      <c r="T63" s="275"/>
      <c r="U63" s="275"/>
      <c r="V63" s="275"/>
      <c r="W63" s="275"/>
      <c r="X63" s="275"/>
      <c r="Y63" s="276" t="s">
        <v>26</v>
      </c>
      <c r="Z63" s="276" t="s">
        <v>26</v>
      </c>
      <c r="AA63" s="274" t="s">
        <v>0</v>
      </c>
      <c r="AB63" s="275"/>
      <c r="AC63" s="275"/>
      <c r="AD63" s="275"/>
      <c r="AE63" s="275"/>
      <c r="AF63" s="276" t="s">
        <v>26</v>
      </c>
      <c r="AG63" s="276" t="s">
        <v>26</v>
      </c>
      <c r="AH63" s="275"/>
      <c r="AI63" s="277" t="s">
        <v>27</v>
      </c>
      <c r="AJ63" s="277" t="s">
        <v>27</v>
      </c>
      <c r="AK63" s="277" t="s">
        <v>27</v>
      </c>
      <c r="AL63" s="3"/>
      <c r="AM63" s="19">
        <f t="array" ref="AM63">SUM(IF((G63:AK63="H"),1,0),IF((G63:AK63="½ H"),0.5,0))</f>
        <v>1</v>
      </c>
      <c r="AN63" s="17">
        <f t="array" ref="AN63">SUM(IF((G63:AK63="SD"),1,0),IF((G63:AK63="½ SD"),0.5,0))</f>
        <v>0</v>
      </c>
      <c r="AO63" s="17">
        <f t="array" ref="AO63">SUM(IF((G63:AK63="V"),1,0),IF((G63:AK63="½ V"),0.5,0))</f>
        <v>0</v>
      </c>
      <c r="AP63" s="17">
        <f t="array" ref="AP63">SUM(IF((G63:AK63="C"),1,0),IF((G63:AK63="½ C"),0.5,0))</f>
        <v>0</v>
      </c>
      <c r="AQ63" s="95">
        <f t="array" ref="AQ63">SUM(IF((G63:AK63="S"),1,0),IF((G63:AK63="½ S"),0.5,0))</f>
        <v>0</v>
      </c>
      <c r="AR63" s="184">
        <f t="array" ref="AR63">SUM(IF((G63:AK63="Z1"),1,0),IF((G63:AK63="½ Z1"),0.5,0))</f>
        <v>0</v>
      </c>
      <c r="AS63" s="17">
        <f t="array" ref="AS63">SUM(IF((G63:AK63="Z2"),1,0),IF((G63:AK63="½ Z2"),0.5,0))</f>
        <v>0</v>
      </c>
      <c r="AT63" s="17">
        <f t="array" ref="AT63">SUM(IF((G63:AK63="Z3"),1,0),IF((G63:AK63="½ Z3"),0.5,0))</f>
        <v>0</v>
      </c>
      <c r="AU63" s="20">
        <f t="array" ref="AU63">SUM(IF((G63:AK63="Z4"),1,0),IF((G63:AK63="½ Z4"),0.5,0))</f>
        <v>0</v>
      </c>
      <c r="AV63" s="4"/>
      <c r="AW63" s="28"/>
    </row>
    <row r="64" spans="2:49" ht="12.75" hidden="1" customHeight="1" x14ac:dyDescent="0.2">
      <c r="B64" s="2"/>
      <c r="C64" s="10"/>
      <c r="D64" s="436"/>
      <c r="E64" s="73"/>
      <c r="F64" s="65" t="str">
        <f>IF(E64="x",   "~~~" &amp; TEXT($J$9,""), TEXT($J$9,""))</f>
        <v/>
      </c>
      <c r="G64" s="275"/>
      <c r="H64" s="275"/>
      <c r="I64" s="275"/>
      <c r="J64" s="275"/>
      <c r="K64" s="276" t="s">
        <v>26</v>
      </c>
      <c r="L64" s="276" t="s">
        <v>26</v>
      </c>
      <c r="M64" s="275"/>
      <c r="N64" s="275"/>
      <c r="O64" s="275"/>
      <c r="P64" s="275"/>
      <c r="Q64" s="275"/>
      <c r="R64" s="276" t="s">
        <v>26</v>
      </c>
      <c r="S64" s="276" t="s">
        <v>26</v>
      </c>
      <c r="T64" s="275"/>
      <c r="U64" s="275"/>
      <c r="V64" s="275"/>
      <c r="W64" s="275"/>
      <c r="X64" s="275"/>
      <c r="Y64" s="276" t="s">
        <v>26</v>
      </c>
      <c r="Z64" s="276" t="s">
        <v>26</v>
      </c>
      <c r="AA64" s="274" t="s">
        <v>0</v>
      </c>
      <c r="AB64" s="275"/>
      <c r="AC64" s="275"/>
      <c r="AD64" s="275"/>
      <c r="AE64" s="275"/>
      <c r="AF64" s="276" t="s">
        <v>26</v>
      </c>
      <c r="AG64" s="276" t="s">
        <v>26</v>
      </c>
      <c r="AH64" s="275"/>
      <c r="AI64" s="277" t="s">
        <v>27</v>
      </c>
      <c r="AJ64" s="277" t="s">
        <v>27</v>
      </c>
      <c r="AK64" s="277" t="s">
        <v>27</v>
      </c>
      <c r="AL64" s="3"/>
      <c r="AM64" s="19">
        <f t="array" ref="AM64">SUM(IF((G64:AK64="H"),1,0),IF((G64:AK64="½ H"),0.5,0))</f>
        <v>1</v>
      </c>
      <c r="AN64" s="17">
        <f t="array" ref="AN64">SUM(IF((G64:AK64="SD"),1,0),IF((G64:AK64="½ SD"),0.5,0))</f>
        <v>0</v>
      </c>
      <c r="AO64" s="17">
        <f t="array" ref="AO64">SUM(IF((G64:AK64="V"),1,0),IF((G64:AK64="½ V"),0.5,0))</f>
        <v>0</v>
      </c>
      <c r="AP64" s="17">
        <f t="array" ref="AP64">SUM(IF((G64:AK64="C"),1,0),IF((G64:AK64="½ C"),0.5,0))</f>
        <v>0</v>
      </c>
      <c r="AQ64" s="95">
        <f t="array" ref="AQ64">SUM(IF((G64:AK64="S"),1,0),IF((G64:AK64="½ S"),0.5,0))</f>
        <v>0</v>
      </c>
      <c r="AR64" s="184">
        <f t="array" ref="AR64">SUM(IF((G64:AK64="Z1"),1,0),IF((G64:AK64="½ Z1"),0.5,0))</f>
        <v>0</v>
      </c>
      <c r="AS64" s="17">
        <f t="array" ref="AS64">SUM(IF((G64:AK64="Z2"),1,0),IF((G64:AK64="½ Z2"),0.5,0))</f>
        <v>0</v>
      </c>
      <c r="AT64" s="17">
        <f t="array" ref="AT64">SUM(IF((G64:AK64="Z3"),1,0),IF((G64:AK64="½ Z3"),0.5,0))</f>
        <v>0</v>
      </c>
      <c r="AU64" s="20">
        <f t="array" ref="AU64">SUM(IF((G64:AK64="Z4"),1,0),IF((G64:AK64="½ Z4"),0.5,0))</f>
        <v>0</v>
      </c>
      <c r="AV64" s="4"/>
      <c r="AW64" s="28"/>
    </row>
    <row r="65" spans="2:49" ht="12.75" hidden="1" customHeight="1" x14ac:dyDescent="0.2">
      <c r="B65" s="2"/>
      <c r="C65" s="10"/>
      <c r="D65" s="436"/>
      <c r="E65" s="73"/>
      <c r="F65" s="65" t="str">
        <f>IF(E65="x",   "~~~" &amp; TEXT($J$10,""), TEXT($J$10,""))</f>
        <v/>
      </c>
      <c r="G65" s="275"/>
      <c r="H65" s="275"/>
      <c r="I65" s="275"/>
      <c r="J65" s="275"/>
      <c r="K65" s="276" t="s">
        <v>26</v>
      </c>
      <c r="L65" s="276" t="s">
        <v>26</v>
      </c>
      <c r="M65" s="275"/>
      <c r="N65" s="275"/>
      <c r="O65" s="275"/>
      <c r="P65" s="275"/>
      <c r="Q65" s="275"/>
      <c r="R65" s="276" t="s">
        <v>26</v>
      </c>
      <c r="S65" s="276" t="s">
        <v>26</v>
      </c>
      <c r="T65" s="275"/>
      <c r="U65" s="275"/>
      <c r="V65" s="275"/>
      <c r="W65" s="275"/>
      <c r="X65" s="275"/>
      <c r="Y65" s="276" t="s">
        <v>26</v>
      </c>
      <c r="Z65" s="276" t="s">
        <v>26</v>
      </c>
      <c r="AA65" s="274" t="s">
        <v>0</v>
      </c>
      <c r="AB65" s="275"/>
      <c r="AC65" s="275"/>
      <c r="AD65" s="275"/>
      <c r="AE65" s="275"/>
      <c r="AF65" s="276" t="s">
        <v>26</v>
      </c>
      <c r="AG65" s="276" t="s">
        <v>26</v>
      </c>
      <c r="AH65" s="275"/>
      <c r="AI65" s="277" t="s">
        <v>27</v>
      </c>
      <c r="AJ65" s="277" t="s">
        <v>27</v>
      </c>
      <c r="AK65" s="277" t="s">
        <v>27</v>
      </c>
      <c r="AL65" s="3"/>
      <c r="AM65" s="19">
        <f t="array" ref="AM65">SUM(IF((G65:AK65="H"),1,0),IF((G65:AK65="½ H"),0.5,0))</f>
        <v>1</v>
      </c>
      <c r="AN65" s="17">
        <f t="array" ref="AN65">SUM(IF((G65:AK65="SD"),1,0),IF((G65:AK65="½ SD"),0.5,0))</f>
        <v>0</v>
      </c>
      <c r="AO65" s="17">
        <f t="array" ref="AO65">SUM(IF((G65:AK65="V"),1,0),IF((G65:AK65="½ V"),0.5,0))</f>
        <v>0</v>
      </c>
      <c r="AP65" s="17">
        <f t="array" ref="AP65">SUM(IF((G65:AK65="C"),1,0),IF((G65:AK65="½ C"),0.5,0))</f>
        <v>0</v>
      </c>
      <c r="AQ65" s="95">
        <f t="array" ref="AQ65">SUM(IF((G65:AK65="S"),1,0),IF((G65:AK65="½ S"),0.5,0))</f>
        <v>0</v>
      </c>
      <c r="AR65" s="184">
        <f t="array" ref="AR65">SUM(IF((G65:AK65="Z1"),1,0),IF((G65:AK65="½ Z1"),0.5,0))</f>
        <v>0</v>
      </c>
      <c r="AS65" s="17">
        <f t="array" ref="AS65">SUM(IF((G65:AK65="Z2"),1,0),IF((G65:AK65="½ Z2"),0.5,0))</f>
        <v>0</v>
      </c>
      <c r="AT65" s="17">
        <f t="array" ref="AT65">SUM(IF((G65:AK65="Z3"),1,0),IF((G65:AK65="½ Z3"),0.5,0))</f>
        <v>0</v>
      </c>
      <c r="AU65" s="20">
        <f t="array" ref="AU65">SUM(IF((G65:AK65="Z4"),1,0),IF((G65:AK65="½ Z4"),0.5,0))</f>
        <v>0</v>
      </c>
      <c r="AV65" s="4"/>
      <c r="AW65" s="28"/>
    </row>
    <row r="66" spans="2:49" ht="12.75" hidden="1" customHeight="1" x14ac:dyDescent="0.2">
      <c r="B66" s="2"/>
      <c r="C66" s="10"/>
      <c r="D66" s="436"/>
      <c r="E66" s="73"/>
      <c r="F66" s="65" t="str">
        <f>IF(E66="x",   "~~~" &amp; TEXT($J$11,""), TEXT($J$11,""))</f>
        <v/>
      </c>
      <c r="G66" s="275"/>
      <c r="H66" s="275"/>
      <c r="I66" s="275"/>
      <c r="J66" s="275"/>
      <c r="K66" s="276" t="s">
        <v>26</v>
      </c>
      <c r="L66" s="276" t="s">
        <v>26</v>
      </c>
      <c r="M66" s="275"/>
      <c r="N66" s="275"/>
      <c r="O66" s="275"/>
      <c r="P66" s="275"/>
      <c r="Q66" s="275"/>
      <c r="R66" s="276" t="s">
        <v>26</v>
      </c>
      <c r="S66" s="276" t="s">
        <v>26</v>
      </c>
      <c r="T66" s="275"/>
      <c r="U66" s="275"/>
      <c r="V66" s="275"/>
      <c r="W66" s="275"/>
      <c r="X66" s="275"/>
      <c r="Y66" s="276" t="s">
        <v>26</v>
      </c>
      <c r="Z66" s="276" t="s">
        <v>26</v>
      </c>
      <c r="AA66" s="274" t="s">
        <v>0</v>
      </c>
      <c r="AB66" s="275"/>
      <c r="AC66" s="275"/>
      <c r="AD66" s="275"/>
      <c r="AE66" s="275"/>
      <c r="AF66" s="276" t="s">
        <v>26</v>
      </c>
      <c r="AG66" s="276" t="s">
        <v>26</v>
      </c>
      <c r="AH66" s="275"/>
      <c r="AI66" s="277" t="s">
        <v>27</v>
      </c>
      <c r="AJ66" s="277" t="s">
        <v>27</v>
      </c>
      <c r="AK66" s="277" t="s">
        <v>27</v>
      </c>
      <c r="AL66" s="3"/>
      <c r="AM66" s="19">
        <f t="array" ref="AM66">SUM(IF((G66:AK66="H"),1,0),IF((G66:AK66="½ H"),0.5,0))</f>
        <v>1</v>
      </c>
      <c r="AN66" s="17">
        <f t="array" ref="AN66">SUM(IF((G66:AK66="SD"),1,0),IF((G66:AK66="½ SD"),0.5,0))</f>
        <v>0</v>
      </c>
      <c r="AO66" s="17">
        <f t="array" ref="AO66">SUM(IF((G66:AK66="V"),1,0),IF((G66:AK66="½ V"),0.5,0))</f>
        <v>0</v>
      </c>
      <c r="AP66" s="17">
        <f t="array" ref="AP66">SUM(IF((G66:AK66="C"),1,0),IF((G66:AK66="½ C"),0.5,0))</f>
        <v>0</v>
      </c>
      <c r="AQ66" s="95">
        <f t="array" ref="AQ66">SUM(IF((G66:AK66="S"),1,0),IF((G66:AK66="½ S"),0.5,0))</f>
        <v>0</v>
      </c>
      <c r="AR66" s="184">
        <f t="array" ref="AR66">SUM(IF((G66:AK66="Z1"),1,0),IF((G66:AK66="½ Z1"),0.5,0))</f>
        <v>0</v>
      </c>
      <c r="AS66" s="17">
        <f t="array" ref="AS66">SUM(IF((G66:AK66="Z2"),1,0),IF((G66:AK66="½ Z2"),0.5,0))</f>
        <v>0</v>
      </c>
      <c r="AT66" s="17">
        <f t="array" ref="AT66">SUM(IF((G66:AK66="Z3"),1,0),IF((G66:AK66="½ Z3"),0.5,0))</f>
        <v>0</v>
      </c>
      <c r="AU66" s="20">
        <f t="array" ref="AU66">SUM(IF((G66:AK66="Z4"),1,0),IF((G66:AK66="½ Z4"),0.5,0))</f>
        <v>0</v>
      </c>
      <c r="AV66" s="4"/>
      <c r="AW66" s="28"/>
    </row>
    <row r="67" spans="2:49" ht="12.75" hidden="1" customHeight="1" x14ac:dyDescent="0.2">
      <c r="B67" s="2"/>
      <c r="C67" s="10"/>
      <c r="D67" s="436"/>
      <c r="E67" s="73"/>
      <c r="F67" s="65" t="str">
        <f>IF(E67="x",   "~~~" &amp; TEXT($J$12,""), TEXT($J$12,""))</f>
        <v/>
      </c>
      <c r="G67" s="275"/>
      <c r="H67" s="275"/>
      <c r="I67" s="275"/>
      <c r="J67" s="275"/>
      <c r="K67" s="276" t="s">
        <v>26</v>
      </c>
      <c r="L67" s="276" t="s">
        <v>26</v>
      </c>
      <c r="M67" s="275"/>
      <c r="N67" s="275"/>
      <c r="O67" s="275"/>
      <c r="P67" s="275"/>
      <c r="Q67" s="275"/>
      <c r="R67" s="276" t="s">
        <v>26</v>
      </c>
      <c r="S67" s="276" t="s">
        <v>26</v>
      </c>
      <c r="T67" s="275"/>
      <c r="U67" s="275"/>
      <c r="V67" s="275"/>
      <c r="W67" s="275"/>
      <c r="X67" s="275"/>
      <c r="Y67" s="276" t="s">
        <v>26</v>
      </c>
      <c r="Z67" s="276" t="s">
        <v>26</v>
      </c>
      <c r="AA67" s="274" t="s">
        <v>0</v>
      </c>
      <c r="AB67" s="275"/>
      <c r="AC67" s="275"/>
      <c r="AD67" s="275"/>
      <c r="AE67" s="275"/>
      <c r="AF67" s="276" t="s">
        <v>26</v>
      </c>
      <c r="AG67" s="276" t="s">
        <v>26</v>
      </c>
      <c r="AH67" s="275"/>
      <c r="AI67" s="277" t="s">
        <v>27</v>
      </c>
      <c r="AJ67" s="277" t="s">
        <v>27</v>
      </c>
      <c r="AK67" s="277" t="s">
        <v>27</v>
      </c>
      <c r="AL67" s="3"/>
      <c r="AM67" s="19">
        <f t="array" ref="AM67">SUM(IF((G67:AK67="H"),1,0),IF((G67:AK67="½ H"),0.5,0))</f>
        <v>1</v>
      </c>
      <c r="AN67" s="17">
        <f t="array" ref="AN67">SUM(IF((G67:AK67="SD"),1,0),IF((G67:AK67="½ SD"),0.5,0))</f>
        <v>0</v>
      </c>
      <c r="AO67" s="17">
        <f t="array" ref="AO67">SUM(IF((G67:AK67="V"),1,0),IF((G67:AK67="½ V"),0.5,0))</f>
        <v>0</v>
      </c>
      <c r="AP67" s="17">
        <f t="array" ref="AP67">SUM(IF((G67:AK67="C"),1,0),IF((G67:AK67="½ C"),0.5,0))</f>
        <v>0</v>
      </c>
      <c r="AQ67" s="95">
        <f t="array" ref="AQ67">SUM(IF((G67:AK67="S"),1,0),IF((G67:AK67="½ S"),0.5,0))</f>
        <v>0</v>
      </c>
      <c r="AR67" s="184">
        <f t="array" ref="AR67">SUM(IF((G67:AK67="Z1"),1,0),IF((G67:AK67="½ Z1"),0.5,0))</f>
        <v>0</v>
      </c>
      <c r="AS67" s="17">
        <f t="array" ref="AS67">SUM(IF((G67:AK67="Z2"),1,0),IF((G67:AK67="½ Z2"),0.5,0))</f>
        <v>0</v>
      </c>
      <c r="AT67" s="17">
        <f t="array" ref="AT67">SUM(IF((G67:AK67="Z3"),1,0),IF((G67:AK67="½ Z3"),0.5,0))</f>
        <v>0</v>
      </c>
      <c r="AU67" s="20">
        <f t="array" ref="AU67">SUM(IF((G67:AK67="Z4"),1,0),IF((G67:AK67="½ Z4"),0.5,0))</f>
        <v>0</v>
      </c>
      <c r="AV67" s="4"/>
      <c r="AW67" s="28"/>
    </row>
    <row r="68" spans="2:49" ht="12.75" hidden="1" customHeight="1" x14ac:dyDescent="0.2">
      <c r="B68" s="2"/>
      <c r="C68" s="6"/>
      <c r="D68" s="436"/>
      <c r="E68" s="73"/>
      <c r="F68" s="65" t="str">
        <f>IF(E68="x",   "~~~" &amp; TEXT($J$13,""), TEXT($J$13,""))</f>
        <v/>
      </c>
      <c r="G68" s="275"/>
      <c r="H68" s="275"/>
      <c r="I68" s="275"/>
      <c r="J68" s="275"/>
      <c r="K68" s="276" t="s">
        <v>26</v>
      </c>
      <c r="L68" s="276" t="s">
        <v>26</v>
      </c>
      <c r="M68" s="275"/>
      <c r="N68" s="275"/>
      <c r="O68" s="275"/>
      <c r="P68" s="275"/>
      <c r="Q68" s="275"/>
      <c r="R68" s="276" t="s">
        <v>26</v>
      </c>
      <c r="S68" s="276" t="s">
        <v>26</v>
      </c>
      <c r="T68" s="275"/>
      <c r="U68" s="275"/>
      <c r="V68" s="275"/>
      <c r="W68" s="275"/>
      <c r="X68" s="275"/>
      <c r="Y68" s="276" t="s">
        <v>26</v>
      </c>
      <c r="Z68" s="276" t="s">
        <v>26</v>
      </c>
      <c r="AA68" s="274" t="s">
        <v>0</v>
      </c>
      <c r="AB68" s="275"/>
      <c r="AC68" s="275"/>
      <c r="AD68" s="275"/>
      <c r="AE68" s="275"/>
      <c r="AF68" s="276" t="s">
        <v>26</v>
      </c>
      <c r="AG68" s="276" t="s">
        <v>26</v>
      </c>
      <c r="AH68" s="275"/>
      <c r="AI68" s="277" t="s">
        <v>27</v>
      </c>
      <c r="AJ68" s="277" t="s">
        <v>27</v>
      </c>
      <c r="AK68" s="277" t="s">
        <v>27</v>
      </c>
      <c r="AL68" s="3"/>
      <c r="AM68" s="19">
        <f t="array" ref="AM68">SUM(IF((G68:AK68="H"),1,0),IF((G68:AK68="½ H"),0.5,0))</f>
        <v>1</v>
      </c>
      <c r="AN68" s="17">
        <f t="array" ref="AN68">SUM(IF((G68:AK68="SD"),1,0),IF((G68:AK68="½ SD"),0.5,0))</f>
        <v>0</v>
      </c>
      <c r="AO68" s="17">
        <f t="array" ref="AO68">SUM(IF((G68:AK68="V"),1,0),IF((G68:AK68="½ V"),0.5,0))</f>
        <v>0</v>
      </c>
      <c r="AP68" s="17">
        <f t="array" ref="AP68">SUM(IF((G68:AK68="C"),1,0),IF((G68:AK68="½ C"),0.5,0))</f>
        <v>0</v>
      </c>
      <c r="AQ68" s="95">
        <f t="array" ref="AQ68">SUM(IF((G68:AK68="S"),1,0),IF((G68:AK68="½ S"),0.5,0))</f>
        <v>0</v>
      </c>
      <c r="AR68" s="184">
        <f t="array" ref="AR68">SUM(IF((G68:AK68="Z1"),1,0),IF((G68:AK68="½ Z1"),0.5,0))</f>
        <v>0</v>
      </c>
      <c r="AS68" s="17">
        <f t="array" ref="AS68">SUM(IF((G68:AK68="Z2"),1,0),IF((G68:AK68="½ Z2"),0.5,0))</f>
        <v>0</v>
      </c>
      <c r="AT68" s="17">
        <f t="array" ref="AT68">SUM(IF((G68:AK68="Z3"),1,0),IF((G68:AK68="½ Z3"),0.5,0))</f>
        <v>0</v>
      </c>
      <c r="AU68" s="20">
        <f t="array" ref="AU68">SUM(IF((G68:AK68="Z4"),1,0),IF((G68:AK68="½ Z4"),0.5,0))</f>
        <v>0</v>
      </c>
      <c r="AV68" s="4"/>
      <c r="AW68" s="28"/>
    </row>
    <row r="69" spans="2:49" ht="12.75" hidden="1" customHeight="1" x14ac:dyDescent="0.2">
      <c r="B69" s="2"/>
      <c r="C69" s="4"/>
      <c r="D69" s="436"/>
      <c r="E69" s="73"/>
      <c r="F69" s="65" t="str">
        <f>IF(E69="x",   "~~~" &amp; TEXT($J$14,""), TEXT($J$14,""))</f>
        <v/>
      </c>
      <c r="G69" s="275"/>
      <c r="H69" s="275"/>
      <c r="I69" s="275"/>
      <c r="J69" s="275"/>
      <c r="K69" s="276" t="s">
        <v>26</v>
      </c>
      <c r="L69" s="276" t="s">
        <v>26</v>
      </c>
      <c r="M69" s="275"/>
      <c r="N69" s="275"/>
      <c r="O69" s="275"/>
      <c r="P69" s="275"/>
      <c r="Q69" s="275"/>
      <c r="R69" s="276" t="s">
        <v>26</v>
      </c>
      <c r="S69" s="276" t="s">
        <v>26</v>
      </c>
      <c r="T69" s="275"/>
      <c r="U69" s="275"/>
      <c r="V69" s="275"/>
      <c r="W69" s="275"/>
      <c r="X69" s="275"/>
      <c r="Y69" s="276" t="s">
        <v>26</v>
      </c>
      <c r="Z69" s="276" t="s">
        <v>26</v>
      </c>
      <c r="AA69" s="274" t="s">
        <v>0</v>
      </c>
      <c r="AB69" s="275"/>
      <c r="AC69" s="275"/>
      <c r="AD69" s="275"/>
      <c r="AE69" s="275"/>
      <c r="AF69" s="276" t="s">
        <v>26</v>
      </c>
      <c r="AG69" s="276" t="s">
        <v>26</v>
      </c>
      <c r="AH69" s="275"/>
      <c r="AI69" s="277" t="s">
        <v>27</v>
      </c>
      <c r="AJ69" s="277" t="s">
        <v>27</v>
      </c>
      <c r="AK69" s="277" t="s">
        <v>27</v>
      </c>
      <c r="AL69" s="3"/>
      <c r="AM69" s="19">
        <f t="array" ref="AM69">SUM(IF((G69:AK69="H"),1,0),IF((G69:AK69="½ H"),0.5,0))</f>
        <v>1</v>
      </c>
      <c r="AN69" s="17">
        <f t="array" ref="AN69">SUM(IF((G69:AK69="SD"),1,0),IF((G69:AK69="½ SD"),0.5,0))</f>
        <v>0</v>
      </c>
      <c r="AO69" s="17">
        <f t="array" ref="AO69">SUM(IF((G69:AK69="V"),1,0),IF((G69:AK69="½ V"),0.5,0))</f>
        <v>0</v>
      </c>
      <c r="AP69" s="17">
        <f t="array" ref="AP69">SUM(IF((G69:AK69="C"),1,0),IF((G69:AK69="½ C"),0.5,0))</f>
        <v>0</v>
      </c>
      <c r="AQ69" s="95">
        <f t="array" ref="AQ69">SUM(IF((G69:AK69="S"),1,0),IF((G69:AK69="½ S"),0.5,0))</f>
        <v>0</v>
      </c>
      <c r="AR69" s="184">
        <f t="array" ref="AR69">SUM(IF((G69:AK69="Z1"),1,0),IF((G69:AK69="½ Z1"),0.5,0))</f>
        <v>0</v>
      </c>
      <c r="AS69" s="17">
        <f t="array" ref="AS69">SUM(IF((G69:AK69="Z2"),1,0),IF((G69:AK69="½ Z2"),0.5,0))</f>
        <v>0</v>
      </c>
      <c r="AT69" s="17">
        <f t="array" ref="AT69">SUM(IF((G69:AK69="Z3"),1,0),IF((G69:AK69="½ Z3"),0.5,0))</f>
        <v>0</v>
      </c>
      <c r="AU69" s="20">
        <f t="array" ref="AU69">SUM(IF((G69:AK69="Z4"),1,0),IF((G69:AK69="½ Z4"),0.5,0))</f>
        <v>0</v>
      </c>
      <c r="AV69" s="4"/>
      <c r="AW69" s="28"/>
    </row>
    <row r="70" spans="2:49" ht="12.75" hidden="1" customHeight="1" x14ac:dyDescent="0.2">
      <c r="B70" s="2"/>
      <c r="C70" s="4"/>
      <c r="D70" s="436"/>
      <c r="E70" s="73"/>
      <c r="F70" s="65" t="str">
        <f>IF(E70="x",   "~~~" &amp; TEXT($J$15,""), TEXT($J$15,""))</f>
        <v/>
      </c>
      <c r="G70" s="275"/>
      <c r="H70" s="275"/>
      <c r="I70" s="275"/>
      <c r="J70" s="275"/>
      <c r="K70" s="276" t="s">
        <v>26</v>
      </c>
      <c r="L70" s="276" t="s">
        <v>26</v>
      </c>
      <c r="M70" s="275"/>
      <c r="N70" s="275"/>
      <c r="O70" s="275"/>
      <c r="P70" s="275"/>
      <c r="Q70" s="275"/>
      <c r="R70" s="276" t="s">
        <v>26</v>
      </c>
      <c r="S70" s="276" t="s">
        <v>26</v>
      </c>
      <c r="T70" s="275"/>
      <c r="U70" s="275"/>
      <c r="V70" s="275"/>
      <c r="W70" s="275"/>
      <c r="X70" s="275"/>
      <c r="Y70" s="276" t="s">
        <v>26</v>
      </c>
      <c r="Z70" s="276" t="s">
        <v>26</v>
      </c>
      <c r="AA70" s="274" t="s">
        <v>0</v>
      </c>
      <c r="AB70" s="275"/>
      <c r="AC70" s="275"/>
      <c r="AD70" s="275"/>
      <c r="AE70" s="275"/>
      <c r="AF70" s="276" t="s">
        <v>26</v>
      </c>
      <c r="AG70" s="276" t="s">
        <v>26</v>
      </c>
      <c r="AH70" s="275"/>
      <c r="AI70" s="277" t="s">
        <v>27</v>
      </c>
      <c r="AJ70" s="277" t="s">
        <v>27</v>
      </c>
      <c r="AK70" s="277" t="s">
        <v>27</v>
      </c>
      <c r="AL70" s="3"/>
      <c r="AM70" s="19">
        <f t="array" ref="AM70">SUM(IF((G70:AK70="H"),1,0),IF((G70:AK70="½ H"),0.5,0))</f>
        <v>1</v>
      </c>
      <c r="AN70" s="17">
        <f t="array" ref="AN70">SUM(IF((G70:AK70="SD"),1,0),IF((G70:AK70="½ SD"),0.5,0))</f>
        <v>0</v>
      </c>
      <c r="AO70" s="17">
        <f t="array" ref="AO70">SUM(IF((G70:AK70="V"),1,0),IF((G70:AK70="½ V"),0.5,0))</f>
        <v>0</v>
      </c>
      <c r="AP70" s="17">
        <f t="array" ref="AP70">SUM(IF((G70:AK70="C"),1,0),IF((G70:AK70="½ C"),0.5,0))</f>
        <v>0</v>
      </c>
      <c r="AQ70" s="95">
        <f t="array" ref="AQ70">SUM(IF((G70:AK70="S"),1,0),IF((G70:AK70="½ S"),0.5,0))</f>
        <v>0</v>
      </c>
      <c r="AR70" s="184">
        <f t="array" ref="AR70">SUM(IF((G70:AK70="Z1"),1,0),IF((G70:AK70="½ Z1"),0.5,0))</f>
        <v>0</v>
      </c>
      <c r="AS70" s="17">
        <f t="array" ref="AS70">SUM(IF((G70:AK70="Z2"),1,0),IF((G70:AK70="½ Z2"),0.5,0))</f>
        <v>0</v>
      </c>
      <c r="AT70" s="17">
        <f t="array" ref="AT70">SUM(IF((G70:AK70="Z3"),1,0),IF((G70:AK70="½ Z3"),0.5,0))</f>
        <v>0</v>
      </c>
      <c r="AU70" s="20">
        <f t="array" ref="AU70">SUM(IF((G70:AK70="Z4"),1,0),IF((G70:AK70="½ Z4"),0.5,0))</f>
        <v>0</v>
      </c>
      <c r="AV70" s="4"/>
      <c r="AW70" s="28"/>
    </row>
    <row r="71" spans="2:49" ht="12.75" hidden="1" customHeight="1" thickBot="1" x14ac:dyDescent="0.25">
      <c r="B71" s="2"/>
      <c r="C71" s="11"/>
      <c r="D71" s="436"/>
      <c r="E71" s="73"/>
      <c r="F71" s="65" t="str">
        <f>IF(E71="x",   "~~~" &amp; TEXT($J$16,""), TEXT($J$16,""))</f>
        <v/>
      </c>
      <c r="G71" s="275"/>
      <c r="H71" s="275"/>
      <c r="I71" s="275"/>
      <c r="J71" s="275"/>
      <c r="K71" s="276" t="s">
        <v>26</v>
      </c>
      <c r="L71" s="276" t="s">
        <v>26</v>
      </c>
      <c r="M71" s="275"/>
      <c r="N71" s="275"/>
      <c r="O71" s="275"/>
      <c r="P71" s="275"/>
      <c r="Q71" s="275"/>
      <c r="R71" s="276" t="s">
        <v>26</v>
      </c>
      <c r="S71" s="276" t="s">
        <v>26</v>
      </c>
      <c r="T71" s="275"/>
      <c r="U71" s="275"/>
      <c r="V71" s="275"/>
      <c r="W71" s="275"/>
      <c r="X71" s="275"/>
      <c r="Y71" s="276" t="s">
        <v>26</v>
      </c>
      <c r="Z71" s="276" t="s">
        <v>26</v>
      </c>
      <c r="AA71" s="274" t="s">
        <v>0</v>
      </c>
      <c r="AB71" s="275"/>
      <c r="AC71" s="275"/>
      <c r="AD71" s="275"/>
      <c r="AE71" s="275"/>
      <c r="AF71" s="276" t="s">
        <v>26</v>
      </c>
      <c r="AG71" s="276" t="s">
        <v>26</v>
      </c>
      <c r="AH71" s="275"/>
      <c r="AI71" s="277" t="s">
        <v>27</v>
      </c>
      <c r="AJ71" s="277" t="s">
        <v>27</v>
      </c>
      <c r="AK71" s="277" t="s">
        <v>27</v>
      </c>
      <c r="AL71" s="3"/>
      <c r="AM71" s="94">
        <f t="array" ref="AM71">SUM(IF((G71:AK71="H"),1,0),IF((G71:AK71="½ H"),0.5,0))</f>
        <v>1</v>
      </c>
      <c r="AN71" s="89">
        <f t="array" ref="AN71">SUM(IF((G71:AK71="SD"),1,0),IF((G71:AK71="½ SD"),0.5,0))</f>
        <v>0</v>
      </c>
      <c r="AO71" s="89">
        <f t="array" ref="AO71">SUM(IF((G71:AK71="V"),1,0),IF((G71:AK71="½ V"),0.5,0))</f>
        <v>0</v>
      </c>
      <c r="AP71" s="89">
        <f t="array" ref="AP71">SUM(IF((G71:AK71="C"),1,0),IF((G71:AK71="½ C"),0.5,0))</f>
        <v>0</v>
      </c>
      <c r="AQ71" s="95">
        <f t="array" ref="AQ71">SUM(IF((G71:AK71="S"),1,0),IF((G71:AK71="½ S"),0.5,0))</f>
        <v>0</v>
      </c>
      <c r="AR71" s="184">
        <f t="array" ref="AR71">SUM(IF((G71:AK71="Z1"),1,0),IF((G71:AK71="½ Z1"),0.5,0))</f>
        <v>0</v>
      </c>
      <c r="AS71" s="89">
        <f t="array" ref="AS71">SUM(IF((G71:AK71="Z2"),1,0),IF((G71:AK71="½ Z2"),0.5,0))</f>
        <v>0</v>
      </c>
      <c r="AT71" s="17">
        <f t="array" ref="AT71">SUM(IF((G71:AK71="Z3"),1,0),IF((G71:AK71="½ Z3"),0.5,0))</f>
        <v>0</v>
      </c>
      <c r="AU71" s="20">
        <f t="array" ref="AU71">SUM(IF((G71:AK71="Z4"),1,0),IF((G71:AK71="½ Z4"),0.5,0))</f>
        <v>0</v>
      </c>
      <c r="AV71" s="4"/>
      <c r="AW71" s="28"/>
    </row>
    <row r="72" spans="2:49" ht="12.75" customHeight="1" thickBot="1" x14ac:dyDescent="0.25">
      <c r="B72" s="2"/>
      <c r="C72" s="4"/>
      <c r="D72" s="402"/>
      <c r="E72" s="79"/>
      <c r="F72" s="76" t="s">
        <v>38</v>
      </c>
      <c r="G72" s="234">
        <f t="array" ref="G72">SUM(IF(LEFT($F47:$F71,3)&lt;&gt;"~~~",1,0)*IF($F47:$F71&lt;&gt;"",1,0)*IF(G47:G71="we",0,1)*IF(G47:G71="i",0,1)*IF(LEFT(G47:G71,1)="½",0.5,(IF(G47:G71&lt;&gt;"",0,1))))</f>
        <v>4</v>
      </c>
      <c r="H72" s="234">
        <f t="array" ref="H72">SUM(IF(LEFT($F47:$F71,3)&lt;&gt;"~~~",1,0)*IF($F47:$F71&lt;&gt;"",1,0)*IF(H47:H71="we",0,1)*IF(H47:H71="i",0,1)*IF(LEFT(H47:H71,1)="½",0.5,(IF(H47:H71&lt;&gt;"",0,1))))</f>
        <v>4</v>
      </c>
      <c r="I72" s="234">
        <f t="array" ref="I72">SUM(IF(LEFT($F47:$F71,3)&lt;&gt;"~~~",1,0)*IF($F47:$F71&lt;&gt;"",1,0)*IF(I47:I71="we",0,1)*IF(I47:I71="i",0,1)*IF(LEFT(I47:I71,1)="½",0.5,(IF(I47:I71&lt;&gt;"",0,1))))</f>
        <v>4</v>
      </c>
      <c r="J72" s="234">
        <f t="array" ref="J72">SUM(IF(LEFT($F47:$F71,3)&lt;&gt;"~~~",1,0)*IF($F47:$F71&lt;&gt;"",1,0)*IF(J47:J71="we",0,1)*IF(J47:J71="i",0,1)*IF(LEFT(J47:J71,1)="½",0.5,(IF(J47:J71&lt;&gt;"",0,1))))</f>
        <v>4</v>
      </c>
      <c r="K72" s="234">
        <f t="array" ref="K72">SUM(IF(LEFT($F47:$F71,3)&lt;&gt;"~~~",1,0)*IF($F47:$F71&lt;&gt;"",1,0)*IF(K47:K71="we",0,1)*IF(K47:K71="i",0,1)*IF(LEFT(K47:K71,1)="½",0.5,(IF(K47:K71&lt;&gt;"",0,1))))</f>
        <v>0</v>
      </c>
      <c r="L72" s="234">
        <f t="array" ref="L72">SUM(IF(LEFT($F47:$F71,3)&lt;&gt;"~~~",1,0)*IF($F47:$F71&lt;&gt;"",1,0)*IF(L47:L71="we",0,1)*IF(L47:L71="i",0,1)*IF(LEFT(L47:L71,1)="½",0.5,(IF(L47:L71&lt;&gt;"",0,1))))</f>
        <v>0</v>
      </c>
      <c r="M72" s="234">
        <f t="array" ref="M72">SUM(IF(LEFT($F47:$F71,3)&lt;&gt;"~~~",1,0)*IF($F47:$F71&lt;&gt;"",1,0)*IF(M47:M71="we",0,1)*IF(M47:M71="i",0,1)*IF(LEFT(M47:M71,1)="½",0.5,(IF(M47:M71&lt;&gt;"",0,1))))</f>
        <v>4</v>
      </c>
      <c r="N72" s="234">
        <f t="array" ref="N72">SUM(IF(LEFT($F47:$F71,3)&lt;&gt;"~~~",1,0)*IF($F47:$F71&lt;&gt;"",1,0)*IF(N47:N71="we",0,1)*IF(N47:N71="i",0,1)*IF(LEFT(N47:N71,1)="½",0.5,(IF(N47:N71&lt;&gt;"",0,1))))</f>
        <v>4</v>
      </c>
      <c r="O72" s="234">
        <f t="array" ref="O72">SUM(IF(LEFT($F47:$F71,3)&lt;&gt;"~~~",1,0)*IF($F47:$F71&lt;&gt;"",1,0)*IF(O47:O71="we",0,1)*IF(O47:O71="i",0,1)*IF(LEFT(O47:O71,1)="½",0.5,(IF(O47:O71&lt;&gt;"",0,1))))</f>
        <v>4</v>
      </c>
      <c r="P72" s="234">
        <f t="array" ref="P72">SUM(IF(LEFT($F47:$F71,3)&lt;&gt;"~~~",1,0)*IF($F47:$F71&lt;&gt;"",1,0)*IF(P47:P71="we",0,1)*IF(P47:P71="i",0,1)*IF(LEFT(P47:P71,1)="½",0.5,(IF(P47:P71&lt;&gt;"",0,1))))</f>
        <v>4</v>
      </c>
      <c r="Q72" s="234">
        <f t="array" ref="Q72">SUM(IF(LEFT($F47:$F71,3)&lt;&gt;"~~~",1,0)*IF($F47:$F71&lt;&gt;"",1,0)*IF(Q47:Q71="we",0,1)*IF(Q47:Q71="i",0,1)*IF(LEFT(Q47:Q71,1)="½",0.5,(IF(Q47:Q71&lt;&gt;"",0,1))))</f>
        <v>4</v>
      </c>
      <c r="R72" s="234">
        <f t="array" ref="R72">SUM(IF(LEFT($F47:$F71,3)&lt;&gt;"~~~",1,0)*IF($F47:$F71&lt;&gt;"",1,0)*IF(R47:R71="we",0,1)*IF(R47:R71="i",0,1)*IF(LEFT(R47:R71,1)="½",0.5,(IF(R47:R71&lt;&gt;"",0,1))))</f>
        <v>0</v>
      </c>
      <c r="S72" s="234">
        <f t="array" ref="S72">SUM(IF(LEFT($F47:$F71,3)&lt;&gt;"~~~",1,0)*IF($F47:$F71&lt;&gt;"",1,0)*IF(S47:S71="we",0,1)*IF(S47:S71="i",0,1)*IF(LEFT(S47:S71,1)="½",0.5,(IF(S47:S71&lt;&gt;"",0,1))))</f>
        <v>0</v>
      </c>
      <c r="T72" s="234">
        <f t="array" ref="T72">SUM(IF(LEFT($F47:$F71,3)&lt;&gt;"~~~",1,0)*IF($F47:$F71&lt;&gt;"",1,0)*IF(T47:T71="we",0,1)*IF(T47:T71="i",0,1)*IF(LEFT(T47:T71,1)="½",0.5,(IF(T47:T71&lt;&gt;"",0,1))))</f>
        <v>4</v>
      </c>
      <c r="U72" s="234">
        <f t="array" ref="U72">SUM(IF(LEFT($F47:$F71,3)&lt;&gt;"~~~",1,0)*IF($F47:$F71&lt;&gt;"",1,0)*IF(U47:U71="we",0,1)*IF(U47:U71="i",0,1)*IF(LEFT(U47:U71,1)="½",0.5,(IF(U47:U71&lt;&gt;"",0,1))))</f>
        <v>4</v>
      </c>
      <c r="V72" s="234">
        <f t="array" ref="V72">SUM(IF(LEFT($F47:$F71,3)&lt;&gt;"~~~",1,0)*IF($F47:$F71&lt;&gt;"",1,0)*IF(V47:V71="we",0,1)*IF(V47:V71="i",0,1)*IF(LEFT(V47:V71,1)="½",0.5,(IF(V47:V71&lt;&gt;"",0,1))))</f>
        <v>4</v>
      </c>
      <c r="W72" s="234">
        <f t="array" ref="W72">SUM(IF(LEFT($F47:$F71,3)&lt;&gt;"~~~",1,0)*IF($F47:$F71&lt;&gt;"",1,0)*IF(W47:W71="we",0,1)*IF(W47:W71="i",0,1)*IF(LEFT(W47:W71,1)="½",0.5,(IF(W47:W71&lt;&gt;"",0,1))))</f>
        <v>4</v>
      </c>
      <c r="X72" s="234">
        <f t="array" ref="X72">SUM(IF(LEFT($F47:$F71,3)&lt;&gt;"~~~",1,0)*IF($F47:$F71&lt;&gt;"",1,0)*IF(X47:X71="we",0,1)*IF(X47:X71="i",0,1)*IF(LEFT(X47:X71,1)="½",0.5,(IF(X47:X71&lt;&gt;"",0,1))))</f>
        <v>4</v>
      </c>
      <c r="Y72" s="234">
        <f t="array" ref="Y72">SUM(IF(LEFT($F47:$F71,3)&lt;&gt;"~~~",1,0)*IF($F47:$F71&lt;&gt;"",1,0)*IF(Y47:Y71="we",0,1)*IF(Y47:Y71="i",0,1)*IF(LEFT(Y47:Y71,1)="½",0.5,(IF(Y47:Y71&lt;&gt;"",0,1))))</f>
        <v>0</v>
      </c>
      <c r="Z72" s="234">
        <f t="array" ref="Z72">SUM(IF(LEFT($F47:$F71,3)&lt;&gt;"~~~",1,0)*IF($F47:$F71&lt;&gt;"",1,0)*IF(Z47:Z71="we",0,1)*IF(Z47:Z71="i",0,1)*IF(LEFT(Z47:Z71,1)="½",0.5,(IF(Z47:Z71&lt;&gt;"",0,1))))</f>
        <v>0</v>
      </c>
      <c r="AA72" s="234">
        <f t="array" ref="AA72">SUM(IF(LEFT($F47:$F71,3)&lt;&gt;"~~~",1,0)*IF($F47:$F71&lt;&gt;"",1,0)*IF(AA47:AA71="we",0,1)*IF(AA47:AA71="i",0,1)*IF(LEFT(AA47:AA71,1)="½",0.5,(IF(AA47:AA71&lt;&gt;"",0,1))))</f>
        <v>0</v>
      </c>
      <c r="AB72" s="234">
        <f t="array" ref="AB72">SUM(IF(LEFT($F47:$F71,3)&lt;&gt;"~~~",1,0)*IF($F47:$F71&lt;&gt;"",1,0)*IF(AB47:AB71="we",0,1)*IF(AB47:AB71="i",0,1)*IF(LEFT(AB47:AB71,1)="½",0.5,(IF(AB47:AB71&lt;&gt;"",0,1))))</f>
        <v>4</v>
      </c>
      <c r="AC72" s="234">
        <f t="array" ref="AC72">SUM(IF(LEFT($F47:$F71,3)&lt;&gt;"~~~",1,0)*IF($F47:$F71&lt;&gt;"",1,0)*IF(AC47:AC71="we",0,1)*IF(AC47:AC71="i",0,1)*IF(LEFT(AC47:AC71,1)="½",0.5,(IF(AC47:AC71&lt;&gt;"",0,1))))</f>
        <v>4</v>
      </c>
      <c r="AD72" s="234">
        <f t="array" ref="AD72">SUM(IF(LEFT($F47:$F71,3)&lt;&gt;"~~~",1,0)*IF($F47:$F71&lt;&gt;"",1,0)*IF(AD47:AD71="we",0,1)*IF(AD47:AD71="i",0,1)*IF(LEFT(AD47:AD71,1)="½",0.5,(IF(AD47:AD71&lt;&gt;"",0,1))))</f>
        <v>4</v>
      </c>
      <c r="AE72" s="234">
        <f t="array" ref="AE72">SUM(IF(LEFT($F47:$F71,3)&lt;&gt;"~~~",1,0)*IF($F47:$F71&lt;&gt;"",1,0)*IF(AE47:AE71="we",0,1)*IF(AE47:AE71="i",0,1)*IF(LEFT(AE47:AE71,1)="½",0.5,(IF(AE47:AE71&lt;&gt;"",0,1))))</f>
        <v>4</v>
      </c>
      <c r="AF72" s="234">
        <f t="array" ref="AF72">SUM(IF(LEFT($F47:$F71,3)&lt;&gt;"~~~",1,0)*IF($F47:$F71&lt;&gt;"",1,0)*IF(AF47:AF71="we",0,1)*IF(AF47:AF71="i",0,1)*IF(LEFT(AF47:AF71,1)="½",0.5,(IF(AF47:AF71&lt;&gt;"",0,1))))</f>
        <v>0</v>
      </c>
      <c r="AG72" s="234">
        <f t="array" ref="AG72">SUM(IF(LEFT($F47:$F71,3)&lt;&gt;"~~~",1,0)*IF($F47:$F71&lt;&gt;"",1,0)*IF(AG47:AG71="we",0,1)*IF(AG47:AG71="i",0,1)*IF(LEFT(AG47:AG71,1)="½",0.5,(IF(AG47:AG71&lt;&gt;"",0,1))))</f>
        <v>0</v>
      </c>
      <c r="AH72" s="234">
        <f t="array" ref="AH72">SUM(IF(LEFT($F47:$F71,3)&lt;&gt;"~~~",1,0)*IF($F47:$F71&lt;&gt;"",1,0)*IF(AH47:AH71="we",0,1)*IF(AH47:AH71="i",0,1)*IF(LEFT(AH47:AH71,1)="½",0.5,(IF(AH47:AH71&lt;&gt;"",0,1))))</f>
        <v>4</v>
      </c>
      <c r="AI72" s="234">
        <f t="array" ref="AI72">SUM(IF(LEFT($F47:$F71,3)&lt;&gt;"~~~",1,0)*IF($F47:$F71&lt;&gt;"",1,0)*IF(AI47:AI71="we",0,1)*IF(AI47:AI71="i",0,1)*IF(LEFT(AI47:AI71,1)="½",0.5,(IF(AI47:AI71&lt;&gt;"",0,1))))</f>
        <v>0</v>
      </c>
      <c r="AJ72" s="234">
        <f t="array" ref="AJ72">SUM(IF(LEFT($F47:$F71,3)&lt;&gt;"~~~",1,0)*IF($F47:$F71&lt;&gt;"",1,0)*IF(AJ47:AJ71="we",0,1)*IF(AJ47:AJ71="i",0,1)*IF(LEFT(AJ47:AJ71,1)="½",0.5,(IF(AJ47:AJ71&lt;&gt;"",0,1))))</f>
        <v>0</v>
      </c>
      <c r="AK72" s="234">
        <f t="array" ref="AK72">SUM(IF(LEFT($F47:$F71,3)&lt;&gt;"~~~",1,0)*IF($F47:$F71&lt;&gt;"",1,0)*IF(AK47:AK71="we",0,1)*IF(AK47:AK71="i",0,1)*IF(LEFT(AK47:AK71,1)="½",0.5,(IF(AK47:AK71&lt;&gt;"",0,1))))</f>
        <v>0</v>
      </c>
      <c r="AL72" s="38"/>
      <c r="AM72" s="412">
        <f>SUM(G72:AK72)</f>
        <v>76</v>
      </c>
      <c r="AN72" s="413"/>
      <c r="AO72" s="300">
        <f t="array" ref="AO72">SUM(IF((G46:AK46=""),1,0))</f>
        <v>19</v>
      </c>
      <c r="AP72" s="301"/>
      <c r="AQ72" s="297">
        <f t="array" ref="AQ72">SUM(G72:AK72)/SUM(IF((G46:AK46=""),1,0))</f>
        <v>4</v>
      </c>
      <c r="AR72" s="298"/>
      <c r="AS72" s="299"/>
      <c r="AT72" s="213"/>
      <c r="AU72" s="214"/>
      <c r="AV72" s="4"/>
      <c r="AW72" s="28"/>
    </row>
    <row r="73" spans="2:49" ht="15.75" customHeight="1" thickBot="1" x14ac:dyDescent="0.3">
      <c r="B73" s="2"/>
      <c r="C73" s="29"/>
      <c r="D73" s="405" t="s">
        <v>15</v>
      </c>
      <c r="E73" s="80"/>
      <c r="F73" s="67" t="s">
        <v>12</v>
      </c>
      <c r="G73" s="293"/>
      <c r="H73" s="293"/>
      <c r="I73" s="293"/>
      <c r="J73" s="293"/>
      <c r="K73" s="293" t="s">
        <v>26</v>
      </c>
      <c r="L73" s="293" t="s">
        <v>26</v>
      </c>
      <c r="M73" s="293"/>
      <c r="N73" s="293"/>
      <c r="O73" s="293"/>
      <c r="P73" s="293"/>
      <c r="Q73" s="293"/>
      <c r="R73" s="293" t="s">
        <v>26</v>
      </c>
      <c r="S73" s="293" t="s">
        <v>26</v>
      </c>
      <c r="T73" s="293"/>
      <c r="U73" s="293"/>
      <c r="V73" s="293"/>
      <c r="W73" s="293"/>
      <c r="X73" s="293"/>
      <c r="Y73" s="293" t="s">
        <v>26</v>
      </c>
      <c r="Z73" s="293" t="s">
        <v>26</v>
      </c>
      <c r="AA73" s="293"/>
      <c r="AB73" s="293"/>
      <c r="AC73" s="293"/>
      <c r="AD73" s="293"/>
      <c r="AE73" s="293"/>
      <c r="AF73" s="293" t="s">
        <v>26</v>
      </c>
      <c r="AG73" s="293" t="s">
        <v>26</v>
      </c>
      <c r="AH73" s="293"/>
      <c r="AI73" s="293"/>
      <c r="AJ73" s="293"/>
      <c r="AK73" s="293"/>
      <c r="AL73" s="3"/>
      <c r="AM73" s="189">
        <f t="array" ref="AM73">SUM(IF((G73:AJ73="H"),1,0),IF((G73:AJ73="½ H"),0.5,0))</f>
        <v>0</v>
      </c>
      <c r="AN73" s="190">
        <f t="array" ref="AN73">SUM(IF((G74:AK98="SD"),1,0),IF((G74:AK98="½ SD"),0.5,0))</f>
        <v>0</v>
      </c>
      <c r="AO73" s="190">
        <f t="array" ref="AO73">SUM(IF((G74:AK98="V"),1,0),IF((G74:AK98="½ V"),0.5,0))</f>
        <v>0</v>
      </c>
      <c r="AP73" s="190">
        <f t="array" ref="AP73">SUM(IF((G74:AK98="C"),1,0),IF((G74:AK98="½ C"),0.5,0))</f>
        <v>0</v>
      </c>
      <c r="AQ73" s="190">
        <f t="array" ref="AQ73">SUM(IF((G74:AK98="S"),1,0),IF((G74:AK98="½ S"),0.5,0))</f>
        <v>0</v>
      </c>
      <c r="AR73" s="192">
        <f t="array" ref="AR73">SUM(IF((G74:AK98="Z1"),1,0),IF((G74:AK98="½ Z1"),0.5,0))</f>
        <v>0</v>
      </c>
      <c r="AS73" s="190">
        <f t="array" ref="AS73">SUM(IF((G74:AK98="Z2"),1,0),IF((G74:AK98="½ Z2"),0.5,0))</f>
        <v>0</v>
      </c>
      <c r="AT73" s="209">
        <f t="array" ref="AT73">SUM(IF((G74:AK98="Z3"),1,0),IF((G74:AK98="½ Z3"),0.5,0))</f>
        <v>0</v>
      </c>
      <c r="AU73" s="210">
        <f t="array" ref="AU73">SUM(IF((G74:AK98="Z4"),1,0),IF((G74:AK98="½ Z4"),0.5,0))</f>
        <v>0</v>
      </c>
      <c r="AV73" s="4"/>
      <c r="AW73" s="28"/>
    </row>
    <row r="74" spans="2:49" ht="12" customHeight="1" x14ac:dyDescent="0.2">
      <c r="B74" s="2"/>
      <c r="C74" s="29"/>
      <c r="D74" s="437"/>
      <c r="E74" s="69"/>
      <c r="F74" s="65" t="str">
        <f>IF(E74="x",   "~~~" &amp; TEXT($F$4,""), TEXT($F$4,""))</f>
        <v>employee_1</v>
      </c>
      <c r="G74" s="275"/>
      <c r="H74" s="275"/>
      <c r="I74" s="275"/>
      <c r="J74" s="275"/>
      <c r="K74" s="276" t="s">
        <v>26</v>
      </c>
      <c r="L74" s="276" t="s">
        <v>26</v>
      </c>
      <c r="M74" s="275"/>
      <c r="N74" s="275"/>
      <c r="O74" s="275"/>
      <c r="P74" s="275"/>
      <c r="Q74" s="275"/>
      <c r="R74" s="276" t="s">
        <v>26</v>
      </c>
      <c r="S74" s="276" t="s">
        <v>26</v>
      </c>
      <c r="T74" s="275"/>
      <c r="U74" s="275"/>
      <c r="V74" s="275"/>
      <c r="W74" s="275"/>
      <c r="X74" s="275"/>
      <c r="Y74" s="276" t="s">
        <v>26</v>
      </c>
      <c r="Z74" s="276" t="s">
        <v>26</v>
      </c>
      <c r="AA74" s="275"/>
      <c r="AB74" s="275"/>
      <c r="AC74" s="275"/>
      <c r="AD74" s="275"/>
      <c r="AE74" s="275"/>
      <c r="AF74" s="276" t="s">
        <v>26</v>
      </c>
      <c r="AG74" s="276" t="s">
        <v>26</v>
      </c>
      <c r="AH74" s="275"/>
      <c r="AI74" s="275"/>
      <c r="AJ74" s="275"/>
      <c r="AK74" s="275"/>
      <c r="AL74" s="3"/>
      <c r="AM74" s="179">
        <f t="array" ref="AM74">SUM(IF((G74:AK74="H"),1,0),IF((G74:AK74="½ H"),0.5,0))</f>
        <v>0</v>
      </c>
      <c r="AN74" s="180">
        <f t="array" ref="AN74">SUM(IF((G74:AK74="SD"),1,0),IF((G74:AK74="½ SD"),0.5,0))</f>
        <v>0</v>
      </c>
      <c r="AO74" s="180">
        <f t="array" ref="AO74">SUM(IF((G74:AK74="V"),1,0),IF((G74:AK74="½ V"),0.5,0))</f>
        <v>0</v>
      </c>
      <c r="AP74" s="180">
        <f t="array" ref="AP74">SUM(IF((G74:AK74="C"),1,0),IF((G74:AK74="½ C"),0.5,0))</f>
        <v>0</v>
      </c>
      <c r="AQ74" s="180">
        <f t="array" ref="AQ74">SUM(IF((G74:AK74="S"),1,0),IF((G74:AK74="½ S"),0.5,0))</f>
        <v>0</v>
      </c>
      <c r="AR74" s="183">
        <f t="array" ref="AR74">SUM(IF((G74:AK74="Z1"),1,0),IF((G74:AK74="½ Z1"),0.5,0))</f>
        <v>0</v>
      </c>
      <c r="AS74" s="180">
        <f t="array" ref="AS74">SUM(IF((G74:AK74="Z2"),1,0),IF((G74:AK74="½ Z2"),0.5,0))</f>
        <v>0</v>
      </c>
      <c r="AT74" s="180">
        <f t="array" ref="AT74">SUM(IF((G74:AK74="Z3"),1,0),IF((G74:AK74="½ Z3"),0.5,0))</f>
        <v>0</v>
      </c>
      <c r="AU74" s="181">
        <f t="array" ref="AU74">SUM(IF((G74:AK74="Z4"),1,0),IF((G74:AK74="½ Z4"),0.5,0))</f>
        <v>0</v>
      </c>
      <c r="AV74" s="4"/>
      <c r="AW74" s="28"/>
    </row>
    <row r="75" spans="2:49" ht="12" customHeight="1" x14ac:dyDescent="0.2">
      <c r="B75" s="2"/>
      <c r="C75" s="185"/>
      <c r="D75" s="437"/>
      <c r="E75" s="186"/>
      <c r="F75" s="65" t="str">
        <f>IF(E75="x",   "~~~" &amp; TEXT($F$5,""), TEXT($F$5,""))</f>
        <v>employee_2</v>
      </c>
      <c r="G75" s="275"/>
      <c r="H75" s="275"/>
      <c r="I75" s="275"/>
      <c r="J75" s="275"/>
      <c r="K75" s="276" t="s">
        <v>26</v>
      </c>
      <c r="L75" s="276" t="s">
        <v>26</v>
      </c>
      <c r="M75" s="275"/>
      <c r="N75" s="275"/>
      <c r="O75" s="275"/>
      <c r="P75" s="275"/>
      <c r="Q75" s="275"/>
      <c r="R75" s="276" t="s">
        <v>26</v>
      </c>
      <c r="S75" s="276" t="s">
        <v>26</v>
      </c>
      <c r="T75" s="275"/>
      <c r="U75" s="275"/>
      <c r="V75" s="275"/>
      <c r="W75" s="275"/>
      <c r="X75" s="275"/>
      <c r="Y75" s="276" t="s">
        <v>26</v>
      </c>
      <c r="Z75" s="276" t="s">
        <v>26</v>
      </c>
      <c r="AA75" s="275"/>
      <c r="AB75" s="275"/>
      <c r="AC75" s="275"/>
      <c r="AD75" s="275"/>
      <c r="AE75" s="275"/>
      <c r="AF75" s="276" t="s">
        <v>26</v>
      </c>
      <c r="AG75" s="276" t="s">
        <v>26</v>
      </c>
      <c r="AH75" s="275"/>
      <c r="AI75" s="275"/>
      <c r="AJ75" s="275"/>
      <c r="AK75" s="275"/>
      <c r="AL75" s="3"/>
      <c r="AM75" s="19">
        <f t="array" ref="AM75">SUM(IF((G75:AK75="H"),1,0),IF((G75:AK75="½ H"),0.5,0))</f>
        <v>0</v>
      </c>
      <c r="AN75" s="17">
        <f t="array" ref="AN75">SUM(IF((G75:AK75="SD"),1,0),IF((G75:AK75="½ SD"),0.5,0))</f>
        <v>0</v>
      </c>
      <c r="AO75" s="17">
        <f t="array" ref="AO75">SUM(IF((G75:AK75="V"),1,0),IF((G75:AK75="½ V"),0.5,0))</f>
        <v>0</v>
      </c>
      <c r="AP75" s="17">
        <f t="array" ref="AP75">SUM(IF((G75:AK75="C"),1,0),IF((G75:AK75="½ C"),0.5,0))</f>
        <v>0</v>
      </c>
      <c r="AQ75" s="95">
        <f t="array" ref="AQ75">SUM(IF((G75:AK75="S"),1,0),IF((G75:AK75="½ S"),0.5,0))</f>
        <v>0</v>
      </c>
      <c r="AR75" s="184">
        <f t="array" ref="AR75">SUM(IF((G75:AK75="Z1"),1,0),IF((G75:AK75="½ Z1"),0.5,0))</f>
        <v>0</v>
      </c>
      <c r="AS75" s="17">
        <f t="array" ref="AS75">SUM(IF((G75:AK75="Z2"),1,0),IF((G75:AK75="½ Z2"),0.5,0))</f>
        <v>0</v>
      </c>
      <c r="AT75" s="17">
        <f t="array" ref="AT75">SUM(IF((G75:AK75="Z3"),1,0),IF((G75:AK75="½ Z3"),0.5,0))</f>
        <v>0</v>
      </c>
      <c r="AU75" s="20">
        <f t="array" ref="AU75">SUM(IF((G75:AK75="Z4"),1,0),IF((G75:AK75="½ Z4"),0.5,0))</f>
        <v>0</v>
      </c>
      <c r="AV75" s="4"/>
      <c r="AW75" s="28"/>
    </row>
    <row r="76" spans="2:49" ht="12" customHeight="1" x14ac:dyDescent="0.2">
      <c r="B76" s="2"/>
      <c r="C76" s="185"/>
      <c r="D76" s="437"/>
      <c r="E76" s="186"/>
      <c r="F76" s="65" t="str">
        <f>IF(E76="x",   "~~~" &amp; TEXT($F$6,""), TEXT($F$6,""))</f>
        <v>employee_3</v>
      </c>
      <c r="G76" s="275"/>
      <c r="H76" s="275"/>
      <c r="I76" s="275"/>
      <c r="J76" s="275"/>
      <c r="K76" s="276" t="s">
        <v>26</v>
      </c>
      <c r="L76" s="276" t="s">
        <v>26</v>
      </c>
      <c r="M76" s="275"/>
      <c r="N76" s="275"/>
      <c r="O76" s="275"/>
      <c r="P76" s="275"/>
      <c r="Q76" s="275"/>
      <c r="R76" s="276" t="s">
        <v>26</v>
      </c>
      <c r="S76" s="276" t="s">
        <v>26</v>
      </c>
      <c r="T76" s="275"/>
      <c r="U76" s="275"/>
      <c r="V76" s="275"/>
      <c r="W76" s="275"/>
      <c r="X76" s="275"/>
      <c r="Y76" s="276" t="s">
        <v>26</v>
      </c>
      <c r="Z76" s="276" t="s">
        <v>26</v>
      </c>
      <c r="AA76" s="275"/>
      <c r="AB76" s="275"/>
      <c r="AC76" s="275"/>
      <c r="AD76" s="275"/>
      <c r="AE76" s="275"/>
      <c r="AF76" s="276" t="s">
        <v>26</v>
      </c>
      <c r="AG76" s="276" t="s">
        <v>26</v>
      </c>
      <c r="AH76" s="275"/>
      <c r="AI76" s="275"/>
      <c r="AJ76" s="275"/>
      <c r="AK76" s="275"/>
      <c r="AL76" s="3"/>
      <c r="AM76" s="19">
        <f t="array" ref="AM76">SUM(IF((G76:AK76="H"),1,0),IF((G76:AK76="½ H"),0.5,0))</f>
        <v>0</v>
      </c>
      <c r="AN76" s="17">
        <f t="array" ref="AN76">SUM(IF((G76:AK76="SD"),1,0),IF((G76:AK76="½ SD"),0.5,0))</f>
        <v>0</v>
      </c>
      <c r="AO76" s="17">
        <f t="array" ref="AO76">SUM(IF((G76:AK76="V"),1,0),IF((G76:AK76="½ V"),0.5,0))</f>
        <v>0</v>
      </c>
      <c r="AP76" s="17">
        <f t="array" ref="AP76">SUM(IF((G76:AK76="C"),1,0),IF((G76:AK76="½ C"),0.5,0))</f>
        <v>0</v>
      </c>
      <c r="AQ76" s="95">
        <f t="array" ref="AQ76">SUM(IF((G76:AK76="S"),1,0),IF((G76:AK76="½ S"),0.5,0))</f>
        <v>0</v>
      </c>
      <c r="AR76" s="184">
        <f t="array" ref="AR76">SUM(IF((G76:AK76="Z1"),1,0),IF((G76:AK76="½ Z1"),0.5,0))</f>
        <v>0</v>
      </c>
      <c r="AS76" s="17">
        <f t="array" ref="AS76">SUM(IF((G76:AK76="Z2"),1,0),IF((G76:AK76="½ Z2"),0.5,0))</f>
        <v>0</v>
      </c>
      <c r="AT76" s="17">
        <f t="array" ref="AT76">SUM(IF((G76:AK76="Z3"),1,0),IF((G76:AK76="½ Z3"),0.5,0))</f>
        <v>0</v>
      </c>
      <c r="AU76" s="20">
        <f t="array" ref="AU76">SUM(IF((G76:AK76="Z4"),1,0),IF((G76:AK76="½ Z4"),0.5,0))</f>
        <v>0</v>
      </c>
      <c r="AV76" s="4"/>
      <c r="AW76" s="28"/>
    </row>
    <row r="77" spans="2:49" ht="12" customHeight="1" x14ac:dyDescent="0.2">
      <c r="B77" s="2"/>
      <c r="C77" s="185"/>
      <c r="D77" s="437"/>
      <c r="E77" s="186"/>
      <c r="F77" s="65" t="str">
        <f>IF(E77="x",   "~~~" &amp; TEXT($F$7,""), TEXT($F$7,""))</f>
        <v>employee_4</v>
      </c>
      <c r="G77" s="275"/>
      <c r="H77" s="275"/>
      <c r="I77" s="275"/>
      <c r="J77" s="275"/>
      <c r="K77" s="276" t="s">
        <v>26</v>
      </c>
      <c r="L77" s="276" t="s">
        <v>26</v>
      </c>
      <c r="M77" s="275"/>
      <c r="N77" s="275"/>
      <c r="O77" s="275"/>
      <c r="P77" s="275"/>
      <c r="Q77" s="275"/>
      <c r="R77" s="276" t="s">
        <v>26</v>
      </c>
      <c r="S77" s="276" t="s">
        <v>26</v>
      </c>
      <c r="T77" s="275"/>
      <c r="U77" s="275"/>
      <c r="V77" s="275"/>
      <c r="W77" s="275"/>
      <c r="X77" s="275"/>
      <c r="Y77" s="276" t="s">
        <v>26</v>
      </c>
      <c r="Z77" s="276" t="s">
        <v>26</v>
      </c>
      <c r="AA77" s="275"/>
      <c r="AB77" s="275"/>
      <c r="AC77" s="275"/>
      <c r="AD77" s="275"/>
      <c r="AE77" s="275"/>
      <c r="AF77" s="276" t="s">
        <v>26</v>
      </c>
      <c r="AG77" s="276" t="s">
        <v>26</v>
      </c>
      <c r="AH77" s="275"/>
      <c r="AI77" s="275"/>
      <c r="AJ77" s="275"/>
      <c r="AK77" s="275"/>
      <c r="AL77" s="3"/>
      <c r="AM77" s="19">
        <f t="array" ref="AM77">SUM(IF((G77:AK77="H"),1,0),IF((G77:AK77="½ H"),0.5,0))</f>
        <v>0</v>
      </c>
      <c r="AN77" s="17">
        <f t="array" ref="AN77">SUM(IF((G77:AK77="SD"),1,0),IF((G77:AK77="½ SD"),0.5,0))</f>
        <v>0</v>
      </c>
      <c r="AO77" s="17">
        <f t="array" ref="AO77">SUM(IF((G77:AK77="V"),1,0),IF((G77:AK77="½ V"),0.5,0))</f>
        <v>0</v>
      </c>
      <c r="AP77" s="17">
        <f t="array" ref="AP77">SUM(IF((G77:AK77="C"),1,0),IF((G77:AK77="½ C"),0.5,0))</f>
        <v>0</v>
      </c>
      <c r="AQ77" s="95">
        <f t="array" ref="AQ77">SUM(IF((G77:AK77="S"),1,0),IF((G77:AK77="½ S"),0.5,0))</f>
        <v>0</v>
      </c>
      <c r="AR77" s="184">
        <f t="array" ref="AR77">SUM(IF((G77:AK77="Z1"),1,0),IF((G77:AK77="½ Z1"),0.5,0))</f>
        <v>0</v>
      </c>
      <c r="AS77" s="17">
        <f t="array" ref="AS77">SUM(IF((G77:AK77="Z2"),1,0),IF((G77:AK77="½ Z2"),0.5,0))</f>
        <v>0</v>
      </c>
      <c r="AT77" s="17">
        <f t="array" ref="AT77">SUM(IF((G77:AK77="Z3"),1,0),IF((G77:AK77="½ Z3"),0.5,0))</f>
        <v>0</v>
      </c>
      <c r="AU77" s="20">
        <f t="array" ref="AU77">SUM(IF((G77:AK77="Z4"),1,0),IF((G77:AK77="½ Z4"),0.5,0))</f>
        <v>0</v>
      </c>
      <c r="AV77" s="4"/>
      <c r="AW77" s="28"/>
    </row>
    <row r="78" spans="2:49" ht="12" customHeight="1" x14ac:dyDescent="0.2">
      <c r="B78" s="2"/>
      <c r="C78" s="185"/>
      <c r="D78" s="437"/>
      <c r="E78" s="186"/>
      <c r="F78" s="65" t="str">
        <f>IF(E78="x",   "~~~" &amp; TEXT($F$8,""), TEXT($F$8,""))</f>
        <v>~~~</v>
      </c>
      <c r="G78" s="275"/>
      <c r="H78" s="275"/>
      <c r="I78" s="275"/>
      <c r="J78" s="275"/>
      <c r="K78" s="276" t="s">
        <v>26</v>
      </c>
      <c r="L78" s="276" t="s">
        <v>26</v>
      </c>
      <c r="M78" s="275"/>
      <c r="N78" s="275"/>
      <c r="O78" s="275"/>
      <c r="P78" s="275"/>
      <c r="Q78" s="275"/>
      <c r="R78" s="276" t="s">
        <v>26</v>
      </c>
      <c r="S78" s="276" t="s">
        <v>26</v>
      </c>
      <c r="T78" s="275"/>
      <c r="U78" s="275"/>
      <c r="V78" s="275"/>
      <c r="W78" s="275"/>
      <c r="X78" s="275"/>
      <c r="Y78" s="276" t="s">
        <v>26</v>
      </c>
      <c r="Z78" s="276" t="s">
        <v>26</v>
      </c>
      <c r="AA78" s="275"/>
      <c r="AB78" s="275"/>
      <c r="AC78" s="275"/>
      <c r="AD78" s="275"/>
      <c r="AE78" s="275"/>
      <c r="AF78" s="276" t="s">
        <v>26</v>
      </c>
      <c r="AG78" s="276" t="s">
        <v>26</v>
      </c>
      <c r="AH78" s="275"/>
      <c r="AI78" s="275"/>
      <c r="AJ78" s="275"/>
      <c r="AK78" s="275"/>
      <c r="AL78" s="3"/>
      <c r="AM78" s="19">
        <f t="array" ref="AM78">SUM(IF((G78:AK78="H"),1,0),IF((G78:AK78="½ H"),0.5,0))</f>
        <v>0</v>
      </c>
      <c r="AN78" s="17">
        <f t="array" ref="AN78">SUM(IF((G78:AK78="SD"),1,0),IF((G78:AK78="½ SD"),0.5,0))</f>
        <v>0</v>
      </c>
      <c r="AO78" s="17">
        <f t="array" ref="AO78">SUM(IF((G78:AK78="V"),1,0),IF((G78:AK78="½ V"),0.5,0))</f>
        <v>0</v>
      </c>
      <c r="AP78" s="17">
        <f t="array" ref="AP78">SUM(IF((G78:AK78="C"),1,0),IF((G78:AK78="½ C"),0.5,0))</f>
        <v>0</v>
      </c>
      <c r="AQ78" s="95">
        <f t="array" ref="AQ78">SUM(IF((G78:AK78="S"),1,0),IF((G78:AK78="½ S"),0.5,0))</f>
        <v>0</v>
      </c>
      <c r="AR78" s="184">
        <f t="array" ref="AR78">SUM(IF((G78:AK78="Z1"),1,0),IF((G78:AK78="½ Z1"),0.5,0))</f>
        <v>0</v>
      </c>
      <c r="AS78" s="17">
        <f t="array" ref="AS78">SUM(IF((G78:AK78="Z2"),1,0),IF((G78:AK78="½ Z2"),0.5,0))</f>
        <v>0</v>
      </c>
      <c r="AT78" s="17">
        <f t="array" ref="AT78">SUM(IF((G78:AK78="Z3"),1,0),IF((G78:AK78="½ Z3"),0.5,0))</f>
        <v>0</v>
      </c>
      <c r="AU78" s="20">
        <f t="array" ref="AU78">SUM(IF((G78:AK78="Z4"),1,0),IF((G78:AK78="½ Z4"),0.5,0))</f>
        <v>0</v>
      </c>
      <c r="AV78" s="4"/>
      <c r="AW78" s="28"/>
    </row>
    <row r="79" spans="2:49" ht="12" customHeight="1" thickBot="1" x14ac:dyDescent="0.25">
      <c r="B79" s="2"/>
      <c r="C79" s="185"/>
      <c r="D79" s="437"/>
      <c r="E79" s="186"/>
      <c r="F79" s="65" t="str">
        <f>IF(E79="x",   "~~~" &amp; TEXT($F$9,""), TEXT($F$9,""))</f>
        <v/>
      </c>
      <c r="G79" s="275"/>
      <c r="H79" s="275"/>
      <c r="I79" s="275"/>
      <c r="J79" s="275"/>
      <c r="K79" s="276" t="s">
        <v>26</v>
      </c>
      <c r="L79" s="276" t="s">
        <v>26</v>
      </c>
      <c r="M79" s="275"/>
      <c r="N79" s="275"/>
      <c r="O79" s="275"/>
      <c r="P79" s="275"/>
      <c r="Q79" s="275"/>
      <c r="R79" s="276" t="s">
        <v>26</v>
      </c>
      <c r="S79" s="276" t="s">
        <v>26</v>
      </c>
      <c r="T79" s="275"/>
      <c r="U79" s="275"/>
      <c r="V79" s="275"/>
      <c r="W79" s="275"/>
      <c r="X79" s="275"/>
      <c r="Y79" s="276" t="s">
        <v>26</v>
      </c>
      <c r="Z79" s="276" t="s">
        <v>26</v>
      </c>
      <c r="AA79" s="275"/>
      <c r="AB79" s="275"/>
      <c r="AC79" s="275"/>
      <c r="AD79" s="275"/>
      <c r="AE79" s="275"/>
      <c r="AF79" s="276" t="s">
        <v>26</v>
      </c>
      <c r="AG79" s="276" t="s">
        <v>26</v>
      </c>
      <c r="AH79" s="275"/>
      <c r="AI79" s="275"/>
      <c r="AJ79" s="275"/>
      <c r="AK79" s="275"/>
      <c r="AL79" s="3"/>
      <c r="AM79" s="19">
        <f t="array" ref="AM79">SUM(IF((G79:AK79="H"),1,0),IF((G79:AK79="½ H"),0.5,0))</f>
        <v>0</v>
      </c>
      <c r="AN79" s="17">
        <f t="array" ref="AN79">SUM(IF((G79:AK79="SD"),1,0),IF((G79:AK79="½ SD"),0.5,0))</f>
        <v>0</v>
      </c>
      <c r="AO79" s="17">
        <f t="array" ref="AO79">SUM(IF((G79:AK79="V"),1,0),IF((G79:AK79="½ V"),0.5,0))</f>
        <v>0</v>
      </c>
      <c r="AP79" s="17">
        <f t="array" ref="AP79">SUM(IF((G79:AK79="C"),1,0),IF((G79:AK79="½ C"),0.5,0))</f>
        <v>0</v>
      </c>
      <c r="AQ79" s="95">
        <f t="array" ref="AQ79">SUM(IF((G79:AK79="S"),1,0),IF((G79:AK79="½ S"),0.5,0))</f>
        <v>0</v>
      </c>
      <c r="AR79" s="184">
        <f t="array" ref="AR79">SUM(IF((G79:AK79="Z1"),1,0),IF((G79:AK79="½ Z1"),0.5,0))</f>
        <v>0</v>
      </c>
      <c r="AS79" s="17">
        <f t="array" ref="AS79">SUM(IF((G79:AK79="Z2"),1,0),IF((G79:AK79="½ Z2"),0.5,0))</f>
        <v>0</v>
      </c>
      <c r="AT79" s="17">
        <f t="array" ref="AT79">SUM(IF((G79:AK79="Z3"),1,0),IF((G79:AK79="½ Z3"),0.5,0))</f>
        <v>0</v>
      </c>
      <c r="AU79" s="20">
        <f t="array" ref="AU79">SUM(IF((G79:AK79="Z4"),1,0),IF((G79:AK79="½ Z4"),0.5,0))</f>
        <v>0</v>
      </c>
      <c r="AV79" s="4"/>
      <c r="AW79" s="28"/>
    </row>
    <row r="80" spans="2:49" ht="12" hidden="1" customHeight="1" x14ac:dyDescent="0.2">
      <c r="B80" s="2"/>
      <c r="C80" s="185"/>
      <c r="D80" s="437"/>
      <c r="E80" s="186"/>
      <c r="F80" s="65" t="str">
        <f>IF(E80="x",   "~~~" &amp; TEXT($F$10,""), TEXT($F$10,""))</f>
        <v/>
      </c>
      <c r="G80" s="275"/>
      <c r="H80" s="275"/>
      <c r="I80" s="275"/>
      <c r="J80" s="275"/>
      <c r="K80" s="276" t="s">
        <v>26</v>
      </c>
      <c r="L80" s="276" t="s">
        <v>26</v>
      </c>
      <c r="M80" s="275"/>
      <c r="N80" s="275"/>
      <c r="O80" s="275"/>
      <c r="P80" s="275"/>
      <c r="Q80" s="275"/>
      <c r="R80" s="276" t="s">
        <v>26</v>
      </c>
      <c r="S80" s="276" t="s">
        <v>26</v>
      </c>
      <c r="T80" s="275"/>
      <c r="U80" s="275"/>
      <c r="V80" s="275"/>
      <c r="W80" s="275"/>
      <c r="X80" s="275"/>
      <c r="Y80" s="276" t="s">
        <v>26</v>
      </c>
      <c r="Z80" s="276" t="s">
        <v>26</v>
      </c>
      <c r="AA80" s="275"/>
      <c r="AB80" s="275"/>
      <c r="AC80" s="275"/>
      <c r="AD80" s="275"/>
      <c r="AE80" s="275"/>
      <c r="AF80" s="276" t="s">
        <v>26</v>
      </c>
      <c r="AG80" s="276" t="s">
        <v>26</v>
      </c>
      <c r="AH80" s="275"/>
      <c r="AI80" s="275"/>
      <c r="AJ80" s="275"/>
      <c r="AK80" s="275"/>
      <c r="AL80" s="3"/>
      <c r="AM80" s="19">
        <f t="array" ref="AM80">SUM(IF((G80:AK80="H"),1,0),IF((G80:AK80="½ H"),0.5,0))</f>
        <v>0</v>
      </c>
      <c r="AN80" s="17">
        <f t="array" ref="AN80">SUM(IF((G80:AK80="SD"),1,0),IF((G80:AK80="½ SD"),0.5,0))</f>
        <v>0</v>
      </c>
      <c r="AO80" s="17">
        <f t="array" ref="AO80">SUM(IF((G80:AK80="V"),1,0),IF((G80:AK80="½ V"),0.5,0))</f>
        <v>0</v>
      </c>
      <c r="AP80" s="17">
        <f t="array" ref="AP80">SUM(IF((G80:AK80="C"),1,0),IF((G80:AK80="½ C"),0.5,0))</f>
        <v>0</v>
      </c>
      <c r="AQ80" s="95">
        <f t="array" ref="AQ80">SUM(IF((G80:AK80="S"),1,0),IF((G80:AK80="½ S"),0.5,0))</f>
        <v>0</v>
      </c>
      <c r="AR80" s="184">
        <f t="array" ref="AR80">SUM(IF((G80:AK80="Z1"),1,0),IF((G80:AK80="½ Z1"),0.5,0))</f>
        <v>0</v>
      </c>
      <c r="AS80" s="17">
        <f t="array" ref="AS80">SUM(IF((G80:AK80="Z2"),1,0),IF((G80:AK80="½ Z2"),0.5,0))</f>
        <v>0</v>
      </c>
      <c r="AT80" s="17">
        <f t="array" ref="AT80">SUM(IF((G80:AK80="Z3"),1,0),IF((G80:AK80="½ Z3"),0.5,0))</f>
        <v>0</v>
      </c>
      <c r="AU80" s="20">
        <f t="array" ref="AU80">SUM(IF((G80:AK80="Z4"),1,0),IF((G80:AK80="½ Z4"),0.5,0))</f>
        <v>0</v>
      </c>
      <c r="AV80" s="4"/>
      <c r="AW80" s="28"/>
    </row>
    <row r="81" spans="2:49" ht="12" hidden="1" customHeight="1" x14ac:dyDescent="0.2">
      <c r="B81" s="2"/>
      <c r="C81" s="185"/>
      <c r="D81" s="437"/>
      <c r="E81" s="186"/>
      <c r="F81" s="65" t="str">
        <f>IF(E81="x",   "~~~" &amp; TEXT($F$11,""), TEXT($F$11,""))</f>
        <v/>
      </c>
      <c r="G81" s="275"/>
      <c r="H81" s="275"/>
      <c r="I81" s="275"/>
      <c r="J81" s="275"/>
      <c r="K81" s="276" t="s">
        <v>26</v>
      </c>
      <c r="L81" s="276" t="s">
        <v>26</v>
      </c>
      <c r="M81" s="275"/>
      <c r="N81" s="275"/>
      <c r="O81" s="275"/>
      <c r="P81" s="275"/>
      <c r="Q81" s="275"/>
      <c r="R81" s="276" t="s">
        <v>26</v>
      </c>
      <c r="S81" s="276" t="s">
        <v>26</v>
      </c>
      <c r="T81" s="275"/>
      <c r="U81" s="275"/>
      <c r="V81" s="275"/>
      <c r="W81" s="275"/>
      <c r="X81" s="275"/>
      <c r="Y81" s="276" t="s">
        <v>26</v>
      </c>
      <c r="Z81" s="276" t="s">
        <v>26</v>
      </c>
      <c r="AA81" s="275"/>
      <c r="AB81" s="275"/>
      <c r="AC81" s="275"/>
      <c r="AD81" s="275"/>
      <c r="AE81" s="275"/>
      <c r="AF81" s="276" t="s">
        <v>26</v>
      </c>
      <c r="AG81" s="276" t="s">
        <v>26</v>
      </c>
      <c r="AH81" s="275"/>
      <c r="AI81" s="275"/>
      <c r="AJ81" s="275"/>
      <c r="AK81" s="275"/>
      <c r="AL81" s="3"/>
      <c r="AM81" s="19">
        <f t="array" ref="AM81">SUM(IF((G81:AK81="H"),1,0),IF((G81:AK81="½ H"),0.5,0))</f>
        <v>0</v>
      </c>
      <c r="AN81" s="17">
        <f t="array" ref="AN81">SUM(IF((G81:AK81="SD"),1,0),IF((G81:AK81="½ SD"),0.5,0))</f>
        <v>0</v>
      </c>
      <c r="AO81" s="17">
        <f t="array" ref="AO81">SUM(IF((G81:AK81="V"),1,0),IF((G81:AK81="½ V"),0.5,0))</f>
        <v>0</v>
      </c>
      <c r="AP81" s="17">
        <f t="array" ref="AP81">SUM(IF((G81:AK81="C"),1,0),IF((G81:AK81="½ C"),0.5,0))</f>
        <v>0</v>
      </c>
      <c r="AQ81" s="95">
        <f t="array" ref="AQ81">SUM(IF((G81:AK81="S"),1,0),IF((G81:AK81="½ S"),0.5,0))</f>
        <v>0</v>
      </c>
      <c r="AR81" s="184">
        <f t="array" ref="AR81">SUM(IF((G81:AK81="Z1"),1,0),IF((G81:AK81="½ Z1"),0.5,0))</f>
        <v>0</v>
      </c>
      <c r="AS81" s="17">
        <f t="array" ref="AS81">SUM(IF((G81:AK81="Z2"),1,0),IF((G81:AK81="½ Z2"),0.5,0))</f>
        <v>0</v>
      </c>
      <c r="AT81" s="17">
        <f t="array" ref="AT81">SUM(IF((G81:AK81="Z3"),1,0),IF((G81:AK81="½ Z3"),0.5,0))</f>
        <v>0</v>
      </c>
      <c r="AU81" s="20">
        <f t="array" ref="AU81">SUM(IF((G81:AK81="Z4"),1,0),IF((G81:AK81="½ Z4"),0.5,0))</f>
        <v>0</v>
      </c>
      <c r="AV81" s="4"/>
      <c r="AW81" s="28"/>
    </row>
    <row r="82" spans="2:49" ht="12" hidden="1" customHeight="1" x14ac:dyDescent="0.2">
      <c r="B82" s="2"/>
      <c r="C82" s="185"/>
      <c r="D82" s="437"/>
      <c r="E82" s="186"/>
      <c r="F82" s="65" t="str">
        <f>IF(E82="x",   "~~~" &amp; TEXT($F$12,""), TEXT($F$12,""))</f>
        <v/>
      </c>
      <c r="G82" s="275"/>
      <c r="H82" s="275"/>
      <c r="I82" s="275"/>
      <c r="J82" s="275"/>
      <c r="K82" s="276" t="s">
        <v>26</v>
      </c>
      <c r="L82" s="276" t="s">
        <v>26</v>
      </c>
      <c r="M82" s="275"/>
      <c r="N82" s="275"/>
      <c r="O82" s="275"/>
      <c r="P82" s="275"/>
      <c r="Q82" s="275"/>
      <c r="R82" s="276" t="s">
        <v>26</v>
      </c>
      <c r="S82" s="276" t="s">
        <v>26</v>
      </c>
      <c r="T82" s="275"/>
      <c r="U82" s="275"/>
      <c r="V82" s="275"/>
      <c r="W82" s="275"/>
      <c r="X82" s="275"/>
      <c r="Y82" s="276" t="s">
        <v>26</v>
      </c>
      <c r="Z82" s="276" t="s">
        <v>26</v>
      </c>
      <c r="AA82" s="275"/>
      <c r="AB82" s="275"/>
      <c r="AC82" s="275"/>
      <c r="AD82" s="275"/>
      <c r="AE82" s="275"/>
      <c r="AF82" s="276" t="s">
        <v>26</v>
      </c>
      <c r="AG82" s="276" t="s">
        <v>26</v>
      </c>
      <c r="AH82" s="275"/>
      <c r="AI82" s="275"/>
      <c r="AJ82" s="275"/>
      <c r="AK82" s="275"/>
      <c r="AL82" s="3"/>
      <c r="AM82" s="19">
        <f t="array" ref="AM82">SUM(IF((G82:AK82="H"),1,0),IF((G82:AK82="½ H"),0.5,0))</f>
        <v>0</v>
      </c>
      <c r="AN82" s="17">
        <f t="array" ref="AN82">SUM(IF((G82:AK82="SD"),1,0),IF((G82:AK82="½ SD"),0.5,0))</f>
        <v>0</v>
      </c>
      <c r="AO82" s="17">
        <f t="array" ref="AO82">SUM(IF((G82:AK82="V"),1,0),IF((G82:AK82="½ V"),0.5,0))</f>
        <v>0</v>
      </c>
      <c r="AP82" s="17">
        <f t="array" ref="AP82">SUM(IF((G82:AK82="C"),1,0),IF((G82:AK82="½ C"),0.5,0))</f>
        <v>0</v>
      </c>
      <c r="AQ82" s="95">
        <f t="array" ref="AQ82">SUM(IF((G82:AK82="S"),1,0),IF((G82:AK82="½ S"),0.5,0))</f>
        <v>0</v>
      </c>
      <c r="AR82" s="184">
        <f t="array" ref="AR82">SUM(IF((G82:AK82="Z1"),1,0),IF((G82:AK82="½ Z1"),0.5,0))</f>
        <v>0</v>
      </c>
      <c r="AS82" s="17">
        <f t="array" ref="AS82">SUM(IF((G82:AK82="Z2"),1,0),IF((G82:AK82="½ Z2"),0.5,0))</f>
        <v>0</v>
      </c>
      <c r="AT82" s="17">
        <f t="array" ref="AT82">SUM(IF((G82:AK82="Z3"),1,0),IF((G82:AK82="½ Z3"),0.5,0))</f>
        <v>0</v>
      </c>
      <c r="AU82" s="20">
        <f t="array" ref="AU82">SUM(IF((G82:AK82="Z4"),1,0),IF((G82:AK82="½ Z4"),0.5,0))</f>
        <v>0</v>
      </c>
      <c r="AV82" s="4"/>
      <c r="AW82" s="28"/>
    </row>
    <row r="83" spans="2:49" ht="12" hidden="1" customHeight="1" x14ac:dyDescent="0.2">
      <c r="B83" s="2"/>
      <c r="C83" s="185"/>
      <c r="D83" s="437"/>
      <c r="E83" s="186"/>
      <c r="F83" s="65" t="str">
        <f>IF(E83="x",   "~~~" &amp; TEXT($F$13,""), TEXT($F$13,""))</f>
        <v/>
      </c>
      <c r="G83" s="275"/>
      <c r="H83" s="275"/>
      <c r="I83" s="275"/>
      <c r="J83" s="275"/>
      <c r="K83" s="276" t="s">
        <v>26</v>
      </c>
      <c r="L83" s="276" t="s">
        <v>26</v>
      </c>
      <c r="M83" s="275"/>
      <c r="N83" s="275"/>
      <c r="O83" s="275"/>
      <c r="P83" s="275"/>
      <c r="Q83" s="275"/>
      <c r="R83" s="276" t="s">
        <v>26</v>
      </c>
      <c r="S83" s="276" t="s">
        <v>26</v>
      </c>
      <c r="T83" s="275"/>
      <c r="U83" s="275"/>
      <c r="V83" s="275"/>
      <c r="W83" s="275"/>
      <c r="X83" s="275"/>
      <c r="Y83" s="276" t="s">
        <v>26</v>
      </c>
      <c r="Z83" s="276" t="s">
        <v>26</v>
      </c>
      <c r="AA83" s="275"/>
      <c r="AB83" s="275"/>
      <c r="AC83" s="275"/>
      <c r="AD83" s="275"/>
      <c r="AE83" s="275"/>
      <c r="AF83" s="276" t="s">
        <v>26</v>
      </c>
      <c r="AG83" s="276" t="s">
        <v>26</v>
      </c>
      <c r="AH83" s="275"/>
      <c r="AI83" s="275"/>
      <c r="AJ83" s="275"/>
      <c r="AK83" s="275"/>
      <c r="AL83" s="3"/>
      <c r="AM83" s="19">
        <f t="array" ref="AM83">SUM(IF((G83:AK83="H"),1,0),IF((G83:AK83="½ H"),0.5,0))</f>
        <v>0</v>
      </c>
      <c r="AN83" s="17">
        <f t="array" ref="AN83">SUM(IF((G83:AK83="SD"),1,0),IF((G83:AK83="½ SD"),0.5,0))</f>
        <v>0</v>
      </c>
      <c r="AO83" s="17">
        <f t="array" ref="AO83">SUM(IF((G83:AK83="V"),1,0),IF((G83:AK83="½ V"),0.5,0))</f>
        <v>0</v>
      </c>
      <c r="AP83" s="17">
        <f t="array" ref="AP83">SUM(IF((G83:AK83="C"),1,0),IF((G83:AK83="½ C"),0.5,0))</f>
        <v>0</v>
      </c>
      <c r="AQ83" s="95">
        <f t="array" ref="AQ83">SUM(IF((G83:AK83="S"),1,0),IF((G83:AK83="½ S"),0.5,0))</f>
        <v>0</v>
      </c>
      <c r="AR83" s="184">
        <f t="array" ref="AR83">SUM(IF((G83:AK83="Z1"),1,0),IF((G83:AK83="½ Z1"),0.5,0))</f>
        <v>0</v>
      </c>
      <c r="AS83" s="17">
        <f t="array" ref="AS83">SUM(IF((G83:AK83="Z2"),1,0),IF((G83:AK83="½ Z2"),0.5,0))</f>
        <v>0</v>
      </c>
      <c r="AT83" s="17">
        <f t="array" ref="AT83">SUM(IF((G83:AK83="Z3"),1,0),IF((G83:AK83="½ Z3"),0.5,0))</f>
        <v>0</v>
      </c>
      <c r="AU83" s="20">
        <f t="array" ref="AU83">SUM(IF((G83:AK83="Z4"),1,0),IF((G83:AK83="½ Z4"),0.5,0))</f>
        <v>0</v>
      </c>
      <c r="AV83" s="4"/>
      <c r="AW83" s="28"/>
    </row>
    <row r="84" spans="2:49" ht="12" hidden="1" customHeight="1" x14ac:dyDescent="0.2">
      <c r="B84" s="2"/>
      <c r="C84" s="185"/>
      <c r="D84" s="437"/>
      <c r="E84" s="186"/>
      <c r="F84" s="65" t="str">
        <f>IF(E84="x",   "~~~" &amp; TEXT($F$14,""), TEXT($F$14,""))</f>
        <v/>
      </c>
      <c r="G84" s="275"/>
      <c r="H84" s="275"/>
      <c r="I84" s="275"/>
      <c r="J84" s="275"/>
      <c r="K84" s="276" t="s">
        <v>26</v>
      </c>
      <c r="L84" s="276" t="s">
        <v>26</v>
      </c>
      <c r="M84" s="275"/>
      <c r="N84" s="275"/>
      <c r="O84" s="275"/>
      <c r="P84" s="275"/>
      <c r="Q84" s="275"/>
      <c r="R84" s="276" t="s">
        <v>26</v>
      </c>
      <c r="S84" s="276" t="s">
        <v>26</v>
      </c>
      <c r="T84" s="275"/>
      <c r="U84" s="275"/>
      <c r="V84" s="275"/>
      <c r="W84" s="275"/>
      <c r="X84" s="275"/>
      <c r="Y84" s="276" t="s">
        <v>26</v>
      </c>
      <c r="Z84" s="276" t="s">
        <v>26</v>
      </c>
      <c r="AA84" s="275"/>
      <c r="AB84" s="275"/>
      <c r="AC84" s="275"/>
      <c r="AD84" s="275"/>
      <c r="AE84" s="275"/>
      <c r="AF84" s="276" t="s">
        <v>26</v>
      </c>
      <c r="AG84" s="276" t="s">
        <v>26</v>
      </c>
      <c r="AH84" s="275"/>
      <c r="AI84" s="275"/>
      <c r="AJ84" s="275"/>
      <c r="AK84" s="275"/>
      <c r="AL84" s="3"/>
      <c r="AM84" s="19">
        <f t="array" ref="AM84">SUM(IF((G84:AK84="H"),1,0),IF((G84:AK84="½ H"),0.5,0))</f>
        <v>0</v>
      </c>
      <c r="AN84" s="17">
        <f t="array" ref="AN84">SUM(IF((G84:AK84="SD"),1,0),IF((G84:AK84="½ SD"),0.5,0))</f>
        <v>0</v>
      </c>
      <c r="AO84" s="17">
        <f t="array" ref="AO84">SUM(IF((G84:AK84="V"),1,0),IF((G84:AK84="½ V"),0.5,0))</f>
        <v>0</v>
      </c>
      <c r="AP84" s="17">
        <f t="array" ref="AP84">SUM(IF((G84:AK84="C"),1,0),IF((G84:AK84="½ C"),0.5,0))</f>
        <v>0</v>
      </c>
      <c r="AQ84" s="95">
        <f t="array" ref="AQ84">SUM(IF((G84:AK84="S"),1,0),IF((G84:AK84="½ S"),0.5,0))</f>
        <v>0</v>
      </c>
      <c r="AR84" s="184">
        <f t="array" ref="AR84">SUM(IF((G84:AK84="Z1"),1,0),IF((G84:AK84="½ Z1"),0.5,0))</f>
        <v>0</v>
      </c>
      <c r="AS84" s="17">
        <f t="array" ref="AS84">SUM(IF((G84:AK84="Z2"),1,0),IF((G84:AK84="½ Z2"),0.5,0))</f>
        <v>0</v>
      </c>
      <c r="AT84" s="17">
        <f t="array" ref="AT84">SUM(IF((G84:AK84="Z3"),1,0),IF((G84:AK84="½ Z3"),0.5,0))</f>
        <v>0</v>
      </c>
      <c r="AU84" s="20">
        <f t="array" ref="AU84">SUM(IF((G84:AK84="Z4"),1,0),IF((G84:AK84="½ Z4"),0.5,0))</f>
        <v>0</v>
      </c>
      <c r="AV84" s="4"/>
      <c r="AW84" s="28"/>
    </row>
    <row r="85" spans="2:49" ht="12" hidden="1" customHeight="1" x14ac:dyDescent="0.2">
      <c r="B85" s="2"/>
      <c r="C85" s="185"/>
      <c r="D85" s="437"/>
      <c r="E85" s="186"/>
      <c r="F85" s="65" t="str">
        <f>IF(E85="x",   "~~~" &amp; TEXT($F$15,""), TEXT($F$15,""))</f>
        <v/>
      </c>
      <c r="G85" s="275"/>
      <c r="H85" s="275"/>
      <c r="I85" s="275"/>
      <c r="J85" s="275"/>
      <c r="K85" s="276" t="s">
        <v>26</v>
      </c>
      <c r="L85" s="276" t="s">
        <v>26</v>
      </c>
      <c r="M85" s="275"/>
      <c r="N85" s="275"/>
      <c r="O85" s="275"/>
      <c r="P85" s="275"/>
      <c r="Q85" s="275"/>
      <c r="R85" s="276" t="s">
        <v>26</v>
      </c>
      <c r="S85" s="276" t="s">
        <v>26</v>
      </c>
      <c r="T85" s="275"/>
      <c r="U85" s="275"/>
      <c r="V85" s="275"/>
      <c r="W85" s="275"/>
      <c r="X85" s="275"/>
      <c r="Y85" s="276" t="s">
        <v>26</v>
      </c>
      <c r="Z85" s="276" t="s">
        <v>26</v>
      </c>
      <c r="AA85" s="275"/>
      <c r="AB85" s="275"/>
      <c r="AC85" s="275"/>
      <c r="AD85" s="275"/>
      <c r="AE85" s="275"/>
      <c r="AF85" s="276" t="s">
        <v>26</v>
      </c>
      <c r="AG85" s="276" t="s">
        <v>26</v>
      </c>
      <c r="AH85" s="275"/>
      <c r="AI85" s="275"/>
      <c r="AJ85" s="275"/>
      <c r="AK85" s="275"/>
      <c r="AL85" s="3"/>
      <c r="AM85" s="19">
        <f t="array" ref="AM85">SUM(IF((G85:AK85="H"),1,0),IF((G85:AK85="½ H"),0.5,0))</f>
        <v>0</v>
      </c>
      <c r="AN85" s="17">
        <f t="array" ref="AN85">SUM(IF((G85:AK85="SD"),1,0),IF((G85:AK85="½ SD"),0.5,0))</f>
        <v>0</v>
      </c>
      <c r="AO85" s="17">
        <f t="array" ref="AO85">SUM(IF((G85:AK85="V"),1,0),IF((G85:AK85="½ V"),0.5,0))</f>
        <v>0</v>
      </c>
      <c r="AP85" s="17">
        <f t="array" ref="AP85">SUM(IF((G85:AK85="C"),1,0),IF((G85:AK85="½ C"),0.5,0))</f>
        <v>0</v>
      </c>
      <c r="AQ85" s="95">
        <f t="array" ref="AQ85">SUM(IF((G85:AK85="S"),1,0),IF((G85:AK85="½ S"),0.5,0))</f>
        <v>0</v>
      </c>
      <c r="AR85" s="184">
        <f t="array" ref="AR85">SUM(IF((G85:AK85="Z1"),1,0),IF((G85:AK85="½ Z1"),0.5,0))</f>
        <v>0</v>
      </c>
      <c r="AS85" s="17">
        <f t="array" ref="AS85">SUM(IF((G85:AK85="Z2"),1,0),IF((G85:AK85="½ Z2"),0.5,0))</f>
        <v>0</v>
      </c>
      <c r="AT85" s="17">
        <f t="array" ref="AT85">SUM(IF((G85:AK85="Z3"),1,0),IF((G85:AK85="½ Z3"),0.5,0))</f>
        <v>0</v>
      </c>
      <c r="AU85" s="20">
        <f t="array" ref="AU85">SUM(IF((G85:AK85="Z4"),1,0),IF((G85:AK85="½ Z4"),0.5,0))</f>
        <v>0</v>
      </c>
      <c r="AV85" s="4"/>
      <c r="AW85" s="28"/>
    </row>
    <row r="86" spans="2:49" ht="12" hidden="1" customHeight="1" x14ac:dyDescent="0.2">
      <c r="B86" s="2"/>
      <c r="C86" s="185"/>
      <c r="D86" s="437"/>
      <c r="E86" s="186"/>
      <c r="F86" s="65" t="str">
        <f>IF(E86="x",   "~~~" &amp; TEXT($J$4,""), TEXT($J$4,""))</f>
        <v/>
      </c>
      <c r="G86" s="275"/>
      <c r="H86" s="275"/>
      <c r="I86" s="275"/>
      <c r="J86" s="275"/>
      <c r="K86" s="276" t="s">
        <v>26</v>
      </c>
      <c r="L86" s="276" t="s">
        <v>26</v>
      </c>
      <c r="M86" s="275"/>
      <c r="N86" s="275"/>
      <c r="O86" s="275"/>
      <c r="P86" s="275"/>
      <c r="Q86" s="275"/>
      <c r="R86" s="276" t="s">
        <v>26</v>
      </c>
      <c r="S86" s="276" t="s">
        <v>26</v>
      </c>
      <c r="T86" s="275"/>
      <c r="U86" s="275"/>
      <c r="V86" s="275"/>
      <c r="W86" s="275"/>
      <c r="X86" s="275"/>
      <c r="Y86" s="276" t="s">
        <v>26</v>
      </c>
      <c r="Z86" s="276" t="s">
        <v>26</v>
      </c>
      <c r="AA86" s="275"/>
      <c r="AB86" s="275"/>
      <c r="AC86" s="275"/>
      <c r="AD86" s="275"/>
      <c r="AE86" s="275"/>
      <c r="AF86" s="276" t="s">
        <v>26</v>
      </c>
      <c r="AG86" s="276" t="s">
        <v>26</v>
      </c>
      <c r="AH86" s="275"/>
      <c r="AI86" s="275"/>
      <c r="AJ86" s="275"/>
      <c r="AK86" s="275"/>
      <c r="AL86" s="3"/>
      <c r="AM86" s="19">
        <f t="array" ref="AM86">SUM(IF((G86:AK86="H"),1,0),IF((G86:AK86="½ H"),0.5,0))</f>
        <v>0</v>
      </c>
      <c r="AN86" s="17">
        <f t="array" ref="AN86">SUM(IF((G86:AK86="SD"),1,0),IF((G86:AK86="½ SD"),0.5,0))</f>
        <v>0</v>
      </c>
      <c r="AO86" s="17">
        <f t="array" ref="AO86">SUM(IF((G86:AK86="V"),1,0),IF((G86:AK86="½ V"),0.5,0))</f>
        <v>0</v>
      </c>
      <c r="AP86" s="17">
        <f t="array" ref="AP86">SUM(IF((G86:AK86="C"),1,0),IF((G86:AK86="½ C"),0.5,0))</f>
        <v>0</v>
      </c>
      <c r="AQ86" s="95">
        <f t="array" ref="AQ86">SUM(IF((G86:AK86="S"),1,0),IF((G86:AK86="½ S"),0.5,0))</f>
        <v>0</v>
      </c>
      <c r="AR86" s="184">
        <f t="array" ref="AR86">SUM(IF((G86:AK86="Z1"),1,0),IF((G86:AK86="½ Z1"),0.5,0))</f>
        <v>0</v>
      </c>
      <c r="AS86" s="17">
        <f t="array" ref="AS86">SUM(IF((G86:AK86="Z2"),1,0),IF((G86:AK86="½ Z2"),0.5,0))</f>
        <v>0</v>
      </c>
      <c r="AT86" s="17">
        <f t="array" ref="AT86">SUM(IF((G86:AK86="Z3"),1,0),IF((G86:AK86="½ Z3"),0.5,0))</f>
        <v>0</v>
      </c>
      <c r="AU86" s="20">
        <f t="array" ref="AU86">SUM(IF((G86:AK86="Z4"),1,0),IF((G86:AK86="½ Z4"),0.5,0))</f>
        <v>0</v>
      </c>
      <c r="AV86" s="4"/>
      <c r="AW86" s="28"/>
    </row>
    <row r="87" spans="2:49" ht="12.75" hidden="1" customHeight="1" x14ac:dyDescent="0.2">
      <c r="B87" s="2"/>
      <c r="C87" s="4"/>
      <c r="D87" s="437"/>
      <c r="E87" s="70"/>
      <c r="F87" s="65" t="str">
        <f>IF(E87="x",   "~~~" &amp; TEXT($J$5,""), TEXT($J$5,""))</f>
        <v/>
      </c>
      <c r="G87" s="275"/>
      <c r="H87" s="275"/>
      <c r="I87" s="275"/>
      <c r="J87" s="275"/>
      <c r="K87" s="276" t="s">
        <v>26</v>
      </c>
      <c r="L87" s="276" t="s">
        <v>26</v>
      </c>
      <c r="M87" s="275"/>
      <c r="N87" s="275"/>
      <c r="O87" s="275"/>
      <c r="P87" s="275"/>
      <c r="Q87" s="275"/>
      <c r="R87" s="276" t="s">
        <v>26</v>
      </c>
      <c r="S87" s="276" t="s">
        <v>26</v>
      </c>
      <c r="T87" s="275"/>
      <c r="U87" s="275"/>
      <c r="V87" s="275"/>
      <c r="W87" s="275"/>
      <c r="X87" s="275"/>
      <c r="Y87" s="276" t="s">
        <v>26</v>
      </c>
      <c r="Z87" s="276" t="s">
        <v>26</v>
      </c>
      <c r="AA87" s="275"/>
      <c r="AB87" s="275"/>
      <c r="AC87" s="275"/>
      <c r="AD87" s="275"/>
      <c r="AE87" s="275"/>
      <c r="AF87" s="276" t="s">
        <v>26</v>
      </c>
      <c r="AG87" s="276" t="s">
        <v>26</v>
      </c>
      <c r="AH87" s="275"/>
      <c r="AI87" s="275"/>
      <c r="AJ87" s="275"/>
      <c r="AK87" s="275"/>
      <c r="AL87" s="3"/>
      <c r="AM87" s="19">
        <f t="array" ref="AM87">SUM(IF((G87:AK87="H"),1,0),IF((G87:AK87="½ H"),0.5,0))</f>
        <v>0</v>
      </c>
      <c r="AN87" s="17">
        <f t="array" ref="AN87">SUM(IF((G87:AK87="SD"),1,0),IF((G87:AK87="½ SD"),0.5,0))</f>
        <v>0</v>
      </c>
      <c r="AO87" s="17">
        <f t="array" ref="AO87">SUM(IF((G87:AK87="V"),1,0),IF((G87:AK87="½ V"),0.5,0))</f>
        <v>0</v>
      </c>
      <c r="AP87" s="17">
        <f t="array" ref="AP87">SUM(IF((G87:AK87="C"),1,0),IF((G87:AK87="½ C"),0.5,0))</f>
        <v>0</v>
      </c>
      <c r="AQ87" s="95">
        <f t="array" ref="AQ87">SUM(IF((G87:AK87="S"),1,0),IF((G87:AK87="½ S"),0.5,0))</f>
        <v>0</v>
      </c>
      <c r="AR87" s="184">
        <f t="array" ref="AR87">SUM(IF((G87:AK87="Z1"),1,0),IF((G87:AK87="½ Z1"),0.5,0))</f>
        <v>0</v>
      </c>
      <c r="AS87" s="17">
        <f t="array" ref="AS87">SUM(IF((G87:AK87="Z2"),1,0),IF((G87:AK87="½ Z2"),0.5,0))</f>
        <v>0</v>
      </c>
      <c r="AT87" s="17">
        <f t="array" ref="AT87">SUM(IF((G87:AK87="Z3"),1,0),IF((G87:AK87="½ Z3"),0.5,0))</f>
        <v>0</v>
      </c>
      <c r="AU87" s="20">
        <f t="array" ref="AU87">SUM(IF((G87:AK87="Z4"),1,0),IF((G87:AK87="½ Z4"),0.5,0))</f>
        <v>0</v>
      </c>
      <c r="AV87" s="4"/>
      <c r="AW87" s="28"/>
    </row>
    <row r="88" spans="2:49" ht="12.75" hidden="1" customHeight="1" x14ac:dyDescent="0.2">
      <c r="B88" s="2"/>
      <c r="C88" s="15"/>
      <c r="D88" s="437"/>
      <c r="E88" s="70"/>
      <c r="F88" s="65" t="str">
        <f>IF(E88="x",   "~~~" &amp; TEXT($J$6,""), TEXT($J$6,""))</f>
        <v/>
      </c>
      <c r="G88" s="275"/>
      <c r="H88" s="275"/>
      <c r="I88" s="275"/>
      <c r="J88" s="275"/>
      <c r="K88" s="276" t="s">
        <v>26</v>
      </c>
      <c r="L88" s="276" t="s">
        <v>26</v>
      </c>
      <c r="M88" s="275"/>
      <c r="N88" s="275"/>
      <c r="O88" s="275"/>
      <c r="P88" s="275"/>
      <c r="Q88" s="275"/>
      <c r="R88" s="276" t="s">
        <v>26</v>
      </c>
      <c r="S88" s="276" t="s">
        <v>26</v>
      </c>
      <c r="T88" s="275"/>
      <c r="U88" s="275"/>
      <c r="V88" s="275"/>
      <c r="W88" s="275"/>
      <c r="X88" s="275"/>
      <c r="Y88" s="276" t="s">
        <v>26</v>
      </c>
      <c r="Z88" s="276" t="s">
        <v>26</v>
      </c>
      <c r="AA88" s="275"/>
      <c r="AB88" s="275"/>
      <c r="AC88" s="275"/>
      <c r="AD88" s="275"/>
      <c r="AE88" s="275"/>
      <c r="AF88" s="276" t="s">
        <v>26</v>
      </c>
      <c r="AG88" s="276" t="s">
        <v>26</v>
      </c>
      <c r="AH88" s="275"/>
      <c r="AI88" s="275"/>
      <c r="AJ88" s="275"/>
      <c r="AK88" s="275"/>
      <c r="AL88" s="3"/>
      <c r="AM88" s="19">
        <f t="array" ref="AM88">SUM(IF((G88:AK88="H"),1,0),IF((G88:AK88="½ H"),0.5,0))</f>
        <v>0</v>
      </c>
      <c r="AN88" s="17">
        <f t="array" ref="AN88">SUM(IF((G88:AK88="SD"),1,0),IF((G88:AK88="½ SD"),0.5,0))</f>
        <v>0</v>
      </c>
      <c r="AO88" s="17">
        <f t="array" ref="AO88">SUM(IF((G88:AK88="V"),1,0),IF((G88:AK88="½ V"),0.5,0))</f>
        <v>0</v>
      </c>
      <c r="AP88" s="17">
        <f t="array" ref="AP88">SUM(IF((G88:AK88="C"),1,0),IF((G88:AK88="½ C"),0.5,0))</f>
        <v>0</v>
      </c>
      <c r="AQ88" s="95">
        <f t="array" ref="AQ88">SUM(IF((G88:AK88="S"),1,0),IF((G88:AK88="½ S"),0.5,0))</f>
        <v>0</v>
      </c>
      <c r="AR88" s="184">
        <f t="array" ref="AR88">SUM(IF((G88:AK88="Z1"),1,0),IF((G88:AK88="½ Z1"),0.5,0))</f>
        <v>0</v>
      </c>
      <c r="AS88" s="17">
        <f t="array" ref="AS88">SUM(IF((G88:AK88="Z2"),1,0),IF((G88:AK88="½ Z2"),0.5,0))</f>
        <v>0</v>
      </c>
      <c r="AT88" s="17">
        <f t="array" ref="AT88">SUM(IF((G88:AK88="Z3"),1,0),IF((G88:AK88="½ Z3"),0.5,0))</f>
        <v>0</v>
      </c>
      <c r="AU88" s="20">
        <f t="array" ref="AU88">SUM(IF((G88:AK88="Z4"),1,0),IF((G88:AK88="½ Z4"),0.5,0))</f>
        <v>0</v>
      </c>
      <c r="AV88" s="4"/>
      <c r="AW88" s="28"/>
    </row>
    <row r="89" spans="2:49" ht="12.75" hidden="1" customHeight="1" x14ac:dyDescent="0.2">
      <c r="B89" s="2"/>
      <c r="C89" s="15"/>
      <c r="D89" s="437"/>
      <c r="E89" s="70"/>
      <c r="F89" s="65" t="str">
        <f>IF(E89="x",   "~~~" &amp; TEXT($J$7,""), TEXT($J$7,""))</f>
        <v/>
      </c>
      <c r="G89" s="275"/>
      <c r="H89" s="275"/>
      <c r="I89" s="275"/>
      <c r="J89" s="275"/>
      <c r="K89" s="276" t="s">
        <v>26</v>
      </c>
      <c r="L89" s="276" t="s">
        <v>26</v>
      </c>
      <c r="M89" s="275"/>
      <c r="N89" s="275"/>
      <c r="O89" s="275"/>
      <c r="P89" s="275"/>
      <c r="Q89" s="275"/>
      <c r="R89" s="276" t="s">
        <v>26</v>
      </c>
      <c r="S89" s="276" t="s">
        <v>26</v>
      </c>
      <c r="T89" s="275"/>
      <c r="U89" s="275"/>
      <c r="V89" s="275"/>
      <c r="W89" s="275"/>
      <c r="X89" s="275"/>
      <c r="Y89" s="276" t="s">
        <v>26</v>
      </c>
      <c r="Z89" s="276" t="s">
        <v>26</v>
      </c>
      <c r="AA89" s="275"/>
      <c r="AB89" s="275"/>
      <c r="AC89" s="275"/>
      <c r="AD89" s="275"/>
      <c r="AE89" s="275"/>
      <c r="AF89" s="276" t="s">
        <v>26</v>
      </c>
      <c r="AG89" s="276" t="s">
        <v>26</v>
      </c>
      <c r="AH89" s="275"/>
      <c r="AI89" s="275"/>
      <c r="AJ89" s="275"/>
      <c r="AK89" s="275"/>
      <c r="AL89" s="3"/>
      <c r="AM89" s="19">
        <f t="array" ref="AM89">SUM(IF((G89:AK89="H"),1,0),IF((G89:AK89="½ H"),0.5,0))</f>
        <v>0</v>
      </c>
      <c r="AN89" s="17">
        <f t="array" ref="AN89">SUM(IF((G89:AK89="SD"),1,0),IF((G89:AK89="½ SD"),0.5,0))</f>
        <v>0</v>
      </c>
      <c r="AO89" s="17">
        <f t="array" ref="AO89">SUM(IF((G89:AK89="V"),1,0),IF((G89:AK89="½ V"),0.5,0))</f>
        <v>0</v>
      </c>
      <c r="AP89" s="17">
        <f t="array" ref="AP89">SUM(IF((G89:AK89="C"),1,0),IF((G89:AK89="½ C"),0.5,0))</f>
        <v>0</v>
      </c>
      <c r="AQ89" s="95">
        <f t="array" ref="AQ89">SUM(IF((G89:AK89="S"),1,0),IF((G89:AK89="½ S"),0.5,0))</f>
        <v>0</v>
      </c>
      <c r="AR89" s="184">
        <f t="array" ref="AR89">SUM(IF((G89:AK89="Z1"),1,0),IF((G89:AK89="½ Z1"),0.5,0))</f>
        <v>0</v>
      </c>
      <c r="AS89" s="17">
        <f t="array" ref="AS89">SUM(IF((G89:AK89="Z2"),1,0),IF((G89:AK89="½ Z2"),0.5,0))</f>
        <v>0</v>
      </c>
      <c r="AT89" s="17">
        <f t="array" ref="AT89">SUM(IF((G89:AK89="Z3"),1,0),IF((G89:AK89="½ Z3"),0.5,0))</f>
        <v>0</v>
      </c>
      <c r="AU89" s="20">
        <f t="array" ref="AU89">SUM(IF((G89:AK89="Z4"),1,0),IF((G89:AK89="½ Z4"),0.5,0))</f>
        <v>0</v>
      </c>
      <c r="AV89" s="4"/>
      <c r="AW89" s="28"/>
    </row>
    <row r="90" spans="2:49" ht="12.75" hidden="1" customHeight="1" x14ac:dyDescent="0.2">
      <c r="B90" s="2"/>
      <c r="C90" s="15"/>
      <c r="D90" s="437"/>
      <c r="E90" s="70"/>
      <c r="F90" s="65" t="str">
        <f>IF(E90="x",   "~~~" &amp; TEXT($J$8,""), TEXT($J$8,""))</f>
        <v/>
      </c>
      <c r="G90" s="275"/>
      <c r="H90" s="275"/>
      <c r="I90" s="275"/>
      <c r="J90" s="275"/>
      <c r="K90" s="276" t="s">
        <v>26</v>
      </c>
      <c r="L90" s="276" t="s">
        <v>26</v>
      </c>
      <c r="M90" s="275"/>
      <c r="N90" s="275"/>
      <c r="O90" s="275"/>
      <c r="P90" s="275"/>
      <c r="Q90" s="275"/>
      <c r="R90" s="276" t="s">
        <v>26</v>
      </c>
      <c r="S90" s="276" t="s">
        <v>26</v>
      </c>
      <c r="T90" s="275"/>
      <c r="U90" s="275"/>
      <c r="V90" s="275"/>
      <c r="W90" s="275"/>
      <c r="X90" s="275"/>
      <c r="Y90" s="276" t="s">
        <v>26</v>
      </c>
      <c r="Z90" s="276" t="s">
        <v>26</v>
      </c>
      <c r="AA90" s="275"/>
      <c r="AB90" s="275"/>
      <c r="AC90" s="275"/>
      <c r="AD90" s="275"/>
      <c r="AE90" s="275"/>
      <c r="AF90" s="276" t="s">
        <v>26</v>
      </c>
      <c r="AG90" s="276" t="s">
        <v>26</v>
      </c>
      <c r="AH90" s="275"/>
      <c r="AI90" s="275"/>
      <c r="AJ90" s="275"/>
      <c r="AK90" s="275"/>
      <c r="AL90" s="3"/>
      <c r="AM90" s="19">
        <f t="array" ref="AM90">SUM(IF((G90:AK90="H"),1,0),IF((G90:AK90="½ H"),0.5,0))</f>
        <v>0</v>
      </c>
      <c r="AN90" s="17">
        <f t="array" ref="AN90">SUM(IF((G90:AK90="SD"),1,0),IF((G90:AK90="½ SD"),0.5,0))</f>
        <v>0</v>
      </c>
      <c r="AO90" s="17">
        <f t="array" ref="AO90">SUM(IF((G90:AK90="V"),1,0),IF((G90:AK90="½ V"),0.5,0))</f>
        <v>0</v>
      </c>
      <c r="AP90" s="17">
        <f t="array" ref="AP90">SUM(IF((G90:AK90="C"),1,0),IF((G90:AK90="½ C"),0.5,0))</f>
        <v>0</v>
      </c>
      <c r="AQ90" s="95">
        <f t="array" ref="AQ90">SUM(IF((G90:AK90="S"),1,0),IF((G90:AK90="½ S"),0.5,0))</f>
        <v>0</v>
      </c>
      <c r="AR90" s="184">
        <f t="array" ref="AR90">SUM(IF((G90:AK90="Z1"),1,0),IF((G90:AK90="½ Z1"),0.5,0))</f>
        <v>0</v>
      </c>
      <c r="AS90" s="17">
        <f t="array" ref="AS90">SUM(IF((G90:AK90="Z2"),1,0),IF((G90:AK90="½ Z2"),0.5,0))</f>
        <v>0</v>
      </c>
      <c r="AT90" s="17">
        <f t="array" ref="AT90">SUM(IF((G90:AK90="Z3"),1,0),IF((G90:AK90="½ Z3"),0.5,0))</f>
        <v>0</v>
      </c>
      <c r="AU90" s="20">
        <f t="array" ref="AU90">SUM(IF((G90:AK90="Z4"),1,0),IF((G90:AK90="½ Z4"),0.5,0))</f>
        <v>0</v>
      </c>
      <c r="AV90" s="4"/>
      <c r="AW90" s="28"/>
    </row>
    <row r="91" spans="2:49" ht="12.75" hidden="1" customHeight="1" x14ac:dyDescent="0.2">
      <c r="B91" s="2"/>
      <c r="C91" s="15"/>
      <c r="D91" s="437"/>
      <c r="E91" s="70"/>
      <c r="F91" s="65" t="str">
        <f>IF(E91="x",   "~~~" &amp; TEXT($J$9,""), TEXT($J$9,""))</f>
        <v/>
      </c>
      <c r="G91" s="275"/>
      <c r="H91" s="275"/>
      <c r="I91" s="275"/>
      <c r="J91" s="275"/>
      <c r="K91" s="276" t="s">
        <v>26</v>
      </c>
      <c r="L91" s="276" t="s">
        <v>26</v>
      </c>
      <c r="M91" s="275"/>
      <c r="N91" s="275"/>
      <c r="O91" s="275"/>
      <c r="P91" s="275"/>
      <c r="Q91" s="275"/>
      <c r="R91" s="276" t="s">
        <v>26</v>
      </c>
      <c r="S91" s="276" t="s">
        <v>26</v>
      </c>
      <c r="T91" s="275"/>
      <c r="U91" s="275"/>
      <c r="V91" s="275"/>
      <c r="W91" s="275"/>
      <c r="X91" s="275"/>
      <c r="Y91" s="276" t="s">
        <v>26</v>
      </c>
      <c r="Z91" s="276" t="s">
        <v>26</v>
      </c>
      <c r="AA91" s="275"/>
      <c r="AB91" s="275"/>
      <c r="AC91" s="275"/>
      <c r="AD91" s="275"/>
      <c r="AE91" s="275"/>
      <c r="AF91" s="276" t="s">
        <v>26</v>
      </c>
      <c r="AG91" s="276" t="s">
        <v>26</v>
      </c>
      <c r="AH91" s="275"/>
      <c r="AI91" s="275"/>
      <c r="AJ91" s="275"/>
      <c r="AK91" s="275"/>
      <c r="AL91" s="3"/>
      <c r="AM91" s="19">
        <f t="array" ref="AM91">SUM(IF((G91:AK91="H"),1,0),IF((G91:AK91="½ H"),0.5,0))</f>
        <v>0</v>
      </c>
      <c r="AN91" s="17">
        <f t="array" ref="AN91">SUM(IF((G91:AK91="SD"),1,0),IF((G91:AK91="½ SD"),0.5,0))</f>
        <v>0</v>
      </c>
      <c r="AO91" s="17">
        <f t="array" ref="AO91">SUM(IF((G91:AK91="V"),1,0),IF((G91:AK91="½ V"),0.5,0))</f>
        <v>0</v>
      </c>
      <c r="AP91" s="17">
        <f t="array" ref="AP91">SUM(IF((G91:AK91="C"),1,0),IF((G91:AK91="½ C"),0.5,0))</f>
        <v>0</v>
      </c>
      <c r="AQ91" s="95">
        <f t="array" ref="AQ91">SUM(IF((G91:AK91="S"),1,0),IF((G91:AK91="½ S"),0.5,0))</f>
        <v>0</v>
      </c>
      <c r="AR91" s="184">
        <f t="array" ref="AR91">SUM(IF((G91:AK91="Z1"),1,0),IF((G91:AK91="½ Z1"),0.5,0))</f>
        <v>0</v>
      </c>
      <c r="AS91" s="17">
        <f t="array" ref="AS91">SUM(IF((G91:AK91="Z2"),1,0),IF((G91:AK91="½ Z2"),0.5,0))</f>
        <v>0</v>
      </c>
      <c r="AT91" s="17">
        <f t="array" ref="AT91">SUM(IF((G91:AK91="Z3"),1,0),IF((G91:AK91="½ Z3"),0.5,0))</f>
        <v>0</v>
      </c>
      <c r="AU91" s="20">
        <f t="array" ref="AU91">SUM(IF((G91:AK91="Z4"),1,0),IF((G91:AK91="½ Z4"),0.5,0))</f>
        <v>0</v>
      </c>
      <c r="AV91" s="4"/>
      <c r="AW91" s="28"/>
    </row>
    <row r="92" spans="2:49" ht="12.75" hidden="1" customHeight="1" x14ac:dyDescent="0.2">
      <c r="B92" s="2"/>
      <c r="C92" s="15"/>
      <c r="D92" s="437"/>
      <c r="E92" s="70"/>
      <c r="F92" s="65" t="str">
        <f>IF(E92="x",   "~~~" &amp; TEXT($J$10,""), TEXT($J$10,""))</f>
        <v/>
      </c>
      <c r="G92" s="275"/>
      <c r="H92" s="275"/>
      <c r="I92" s="275"/>
      <c r="J92" s="275"/>
      <c r="K92" s="276" t="s">
        <v>26</v>
      </c>
      <c r="L92" s="276" t="s">
        <v>26</v>
      </c>
      <c r="M92" s="275"/>
      <c r="N92" s="275"/>
      <c r="O92" s="275"/>
      <c r="P92" s="275"/>
      <c r="Q92" s="275"/>
      <c r="R92" s="276" t="s">
        <v>26</v>
      </c>
      <c r="S92" s="276" t="s">
        <v>26</v>
      </c>
      <c r="T92" s="275"/>
      <c r="U92" s="275"/>
      <c r="V92" s="275"/>
      <c r="W92" s="275"/>
      <c r="X92" s="275"/>
      <c r="Y92" s="276" t="s">
        <v>26</v>
      </c>
      <c r="Z92" s="276" t="s">
        <v>26</v>
      </c>
      <c r="AA92" s="275"/>
      <c r="AB92" s="275"/>
      <c r="AC92" s="275"/>
      <c r="AD92" s="275"/>
      <c r="AE92" s="275"/>
      <c r="AF92" s="276" t="s">
        <v>26</v>
      </c>
      <c r="AG92" s="276" t="s">
        <v>26</v>
      </c>
      <c r="AH92" s="275"/>
      <c r="AI92" s="275"/>
      <c r="AJ92" s="275"/>
      <c r="AK92" s="275"/>
      <c r="AL92" s="3"/>
      <c r="AM92" s="19">
        <f t="array" ref="AM92">SUM(IF((G92:AK92="H"),1,0),IF((G92:AK92="½ H"),0.5,0))</f>
        <v>0</v>
      </c>
      <c r="AN92" s="17">
        <f t="array" ref="AN92">SUM(IF((G92:AK92="SD"),1,0),IF((G92:AK92="½ SD"),0.5,0))</f>
        <v>0</v>
      </c>
      <c r="AO92" s="17">
        <f t="array" ref="AO92">SUM(IF((G92:AK92="V"),1,0),IF((G92:AK92="½ V"),0.5,0))</f>
        <v>0</v>
      </c>
      <c r="AP92" s="17">
        <f t="array" ref="AP92">SUM(IF((G92:AK92="C"),1,0),IF((G92:AK92="½ C"),0.5,0))</f>
        <v>0</v>
      </c>
      <c r="AQ92" s="95">
        <f t="array" ref="AQ92">SUM(IF((G92:AK92="S"),1,0),IF((G92:AK92="½ S"),0.5,0))</f>
        <v>0</v>
      </c>
      <c r="AR92" s="184">
        <f t="array" ref="AR92">SUM(IF((G92:AK92="Z1"),1,0),IF((G92:AK92="½ Z1"),0.5,0))</f>
        <v>0</v>
      </c>
      <c r="AS92" s="17">
        <f t="array" ref="AS92">SUM(IF((G92:AK92="Z2"),1,0),IF((G92:AK92="½ Z2"),0.5,0))</f>
        <v>0</v>
      </c>
      <c r="AT92" s="17">
        <f t="array" ref="AT92">SUM(IF((G92:AK92="Z3"),1,0),IF((G92:AK92="½ Z3"),0.5,0))</f>
        <v>0</v>
      </c>
      <c r="AU92" s="20">
        <f t="array" ref="AU92">SUM(IF((G92:AK92="Z4"),1,0),IF((G92:AK92="½ Z4"),0.5,0))</f>
        <v>0</v>
      </c>
      <c r="AV92" s="4"/>
      <c r="AW92" s="28"/>
    </row>
    <row r="93" spans="2:49" ht="12.75" hidden="1" customHeight="1" x14ac:dyDescent="0.2">
      <c r="B93" s="2"/>
      <c r="C93" s="15"/>
      <c r="D93" s="437"/>
      <c r="E93" s="70"/>
      <c r="F93" s="65" t="str">
        <f>IF(E93="x",   "~~~" &amp; TEXT($J$11,""), TEXT($J$11,""))</f>
        <v/>
      </c>
      <c r="G93" s="275"/>
      <c r="H93" s="275"/>
      <c r="I93" s="275"/>
      <c r="J93" s="275"/>
      <c r="K93" s="276" t="s">
        <v>26</v>
      </c>
      <c r="L93" s="276" t="s">
        <v>26</v>
      </c>
      <c r="M93" s="275"/>
      <c r="N93" s="275"/>
      <c r="O93" s="275"/>
      <c r="P93" s="275"/>
      <c r="Q93" s="275"/>
      <c r="R93" s="276" t="s">
        <v>26</v>
      </c>
      <c r="S93" s="276" t="s">
        <v>26</v>
      </c>
      <c r="T93" s="275"/>
      <c r="U93" s="275"/>
      <c r="V93" s="275"/>
      <c r="W93" s="275"/>
      <c r="X93" s="275"/>
      <c r="Y93" s="276" t="s">
        <v>26</v>
      </c>
      <c r="Z93" s="276" t="s">
        <v>26</v>
      </c>
      <c r="AA93" s="275"/>
      <c r="AB93" s="275"/>
      <c r="AC93" s="275"/>
      <c r="AD93" s="275"/>
      <c r="AE93" s="275"/>
      <c r="AF93" s="276" t="s">
        <v>26</v>
      </c>
      <c r="AG93" s="276" t="s">
        <v>26</v>
      </c>
      <c r="AH93" s="275"/>
      <c r="AI93" s="275"/>
      <c r="AJ93" s="275"/>
      <c r="AK93" s="275"/>
      <c r="AL93" s="3"/>
      <c r="AM93" s="19">
        <f t="array" ref="AM93">SUM(IF((G93:AK93="H"),1,0),IF((G93:AK93="½ H"),0.5,0))</f>
        <v>0</v>
      </c>
      <c r="AN93" s="17">
        <f t="array" ref="AN93">SUM(IF((G93:AK93="SD"),1,0),IF((G93:AK93="½ SD"),0.5,0))</f>
        <v>0</v>
      </c>
      <c r="AO93" s="17">
        <f t="array" ref="AO93">SUM(IF((G93:AK93="V"),1,0),IF((G93:AK93="½ V"),0.5,0))</f>
        <v>0</v>
      </c>
      <c r="AP93" s="17">
        <f t="array" ref="AP93">SUM(IF((G93:AK93="C"),1,0),IF((G93:AK93="½ C"),0.5,0))</f>
        <v>0</v>
      </c>
      <c r="AQ93" s="95">
        <f t="array" ref="AQ93">SUM(IF((G93:AK93="S"),1,0),IF((G93:AK93="½ S"),0.5,0))</f>
        <v>0</v>
      </c>
      <c r="AR93" s="184">
        <f t="array" ref="AR93">SUM(IF((G93:AK93="Z1"),1,0),IF((G93:AK93="½ Z1"),0.5,0))</f>
        <v>0</v>
      </c>
      <c r="AS93" s="17">
        <f t="array" ref="AS93">SUM(IF((G93:AK93="Z2"),1,0),IF((G93:AK93="½ Z2"),0.5,0))</f>
        <v>0</v>
      </c>
      <c r="AT93" s="17">
        <f t="array" ref="AT93">SUM(IF((G93:AK93="Z3"),1,0),IF((G93:AK93="½ Z3"),0.5,0))</f>
        <v>0</v>
      </c>
      <c r="AU93" s="20">
        <f t="array" ref="AU93">SUM(IF((G93:AK93="Z4"),1,0),IF((G93:AK93="½ Z4"),0.5,0))</f>
        <v>0</v>
      </c>
      <c r="AV93" s="4"/>
      <c r="AW93" s="28"/>
    </row>
    <row r="94" spans="2:49" ht="12.75" hidden="1" customHeight="1" x14ac:dyDescent="0.2">
      <c r="B94" s="2"/>
      <c r="C94" s="15"/>
      <c r="D94" s="437"/>
      <c r="E94" s="70"/>
      <c r="F94" s="65" t="str">
        <f>IF(E94="x",   "~~~" &amp; TEXT($J$12,""), TEXT($J$12,""))</f>
        <v/>
      </c>
      <c r="G94" s="275"/>
      <c r="H94" s="275"/>
      <c r="I94" s="275"/>
      <c r="J94" s="275"/>
      <c r="K94" s="276" t="s">
        <v>26</v>
      </c>
      <c r="L94" s="276" t="s">
        <v>26</v>
      </c>
      <c r="M94" s="275"/>
      <c r="N94" s="275"/>
      <c r="O94" s="275"/>
      <c r="P94" s="275"/>
      <c r="Q94" s="275"/>
      <c r="R94" s="276" t="s">
        <v>26</v>
      </c>
      <c r="S94" s="276" t="s">
        <v>26</v>
      </c>
      <c r="T94" s="275"/>
      <c r="U94" s="275"/>
      <c r="V94" s="275"/>
      <c r="W94" s="275"/>
      <c r="X94" s="275"/>
      <c r="Y94" s="276" t="s">
        <v>26</v>
      </c>
      <c r="Z94" s="276" t="s">
        <v>26</v>
      </c>
      <c r="AA94" s="275"/>
      <c r="AB94" s="275"/>
      <c r="AC94" s="275"/>
      <c r="AD94" s="275"/>
      <c r="AE94" s="275"/>
      <c r="AF94" s="276" t="s">
        <v>26</v>
      </c>
      <c r="AG94" s="276" t="s">
        <v>26</v>
      </c>
      <c r="AH94" s="275"/>
      <c r="AI94" s="275"/>
      <c r="AJ94" s="275"/>
      <c r="AK94" s="275"/>
      <c r="AL94" s="5"/>
      <c r="AM94" s="19">
        <f t="array" ref="AM94">SUM(IF((G94:AK94="H"),1,0),IF((G94:AK94="½ H"),0.5,0))</f>
        <v>0</v>
      </c>
      <c r="AN94" s="17">
        <f t="array" ref="AN94">SUM(IF((G94:AK94="SD"),1,0),IF((G94:AK94="½ SD"),0.5,0))</f>
        <v>0</v>
      </c>
      <c r="AO94" s="17">
        <f t="array" ref="AO94">SUM(IF((G94:AK94="V"),1,0),IF((G94:AK94="½ V"),0.5,0))</f>
        <v>0</v>
      </c>
      <c r="AP94" s="17">
        <f t="array" ref="AP94">SUM(IF((G94:AK94="C"),1,0),IF((G94:AK94="½ C"),0.5,0))</f>
        <v>0</v>
      </c>
      <c r="AQ94" s="95">
        <f t="array" ref="AQ94">SUM(IF((G94:AK94="S"),1,0),IF((G94:AK94="½ S"),0.5,0))</f>
        <v>0</v>
      </c>
      <c r="AR94" s="184">
        <f t="array" ref="AR94">SUM(IF((G94:AK94="Z1"),1,0),IF((G94:AK94="½ Z1"),0.5,0))</f>
        <v>0</v>
      </c>
      <c r="AS94" s="17">
        <f t="array" ref="AS94">SUM(IF((G94:AK94="Z2"),1,0),IF((G94:AK94="½ Z2"),0.5,0))</f>
        <v>0</v>
      </c>
      <c r="AT94" s="17">
        <f t="array" ref="AT94">SUM(IF((G94:AK94="Z3"),1,0),IF((G94:AK94="½ Z3"),0.5,0))</f>
        <v>0</v>
      </c>
      <c r="AU94" s="20">
        <f t="array" ref="AU94">SUM(IF((G94:AK94="Z4"),1,0),IF((G94:AK94="½ Z4"),0.5,0))</f>
        <v>0</v>
      </c>
      <c r="AV94" s="4"/>
      <c r="AW94" s="28"/>
    </row>
    <row r="95" spans="2:49" ht="12.75" hidden="1" customHeight="1" x14ac:dyDescent="0.2">
      <c r="B95" s="2"/>
      <c r="C95" s="15"/>
      <c r="D95" s="437"/>
      <c r="E95" s="70"/>
      <c r="F95" s="65" t="str">
        <f>IF(E95="x",   "~~~" &amp; TEXT($J$13,""), TEXT($J$13,""))</f>
        <v/>
      </c>
      <c r="G95" s="275"/>
      <c r="H95" s="275"/>
      <c r="I95" s="275"/>
      <c r="J95" s="275"/>
      <c r="K95" s="276" t="s">
        <v>26</v>
      </c>
      <c r="L95" s="276" t="s">
        <v>26</v>
      </c>
      <c r="M95" s="275"/>
      <c r="N95" s="275"/>
      <c r="O95" s="275"/>
      <c r="P95" s="275"/>
      <c r="Q95" s="275"/>
      <c r="R95" s="276" t="s">
        <v>26</v>
      </c>
      <c r="S95" s="276" t="s">
        <v>26</v>
      </c>
      <c r="T95" s="275"/>
      <c r="U95" s="275"/>
      <c r="V95" s="275"/>
      <c r="W95" s="275"/>
      <c r="X95" s="275"/>
      <c r="Y95" s="276" t="s">
        <v>26</v>
      </c>
      <c r="Z95" s="276" t="s">
        <v>26</v>
      </c>
      <c r="AA95" s="275"/>
      <c r="AB95" s="275"/>
      <c r="AC95" s="275"/>
      <c r="AD95" s="275"/>
      <c r="AE95" s="275"/>
      <c r="AF95" s="276" t="s">
        <v>26</v>
      </c>
      <c r="AG95" s="276" t="s">
        <v>26</v>
      </c>
      <c r="AH95" s="275"/>
      <c r="AI95" s="275"/>
      <c r="AJ95" s="275"/>
      <c r="AK95" s="275"/>
      <c r="AL95" s="5"/>
      <c r="AM95" s="19">
        <f t="array" ref="AM95">SUM(IF((G95:AK95="H"),1,0),IF((G95:AK95="½ H"),0.5,0))</f>
        <v>0</v>
      </c>
      <c r="AN95" s="17">
        <f t="array" ref="AN95">SUM(IF((G95:AK95="SD"),1,0),IF((G95:AK95="½ SD"),0.5,0))</f>
        <v>0</v>
      </c>
      <c r="AO95" s="17">
        <f t="array" ref="AO95">SUM(IF((G95:AK95="V"),1,0),IF((G95:AK95="½ V"),0.5,0))</f>
        <v>0</v>
      </c>
      <c r="AP95" s="17">
        <f t="array" ref="AP95">SUM(IF((G95:AK95="C"),1,0),IF((G95:AK95="½ C"),0.5,0))</f>
        <v>0</v>
      </c>
      <c r="AQ95" s="95">
        <f t="array" ref="AQ95">SUM(IF((G95:AK95="S"),1,0),IF((G95:AK95="½ S"),0.5,0))</f>
        <v>0</v>
      </c>
      <c r="AR95" s="184">
        <f t="array" ref="AR95">SUM(IF((G95:AK95="Z1"),1,0),IF((G95:AK95="½ Z1"),0.5,0))</f>
        <v>0</v>
      </c>
      <c r="AS95" s="17">
        <f t="array" ref="AS95">SUM(IF((G95:AK95="Z2"),1,0),IF((G95:AK95="½ Z2"),0.5,0))</f>
        <v>0</v>
      </c>
      <c r="AT95" s="17">
        <f t="array" ref="AT95">SUM(IF((G95:AK95="Z3"),1,0),IF((G95:AK95="½ Z3"),0.5,0))</f>
        <v>0</v>
      </c>
      <c r="AU95" s="20">
        <f t="array" ref="AU95">SUM(IF((G95:AK95="Z4"),1,0),IF((G95:AK95="½ Z4"),0.5,0))</f>
        <v>0</v>
      </c>
      <c r="AV95" s="4"/>
      <c r="AW95" s="28"/>
    </row>
    <row r="96" spans="2:49" ht="12.75" hidden="1" customHeight="1" x14ac:dyDescent="0.2">
      <c r="B96" s="2"/>
      <c r="C96" s="15"/>
      <c r="D96" s="437"/>
      <c r="E96" s="70"/>
      <c r="F96" s="65" t="str">
        <f>IF(E96="x",   "~~~" &amp; TEXT($J$14,""), TEXT($J$14,""))</f>
        <v/>
      </c>
      <c r="G96" s="275"/>
      <c r="H96" s="275"/>
      <c r="I96" s="275"/>
      <c r="J96" s="275"/>
      <c r="K96" s="276" t="s">
        <v>26</v>
      </c>
      <c r="L96" s="276" t="s">
        <v>26</v>
      </c>
      <c r="M96" s="275"/>
      <c r="N96" s="275"/>
      <c r="O96" s="275"/>
      <c r="P96" s="275"/>
      <c r="Q96" s="275"/>
      <c r="R96" s="276" t="s">
        <v>26</v>
      </c>
      <c r="S96" s="276" t="s">
        <v>26</v>
      </c>
      <c r="T96" s="275"/>
      <c r="U96" s="275"/>
      <c r="V96" s="275"/>
      <c r="W96" s="275"/>
      <c r="X96" s="275"/>
      <c r="Y96" s="276" t="s">
        <v>26</v>
      </c>
      <c r="Z96" s="276" t="s">
        <v>26</v>
      </c>
      <c r="AA96" s="275"/>
      <c r="AB96" s="275"/>
      <c r="AC96" s="275"/>
      <c r="AD96" s="275"/>
      <c r="AE96" s="275"/>
      <c r="AF96" s="276" t="s">
        <v>26</v>
      </c>
      <c r="AG96" s="276" t="s">
        <v>26</v>
      </c>
      <c r="AH96" s="275"/>
      <c r="AI96" s="275"/>
      <c r="AJ96" s="275"/>
      <c r="AK96" s="275"/>
      <c r="AL96" s="3"/>
      <c r="AM96" s="19">
        <f t="array" ref="AM96">SUM(IF((G96:AK96="H"),1,0),IF((G96:AK96="½ H"),0.5,0))</f>
        <v>0</v>
      </c>
      <c r="AN96" s="17">
        <f t="array" ref="AN96">SUM(IF((G96:AK96="SD"),1,0),IF((G96:AK96="½ SD"),0.5,0))</f>
        <v>0</v>
      </c>
      <c r="AO96" s="17">
        <f t="array" ref="AO96">SUM(IF((G96:AK96="V"),1,0),IF((G96:AK96="½ V"),0.5,0))</f>
        <v>0</v>
      </c>
      <c r="AP96" s="17">
        <f t="array" ref="AP96">SUM(IF((G96:AK96="C"),1,0),IF((G96:AK96="½ C"),0.5,0))</f>
        <v>0</v>
      </c>
      <c r="AQ96" s="95">
        <f t="array" ref="AQ96">SUM(IF((G96:AK96="S"),1,0),IF((G96:AK96="½ S"),0.5,0))</f>
        <v>0</v>
      </c>
      <c r="AR96" s="184">
        <f t="array" ref="AR96">SUM(IF((G96:AK96="Z1"),1,0),IF((G96:AK96="½ Z1"),0.5,0))</f>
        <v>0</v>
      </c>
      <c r="AS96" s="17">
        <f t="array" ref="AS96">SUM(IF((G96:AK96="Z2"),1,0),IF((G96:AK96="½ Z2"),0.5,0))</f>
        <v>0</v>
      </c>
      <c r="AT96" s="17">
        <f t="array" ref="AT96">SUM(IF((G96:AK96="Z3"),1,0),IF((G96:AK96="½ Z3"),0.5,0))</f>
        <v>0</v>
      </c>
      <c r="AU96" s="20">
        <f t="array" ref="AU96">SUM(IF((G96:AK96="Z4"),1,0),IF((G96:AK96="½ Z4"),0.5,0))</f>
        <v>0</v>
      </c>
      <c r="AV96" s="4"/>
      <c r="AW96" s="28"/>
    </row>
    <row r="97" spans="2:49" ht="12.75" hidden="1" customHeight="1" x14ac:dyDescent="0.2">
      <c r="B97" s="2"/>
      <c r="C97" s="15"/>
      <c r="D97" s="437"/>
      <c r="E97" s="187"/>
      <c r="F97" s="65" t="str">
        <f>IF(E97="x",   "~~~" &amp; TEXT($J$15,""), TEXT($J$15,""))</f>
        <v/>
      </c>
      <c r="G97" s="275"/>
      <c r="H97" s="275"/>
      <c r="I97" s="275"/>
      <c r="J97" s="275"/>
      <c r="K97" s="276" t="s">
        <v>26</v>
      </c>
      <c r="L97" s="276" t="s">
        <v>26</v>
      </c>
      <c r="M97" s="275"/>
      <c r="N97" s="275"/>
      <c r="O97" s="275"/>
      <c r="P97" s="275"/>
      <c r="Q97" s="275"/>
      <c r="R97" s="276" t="s">
        <v>26</v>
      </c>
      <c r="S97" s="276" t="s">
        <v>26</v>
      </c>
      <c r="T97" s="275"/>
      <c r="U97" s="275"/>
      <c r="V97" s="275"/>
      <c r="W97" s="275"/>
      <c r="X97" s="275"/>
      <c r="Y97" s="276" t="s">
        <v>26</v>
      </c>
      <c r="Z97" s="276" t="s">
        <v>26</v>
      </c>
      <c r="AA97" s="275"/>
      <c r="AB97" s="275"/>
      <c r="AC97" s="275"/>
      <c r="AD97" s="275"/>
      <c r="AE97" s="275"/>
      <c r="AF97" s="276" t="s">
        <v>26</v>
      </c>
      <c r="AG97" s="276" t="s">
        <v>26</v>
      </c>
      <c r="AH97" s="275"/>
      <c r="AI97" s="275"/>
      <c r="AJ97" s="275"/>
      <c r="AK97" s="275"/>
      <c r="AL97" s="3"/>
      <c r="AM97" s="19">
        <f t="array" ref="AM97">SUM(IF((G97:AK97="H"),1,0),IF((G97:AK97="½ H"),0.5,0))</f>
        <v>0</v>
      </c>
      <c r="AN97" s="17">
        <f t="array" ref="AN97">SUM(IF((G97:AK97="SD"),1,0),IF((G97:AK97="½ SD"),0.5,0))</f>
        <v>0</v>
      </c>
      <c r="AO97" s="17">
        <f t="array" ref="AO97">SUM(IF((G97:AK97="V"),1,0),IF((G97:AK97="½ V"),0.5,0))</f>
        <v>0</v>
      </c>
      <c r="AP97" s="17">
        <f t="array" ref="AP97">SUM(IF((G97:AK97="C"),1,0),IF((G97:AK97="½ C"),0.5,0))</f>
        <v>0</v>
      </c>
      <c r="AQ97" s="95">
        <f t="array" ref="AQ97">SUM(IF((G97:AK97="S"),1,0),IF((G97:AK97="½ S"),0.5,0))</f>
        <v>0</v>
      </c>
      <c r="AR97" s="184">
        <f t="array" ref="AR97">SUM(IF((G97:AK97="Z1"),1,0),IF((G97:AK97="½ Z1"),0.5,0))</f>
        <v>0</v>
      </c>
      <c r="AS97" s="17">
        <f t="array" ref="AS97">SUM(IF((G97:AK97="Z2"),1,0),IF((G97:AK97="½ Z2"),0.5,0))</f>
        <v>0</v>
      </c>
      <c r="AT97" s="17">
        <f t="array" ref="AT97">SUM(IF((G97:AK97="Z3"),1,0),IF((G97:AK97="½ Z3"),0.5,0))</f>
        <v>0</v>
      </c>
      <c r="AU97" s="20">
        <f t="array" ref="AU97">SUM(IF((G97:AK97="Z4"),1,0),IF((G97:AK97="½ Z4"),0.5,0))</f>
        <v>0</v>
      </c>
      <c r="AV97" s="4"/>
      <c r="AW97" s="28"/>
    </row>
    <row r="98" spans="2:49" ht="12.75" hidden="1" customHeight="1" thickBot="1" x14ac:dyDescent="0.25">
      <c r="B98" s="2"/>
      <c r="C98" s="15"/>
      <c r="D98" s="437"/>
      <c r="E98" s="187"/>
      <c r="F98" s="65" t="str">
        <f>IF(E98="x",   "~~~" &amp; TEXT($J$16,""), TEXT($J$16,""))</f>
        <v/>
      </c>
      <c r="G98" s="275"/>
      <c r="H98" s="275"/>
      <c r="I98" s="275"/>
      <c r="J98" s="275"/>
      <c r="K98" s="276" t="s">
        <v>26</v>
      </c>
      <c r="L98" s="276" t="s">
        <v>26</v>
      </c>
      <c r="M98" s="275"/>
      <c r="N98" s="275"/>
      <c r="O98" s="275"/>
      <c r="P98" s="275"/>
      <c r="Q98" s="275"/>
      <c r="R98" s="276" t="s">
        <v>26</v>
      </c>
      <c r="S98" s="276" t="s">
        <v>26</v>
      </c>
      <c r="T98" s="275"/>
      <c r="U98" s="275"/>
      <c r="V98" s="275"/>
      <c r="W98" s="275"/>
      <c r="X98" s="275"/>
      <c r="Y98" s="276" t="s">
        <v>26</v>
      </c>
      <c r="Z98" s="276" t="s">
        <v>26</v>
      </c>
      <c r="AA98" s="275"/>
      <c r="AB98" s="275"/>
      <c r="AC98" s="275"/>
      <c r="AD98" s="275"/>
      <c r="AE98" s="275"/>
      <c r="AF98" s="276" t="s">
        <v>26</v>
      </c>
      <c r="AG98" s="276" t="s">
        <v>26</v>
      </c>
      <c r="AH98" s="275"/>
      <c r="AI98" s="275"/>
      <c r="AJ98" s="275"/>
      <c r="AK98" s="275"/>
      <c r="AL98" s="3"/>
      <c r="AM98" s="94">
        <f t="array" ref="AM98">SUM(IF((G98:AK98="H"),1,0),IF((G98:AK98="½ H"),0.5,0))</f>
        <v>0</v>
      </c>
      <c r="AN98" s="89">
        <f t="array" ref="AN98">SUM(IF((G98:AK98="SD"),1,0),IF((G98:AK98="½ SD"),0.5,0))</f>
        <v>0</v>
      </c>
      <c r="AO98" s="89">
        <f t="array" ref="AO98">SUM(IF((G98:AK98="V"),1,0),IF((G98:AK98="½ V"),0.5,0))</f>
        <v>0</v>
      </c>
      <c r="AP98" s="89">
        <f t="array" ref="AP98">SUM(IF((G98:AK98="C"),1,0),IF((G98:AK98="½ C"),0.5,0))</f>
        <v>0</v>
      </c>
      <c r="AQ98" s="95">
        <f t="array" ref="AQ98">SUM(IF((G98:AK98="S"),1,0),IF((G98:AK98="½ S"),0.5,0))</f>
        <v>0</v>
      </c>
      <c r="AR98" s="184">
        <f t="array" ref="AR98">SUM(IF((G98:AK98="Z1"),1,0),IF((G98:AK98="½ Z1"),0.5,0))</f>
        <v>0</v>
      </c>
      <c r="AS98" s="89">
        <f t="array" ref="AS98">SUM(IF((G98:AK98="Z2"),1,0),IF((G98:AK98="½ Z2"),0.5,0))</f>
        <v>0</v>
      </c>
      <c r="AT98" s="17">
        <f t="array" ref="AT98">SUM(IF((G98:AK98="Z3"),1,0),IF((G98:AK98="½ Z3"),0.5,0))</f>
        <v>0</v>
      </c>
      <c r="AU98" s="20">
        <f t="array" ref="AU98">SUM(IF((G98:AK98="Z4"),1,0),IF((G98:AK98="½ Z4"),0.5,0))</f>
        <v>0</v>
      </c>
      <c r="AV98" s="4"/>
      <c r="AW98" s="28"/>
    </row>
    <row r="99" spans="2:49" ht="12.75" customHeight="1" thickBot="1" x14ac:dyDescent="0.25">
      <c r="B99" s="2"/>
      <c r="C99" s="15"/>
      <c r="D99" s="402"/>
      <c r="E99" s="81"/>
      <c r="F99" s="66" t="s">
        <v>38</v>
      </c>
      <c r="G99" s="234">
        <f t="array" ref="G99">SUM(IF(LEFT($F74:$F98,3)&lt;&gt;"~~~",1,0)*IF($F74:$F98&lt;&gt;"",1,0)*IF(G74:G98="we",0,1)*IF(G74:G98="i",0,1)*IF(LEFT(G74:G98,1)="½",0.5,(IF(G74:G98&lt;&gt;"",0,1))))</f>
        <v>4</v>
      </c>
      <c r="H99" s="234">
        <f t="array" ref="H99">SUM(IF(LEFT($F74:$F98,3)&lt;&gt;"~~~",1,0)*IF($F74:$F98&lt;&gt;"",1,0)*IF(H74:H98="we",0,1)*IF(H74:H98="i",0,1)*IF(LEFT(H74:H98,1)="½",0.5,(IF(H74:H98&lt;&gt;"",0,1))))</f>
        <v>4</v>
      </c>
      <c r="I99" s="234">
        <f t="array" ref="I99">SUM(IF(LEFT($F74:$F98,3)&lt;&gt;"~~~",1,0)*IF($F74:$F98&lt;&gt;"",1,0)*IF(I74:I98="we",0,1)*IF(I74:I98="i",0,1)*IF(LEFT(I74:I98,1)="½",0.5,(IF(I74:I98&lt;&gt;"",0,1))))</f>
        <v>4</v>
      </c>
      <c r="J99" s="234">
        <f t="array" ref="J99">SUM(IF(LEFT($F74:$F98,3)&lt;&gt;"~~~",1,0)*IF($F74:$F98&lt;&gt;"",1,0)*IF(J74:J98="we",0,1)*IF(J74:J98="i",0,1)*IF(LEFT(J74:J98,1)="½",0.5,(IF(J74:J98&lt;&gt;"",0,1))))</f>
        <v>4</v>
      </c>
      <c r="K99" s="234">
        <f t="array" ref="K99">SUM(IF(LEFT($F74:$F98,3)&lt;&gt;"~~~",1,0)*IF($F74:$F98&lt;&gt;"",1,0)*IF(K74:K98="we",0,1)*IF(K74:K98="i",0,1)*IF(LEFT(K74:K98,1)="½",0.5,(IF(K74:K98&lt;&gt;"",0,1))))</f>
        <v>0</v>
      </c>
      <c r="L99" s="234">
        <f t="array" ref="L99">SUM(IF(LEFT($F74:$F98,3)&lt;&gt;"~~~",1,0)*IF($F74:$F98&lt;&gt;"",1,0)*IF(L74:L98="we",0,1)*IF(L74:L98="i",0,1)*IF(LEFT(L74:L98,1)="½",0.5,(IF(L74:L98&lt;&gt;"",0,1))))</f>
        <v>0</v>
      </c>
      <c r="M99" s="234">
        <f t="array" ref="M99">SUM(IF(LEFT($F74:$F98,3)&lt;&gt;"~~~",1,0)*IF($F74:$F98&lt;&gt;"",1,0)*IF(M74:M98="we",0,1)*IF(M74:M98="i",0,1)*IF(LEFT(M74:M98,1)="½",0.5,(IF(M74:M98&lt;&gt;"",0,1))))</f>
        <v>4</v>
      </c>
      <c r="N99" s="234">
        <f t="array" ref="N99">SUM(IF(LEFT($F74:$F98,3)&lt;&gt;"~~~",1,0)*IF($F74:$F98&lt;&gt;"",1,0)*IF(N74:N98="we",0,1)*IF(N74:N98="i",0,1)*IF(LEFT(N74:N98,1)="½",0.5,(IF(N74:N98&lt;&gt;"",0,1))))</f>
        <v>4</v>
      </c>
      <c r="O99" s="234">
        <f t="array" ref="O99">SUM(IF(LEFT($F74:$F98,3)&lt;&gt;"~~~",1,0)*IF($F74:$F98&lt;&gt;"",1,0)*IF(O74:O98="we",0,1)*IF(O74:O98="i",0,1)*IF(LEFT(O74:O98,1)="½",0.5,(IF(O74:O98&lt;&gt;"",0,1))))</f>
        <v>4</v>
      </c>
      <c r="P99" s="234">
        <f t="array" ref="P99">SUM(IF(LEFT($F74:$F98,3)&lt;&gt;"~~~",1,0)*IF($F74:$F98&lt;&gt;"",1,0)*IF(P74:P98="we",0,1)*IF(P74:P98="i",0,1)*IF(LEFT(P74:P98,1)="½",0.5,(IF(P74:P98&lt;&gt;"",0,1))))</f>
        <v>4</v>
      </c>
      <c r="Q99" s="234">
        <f t="array" ref="Q99">SUM(IF(LEFT($F74:$F98,3)&lt;&gt;"~~~",1,0)*IF($F74:$F98&lt;&gt;"",1,0)*IF(Q74:Q98="we",0,1)*IF(Q74:Q98="i",0,1)*IF(LEFT(Q74:Q98,1)="½",0.5,(IF(Q74:Q98&lt;&gt;"",0,1))))</f>
        <v>4</v>
      </c>
      <c r="R99" s="234">
        <f t="array" ref="R99">SUM(IF(LEFT($F74:$F98,3)&lt;&gt;"~~~",1,0)*IF($F74:$F98&lt;&gt;"",1,0)*IF(R74:R98="we",0,1)*IF(R74:R98="i",0,1)*IF(LEFT(R74:R98,1)="½",0.5,(IF(R74:R98&lt;&gt;"",0,1))))</f>
        <v>0</v>
      </c>
      <c r="S99" s="234">
        <f t="array" ref="S99">SUM(IF(LEFT($F74:$F98,3)&lt;&gt;"~~~",1,0)*IF($F74:$F98&lt;&gt;"",1,0)*IF(S74:S98="we",0,1)*IF(S74:S98="i",0,1)*IF(LEFT(S74:S98,1)="½",0.5,(IF(S74:S98&lt;&gt;"",0,1))))</f>
        <v>0</v>
      </c>
      <c r="T99" s="234">
        <f t="array" ref="T99">SUM(IF(LEFT($F74:$F98,3)&lt;&gt;"~~~",1,0)*IF($F74:$F98&lt;&gt;"",1,0)*IF(T74:T98="we",0,1)*IF(T74:T98="i",0,1)*IF(LEFT(T74:T98,1)="½",0.5,(IF(T74:T98&lt;&gt;"",0,1))))</f>
        <v>4</v>
      </c>
      <c r="U99" s="234">
        <f t="array" ref="U99">SUM(IF(LEFT($F74:$F98,3)&lt;&gt;"~~~",1,0)*IF($F74:$F98&lt;&gt;"",1,0)*IF(U74:U98="we",0,1)*IF(U74:U98="i",0,1)*IF(LEFT(U74:U98,1)="½",0.5,(IF(U74:U98&lt;&gt;"",0,1))))</f>
        <v>4</v>
      </c>
      <c r="V99" s="234">
        <f t="array" ref="V99">SUM(IF(LEFT($F74:$F98,3)&lt;&gt;"~~~",1,0)*IF($F74:$F98&lt;&gt;"",1,0)*IF(V74:V98="we",0,1)*IF(V74:V98="i",0,1)*IF(LEFT(V74:V98,1)="½",0.5,(IF(V74:V98&lt;&gt;"",0,1))))</f>
        <v>4</v>
      </c>
      <c r="W99" s="234">
        <f t="array" ref="W99">SUM(IF(LEFT($F74:$F98,3)&lt;&gt;"~~~",1,0)*IF($F74:$F98&lt;&gt;"",1,0)*IF(W74:W98="we",0,1)*IF(W74:W98="i",0,1)*IF(LEFT(W74:W98,1)="½",0.5,(IF(W74:W98&lt;&gt;"",0,1))))</f>
        <v>4</v>
      </c>
      <c r="X99" s="234">
        <f t="array" ref="X99">SUM(IF(LEFT($F74:$F98,3)&lt;&gt;"~~~",1,0)*IF($F74:$F98&lt;&gt;"",1,0)*IF(X74:X98="we",0,1)*IF(X74:X98="i",0,1)*IF(LEFT(X74:X98,1)="½",0.5,(IF(X74:X98&lt;&gt;"",0,1))))</f>
        <v>4</v>
      </c>
      <c r="Y99" s="234">
        <f t="array" ref="Y99">SUM(IF(LEFT($F74:$F98,3)&lt;&gt;"~~~",1,0)*IF($F74:$F98&lt;&gt;"",1,0)*IF(Y74:Y98="we",0,1)*IF(Y74:Y98="i",0,1)*IF(LEFT(Y74:Y98,1)="½",0.5,(IF(Y74:Y98&lt;&gt;"",0,1))))</f>
        <v>0</v>
      </c>
      <c r="Z99" s="234">
        <f t="array" ref="Z99">SUM(IF(LEFT($F74:$F98,3)&lt;&gt;"~~~",1,0)*IF($F74:$F98&lt;&gt;"",1,0)*IF(Z74:Z98="we",0,1)*IF(Z74:Z98="i",0,1)*IF(LEFT(Z74:Z98,1)="½",0.5,(IF(Z74:Z98&lt;&gt;"",0,1))))</f>
        <v>0</v>
      </c>
      <c r="AA99" s="234">
        <f t="array" ref="AA99">SUM(IF(LEFT($F74:$F98,3)&lt;&gt;"~~~",1,0)*IF($F74:$F98&lt;&gt;"",1,0)*IF(AA74:AA98="we",0,1)*IF(AA74:AA98="i",0,1)*IF(LEFT(AA74:AA98,1)="½",0.5,(IF(AA74:AA98&lt;&gt;"",0,1))))</f>
        <v>4</v>
      </c>
      <c r="AB99" s="234">
        <f t="array" ref="AB99">SUM(IF(LEFT($F74:$F98,3)&lt;&gt;"~~~",1,0)*IF($F74:$F98&lt;&gt;"",1,0)*IF(AB74:AB98="we",0,1)*IF(AB74:AB98="i",0,1)*IF(LEFT(AB74:AB98,1)="½",0.5,(IF(AB74:AB98&lt;&gt;"",0,1))))</f>
        <v>4</v>
      </c>
      <c r="AC99" s="234">
        <f t="array" ref="AC99">SUM(IF(LEFT($F74:$F98,3)&lt;&gt;"~~~",1,0)*IF($F74:$F98&lt;&gt;"",1,0)*IF(AC74:AC98="we",0,1)*IF(AC74:AC98="i",0,1)*IF(LEFT(AC74:AC98,1)="½",0.5,(IF(AC74:AC98&lt;&gt;"",0,1))))</f>
        <v>4</v>
      </c>
      <c r="AD99" s="234">
        <f t="array" ref="AD99">SUM(IF(LEFT($F74:$F98,3)&lt;&gt;"~~~",1,0)*IF($F74:$F98&lt;&gt;"",1,0)*IF(AD74:AD98="we",0,1)*IF(AD74:AD98="i",0,1)*IF(LEFT(AD74:AD98,1)="½",0.5,(IF(AD74:AD98&lt;&gt;"",0,1))))</f>
        <v>4</v>
      </c>
      <c r="AE99" s="234">
        <f t="array" ref="AE99">SUM(IF(LEFT($F74:$F98,3)&lt;&gt;"~~~",1,0)*IF($F74:$F98&lt;&gt;"",1,0)*IF(AE74:AE98="we",0,1)*IF(AE74:AE98="i",0,1)*IF(LEFT(AE74:AE98,1)="½",0.5,(IF(AE74:AE98&lt;&gt;"",0,1))))</f>
        <v>4</v>
      </c>
      <c r="AF99" s="234">
        <f t="array" ref="AF99">SUM(IF(LEFT($F74:$F98,3)&lt;&gt;"~~~",1,0)*IF($F74:$F98&lt;&gt;"",1,0)*IF(AF74:AF98="we",0,1)*IF(AF74:AF98="i",0,1)*IF(LEFT(AF74:AF98,1)="½",0.5,(IF(AF74:AF98&lt;&gt;"",0,1))))</f>
        <v>0</v>
      </c>
      <c r="AG99" s="234">
        <f t="array" ref="AG99">SUM(IF(LEFT($F74:$F98,3)&lt;&gt;"~~~",1,0)*IF($F74:$F98&lt;&gt;"",1,0)*IF(AG74:AG98="we",0,1)*IF(AG74:AG98="i",0,1)*IF(LEFT(AG74:AG98,1)="½",0.5,(IF(AG74:AG98&lt;&gt;"",0,1))))</f>
        <v>0</v>
      </c>
      <c r="AH99" s="234">
        <f t="array" ref="AH99">SUM(IF(LEFT($F74:$F98,3)&lt;&gt;"~~~",1,0)*IF($F74:$F98&lt;&gt;"",1,0)*IF(AH74:AH98="we",0,1)*IF(AH74:AH98="i",0,1)*IF(LEFT(AH74:AH98,1)="½",0.5,(IF(AH74:AH98&lt;&gt;"",0,1))))</f>
        <v>4</v>
      </c>
      <c r="AI99" s="234">
        <f t="array" ref="AI99">SUM(IF(LEFT($F74:$F98,3)&lt;&gt;"~~~",1,0)*IF($F74:$F98&lt;&gt;"",1,0)*IF(AI74:AI98="we",0,1)*IF(AI74:AI98="i",0,1)*IF(LEFT(AI74:AI98,1)="½",0.5,(IF(AI74:AI98&lt;&gt;"",0,1))))</f>
        <v>4</v>
      </c>
      <c r="AJ99" s="234">
        <f t="array" ref="AJ99">SUM(IF(LEFT($F74:$F98,3)&lt;&gt;"~~~",1,0)*IF($F74:$F98&lt;&gt;"",1,0)*IF(AJ74:AJ98="we",0,1)*IF(AJ74:AJ98="i",0,1)*IF(LEFT(AJ74:AJ98,1)="½",0.5,(IF(AJ74:AJ98&lt;&gt;"",0,1))))</f>
        <v>4</v>
      </c>
      <c r="AK99" s="234">
        <f t="array" ref="AK99">SUM(IF(LEFT($F74:$F98,3)&lt;&gt;"~~~",1,0)*IF($F74:$F98&lt;&gt;"",1,0)*IF(AK74:AK98="we",0,1)*IF(AK74:AK98="i",0,1)*IF(LEFT(AK74:AK98,1)="½",0.5,(IF(AK74:AK98&lt;&gt;"",0,1))))</f>
        <v>4</v>
      </c>
      <c r="AL99" s="13"/>
      <c r="AM99" s="412">
        <f>SUM(G99:AK99)</f>
        <v>92</v>
      </c>
      <c r="AN99" s="413"/>
      <c r="AO99" s="300">
        <f t="array" ref="AO99">SUM(IF((G73:AK73=""),1,0))</f>
        <v>23</v>
      </c>
      <c r="AP99" s="301"/>
      <c r="AQ99" s="297">
        <f t="array" ref="AQ99">SUM(G99:AK99)/SUM(IF((G73:AK73=""),1,0))</f>
        <v>4</v>
      </c>
      <c r="AR99" s="298"/>
      <c r="AS99" s="299"/>
      <c r="AT99" s="213"/>
      <c r="AU99" s="214"/>
      <c r="AV99" s="4"/>
      <c r="AW99" s="28"/>
    </row>
    <row r="100" spans="2:49" ht="15.75" customHeight="1" thickBot="1" x14ac:dyDescent="0.3">
      <c r="B100" s="2"/>
      <c r="C100" s="4"/>
      <c r="D100" s="400" t="s">
        <v>17</v>
      </c>
      <c r="E100" s="82"/>
      <c r="F100" s="75" t="s">
        <v>16</v>
      </c>
      <c r="G100" s="293"/>
      <c r="H100" s="293" t="s">
        <v>26</v>
      </c>
      <c r="I100" s="293" t="s">
        <v>26</v>
      </c>
      <c r="J100" s="293"/>
      <c r="K100" s="293"/>
      <c r="L100" s="293"/>
      <c r="M100" s="293"/>
      <c r="N100" s="293"/>
      <c r="O100" s="293" t="s">
        <v>26</v>
      </c>
      <c r="P100" s="293" t="s">
        <v>26</v>
      </c>
      <c r="Q100" s="293"/>
      <c r="R100" s="293"/>
      <c r="S100" s="293"/>
      <c r="T100" s="293"/>
      <c r="U100" s="293"/>
      <c r="V100" s="293" t="s">
        <v>26</v>
      </c>
      <c r="W100" s="293" t="s">
        <v>26</v>
      </c>
      <c r="X100" s="293"/>
      <c r="Y100" s="293"/>
      <c r="Z100" s="293"/>
      <c r="AA100" s="293"/>
      <c r="AB100" s="293"/>
      <c r="AC100" s="293" t="s">
        <v>26</v>
      </c>
      <c r="AD100" s="293" t="s">
        <v>26</v>
      </c>
      <c r="AE100" s="293"/>
      <c r="AF100" s="293"/>
      <c r="AG100" s="293"/>
      <c r="AH100" s="293"/>
      <c r="AI100" s="293"/>
      <c r="AJ100" s="293" t="s">
        <v>26</v>
      </c>
      <c r="AK100" s="293" t="s">
        <v>27</v>
      </c>
      <c r="AL100" s="18"/>
      <c r="AM100" s="189">
        <f t="array" ref="AM100">SUM(IF((G100:AJ100="H"),1,0),IF((G100:AJ100="½ H"),0.5,0))</f>
        <v>0</v>
      </c>
      <c r="AN100" s="190">
        <f t="array" ref="AN100">SUM(IF((G101:AK125="SD"),1,0),IF((G101:AK125="½ SD"),0.5,0))</f>
        <v>0</v>
      </c>
      <c r="AO100" s="190">
        <f t="array" ref="AO100">SUM(IF((G101:AK125="V"),1,0),IF((G101:AK125="½ V"),0.5,0))</f>
        <v>0</v>
      </c>
      <c r="AP100" s="190">
        <f t="array" ref="AP100">SUM(IF((G101:AK125="C"),1,0),IF((G101:AK125="½ C"),0.5,0))</f>
        <v>0</v>
      </c>
      <c r="AQ100" s="190">
        <f t="array" ref="AQ100">SUM(IF((G101:AK125="S"),1,0),IF((G101:AK125="½ S"),0.5,0))</f>
        <v>0</v>
      </c>
      <c r="AR100" s="192">
        <f t="array" ref="AR100">SUM(IF((G101:AK125="Z1"),1,0),IF((G101:AK125="½ Z1"),0.5,0))</f>
        <v>0</v>
      </c>
      <c r="AS100" s="190">
        <f t="array" ref="AS100">SUM(IF((G101:AK125="Z2"),1,0),IF((G101:AK125="½ Z2"),0.5,0))</f>
        <v>0</v>
      </c>
      <c r="AT100" s="209">
        <f t="array" ref="AT100">SUM(IF((G101:AK125="Z3"),1,0),IF((G101:AK125="½ Z3"),0.5,0))</f>
        <v>0</v>
      </c>
      <c r="AU100" s="210">
        <f t="array" ref="AU100">SUM(IF((G101:AK125="Z4"),1,0),IF((G101:AK125="½ Z4"),0.5,0))</f>
        <v>0</v>
      </c>
      <c r="AV100" s="4"/>
      <c r="AW100" s="28"/>
    </row>
    <row r="101" spans="2:49" x14ac:dyDescent="0.2">
      <c r="B101" s="18"/>
      <c r="C101" s="3"/>
      <c r="D101" s="401"/>
      <c r="E101" s="72"/>
      <c r="F101" s="65" t="str">
        <f>IF(E101="x",   "~~~" &amp; TEXT($F$4,""), TEXT($F$4,""))</f>
        <v>employee_1</v>
      </c>
      <c r="G101" s="275"/>
      <c r="H101" s="276" t="s">
        <v>26</v>
      </c>
      <c r="I101" s="276" t="s">
        <v>26</v>
      </c>
      <c r="J101" s="275"/>
      <c r="K101" s="275"/>
      <c r="L101" s="275"/>
      <c r="M101" s="275"/>
      <c r="N101" s="275"/>
      <c r="O101" s="276" t="s">
        <v>26</v>
      </c>
      <c r="P101" s="276" t="s">
        <v>26</v>
      </c>
      <c r="Q101" s="275"/>
      <c r="R101" s="275"/>
      <c r="S101" s="275"/>
      <c r="T101" s="275"/>
      <c r="U101" s="275"/>
      <c r="V101" s="276" t="s">
        <v>26</v>
      </c>
      <c r="W101" s="276" t="s">
        <v>26</v>
      </c>
      <c r="X101" s="275"/>
      <c r="Y101" s="275"/>
      <c r="Z101" s="275"/>
      <c r="AA101" s="275"/>
      <c r="AB101" s="275"/>
      <c r="AC101" s="276" t="s">
        <v>26</v>
      </c>
      <c r="AD101" s="276" t="s">
        <v>26</v>
      </c>
      <c r="AE101" s="275"/>
      <c r="AF101" s="275"/>
      <c r="AG101" s="275"/>
      <c r="AH101" s="275"/>
      <c r="AI101" s="275"/>
      <c r="AJ101" s="276" t="s">
        <v>26</v>
      </c>
      <c r="AK101" s="277" t="s">
        <v>27</v>
      </c>
      <c r="AL101" s="3"/>
      <c r="AM101" s="179">
        <f t="array" ref="AM101">SUM(IF((G101:AK101="H"),1,0),IF((G101:AK101="½ H"),0.5,0))</f>
        <v>0</v>
      </c>
      <c r="AN101" s="180">
        <f t="array" ref="AN101">SUM(IF((G101:AK101="SD"),1,0),IF((G101:AK101="½ SD"),0.5,0))</f>
        <v>0</v>
      </c>
      <c r="AO101" s="180">
        <f t="array" ref="AO101">SUM(IF((G101:AK101="V"),1,0),IF((G101:AK101="½ V"),0.5,0))</f>
        <v>0</v>
      </c>
      <c r="AP101" s="180">
        <f t="array" ref="AP101">SUM(IF((G101:AK101="C"),1,0),IF((G101:AK101="½ C"),0.5,0))</f>
        <v>0</v>
      </c>
      <c r="AQ101" s="180">
        <f t="array" ref="AQ101">SUM(IF((G101:AK101="S"),1,0),IF((G101:AK101="½ S"),0.5,0))</f>
        <v>0</v>
      </c>
      <c r="AR101" s="183">
        <f t="array" ref="AR101">SUM(IF((G101:AK101="Z1"),1,0),IF((G101:AK101="½ Z1"),0.5,0))</f>
        <v>0</v>
      </c>
      <c r="AS101" s="180">
        <f t="array" ref="AS101">SUM(IF((G101:AK101="Z2"),1,0),IF((G101:AK101="½ Z2"),0.5,0))</f>
        <v>0</v>
      </c>
      <c r="AT101" s="180">
        <f t="array" ref="AT101">SUM(IF((G101:AK101="Z3"),1,0),IF((G101:AK101="½ Z3"),0.5,0))</f>
        <v>0</v>
      </c>
      <c r="AU101" s="181">
        <f t="array" ref="AU101">SUM(IF((G101:AK101="Z4"),1,0),IF((G101:AK101="½ Z4"),0.5,0))</f>
        <v>0</v>
      </c>
      <c r="AV101" s="4"/>
      <c r="AW101" s="28"/>
    </row>
    <row r="102" spans="2:49" x14ac:dyDescent="0.2">
      <c r="B102" s="18"/>
      <c r="C102" s="3"/>
      <c r="D102" s="401"/>
      <c r="E102" s="182"/>
      <c r="F102" s="65" t="str">
        <f>IF(E102="x",   "~~~" &amp; TEXT($F$5,""), TEXT($F$5,""))</f>
        <v>employee_2</v>
      </c>
      <c r="G102" s="275"/>
      <c r="H102" s="276" t="s">
        <v>26</v>
      </c>
      <c r="I102" s="276" t="s">
        <v>26</v>
      </c>
      <c r="J102" s="275"/>
      <c r="K102" s="275"/>
      <c r="L102" s="275"/>
      <c r="M102" s="275"/>
      <c r="N102" s="275"/>
      <c r="O102" s="276" t="s">
        <v>26</v>
      </c>
      <c r="P102" s="276" t="s">
        <v>26</v>
      </c>
      <c r="Q102" s="275"/>
      <c r="R102" s="275"/>
      <c r="S102" s="275"/>
      <c r="T102" s="275"/>
      <c r="U102" s="275"/>
      <c r="V102" s="276" t="s">
        <v>26</v>
      </c>
      <c r="W102" s="276" t="s">
        <v>26</v>
      </c>
      <c r="X102" s="275"/>
      <c r="Y102" s="275"/>
      <c r="Z102" s="275"/>
      <c r="AA102" s="275"/>
      <c r="AB102" s="275"/>
      <c r="AC102" s="276" t="s">
        <v>26</v>
      </c>
      <c r="AD102" s="276" t="s">
        <v>26</v>
      </c>
      <c r="AE102" s="275"/>
      <c r="AF102" s="275"/>
      <c r="AG102" s="275"/>
      <c r="AH102" s="275"/>
      <c r="AI102" s="275"/>
      <c r="AJ102" s="276" t="s">
        <v>26</v>
      </c>
      <c r="AK102" s="277" t="s">
        <v>27</v>
      </c>
      <c r="AL102" s="3"/>
      <c r="AM102" s="19">
        <f t="array" ref="AM102">SUM(IF((G102:AK102="H"),1,0),IF((G102:AK102="½ H"),0.5,0))</f>
        <v>0</v>
      </c>
      <c r="AN102" s="17">
        <f t="array" ref="AN102">SUM(IF((G102:AK102="SD"),1,0),IF((G102:AK102="½ SD"),0.5,0))</f>
        <v>0</v>
      </c>
      <c r="AO102" s="17">
        <f t="array" ref="AO102">SUM(IF((G102:AK102="V"),1,0),IF((G102:AK102="½ V"),0.5,0))</f>
        <v>0</v>
      </c>
      <c r="AP102" s="17">
        <f t="array" ref="AP102">SUM(IF((G102:AK102="C"),1,0),IF((G102:AK102="½ C"),0.5,0))</f>
        <v>0</v>
      </c>
      <c r="AQ102" s="95">
        <f t="array" ref="AQ102">SUM(IF((G102:AK102="S"),1,0),IF((G102:AK102="½ S"),0.5,0))</f>
        <v>0</v>
      </c>
      <c r="AR102" s="184">
        <f t="array" ref="AR102">SUM(IF((G102:AK102="Z1"),1,0),IF((G102:AK102="½ Z1"),0.5,0))</f>
        <v>0</v>
      </c>
      <c r="AS102" s="17">
        <f t="array" ref="AS102">SUM(IF((G102:AK102="Z2"),1,0),IF((G102:AK102="½ Z2"),0.5,0))</f>
        <v>0</v>
      </c>
      <c r="AT102" s="17">
        <f t="array" ref="AT102">SUM(IF((G102:AK102="Z3"),1,0),IF((G102:AK102="½ Z3"),0.5,0))</f>
        <v>0</v>
      </c>
      <c r="AU102" s="20">
        <f t="array" ref="AU102">SUM(IF((G102:AK102="Z4"),1,0),IF((G102:AK102="½ Z4"),0.5,0))</f>
        <v>0</v>
      </c>
      <c r="AV102" s="4"/>
      <c r="AW102" s="28"/>
    </row>
    <row r="103" spans="2:49" x14ac:dyDescent="0.2">
      <c r="B103" s="18"/>
      <c r="C103" s="3"/>
      <c r="D103" s="401"/>
      <c r="E103" s="182"/>
      <c r="F103" s="65" t="str">
        <f>IF(E103="x",   "~~~" &amp; TEXT($F$6,""), TEXT($F$6,""))</f>
        <v>employee_3</v>
      </c>
      <c r="G103" s="275"/>
      <c r="H103" s="276" t="s">
        <v>26</v>
      </c>
      <c r="I103" s="276" t="s">
        <v>26</v>
      </c>
      <c r="J103" s="275"/>
      <c r="K103" s="275"/>
      <c r="L103" s="275"/>
      <c r="M103" s="275"/>
      <c r="N103" s="275"/>
      <c r="O103" s="276" t="s">
        <v>26</v>
      </c>
      <c r="P103" s="276" t="s">
        <v>26</v>
      </c>
      <c r="Q103" s="275"/>
      <c r="R103" s="275"/>
      <c r="S103" s="275"/>
      <c r="T103" s="275"/>
      <c r="U103" s="275"/>
      <c r="V103" s="276" t="s">
        <v>26</v>
      </c>
      <c r="W103" s="276" t="s">
        <v>26</v>
      </c>
      <c r="X103" s="275"/>
      <c r="Y103" s="275"/>
      <c r="Z103" s="275"/>
      <c r="AA103" s="275"/>
      <c r="AB103" s="275"/>
      <c r="AC103" s="276" t="s">
        <v>26</v>
      </c>
      <c r="AD103" s="276" t="s">
        <v>26</v>
      </c>
      <c r="AE103" s="275"/>
      <c r="AF103" s="275"/>
      <c r="AG103" s="275"/>
      <c r="AH103" s="275"/>
      <c r="AI103" s="275"/>
      <c r="AJ103" s="276" t="s">
        <v>26</v>
      </c>
      <c r="AK103" s="277" t="s">
        <v>27</v>
      </c>
      <c r="AL103" s="3"/>
      <c r="AM103" s="19">
        <f t="array" ref="AM103">SUM(IF((G103:AK103="H"),1,0),IF((G103:AK103="½ H"),0.5,0))</f>
        <v>0</v>
      </c>
      <c r="AN103" s="17">
        <f t="array" ref="AN103">SUM(IF((G103:AK103="SD"),1,0),IF((G103:AK103="½ SD"),0.5,0))</f>
        <v>0</v>
      </c>
      <c r="AO103" s="17">
        <f t="array" ref="AO103">SUM(IF((G103:AK103="V"),1,0),IF((G103:AK103="½ V"),0.5,0))</f>
        <v>0</v>
      </c>
      <c r="AP103" s="17">
        <f t="array" ref="AP103">SUM(IF((G103:AK103="C"),1,0),IF((G103:AK103="½ C"),0.5,0))</f>
        <v>0</v>
      </c>
      <c r="AQ103" s="95">
        <f t="array" ref="AQ103">SUM(IF((G103:AK103="S"),1,0),IF((G103:AK103="½ S"),0.5,0))</f>
        <v>0</v>
      </c>
      <c r="AR103" s="184">
        <f t="array" ref="AR103">SUM(IF((G103:AK103="Z1"),1,0),IF((G103:AK103="½ Z1"),0.5,0))</f>
        <v>0</v>
      </c>
      <c r="AS103" s="17">
        <f t="array" ref="AS103">SUM(IF((G103:AK103="Z2"),1,0),IF((G103:AK103="½ Z2"),0.5,0))</f>
        <v>0</v>
      </c>
      <c r="AT103" s="17">
        <f t="array" ref="AT103">SUM(IF((G103:AK103="Z3"),1,0),IF((G103:AK103="½ Z3"),0.5,0))</f>
        <v>0</v>
      </c>
      <c r="AU103" s="20">
        <f t="array" ref="AU103">SUM(IF((G103:AK103="Z4"),1,0),IF((G103:AK103="½ Z4"),0.5,0))</f>
        <v>0</v>
      </c>
      <c r="AV103" s="4"/>
      <c r="AW103" s="28"/>
    </row>
    <row r="104" spans="2:49" x14ac:dyDescent="0.2">
      <c r="B104" s="18"/>
      <c r="C104" s="3"/>
      <c r="D104" s="401"/>
      <c r="E104" s="182"/>
      <c r="F104" s="65" t="str">
        <f>IF(E104="x",   "~~~" &amp; TEXT($F$7,""), TEXT($F$7,""))</f>
        <v>employee_4</v>
      </c>
      <c r="G104" s="275"/>
      <c r="H104" s="276" t="s">
        <v>26</v>
      </c>
      <c r="I104" s="276" t="s">
        <v>26</v>
      </c>
      <c r="J104" s="275"/>
      <c r="K104" s="275"/>
      <c r="L104" s="275"/>
      <c r="M104" s="275"/>
      <c r="N104" s="275"/>
      <c r="O104" s="276" t="s">
        <v>26</v>
      </c>
      <c r="P104" s="276" t="s">
        <v>26</v>
      </c>
      <c r="Q104" s="275"/>
      <c r="R104" s="275"/>
      <c r="S104" s="275"/>
      <c r="T104" s="275"/>
      <c r="U104" s="275"/>
      <c r="V104" s="276" t="s">
        <v>26</v>
      </c>
      <c r="W104" s="276" t="s">
        <v>26</v>
      </c>
      <c r="X104" s="275"/>
      <c r="Y104" s="275"/>
      <c r="Z104" s="275"/>
      <c r="AA104" s="275"/>
      <c r="AB104" s="275"/>
      <c r="AC104" s="276" t="s">
        <v>26</v>
      </c>
      <c r="AD104" s="276" t="s">
        <v>26</v>
      </c>
      <c r="AE104" s="275"/>
      <c r="AF104" s="275"/>
      <c r="AG104" s="275"/>
      <c r="AH104" s="275"/>
      <c r="AI104" s="275"/>
      <c r="AJ104" s="276" t="s">
        <v>26</v>
      </c>
      <c r="AK104" s="277" t="s">
        <v>27</v>
      </c>
      <c r="AL104" s="3"/>
      <c r="AM104" s="19">
        <f t="array" ref="AM104">SUM(IF((G104:AK104="H"),1,0),IF((G104:AK104="½ H"),0.5,0))</f>
        <v>0</v>
      </c>
      <c r="AN104" s="17">
        <f t="array" ref="AN104">SUM(IF((G104:AK104="SD"),1,0),IF((G104:AK104="½ SD"),0.5,0))</f>
        <v>0</v>
      </c>
      <c r="AO104" s="17">
        <f t="array" ref="AO104">SUM(IF((G104:AK104="V"),1,0),IF((G104:AK104="½ V"),0.5,0))</f>
        <v>0</v>
      </c>
      <c r="AP104" s="17">
        <f t="array" ref="AP104">SUM(IF((G104:AK104="C"),1,0),IF((G104:AK104="½ C"),0.5,0))</f>
        <v>0</v>
      </c>
      <c r="AQ104" s="95">
        <f t="array" ref="AQ104">SUM(IF((G104:AK104="S"),1,0),IF((G104:AK104="½ S"),0.5,0))</f>
        <v>0</v>
      </c>
      <c r="AR104" s="184">
        <f t="array" ref="AR104">SUM(IF((G104:AK104="Z1"),1,0),IF((G104:AK104="½ Z1"),0.5,0))</f>
        <v>0</v>
      </c>
      <c r="AS104" s="17">
        <f t="array" ref="AS104">SUM(IF((G104:AK104="Z2"),1,0),IF((G104:AK104="½ Z2"),0.5,0))</f>
        <v>0</v>
      </c>
      <c r="AT104" s="17">
        <f t="array" ref="AT104">SUM(IF((G104:AK104="Z3"),1,0),IF((G104:AK104="½ Z3"),0.5,0))</f>
        <v>0</v>
      </c>
      <c r="AU104" s="20">
        <f t="array" ref="AU104">SUM(IF((G104:AK104="Z4"),1,0),IF((G104:AK104="½ Z4"),0.5,0))</f>
        <v>0</v>
      </c>
      <c r="AV104" s="4"/>
      <c r="AW104" s="28"/>
    </row>
    <row r="105" spans="2:49" x14ac:dyDescent="0.2">
      <c r="B105" s="18"/>
      <c r="C105" s="3"/>
      <c r="D105" s="401"/>
      <c r="E105" s="182"/>
      <c r="F105" s="65" t="str">
        <f>IF(E105="x",   "~~~" &amp; TEXT($F$8,""), TEXT($F$8,""))</f>
        <v>~~~</v>
      </c>
      <c r="G105" s="275"/>
      <c r="H105" s="276" t="s">
        <v>26</v>
      </c>
      <c r="I105" s="276" t="s">
        <v>26</v>
      </c>
      <c r="J105" s="275"/>
      <c r="K105" s="275"/>
      <c r="L105" s="275"/>
      <c r="M105" s="275"/>
      <c r="N105" s="275"/>
      <c r="O105" s="276" t="s">
        <v>26</v>
      </c>
      <c r="P105" s="276" t="s">
        <v>26</v>
      </c>
      <c r="Q105" s="275"/>
      <c r="R105" s="275"/>
      <c r="S105" s="275"/>
      <c r="T105" s="275"/>
      <c r="U105" s="275"/>
      <c r="V105" s="276" t="s">
        <v>26</v>
      </c>
      <c r="W105" s="276" t="s">
        <v>26</v>
      </c>
      <c r="X105" s="275"/>
      <c r="Y105" s="275"/>
      <c r="Z105" s="275"/>
      <c r="AA105" s="275"/>
      <c r="AB105" s="275"/>
      <c r="AC105" s="276" t="s">
        <v>26</v>
      </c>
      <c r="AD105" s="276" t="s">
        <v>26</v>
      </c>
      <c r="AE105" s="275"/>
      <c r="AF105" s="275"/>
      <c r="AG105" s="275"/>
      <c r="AH105" s="275"/>
      <c r="AI105" s="275"/>
      <c r="AJ105" s="276" t="s">
        <v>26</v>
      </c>
      <c r="AK105" s="277" t="s">
        <v>27</v>
      </c>
      <c r="AL105" s="3"/>
      <c r="AM105" s="19">
        <f t="array" ref="AM105">SUM(IF((G105:AK105="H"),1,0),IF((G105:AK105="½ H"),0.5,0))</f>
        <v>0</v>
      </c>
      <c r="AN105" s="17">
        <f t="array" ref="AN105">SUM(IF((G105:AK105="SD"),1,0),IF((G105:AK105="½ SD"),0.5,0))</f>
        <v>0</v>
      </c>
      <c r="AO105" s="17">
        <f t="array" ref="AO105">SUM(IF((G105:AK105="V"),1,0),IF((G105:AK105="½ V"),0.5,0))</f>
        <v>0</v>
      </c>
      <c r="AP105" s="17">
        <f t="array" ref="AP105">SUM(IF((G105:AK105="C"),1,0),IF((G105:AK105="½ C"),0.5,0))</f>
        <v>0</v>
      </c>
      <c r="AQ105" s="95">
        <f t="array" ref="AQ105">SUM(IF((G105:AK105="S"),1,0),IF((G105:AK105="½ S"),0.5,0))</f>
        <v>0</v>
      </c>
      <c r="AR105" s="184">
        <f t="array" ref="AR105">SUM(IF((G105:AK105="Z1"),1,0),IF((G105:AK105="½ Z1"),0.5,0))</f>
        <v>0</v>
      </c>
      <c r="AS105" s="17">
        <f t="array" ref="AS105">SUM(IF((G105:AK105="Z2"),1,0),IF((G105:AK105="½ Z2"),0.5,0))</f>
        <v>0</v>
      </c>
      <c r="AT105" s="17">
        <f t="array" ref="AT105">SUM(IF((G105:AK105="Z3"),1,0),IF((G105:AK105="½ Z3"),0.5,0))</f>
        <v>0</v>
      </c>
      <c r="AU105" s="20">
        <f t="array" ref="AU105">SUM(IF((G105:AK105="Z4"),1,0),IF((G105:AK105="½ Z4"),0.5,0))</f>
        <v>0</v>
      </c>
      <c r="AV105" s="4"/>
      <c r="AW105" s="28"/>
    </row>
    <row r="106" spans="2:49" ht="13.5" thickBot="1" x14ac:dyDescent="0.25">
      <c r="B106" s="18"/>
      <c r="C106" s="3"/>
      <c r="D106" s="401"/>
      <c r="E106" s="182"/>
      <c r="F106" s="65" t="str">
        <f>IF(E106="x",   "~~~" &amp; TEXT($F$9,""), TEXT($F$9,""))</f>
        <v/>
      </c>
      <c r="G106" s="275"/>
      <c r="H106" s="276" t="s">
        <v>26</v>
      </c>
      <c r="I106" s="276" t="s">
        <v>26</v>
      </c>
      <c r="J106" s="275"/>
      <c r="K106" s="275"/>
      <c r="L106" s="275"/>
      <c r="M106" s="275"/>
      <c r="N106" s="275"/>
      <c r="O106" s="276" t="s">
        <v>26</v>
      </c>
      <c r="P106" s="276" t="s">
        <v>26</v>
      </c>
      <c r="Q106" s="275"/>
      <c r="R106" s="275"/>
      <c r="S106" s="275"/>
      <c r="T106" s="275"/>
      <c r="U106" s="275"/>
      <c r="V106" s="276" t="s">
        <v>26</v>
      </c>
      <c r="W106" s="276" t="s">
        <v>26</v>
      </c>
      <c r="X106" s="275"/>
      <c r="Y106" s="275"/>
      <c r="Z106" s="275"/>
      <c r="AA106" s="275"/>
      <c r="AB106" s="275"/>
      <c r="AC106" s="276" t="s">
        <v>26</v>
      </c>
      <c r="AD106" s="276" t="s">
        <v>26</v>
      </c>
      <c r="AE106" s="275"/>
      <c r="AF106" s="275"/>
      <c r="AG106" s="275"/>
      <c r="AH106" s="275"/>
      <c r="AI106" s="275"/>
      <c r="AJ106" s="276" t="s">
        <v>26</v>
      </c>
      <c r="AK106" s="277" t="s">
        <v>27</v>
      </c>
      <c r="AL106" s="3"/>
      <c r="AM106" s="19">
        <f t="array" ref="AM106">SUM(IF((G106:AK106="H"),1,0),IF((G106:AK106="½ H"),0.5,0))</f>
        <v>0</v>
      </c>
      <c r="AN106" s="17">
        <f t="array" ref="AN106">SUM(IF((G106:AK106="SD"),1,0),IF((G106:AK106="½ SD"),0.5,0))</f>
        <v>0</v>
      </c>
      <c r="AO106" s="17">
        <f t="array" ref="AO106">SUM(IF((G106:AK106="V"),1,0),IF((G106:AK106="½ V"),0.5,0))</f>
        <v>0</v>
      </c>
      <c r="AP106" s="17">
        <f t="array" ref="AP106">SUM(IF((G106:AK106="C"),1,0),IF((G106:AK106="½ C"),0.5,0))</f>
        <v>0</v>
      </c>
      <c r="AQ106" s="95">
        <f t="array" ref="AQ106">SUM(IF((G106:AK106="S"),1,0),IF((G106:AK106="½ S"),0.5,0))</f>
        <v>0</v>
      </c>
      <c r="AR106" s="184">
        <f t="array" ref="AR106">SUM(IF((G106:AK106="Z1"),1,0),IF((G106:AK106="½ Z1"),0.5,0))</f>
        <v>0</v>
      </c>
      <c r="AS106" s="17">
        <f t="array" ref="AS106">SUM(IF((G106:AK106="Z2"),1,0),IF((G106:AK106="½ Z2"),0.5,0))</f>
        <v>0</v>
      </c>
      <c r="AT106" s="17">
        <f t="array" ref="AT106">SUM(IF((G106:AK106="Z3"),1,0),IF((G106:AK106="½ Z3"),0.5,0))</f>
        <v>0</v>
      </c>
      <c r="AU106" s="20">
        <f t="array" ref="AU106">SUM(IF((G106:AK106="Z4"),1,0),IF((G106:AK106="½ Z4"),0.5,0))</f>
        <v>0</v>
      </c>
      <c r="AV106" s="4"/>
      <c r="AW106" s="28"/>
    </row>
    <row r="107" spans="2:49" hidden="1" x14ac:dyDescent="0.2">
      <c r="B107" s="18"/>
      <c r="C107" s="3"/>
      <c r="D107" s="401"/>
      <c r="E107" s="182"/>
      <c r="F107" s="65" t="str">
        <f>IF(E107="x",   "~~~" &amp; TEXT($F$10,""), TEXT($F$10,""))</f>
        <v/>
      </c>
      <c r="G107" s="275"/>
      <c r="H107" s="276" t="s">
        <v>26</v>
      </c>
      <c r="I107" s="276" t="s">
        <v>26</v>
      </c>
      <c r="J107" s="275"/>
      <c r="K107" s="275"/>
      <c r="L107" s="275"/>
      <c r="M107" s="275"/>
      <c r="N107" s="275"/>
      <c r="O107" s="276" t="s">
        <v>26</v>
      </c>
      <c r="P107" s="276" t="s">
        <v>26</v>
      </c>
      <c r="Q107" s="275"/>
      <c r="R107" s="275"/>
      <c r="S107" s="275"/>
      <c r="T107" s="275"/>
      <c r="U107" s="275"/>
      <c r="V107" s="276" t="s">
        <v>26</v>
      </c>
      <c r="W107" s="276" t="s">
        <v>26</v>
      </c>
      <c r="X107" s="275"/>
      <c r="Y107" s="275"/>
      <c r="Z107" s="275"/>
      <c r="AA107" s="275"/>
      <c r="AB107" s="275"/>
      <c r="AC107" s="276" t="s">
        <v>26</v>
      </c>
      <c r="AD107" s="276" t="s">
        <v>26</v>
      </c>
      <c r="AE107" s="275"/>
      <c r="AF107" s="275"/>
      <c r="AG107" s="275"/>
      <c r="AH107" s="275"/>
      <c r="AI107" s="275"/>
      <c r="AJ107" s="276" t="s">
        <v>26</v>
      </c>
      <c r="AK107" s="277" t="s">
        <v>27</v>
      </c>
      <c r="AL107" s="3"/>
      <c r="AM107" s="19">
        <f t="array" ref="AM107">SUM(IF((G107:AK107="H"),1,0),IF((G107:AK107="½ H"),0.5,0))</f>
        <v>0</v>
      </c>
      <c r="AN107" s="17">
        <f t="array" ref="AN107">SUM(IF((G107:AK107="SD"),1,0),IF((G107:AK107="½ SD"),0.5,0))</f>
        <v>0</v>
      </c>
      <c r="AO107" s="17">
        <f t="array" ref="AO107">SUM(IF((G107:AK107="V"),1,0),IF((G107:AK107="½ V"),0.5,0))</f>
        <v>0</v>
      </c>
      <c r="AP107" s="17">
        <f t="array" ref="AP107">SUM(IF((G107:AK107="C"),1,0),IF((G107:AK107="½ C"),0.5,0))</f>
        <v>0</v>
      </c>
      <c r="AQ107" s="95">
        <f t="array" ref="AQ107">SUM(IF((G107:AK107="S"),1,0),IF((G107:AK107="½ S"),0.5,0))</f>
        <v>0</v>
      </c>
      <c r="AR107" s="184">
        <f t="array" ref="AR107">SUM(IF((G107:AK107="Z1"),1,0),IF((G107:AK107="½ Z1"),0.5,0))</f>
        <v>0</v>
      </c>
      <c r="AS107" s="17">
        <f t="array" ref="AS107">SUM(IF((G107:AK107="Z2"),1,0),IF((G107:AK107="½ Z2"),0.5,0))</f>
        <v>0</v>
      </c>
      <c r="AT107" s="17">
        <f t="array" ref="AT107">SUM(IF((G107:AK107="Z3"),1,0),IF((G107:AK107="½ Z3"),0.5,0))</f>
        <v>0</v>
      </c>
      <c r="AU107" s="20">
        <f t="array" ref="AU107">SUM(IF((G107:AK107="Z4"),1,0),IF((G107:AK107="½ Z4"),0.5,0))</f>
        <v>0</v>
      </c>
      <c r="AV107" s="4"/>
      <c r="AW107" s="28"/>
    </row>
    <row r="108" spans="2:49" hidden="1" x14ac:dyDescent="0.2">
      <c r="B108" s="18"/>
      <c r="C108" s="3"/>
      <c r="D108" s="401"/>
      <c r="E108" s="182"/>
      <c r="F108" s="65" t="str">
        <f>IF(E108="x",   "~~~" &amp; TEXT($F$11,""), TEXT($F$11,""))</f>
        <v/>
      </c>
      <c r="G108" s="275"/>
      <c r="H108" s="276" t="s">
        <v>26</v>
      </c>
      <c r="I108" s="276" t="s">
        <v>26</v>
      </c>
      <c r="J108" s="275"/>
      <c r="K108" s="275"/>
      <c r="L108" s="275"/>
      <c r="M108" s="275"/>
      <c r="N108" s="275"/>
      <c r="O108" s="276" t="s">
        <v>26</v>
      </c>
      <c r="P108" s="276" t="s">
        <v>26</v>
      </c>
      <c r="Q108" s="275"/>
      <c r="R108" s="275"/>
      <c r="S108" s="275"/>
      <c r="T108" s="275"/>
      <c r="U108" s="275"/>
      <c r="V108" s="276" t="s">
        <v>26</v>
      </c>
      <c r="W108" s="276" t="s">
        <v>26</v>
      </c>
      <c r="X108" s="275"/>
      <c r="Y108" s="275"/>
      <c r="Z108" s="275"/>
      <c r="AA108" s="275"/>
      <c r="AB108" s="275"/>
      <c r="AC108" s="276" t="s">
        <v>26</v>
      </c>
      <c r="AD108" s="276" t="s">
        <v>26</v>
      </c>
      <c r="AE108" s="275"/>
      <c r="AF108" s="275"/>
      <c r="AG108" s="275"/>
      <c r="AH108" s="275"/>
      <c r="AI108" s="275"/>
      <c r="AJ108" s="276" t="s">
        <v>26</v>
      </c>
      <c r="AK108" s="277" t="s">
        <v>27</v>
      </c>
      <c r="AL108" s="3"/>
      <c r="AM108" s="19">
        <f t="array" ref="AM108">SUM(IF((G108:AK108="H"),1,0),IF((G108:AK108="½ H"),0.5,0))</f>
        <v>0</v>
      </c>
      <c r="AN108" s="17">
        <f t="array" ref="AN108">SUM(IF((G108:AK108="SD"),1,0),IF((G108:AK108="½ SD"),0.5,0))</f>
        <v>0</v>
      </c>
      <c r="AO108" s="17">
        <f t="array" ref="AO108">SUM(IF((G108:AK108="V"),1,0),IF((G108:AK108="½ V"),0.5,0))</f>
        <v>0</v>
      </c>
      <c r="AP108" s="17">
        <f t="array" ref="AP108">SUM(IF((G108:AK108="C"),1,0),IF((G108:AK108="½ C"),0.5,0))</f>
        <v>0</v>
      </c>
      <c r="AQ108" s="95">
        <f t="array" ref="AQ108">SUM(IF((G108:AK108="S"),1,0),IF((G108:AK108="½ S"),0.5,0))</f>
        <v>0</v>
      </c>
      <c r="AR108" s="184">
        <f t="array" ref="AR108">SUM(IF((G108:AK108="Z1"),1,0),IF((G108:AK108="½ Z1"),0.5,0))</f>
        <v>0</v>
      </c>
      <c r="AS108" s="17">
        <f t="array" ref="AS108">SUM(IF((G108:AK108="Z2"),1,0),IF((G108:AK108="½ Z2"),0.5,0))</f>
        <v>0</v>
      </c>
      <c r="AT108" s="17">
        <f t="array" ref="AT108">SUM(IF((G108:AK108="Z3"),1,0),IF((G108:AK108="½ Z3"),0.5,0))</f>
        <v>0</v>
      </c>
      <c r="AU108" s="20">
        <f t="array" ref="AU108">SUM(IF((G108:AK108="Z4"),1,0),IF((G108:AK108="½ Z4"),0.5,0))</f>
        <v>0</v>
      </c>
      <c r="AV108" s="4"/>
      <c r="AW108" s="28"/>
    </row>
    <row r="109" spans="2:49" hidden="1" x14ac:dyDescent="0.2">
      <c r="B109" s="18"/>
      <c r="C109" s="3"/>
      <c r="D109" s="401"/>
      <c r="E109" s="182"/>
      <c r="F109" s="65" t="str">
        <f>IF(E109="x",   "~~~" &amp; TEXT($F$12,""), TEXT($F$12,""))</f>
        <v/>
      </c>
      <c r="G109" s="275"/>
      <c r="H109" s="276" t="s">
        <v>26</v>
      </c>
      <c r="I109" s="276" t="s">
        <v>26</v>
      </c>
      <c r="J109" s="275"/>
      <c r="K109" s="275"/>
      <c r="L109" s="275"/>
      <c r="M109" s="275"/>
      <c r="N109" s="275"/>
      <c r="O109" s="276" t="s">
        <v>26</v>
      </c>
      <c r="P109" s="276" t="s">
        <v>26</v>
      </c>
      <c r="Q109" s="275"/>
      <c r="R109" s="275"/>
      <c r="S109" s="275"/>
      <c r="T109" s="275"/>
      <c r="U109" s="275"/>
      <c r="V109" s="276" t="s">
        <v>26</v>
      </c>
      <c r="W109" s="276" t="s">
        <v>26</v>
      </c>
      <c r="X109" s="275"/>
      <c r="Y109" s="275"/>
      <c r="Z109" s="275"/>
      <c r="AA109" s="275"/>
      <c r="AB109" s="275"/>
      <c r="AC109" s="276" t="s">
        <v>26</v>
      </c>
      <c r="AD109" s="276" t="s">
        <v>26</v>
      </c>
      <c r="AE109" s="275"/>
      <c r="AF109" s="275"/>
      <c r="AG109" s="275"/>
      <c r="AH109" s="275"/>
      <c r="AI109" s="275"/>
      <c r="AJ109" s="276" t="s">
        <v>26</v>
      </c>
      <c r="AK109" s="277" t="s">
        <v>27</v>
      </c>
      <c r="AL109" s="3"/>
      <c r="AM109" s="19">
        <f t="array" ref="AM109">SUM(IF((G109:AK109="H"),1,0),IF((G109:AK109="½ H"),0.5,0))</f>
        <v>0</v>
      </c>
      <c r="AN109" s="17">
        <f t="array" ref="AN109">SUM(IF((G109:AK109="SD"),1,0),IF((G109:AK109="½ SD"),0.5,0))</f>
        <v>0</v>
      </c>
      <c r="AO109" s="17">
        <f t="array" ref="AO109">SUM(IF((G109:AK109="V"),1,0),IF((G109:AK109="½ V"),0.5,0))</f>
        <v>0</v>
      </c>
      <c r="AP109" s="17">
        <f t="array" ref="AP109">SUM(IF((G109:AK109="C"),1,0),IF((G109:AK109="½ C"),0.5,0))</f>
        <v>0</v>
      </c>
      <c r="AQ109" s="95">
        <f t="array" ref="AQ109">SUM(IF((G109:AK109="S"),1,0),IF((G109:AK109="½ S"),0.5,0))</f>
        <v>0</v>
      </c>
      <c r="AR109" s="184">
        <f t="array" ref="AR109">SUM(IF((G109:AK109="Z1"),1,0),IF((G109:AK109="½ Z1"),0.5,0))</f>
        <v>0</v>
      </c>
      <c r="AS109" s="17">
        <f t="array" ref="AS109">SUM(IF((G109:AK109="Z2"),1,0),IF((G109:AK109="½ Z2"),0.5,0))</f>
        <v>0</v>
      </c>
      <c r="AT109" s="17">
        <f t="array" ref="AT109">SUM(IF((G109:AK109="Z3"),1,0),IF((G109:AK109="½ Z3"),0.5,0))</f>
        <v>0</v>
      </c>
      <c r="AU109" s="20">
        <f t="array" ref="AU109">SUM(IF((G109:AK109="Z4"),1,0),IF((G109:AK109="½ Z4"),0.5,0))</f>
        <v>0</v>
      </c>
      <c r="AV109" s="4"/>
      <c r="AW109" s="28"/>
    </row>
    <row r="110" spans="2:49" hidden="1" x14ac:dyDescent="0.2">
      <c r="B110" s="18"/>
      <c r="C110" s="3"/>
      <c r="D110" s="401"/>
      <c r="E110" s="182"/>
      <c r="F110" s="65" t="str">
        <f>IF(E110="x",   "~~~" &amp; TEXT($F$13,""), TEXT($F$13,""))</f>
        <v/>
      </c>
      <c r="G110" s="275"/>
      <c r="H110" s="276" t="s">
        <v>26</v>
      </c>
      <c r="I110" s="276" t="s">
        <v>26</v>
      </c>
      <c r="J110" s="275"/>
      <c r="K110" s="275"/>
      <c r="L110" s="275"/>
      <c r="M110" s="275"/>
      <c r="N110" s="275"/>
      <c r="O110" s="276" t="s">
        <v>26</v>
      </c>
      <c r="P110" s="276" t="s">
        <v>26</v>
      </c>
      <c r="Q110" s="275"/>
      <c r="R110" s="275"/>
      <c r="S110" s="275"/>
      <c r="T110" s="275"/>
      <c r="U110" s="275"/>
      <c r="V110" s="276" t="s">
        <v>26</v>
      </c>
      <c r="W110" s="276" t="s">
        <v>26</v>
      </c>
      <c r="X110" s="275"/>
      <c r="Y110" s="275"/>
      <c r="Z110" s="275"/>
      <c r="AA110" s="275"/>
      <c r="AB110" s="275"/>
      <c r="AC110" s="276" t="s">
        <v>26</v>
      </c>
      <c r="AD110" s="276" t="s">
        <v>26</v>
      </c>
      <c r="AE110" s="275"/>
      <c r="AF110" s="275"/>
      <c r="AG110" s="275"/>
      <c r="AH110" s="275"/>
      <c r="AI110" s="275"/>
      <c r="AJ110" s="276" t="s">
        <v>26</v>
      </c>
      <c r="AK110" s="277" t="s">
        <v>27</v>
      </c>
      <c r="AL110" s="3"/>
      <c r="AM110" s="19">
        <f t="array" ref="AM110">SUM(IF((G110:AK110="H"),1,0),IF((G110:AK110="½ H"),0.5,0))</f>
        <v>0</v>
      </c>
      <c r="AN110" s="17">
        <f t="array" ref="AN110">SUM(IF((G110:AK110="SD"),1,0),IF((G110:AK110="½ SD"),0.5,0))</f>
        <v>0</v>
      </c>
      <c r="AO110" s="17">
        <f t="array" ref="AO110">SUM(IF((G110:AK110="V"),1,0),IF((G110:AK110="½ V"),0.5,0))</f>
        <v>0</v>
      </c>
      <c r="AP110" s="17">
        <f t="array" ref="AP110">SUM(IF((G110:AK110="C"),1,0),IF((G110:AK110="½ C"),0.5,0))</f>
        <v>0</v>
      </c>
      <c r="AQ110" s="95">
        <f t="array" ref="AQ110">SUM(IF((G110:AK110="S"),1,0),IF((G110:AK110="½ S"),0.5,0))</f>
        <v>0</v>
      </c>
      <c r="AR110" s="184">
        <f t="array" ref="AR110">SUM(IF((G110:AK110="Z1"),1,0),IF((G110:AK110="½ Z1"),0.5,0))</f>
        <v>0</v>
      </c>
      <c r="AS110" s="17">
        <f t="array" ref="AS110">SUM(IF((G110:AK110="Z2"),1,0),IF((G110:AK110="½ Z2"),0.5,0))</f>
        <v>0</v>
      </c>
      <c r="AT110" s="17">
        <f t="array" ref="AT110">SUM(IF((G110:AK110="Z3"),1,0),IF((G110:AK110="½ Z3"),0.5,0))</f>
        <v>0</v>
      </c>
      <c r="AU110" s="20">
        <f t="array" ref="AU110">SUM(IF((G110:AK110="Z4"),1,0),IF((G110:AK110="½ Z4"),0.5,0))</f>
        <v>0</v>
      </c>
      <c r="AV110" s="4"/>
      <c r="AW110" s="28"/>
    </row>
    <row r="111" spans="2:49" hidden="1" x14ac:dyDescent="0.2">
      <c r="B111" s="18"/>
      <c r="C111" s="3"/>
      <c r="D111" s="401"/>
      <c r="E111" s="182"/>
      <c r="F111" s="65" t="str">
        <f>IF(E111="x",   "~~~" &amp; TEXT($F$14,""), TEXT($F$14,""))</f>
        <v/>
      </c>
      <c r="G111" s="275"/>
      <c r="H111" s="276" t="s">
        <v>26</v>
      </c>
      <c r="I111" s="276" t="s">
        <v>26</v>
      </c>
      <c r="J111" s="275"/>
      <c r="K111" s="275"/>
      <c r="L111" s="275"/>
      <c r="M111" s="275"/>
      <c r="N111" s="275"/>
      <c r="O111" s="276" t="s">
        <v>26</v>
      </c>
      <c r="P111" s="276" t="s">
        <v>26</v>
      </c>
      <c r="Q111" s="275"/>
      <c r="R111" s="275"/>
      <c r="S111" s="275"/>
      <c r="T111" s="275"/>
      <c r="U111" s="275"/>
      <c r="V111" s="276" t="s">
        <v>26</v>
      </c>
      <c r="W111" s="276" t="s">
        <v>26</v>
      </c>
      <c r="X111" s="275"/>
      <c r="Y111" s="275"/>
      <c r="Z111" s="275"/>
      <c r="AA111" s="275"/>
      <c r="AB111" s="275"/>
      <c r="AC111" s="276" t="s">
        <v>26</v>
      </c>
      <c r="AD111" s="276" t="s">
        <v>26</v>
      </c>
      <c r="AE111" s="275"/>
      <c r="AF111" s="275"/>
      <c r="AG111" s="275"/>
      <c r="AH111" s="275"/>
      <c r="AI111" s="275"/>
      <c r="AJ111" s="276" t="s">
        <v>26</v>
      </c>
      <c r="AK111" s="277" t="s">
        <v>27</v>
      </c>
      <c r="AL111" s="3"/>
      <c r="AM111" s="19">
        <f t="array" ref="AM111">SUM(IF((G111:AK111="H"),1,0),IF((G111:AK111="½ H"),0.5,0))</f>
        <v>0</v>
      </c>
      <c r="AN111" s="17">
        <f t="array" ref="AN111">SUM(IF((G111:AK111="SD"),1,0),IF((G111:AK111="½ SD"),0.5,0))</f>
        <v>0</v>
      </c>
      <c r="AO111" s="17">
        <f t="array" ref="AO111">SUM(IF((G111:AK111="V"),1,0),IF((G111:AK111="½ V"),0.5,0))</f>
        <v>0</v>
      </c>
      <c r="AP111" s="17">
        <f t="array" ref="AP111">SUM(IF((G111:AK111="C"),1,0),IF((G111:AK111="½ C"),0.5,0))</f>
        <v>0</v>
      </c>
      <c r="AQ111" s="95">
        <f t="array" ref="AQ111">SUM(IF((G111:AK111="S"),1,0),IF((G111:AK111="½ S"),0.5,0))</f>
        <v>0</v>
      </c>
      <c r="AR111" s="184">
        <f t="array" ref="AR111">SUM(IF((G111:AK111="Z1"),1,0),IF((G111:AK111="½ Z1"),0.5,0))</f>
        <v>0</v>
      </c>
      <c r="AS111" s="17">
        <f t="array" ref="AS111">SUM(IF((G111:AK111="Z2"),1,0),IF((G111:AK111="½ Z2"),0.5,0))</f>
        <v>0</v>
      </c>
      <c r="AT111" s="17">
        <f t="array" ref="AT111">SUM(IF((G111:AK111="Z3"),1,0),IF((G111:AK111="½ Z3"),0.5,0))</f>
        <v>0</v>
      </c>
      <c r="AU111" s="20">
        <f t="array" ref="AU111">SUM(IF((G111:AK111="Z4"),1,0),IF((G111:AK111="½ Z4"),0.5,0))</f>
        <v>0</v>
      </c>
      <c r="AV111" s="4"/>
      <c r="AW111" s="28"/>
    </row>
    <row r="112" spans="2:49" hidden="1" x14ac:dyDescent="0.2">
      <c r="B112" s="18"/>
      <c r="C112" s="3"/>
      <c r="D112" s="401"/>
      <c r="E112" s="182"/>
      <c r="F112" s="65" t="str">
        <f>IF(E112="x",   "~~~" &amp; TEXT($F$15,""), TEXT($F$15,""))</f>
        <v/>
      </c>
      <c r="G112" s="275"/>
      <c r="H112" s="276" t="s">
        <v>26</v>
      </c>
      <c r="I112" s="276" t="s">
        <v>26</v>
      </c>
      <c r="J112" s="275"/>
      <c r="K112" s="275"/>
      <c r="L112" s="275"/>
      <c r="M112" s="275"/>
      <c r="N112" s="275"/>
      <c r="O112" s="276" t="s">
        <v>26</v>
      </c>
      <c r="P112" s="276" t="s">
        <v>26</v>
      </c>
      <c r="Q112" s="275"/>
      <c r="R112" s="275"/>
      <c r="S112" s="275"/>
      <c r="T112" s="275"/>
      <c r="U112" s="275"/>
      <c r="V112" s="276" t="s">
        <v>26</v>
      </c>
      <c r="W112" s="276" t="s">
        <v>26</v>
      </c>
      <c r="X112" s="275"/>
      <c r="Y112" s="275"/>
      <c r="Z112" s="275"/>
      <c r="AA112" s="275"/>
      <c r="AB112" s="275"/>
      <c r="AC112" s="276" t="s">
        <v>26</v>
      </c>
      <c r="AD112" s="276" t="s">
        <v>26</v>
      </c>
      <c r="AE112" s="275"/>
      <c r="AF112" s="275"/>
      <c r="AG112" s="275"/>
      <c r="AH112" s="275"/>
      <c r="AI112" s="275"/>
      <c r="AJ112" s="276" t="s">
        <v>26</v>
      </c>
      <c r="AK112" s="277" t="s">
        <v>27</v>
      </c>
      <c r="AL112" s="3"/>
      <c r="AM112" s="19">
        <f t="array" ref="AM112">SUM(IF((G112:AK112="H"),1,0),IF((G112:AK112="½ H"),0.5,0))</f>
        <v>0</v>
      </c>
      <c r="AN112" s="17">
        <f t="array" ref="AN112">SUM(IF((G112:AK112="SD"),1,0),IF((G112:AK112="½ SD"),0.5,0))</f>
        <v>0</v>
      </c>
      <c r="AO112" s="17">
        <f t="array" ref="AO112">SUM(IF((G112:AK112="V"),1,0),IF((G112:AK112="½ V"),0.5,0))</f>
        <v>0</v>
      </c>
      <c r="AP112" s="17">
        <f t="array" ref="AP112">SUM(IF((G112:AK112="C"),1,0),IF((G112:AK112="½ C"),0.5,0))</f>
        <v>0</v>
      </c>
      <c r="AQ112" s="95">
        <f t="array" ref="AQ112">SUM(IF((G112:AK112="S"),1,0),IF((G112:AK112="½ S"),0.5,0))</f>
        <v>0</v>
      </c>
      <c r="AR112" s="184">
        <f t="array" ref="AR112">SUM(IF((G112:AK112="Z1"),1,0),IF((G112:AK112="½ Z1"),0.5,0))</f>
        <v>0</v>
      </c>
      <c r="AS112" s="17">
        <f t="array" ref="AS112">SUM(IF((G112:AK112="Z2"),1,0),IF((G112:AK112="½ Z2"),0.5,0))</f>
        <v>0</v>
      </c>
      <c r="AT112" s="17">
        <f t="array" ref="AT112">SUM(IF((G112:AK112="Z3"),1,0),IF((G112:AK112="½ Z3"),0.5,0))</f>
        <v>0</v>
      </c>
      <c r="AU112" s="20">
        <f t="array" ref="AU112">SUM(IF((G112:AK112="Z4"),1,0),IF((G112:AK112="½ Z4"),0.5,0))</f>
        <v>0</v>
      </c>
      <c r="AV112" s="4"/>
      <c r="AW112" s="28"/>
    </row>
    <row r="113" spans="2:68" hidden="1" x14ac:dyDescent="0.2">
      <c r="B113" s="18"/>
      <c r="C113" s="3"/>
      <c r="D113" s="401"/>
      <c r="E113" s="182"/>
      <c r="F113" s="65" t="str">
        <f>IF(E113="x",   "~~~" &amp; TEXT($J$4,""), TEXT($J$4,""))</f>
        <v/>
      </c>
      <c r="G113" s="275"/>
      <c r="H113" s="276" t="s">
        <v>26</v>
      </c>
      <c r="I113" s="276" t="s">
        <v>26</v>
      </c>
      <c r="J113" s="275"/>
      <c r="K113" s="275"/>
      <c r="L113" s="275"/>
      <c r="M113" s="275"/>
      <c r="N113" s="275"/>
      <c r="O113" s="276" t="s">
        <v>26</v>
      </c>
      <c r="P113" s="276" t="s">
        <v>26</v>
      </c>
      <c r="Q113" s="275"/>
      <c r="R113" s="275"/>
      <c r="S113" s="275"/>
      <c r="T113" s="275"/>
      <c r="U113" s="275"/>
      <c r="V113" s="276" t="s">
        <v>26</v>
      </c>
      <c r="W113" s="276" t="s">
        <v>26</v>
      </c>
      <c r="X113" s="275"/>
      <c r="Y113" s="275"/>
      <c r="Z113" s="275"/>
      <c r="AA113" s="275"/>
      <c r="AB113" s="275"/>
      <c r="AC113" s="276" t="s">
        <v>26</v>
      </c>
      <c r="AD113" s="276" t="s">
        <v>26</v>
      </c>
      <c r="AE113" s="275"/>
      <c r="AF113" s="275"/>
      <c r="AG113" s="275"/>
      <c r="AH113" s="275"/>
      <c r="AI113" s="275"/>
      <c r="AJ113" s="276" t="s">
        <v>26</v>
      </c>
      <c r="AK113" s="277" t="s">
        <v>27</v>
      </c>
      <c r="AL113" s="3"/>
      <c r="AM113" s="19">
        <f t="array" ref="AM113">SUM(IF((G113:AK113="H"),1,0),IF((G113:AK113="½ H"),0.5,0))</f>
        <v>0</v>
      </c>
      <c r="AN113" s="17">
        <f t="array" ref="AN113">SUM(IF((G113:AK113="SD"),1,0),IF((G113:AK113="½ SD"),0.5,0))</f>
        <v>0</v>
      </c>
      <c r="AO113" s="17">
        <f t="array" ref="AO113">SUM(IF((G113:AK113="V"),1,0),IF((G113:AK113="½ V"),0.5,0))</f>
        <v>0</v>
      </c>
      <c r="AP113" s="17">
        <f t="array" ref="AP113">SUM(IF((G113:AK113="C"),1,0),IF((G113:AK113="½ C"),0.5,0))</f>
        <v>0</v>
      </c>
      <c r="AQ113" s="95">
        <f t="array" ref="AQ113">SUM(IF((G113:AK113="S"),1,0),IF((G113:AK113="½ S"),0.5,0))</f>
        <v>0</v>
      </c>
      <c r="AR113" s="184">
        <f t="array" ref="AR113">SUM(IF((G113:AK113="Z1"),1,0),IF((G113:AK113="½ Z1"),0.5,0))</f>
        <v>0</v>
      </c>
      <c r="AS113" s="17">
        <f t="array" ref="AS113">SUM(IF((G113:AK113="Z2"),1,0),IF((G113:AK113="½ Z2"),0.5,0))</f>
        <v>0</v>
      </c>
      <c r="AT113" s="17">
        <f t="array" ref="AT113">SUM(IF((G113:AK113="Z3"),1,0),IF((G113:AK113="½ Z3"),0.5,0))</f>
        <v>0</v>
      </c>
      <c r="AU113" s="20">
        <f t="array" ref="AU113">SUM(IF((G113:AK113="Z4"),1,0),IF((G113:AK113="½ Z4"),0.5,0))</f>
        <v>0</v>
      </c>
      <c r="AV113" s="4"/>
      <c r="AW113" s="28"/>
    </row>
    <row r="114" spans="2:68" hidden="1" x14ac:dyDescent="0.2">
      <c r="B114" s="18"/>
      <c r="C114" s="3"/>
      <c r="D114" s="401"/>
      <c r="E114" s="182"/>
      <c r="F114" s="65" t="str">
        <f>IF(E114="x",   "~~~" &amp; TEXT($J$5,""), TEXT($J$5,""))</f>
        <v/>
      </c>
      <c r="G114" s="275"/>
      <c r="H114" s="276" t="s">
        <v>26</v>
      </c>
      <c r="I114" s="276" t="s">
        <v>26</v>
      </c>
      <c r="J114" s="275"/>
      <c r="K114" s="275"/>
      <c r="L114" s="275"/>
      <c r="M114" s="275"/>
      <c r="N114" s="275"/>
      <c r="O114" s="276" t="s">
        <v>26</v>
      </c>
      <c r="P114" s="276" t="s">
        <v>26</v>
      </c>
      <c r="Q114" s="275"/>
      <c r="R114" s="275"/>
      <c r="S114" s="275"/>
      <c r="T114" s="275"/>
      <c r="U114" s="275"/>
      <c r="V114" s="276" t="s">
        <v>26</v>
      </c>
      <c r="W114" s="276" t="s">
        <v>26</v>
      </c>
      <c r="X114" s="275"/>
      <c r="Y114" s="275"/>
      <c r="Z114" s="275"/>
      <c r="AA114" s="275"/>
      <c r="AB114" s="275"/>
      <c r="AC114" s="276" t="s">
        <v>26</v>
      </c>
      <c r="AD114" s="276" t="s">
        <v>26</v>
      </c>
      <c r="AE114" s="275"/>
      <c r="AF114" s="275"/>
      <c r="AG114" s="275"/>
      <c r="AH114" s="275"/>
      <c r="AI114" s="275"/>
      <c r="AJ114" s="276" t="s">
        <v>26</v>
      </c>
      <c r="AK114" s="277" t="s">
        <v>27</v>
      </c>
      <c r="AL114" s="3"/>
      <c r="AM114" s="19">
        <f t="array" ref="AM114">SUM(IF((G114:AK114="H"),1,0),IF((G114:AK114="½ H"),0.5,0))</f>
        <v>0</v>
      </c>
      <c r="AN114" s="17">
        <f t="array" ref="AN114">SUM(IF((G114:AK114="SD"),1,0),IF((G114:AK114="½ SD"),0.5,0))</f>
        <v>0</v>
      </c>
      <c r="AO114" s="17">
        <f t="array" ref="AO114">SUM(IF((G114:AK114="V"),1,0),IF((G114:AK114="½ V"),0.5,0))</f>
        <v>0</v>
      </c>
      <c r="AP114" s="17">
        <f t="array" ref="AP114">SUM(IF((G114:AK114="C"),1,0),IF((G114:AK114="½ C"),0.5,0))</f>
        <v>0</v>
      </c>
      <c r="AQ114" s="95">
        <f t="array" ref="AQ114">SUM(IF((G114:AK114="S"),1,0),IF((G114:AK114="½ S"),0.5,0))</f>
        <v>0</v>
      </c>
      <c r="AR114" s="184">
        <f t="array" ref="AR114">SUM(IF((G114:AK114="Z1"),1,0),IF((G114:AK114="½ Z1"),0.5,0))</f>
        <v>0</v>
      </c>
      <c r="AS114" s="17">
        <f t="array" ref="AS114">SUM(IF((G114:AK114="Z2"),1,0),IF((G114:AK114="½ Z2"),0.5,0))</f>
        <v>0</v>
      </c>
      <c r="AT114" s="17">
        <f t="array" ref="AT114">SUM(IF((G114:AK114="Z3"),1,0),IF((G114:AK114="½ Z3"),0.5,0))</f>
        <v>0</v>
      </c>
      <c r="AU114" s="20">
        <f t="array" ref="AU114">SUM(IF((G114:AK114="Z4"),1,0),IF((G114:AK114="½ Z4"),0.5,0))</f>
        <v>0</v>
      </c>
      <c r="AV114" s="4"/>
      <c r="AW114" s="28"/>
    </row>
    <row r="115" spans="2:68" hidden="1" x14ac:dyDescent="0.2">
      <c r="B115" s="18"/>
      <c r="C115" s="3"/>
      <c r="D115" s="401"/>
      <c r="E115" s="182"/>
      <c r="F115" s="65" t="str">
        <f>IF(E115="x",   "~~~" &amp; TEXT($J$6,""), TEXT($J$6,""))</f>
        <v/>
      </c>
      <c r="G115" s="275"/>
      <c r="H115" s="276" t="s">
        <v>26</v>
      </c>
      <c r="I115" s="276" t="s">
        <v>26</v>
      </c>
      <c r="J115" s="275"/>
      <c r="K115" s="275"/>
      <c r="L115" s="275"/>
      <c r="M115" s="275"/>
      <c r="N115" s="275"/>
      <c r="O115" s="276" t="s">
        <v>26</v>
      </c>
      <c r="P115" s="276" t="s">
        <v>26</v>
      </c>
      <c r="Q115" s="275"/>
      <c r="R115" s="275"/>
      <c r="S115" s="275"/>
      <c r="T115" s="275"/>
      <c r="U115" s="275"/>
      <c r="V115" s="276" t="s">
        <v>26</v>
      </c>
      <c r="W115" s="276" t="s">
        <v>26</v>
      </c>
      <c r="X115" s="275"/>
      <c r="Y115" s="275"/>
      <c r="Z115" s="275"/>
      <c r="AA115" s="275"/>
      <c r="AB115" s="275"/>
      <c r="AC115" s="276" t="s">
        <v>26</v>
      </c>
      <c r="AD115" s="276" t="s">
        <v>26</v>
      </c>
      <c r="AE115" s="275"/>
      <c r="AF115" s="275"/>
      <c r="AG115" s="275"/>
      <c r="AH115" s="275"/>
      <c r="AI115" s="275"/>
      <c r="AJ115" s="276" t="s">
        <v>26</v>
      </c>
      <c r="AK115" s="277" t="s">
        <v>27</v>
      </c>
      <c r="AL115" s="3"/>
      <c r="AM115" s="19">
        <f t="array" ref="AM115">SUM(IF((G115:AK115="H"),1,0),IF((G115:AK115="½ H"),0.5,0))</f>
        <v>0</v>
      </c>
      <c r="AN115" s="17">
        <f t="array" ref="AN115">SUM(IF((G115:AK115="SD"),1,0),IF((G115:AK115="½ SD"),0.5,0))</f>
        <v>0</v>
      </c>
      <c r="AO115" s="17">
        <f t="array" ref="AO115">SUM(IF((G115:AK115="V"),1,0),IF((G115:AK115="½ V"),0.5,0))</f>
        <v>0</v>
      </c>
      <c r="AP115" s="17">
        <f t="array" ref="AP115">SUM(IF((G115:AK115="C"),1,0),IF((G115:AK115="½ C"),0.5,0))</f>
        <v>0</v>
      </c>
      <c r="AQ115" s="95">
        <f t="array" ref="AQ115">SUM(IF((G115:AK115="S"),1,0),IF((G115:AK115="½ S"),0.5,0))</f>
        <v>0</v>
      </c>
      <c r="AR115" s="184">
        <f t="array" ref="AR115">SUM(IF((G115:AK115="Z1"),1,0),IF((G115:AK115="½ Z1"),0.5,0))</f>
        <v>0</v>
      </c>
      <c r="AS115" s="17">
        <f t="array" ref="AS115">SUM(IF((G115:AK115="Z2"),1,0),IF((G115:AK115="½ Z2"),0.5,0))</f>
        <v>0</v>
      </c>
      <c r="AT115" s="17">
        <f t="array" ref="AT115">SUM(IF((G115:AK115="Z3"),1,0),IF((G115:AK115="½ Z3"),0.5,0))</f>
        <v>0</v>
      </c>
      <c r="AU115" s="20">
        <f t="array" ref="AU115">SUM(IF((G115:AK115="Z4"),1,0),IF((G115:AK115="½ Z4"),0.5,0))</f>
        <v>0</v>
      </c>
      <c r="AV115" s="4"/>
      <c r="AW115" s="28"/>
    </row>
    <row r="116" spans="2:68" hidden="1" x14ac:dyDescent="0.2">
      <c r="B116" s="18"/>
      <c r="C116" s="3"/>
      <c r="D116" s="401"/>
      <c r="E116" s="182"/>
      <c r="F116" s="65" t="str">
        <f>IF(E116="x",   "~~~" &amp; TEXT($J$7,""), TEXT($J$7,""))</f>
        <v/>
      </c>
      <c r="G116" s="275"/>
      <c r="H116" s="276" t="s">
        <v>26</v>
      </c>
      <c r="I116" s="276" t="s">
        <v>26</v>
      </c>
      <c r="J116" s="275"/>
      <c r="K116" s="275"/>
      <c r="L116" s="275"/>
      <c r="M116" s="275"/>
      <c r="N116" s="275"/>
      <c r="O116" s="276" t="s">
        <v>26</v>
      </c>
      <c r="P116" s="276" t="s">
        <v>26</v>
      </c>
      <c r="Q116" s="275"/>
      <c r="R116" s="275"/>
      <c r="S116" s="275"/>
      <c r="T116" s="275"/>
      <c r="U116" s="275"/>
      <c r="V116" s="276" t="s">
        <v>26</v>
      </c>
      <c r="W116" s="276" t="s">
        <v>26</v>
      </c>
      <c r="X116" s="275"/>
      <c r="Y116" s="275"/>
      <c r="Z116" s="275"/>
      <c r="AA116" s="275"/>
      <c r="AB116" s="275"/>
      <c r="AC116" s="276" t="s">
        <v>26</v>
      </c>
      <c r="AD116" s="276" t="s">
        <v>26</v>
      </c>
      <c r="AE116" s="275"/>
      <c r="AF116" s="275"/>
      <c r="AG116" s="275"/>
      <c r="AH116" s="275"/>
      <c r="AI116" s="275"/>
      <c r="AJ116" s="276" t="s">
        <v>26</v>
      </c>
      <c r="AK116" s="277" t="s">
        <v>27</v>
      </c>
      <c r="AL116" s="3"/>
      <c r="AM116" s="19">
        <f t="array" ref="AM116">SUM(IF((G116:AK116="H"),1,0),IF((G116:AK116="½ H"),0.5,0))</f>
        <v>0</v>
      </c>
      <c r="AN116" s="17">
        <f t="array" ref="AN116">SUM(IF((G116:AK116="SD"),1,0),IF((G116:AK116="½ SD"),0.5,0))</f>
        <v>0</v>
      </c>
      <c r="AO116" s="17">
        <f t="array" ref="AO116">SUM(IF((G116:AK116="V"),1,0),IF((G116:AK116="½ V"),0.5,0))</f>
        <v>0</v>
      </c>
      <c r="AP116" s="17">
        <f t="array" ref="AP116">SUM(IF((G116:AK116="C"),1,0),IF((G116:AK116="½ C"),0.5,0))</f>
        <v>0</v>
      </c>
      <c r="AQ116" s="95">
        <f t="array" ref="AQ116">SUM(IF((G116:AK116="S"),1,0),IF((G116:AK116="½ S"),0.5,0))</f>
        <v>0</v>
      </c>
      <c r="AR116" s="184">
        <f t="array" ref="AR116">SUM(IF((G116:AK116="Z1"),1,0),IF((G116:AK116="½ Z1"),0.5,0))</f>
        <v>0</v>
      </c>
      <c r="AS116" s="17">
        <f t="array" ref="AS116">SUM(IF((G116:AK116="Z2"),1,0),IF((G116:AK116="½ Z2"),0.5,0))</f>
        <v>0</v>
      </c>
      <c r="AT116" s="17">
        <f t="array" ref="AT116">SUM(IF((G116:AK116="Z3"),1,0),IF((G116:AK116="½ Z3"),0.5,0))</f>
        <v>0</v>
      </c>
      <c r="AU116" s="20">
        <f t="array" ref="AU116">SUM(IF((G116:AK116="Z4"),1,0),IF((G116:AK116="½ Z4"),0.5,0))</f>
        <v>0</v>
      </c>
      <c r="AV116" s="4"/>
      <c r="AW116" s="28"/>
    </row>
    <row r="117" spans="2:68" ht="12.75" hidden="1" customHeight="1" x14ac:dyDescent="0.2">
      <c r="B117" s="18"/>
      <c r="C117" s="3"/>
      <c r="D117" s="401"/>
      <c r="E117" s="73"/>
      <c r="F117" s="65" t="str">
        <f>IF(E117="x",   "~~~" &amp; TEXT($J$8,""), TEXT($J$8,""))</f>
        <v/>
      </c>
      <c r="G117" s="275"/>
      <c r="H117" s="276" t="s">
        <v>26</v>
      </c>
      <c r="I117" s="276" t="s">
        <v>26</v>
      </c>
      <c r="J117" s="275"/>
      <c r="K117" s="275"/>
      <c r="L117" s="275"/>
      <c r="M117" s="275"/>
      <c r="N117" s="275"/>
      <c r="O117" s="276" t="s">
        <v>26</v>
      </c>
      <c r="P117" s="276" t="s">
        <v>26</v>
      </c>
      <c r="Q117" s="275"/>
      <c r="R117" s="275"/>
      <c r="S117" s="275"/>
      <c r="T117" s="275"/>
      <c r="U117" s="275"/>
      <c r="V117" s="276" t="s">
        <v>26</v>
      </c>
      <c r="W117" s="276" t="s">
        <v>26</v>
      </c>
      <c r="X117" s="275"/>
      <c r="Y117" s="275"/>
      <c r="Z117" s="275"/>
      <c r="AA117" s="275"/>
      <c r="AB117" s="275"/>
      <c r="AC117" s="276" t="s">
        <v>26</v>
      </c>
      <c r="AD117" s="276" t="s">
        <v>26</v>
      </c>
      <c r="AE117" s="275"/>
      <c r="AF117" s="275"/>
      <c r="AG117" s="275"/>
      <c r="AH117" s="275"/>
      <c r="AI117" s="275"/>
      <c r="AJ117" s="276" t="s">
        <v>26</v>
      </c>
      <c r="AK117" s="277" t="s">
        <v>27</v>
      </c>
      <c r="AL117" s="3"/>
      <c r="AM117" s="19">
        <f t="array" ref="AM117">SUM(IF((G117:AK117="H"),1,0),IF((G117:AK117="½ H"),0.5,0))</f>
        <v>0</v>
      </c>
      <c r="AN117" s="17">
        <f t="array" ref="AN117">SUM(IF((G117:AK117="SD"),1,0),IF((G117:AK117="½ SD"),0.5,0))</f>
        <v>0</v>
      </c>
      <c r="AO117" s="17">
        <f t="array" ref="AO117">SUM(IF((G117:AK117="V"),1,0),IF((G117:AK117="½ V"),0.5,0))</f>
        <v>0</v>
      </c>
      <c r="AP117" s="17">
        <f t="array" ref="AP117">SUM(IF((G117:AK117="C"),1,0),IF((G117:AK117="½ C"),0.5,0))</f>
        <v>0</v>
      </c>
      <c r="AQ117" s="95">
        <f t="array" ref="AQ117">SUM(IF((G117:AK117="S"),1,0),IF((G117:AK117="½ S"),0.5,0))</f>
        <v>0</v>
      </c>
      <c r="AR117" s="184">
        <f t="array" ref="AR117">SUM(IF((G117:AK117="Z1"),1,0),IF((G117:AK117="½ Z1"),0.5,0))</f>
        <v>0</v>
      </c>
      <c r="AS117" s="17">
        <f t="array" ref="AS117">SUM(IF((G117:AK117="Z2"),1,0),IF((G117:AK117="½ Z2"),0.5,0))</f>
        <v>0</v>
      </c>
      <c r="AT117" s="17">
        <f t="array" ref="AT117">SUM(IF((G117:AK117="Z3"),1,0),IF((G117:AK117="½ Z3"),0.5,0))</f>
        <v>0</v>
      </c>
      <c r="AU117" s="20">
        <f t="array" ref="AU117">SUM(IF((G117:AK117="Z4"),1,0),IF((G117:AK117="½ Z4"),0.5,0))</f>
        <v>0</v>
      </c>
      <c r="AV117" s="4"/>
      <c r="AW117" s="28"/>
    </row>
    <row r="118" spans="2:68" ht="12.75" hidden="1" customHeight="1" x14ac:dyDescent="0.2">
      <c r="B118" s="18"/>
      <c r="C118" s="3"/>
      <c r="D118" s="401"/>
      <c r="E118" s="73"/>
      <c r="F118" s="65" t="str">
        <f>IF(E118="x",   "~~~" &amp; TEXT($J$9,""), TEXT($J$9,""))</f>
        <v/>
      </c>
      <c r="G118" s="275"/>
      <c r="H118" s="276" t="s">
        <v>26</v>
      </c>
      <c r="I118" s="276" t="s">
        <v>26</v>
      </c>
      <c r="J118" s="275"/>
      <c r="K118" s="275"/>
      <c r="L118" s="275"/>
      <c r="M118" s="275"/>
      <c r="N118" s="275"/>
      <c r="O118" s="276" t="s">
        <v>26</v>
      </c>
      <c r="P118" s="276" t="s">
        <v>26</v>
      </c>
      <c r="Q118" s="275"/>
      <c r="R118" s="275"/>
      <c r="S118" s="275"/>
      <c r="T118" s="275"/>
      <c r="U118" s="275"/>
      <c r="V118" s="276" t="s">
        <v>26</v>
      </c>
      <c r="W118" s="276" t="s">
        <v>26</v>
      </c>
      <c r="X118" s="275"/>
      <c r="Y118" s="275"/>
      <c r="Z118" s="275"/>
      <c r="AA118" s="275"/>
      <c r="AB118" s="275"/>
      <c r="AC118" s="276" t="s">
        <v>26</v>
      </c>
      <c r="AD118" s="276" t="s">
        <v>26</v>
      </c>
      <c r="AE118" s="275"/>
      <c r="AF118" s="275"/>
      <c r="AG118" s="275"/>
      <c r="AH118" s="275"/>
      <c r="AI118" s="275"/>
      <c r="AJ118" s="276" t="s">
        <v>26</v>
      </c>
      <c r="AK118" s="277" t="s">
        <v>27</v>
      </c>
      <c r="AL118" s="2"/>
      <c r="AM118" s="19">
        <f t="array" ref="AM118">SUM(IF((G118:AK118="H"),1,0),IF((G118:AK118="½ H"),0.5,0))</f>
        <v>0</v>
      </c>
      <c r="AN118" s="17">
        <f t="array" ref="AN118">SUM(IF((G118:AK118="SD"),1,0),IF((G118:AK118="½ SD"),0.5,0))</f>
        <v>0</v>
      </c>
      <c r="AO118" s="17">
        <f t="array" ref="AO118">SUM(IF((G118:AK118="V"),1,0),IF((G118:AK118="½ V"),0.5,0))</f>
        <v>0</v>
      </c>
      <c r="AP118" s="17">
        <f t="array" ref="AP118">SUM(IF((G118:AK118="C"),1,0),IF((G118:AK118="½ C"),0.5,0))</f>
        <v>0</v>
      </c>
      <c r="AQ118" s="95">
        <f t="array" ref="AQ118">SUM(IF((G118:AK118="S"),1,0),IF((G118:AK118="½ S"),0.5,0))</f>
        <v>0</v>
      </c>
      <c r="AR118" s="184">
        <f t="array" ref="AR118">SUM(IF((G118:AK118="Z1"),1,0),IF((G118:AK118="½ Z1"),0.5,0))</f>
        <v>0</v>
      </c>
      <c r="AS118" s="17">
        <f t="array" ref="AS118">SUM(IF((G118:AK118="Z2"),1,0),IF((G118:AK118="½ Z2"),0.5,0))</f>
        <v>0</v>
      </c>
      <c r="AT118" s="17">
        <f t="array" ref="AT118">SUM(IF((G118:AK118="Z3"),1,0),IF((G118:AK118="½ Z3"),0.5,0))</f>
        <v>0</v>
      </c>
      <c r="AU118" s="20">
        <f t="array" ref="AU118">SUM(IF((G118:AK118="Z4"),1,0),IF((G118:AK118="½ Z4"),0.5,0))</f>
        <v>0</v>
      </c>
      <c r="AV118" s="4"/>
      <c r="AW118" s="28"/>
    </row>
    <row r="119" spans="2:68" ht="12.75" hidden="1" customHeight="1" x14ac:dyDescent="0.2">
      <c r="B119" s="2"/>
      <c r="C119" s="4"/>
      <c r="D119" s="401"/>
      <c r="E119" s="73"/>
      <c r="F119" s="65" t="str">
        <f>IF(E119="x",   "~~~" &amp; TEXT($J$10,""), TEXT($J$10,""))</f>
        <v/>
      </c>
      <c r="G119" s="275"/>
      <c r="H119" s="276" t="s">
        <v>26</v>
      </c>
      <c r="I119" s="276" t="s">
        <v>26</v>
      </c>
      <c r="J119" s="275"/>
      <c r="K119" s="275"/>
      <c r="L119" s="275"/>
      <c r="M119" s="275"/>
      <c r="N119" s="275"/>
      <c r="O119" s="276" t="s">
        <v>26</v>
      </c>
      <c r="P119" s="276" t="s">
        <v>26</v>
      </c>
      <c r="Q119" s="275"/>
      <c r="R119" s="275"/>
      <c r="S119" s="275"/>
      <c r="T119" s="275"/>
      <c r="U119" s="275"/>
      <c r="V119" s="276" t="s">
        <v>26</v>
      </c>
      <c r="W119" s="276" t="s">
        <v>26</v>
      </c>
      <c r="X119" s="275"/>
      <c r="Y119" s="275"/>
      <c r="Z119" s="275"/>
      <c r="AA119" s="275"/>
      <c r="AB119" s="275"/>
      <c r="AC119" s="276" t="s">
        <v>26</v>
      </c>
      <c r="AD119" s="276" t="s">
        <v>26</v>
      </c>
      <c r="AE119" s="275"/>
      <c r="AF119" s="275"/>
      <c r="AG119" s="275"/>
      <c r="AH119" s="275"/>
      <c r="AI119" s="275"/>
      <c r="AJ119" s="276" t="s">
        <v>26</v>
      </c>
      <c r="AK119" s="277" t="s">
        <v>27</v>
      </c>
      <c r="AL119" s="4"/>
      <c r="AM119" s="19">
        <f t="array" ref="AM119">SUM(IF((G119:AK119="H"),1,0),IF((G119:AK119="½ H"),0.5,0))</f>
        <v>0</v>
      </c>
      <c r="AN119" s="17">
        <f t="array" ref="AN119">SUM(IF((G119:AK119="SD"),1,0),IF((G119:AK119="½ SD"),0.5,0))</f>
        <v>0</v>
      </c>
      <c r="AO119" s="17">
        <f t="array" ref="AO119">SUM(IF((G119:AK119="V"),1,0),IF((G119:AK119="½ V"),0.5,0))</f>
        <v>0</v>
      </c>
      <c r="AP119" s="17">
        <f t="array" ref="AP119">SUM(IF((G119:AK119="C"),1,0),IF((G119:AK119="½ C"),0.5,0))</f>
        <v>0</v>
      </c>
      <c r="AQ119" s="95">
        <f t="array" ref="AQ119">SUM(IF((G119:AK119="S"),1,0),IF((G119:AK119="½ S"),0.5,0))</f>
        <v>0</v>
      </c>
      <c r="AR119" s="184">
        <f t="array" ref="AR119">SUM(IF((G119:AK119="Z1"),1,0),IF((G119:AK119="½ Z1"),0.5,0))</f>
        <v>0</v>
      </c>
      <c r="AS119" s="17">
        <f t="array" ref="AS119">SUM(IF((G119:AK119="Z2"),1,0),IF((G119:AK119="½ Z2"),0.5,0))</f>
        <v>0</v>
      </c>
      <c r="AT119" s="17">
        <f t="array" ref="AT119">SUM(IF((G119:AK119="Z3"),1,0),IF((G119:AK119="½ Z3"),0.5,0))</f>
        <v>0</v>
      </c>
      <c r="AU119" s="20">
        <f t="array" ref="AU119">SUM(IF((G119:AK119="Z4"),1,0),IF((G119:AK119="½ Z4"),0.5,0))</f>
        <v>0</v>
      </c>
      <c r="AV119" s="4"/>
      <c r="AW119" s="28"/>
      <c r="BO119" s="4"/>
      <c r="BP119" s="4"/>
    </row>
    <row r="120" spans="2:68" ht="12.75" hidden="1" customHeight="1" x14ac:dyDescent="0.2">
      <c r="B120" s="2"/>
      <c r="C120" s="4"/>
      <c r="D120" s="401"/>
      <c r="E120" s="73"/>
      <c r="F120" s="65" t="str">
        <f>IF(E120="x",   "~~~" &amp; TEXT($J$11,""), TEXT($J$11,""))</f>
        <v/>
      </c>
      <c r="G120" s="275"/>
      <c r="H120" s="276" t="s">
        <v>26</v>
      </c>
      <c r="I120" s="276" t="s">
        <v>26</v>
      </c>
      <c r="J120" s="275"/>
      <c r="K120" s="275"/>
      <c r="L120" s="275"/>
      <c r="M120" s="275"/>
      <c r="N120" s="275"/>
      <c r="O120" s="276" t="s">
        <v>26</v>
      </c>
      <c r="P120" s="276" t="s">
        <v>26</v>
      </c>
      <c r="Q120" s="275"/>
      <c r="R120" s="275"/>
      <c r="S120" s="275"/>
      <c r="T120" s="275"/>
      <c r="U120" s="275"/>
      <c r="V120" s="276" t="s">
        <v>26</v>
      </c>
      <c r="W120" s="276" t="s">
        <v>26</v>
      </c>
      <c r="X120" s="275"/>
      <c r="Y120" s="275"/>
      <c r="Z120" s="275"/>
      <c r="AA120" s="275"/>
      <c r="AB120" s="275"/>
      <c r="AC120" s="276" t="s">
        <v>26</v>
      </c>
      <c r="AD120" s="276" t="s">
        <v>26</v>
      </c>
      <c r="AE120" s="275"/>
      <c r="AF120" s="275"/>
      <c r="AG120" s="275"/>
      <c r="AH120" s="275"/>
      <c r="AI120" s="275"/>
      <c r="AJ120" s="276" t="s">
        <v>26</v>
      </c>
      <c r="AK120" s="277" t="s">
        <v>27</v>
      </c>
      <c r="AL120" s="4"/>
      <c r="AM120" s="19">
        <f t="array" ref="AM120">SUM(IF((G120:AK120="H"),1,0),IF((G120:AK120="½ H"),0.5,0))</f>
        <v>0</v>
      </c>
      <c r="AN120" s="17">
        <f t="array" ref="AN120">SUM(IF((G120:AK120="SD"),1,0),IF((G120:AK120="½ SD"),0.5,0))</f>
        <v>0</v>
      </c>
      <c r="AO120" s="17">
        <f t="array" ref="AO120">SUM(IF((G120:AK120="V"),1,0),IF((G120:AK120="½ V"),0.5,0))</f>
        <v>0</v>
      </c>
      <c r="AP120" s="17">
        <f t="array" ref="AP120">SUM(IF((G120:AK120="C"),1,0),IF((G120:AK120="½ C"),0.5,0))</f>
        <v>0</v>
      </c>
      <c r="AQ120" s="95">
        <f t="array" ref="AQ120">SUM(IF((G120:AK120="S"),1,0),IF((G120:AK120="½ S"),0.5,0))</f>
        <v>0</v>
      </c>
      <c r="AR120" s="184">
        <f t="array" ref="AR120">SUM(IF((G120:AK120="Z1"),1,0),IF((G120:AK120="½ Z1"),0.5,0))</f>
        <v>0</v>
      </c>
      <c r="AS120" s="17">
        <f t="array" ref="AS120">SUM(IF((G120:AK120="Z2"),1,0),IF((G120:AK120="½ Z2"),0.5,0))</f>
        <v>0</v>
      </c>
      <c r="AT120" s="17">
        <f t="array" ref="AT120">SUM(IF((G120:AK120="Z3"),1,0),IF((G120:AK120="½ Z3"),0.5,0))</f>
        <v>0</v>
      </c>
      <c r="AU120" s="20">
        <f t="array" ref="AU120">SUM(IF((G120:AK120="Z4"),1,0),IF((G120:AK120="½ Z4"),0.5,0))</f>
        <v>0</v>
      </c>
      <c r="AV120" s="4"/>
      <c r="AW120" s="28"/>
    </row>
    <row r="121" spans="2:68" ht="12.75" hidden="1" customHeight="1" x14ac:dyDescent="0.2">
      <c r="B121" s="2"/>
      <c r="C121" s="4"/>
      <c r="D121" s="401"/>
      <c r="E121" s="73"/>
      <c r="F121" s="65" t="str">
        <f>IF(E121="x",   "~~~" &amp; TEXT($J$12,""), TEXT($J$12,""))</f>
        <v/>
      </c>
      <c r="G121" s="275"/>
      <c r="H121" s="276" t="s">
        <v>26</v>
      </c>
      <c r="I121" s="276" t="s">
        <v>26</v>
      </c>
      <c r="J121" s="275"/>
      <c r="K121" s="275"/>
      <c r="L121" s="275"/>
      <c r="M121" s="275"/>
      <c r="N121" s="275"/>
      <c r="O121" s="276" t="s">
        <v>26</v>
      </c>
      <c r="P121" s="276" t="s">
        <v>26</v>
      </c>
      <c r="Q121" s="275"/>
      <c r="R121" s="275"/>
      <c r="S121" s="275"/>
      <c r="T121" s="275"/>
      <c r="U121" s="275"/>
      <c r="V121" s="276" t="s">
        <v>26</v>
      </c>
      <c r="W121" s="276" t="s">
        <v>26</v>
      </c>
      <c r="X121" s="275"/>
      <c r="Y121" s="275"/>
      <c r="Z121" s="275"/>
      <c r="AA121" s="275"/>
      <c r="AB121" s="275"/>
      <c r="AC121" s="276" t="s">
        <v>26</v>
      </c>
      <c r="AD121" s="276" t="s">
        <v>26</v>
      </c>
      <c r="AE121" s="275"/>
      <c r="AF121" s="275"/>
      <c r="AG121" s="275"/>
      <c r="AH121" s="275"/>
      <c r="AI121" s="275"/>
      <c r="AJ121" s="276" t="s">
        <v>26</v>
      </c>
      <c r="AK121" s="277" t="s">
        <v>27</v>
      </c>
      <c r="AL121" s="4"/>
      <c r="AM121" s="19">
        <f t="array" ref="AM121">SUM(IF((G121:AK121="H"),1,0),IF((G121:AK121="½ H"),0.5,0))</f>
        <v>0</v>
      </c>
      <c r="AN121" s="17">
        <f t="array" ref="AN121">SUM(IF((G121:AK121="SD"),1,0),IF((G121:AK121="½ SD"),0.5,0))</f>
        <v>0</v>
      </c>
      <c r="AO121" s="17">
        <f t="array" ref="AO121">SUM(IF((G121:AK121="V"),1,0),IF((G121:AK121="½ V"),0.5,0))</f>
        <v>0</v>
      </c>
      <c r="AP121" s="17">
        <f t="array" ref="AP121">SUM(IF((G121:AK121="C"),1,0),IF((G121:AK121="½ C"),0.5,0))</f>
        <v>0</v>
      </c>
      <c r="AQ121" s="95">
        <f t="array" ref="AQ121">SUM(IF((G121:AK121="S"),1,0),IF((G121:AK121="½ S"),0.5,0))</f>
        <v>0</v>
      </c>
      <c r="AR121" s="184">
        <f t="array" ref="AR121">SUM(IF((G121:AK121="Z1"),1,0),IF((G121:AK121="½ Z1"),0.5,0))</f>
        <v>0</v>
      </c>
      <c r="AS121" s="17">
        <f t="array" ref="AS121">SUM(IF((G121:AK121="Z2"),1,0),IF((G121:AK121="½ Z2"),0.5,0))</f>
        <v>0</v>
      </c>
      <c r="AT121" s="17">
        <f t="array" ref="AT121">SUM(IF((G121:AK121="Z3"),1,0),IF((G121:AK121="½ Z3"),0.5,0))</f>
        <v>0</v>
      </c>
      <c r="AU121" s="20">
        <f t="array" ref="AU121">SUM(IF((G121:AK121="Z4"),1,0),IF((G121:AK121="½ Z4"),0.5,0))</f>
        <v>0</v>
      </c>
      <c r="AV121" s="4"/>
      <c r="AW121" s="28"/>
    </row>
    <row r="122" spans="2:68" ht="12.75" hidden="1" customHeight="1" x14ac:dyDescent="0.2">
      <c r="B122" s="2"/>
      <c r="C122" s="4"/>
      <c r="D122" s="401"/>
      <c r="E122" s="73"/>
      <c r="F122" s="65" t="str">
        <f>IF(E122="x",   "~~~" &amp; TEXT($J$13,""), TEXT($J$13,""))</f>
        <v/>
      </c>
      <c r="G122" s="275"/>
      <c r="H122" s="276" t="s">
        <v>26</v>
      </c>
      <c r="I122" s="276" t="s">
        <v>26</v>
      </c>
      <c r="J122" s="275"/>
      <c r="K122" s="275"/>
      <c r="L122" s="275"/>
      <c r="M122" s="275"/>
      <c r="N122" s="275"/>
      <c r="O122" s="276" t="s">
        <v>26</v>
      </c>
      <c r="P122" s="276" t="s">
        <v>26</v>
      </c>
      <c r="Q122" s="275"/>
      <c r="R122" s="275"/>
      <c r="S122" s="275"/>
      <c r="T122" s="275"/>
      <c r="U122" s="275"/>
      <c r="V122" s="276" t="s">
        <v>26</v>
      </c>
      <c r="W122" s="276" t="s">
        <v>26</v>
      </c>
      <c r="X122" s="275"/>
      <c r="Y122" s="275"/>
      <c r="Z122" s="275"/>
      <c r="AA122" s="275"/>
      <c r="AB122" s="275"/>
      <c r="AC122" s="276" t="s">
        <v>26</v>
      </c>
      <c r="AD122" s="276" t="s">
        <v>26</v>
      </c>
      <c r="AE122" s="275"/>
      <c r="AF122" s="275"/>
      <c r="AG122" s="275"/>
      <c r="AH122" s="275"/>
      <c r="AI122" s="275"/>
      <c r="AJ122" s="276" t="s">
        <v>26</v>
      </c>
      <c r="AK122" s="277" t="s">
        <v>27</v>
      </c>
      <c r="AL122" s="4"/>
      <c r="AM122" s="19">
        <f t="array" ref="AM122">SUM(IF((G122:AK122="H"),1,0),IF((G122:AK122="½ H"),0.5,0))</f>
        <v>0</v>
      </c>
      <c r="AN122" s="17">
        <f t="array" ref="AN122">SUM(IF((G122:AK122="SD"),1,0),IF((G122:AK122="½ SD"),0.5,0))</f>
        <v>0</v>
      </c>
      <c r="AO122" s="17">
        <f t="array" ref="AO122">SUM(IF((G122:AK122="V"),1,0),IF((G122:AK122="½ V"),0.5,0))</f>
        <v>0</v>
      </c>
      <c r="AP122" s="17">
        <f t="array" ref="AP122">SUM(IF((G122:AK122="C"),1,0),IF((G122:AK122="½ C"),0.5,0))</f>
        <v>0</v>
      </c>
      <c r="AQ122" s="95">
        <f t="array" ref="AQ122">SUM(IF((G122:AK122="S"),1,0),IF((G122:AK122="½ S"),0.5,0))</f>
        <v>0</v>
      </c>
      <c r="AR122" s="184">
        <f t="array" ref="AR122">SUM(IF((G122:AK122="Z1"),1,0),IF((G122:AK122="½ Z1"),0.5,0))</f>
        <v>0</v>
      </c>
      <c r="AS122" s="17">
        <f t="array" ref="AS122">SUM(IF((G122:AK122="Z2"),1,0),IF((G122:AK122="½ Z2"),0.5,0))</f>
        <v>0</v>
      </c>
      <c r="AT122" s="17">
        <f t="array" ref="AT122">SUM(IF((G122:AK122="Z3"),1,0),IF((G122:AK122="½ Z3"),0.5,0))</f>
        <v>0</v>
      </c>
      <c r="AU122" s="20">
        <f t="array" ref="AU122">SUM(IF((G122:AK122="Z4"),1,0),IF((G122:AK122="½ Z4"),0.5,0))</f>
        <v>0</v>
      </c>
      <c r="AV122" s="4"/>
      <c r="AW122" s="28"/>
    </row>
    <row r="123" spans="2:68" ht="12.75" hidden="1" customHeight="1" x14ac:dyDescent="0.2">
      <c r="B123" s="2"/>
      <c r="C123" s="4"/>
      <c r="D123" s="401"/>
      <c r="E123" s="73"/>
      <c r="F123" s="65" t="str">
        <f>IF(E123="x",   "~~~" &amp; TEXT($J$14,""), TEXT($J$14,""))</f>
        <v/>
      </c>
      <c r="G123" s="275"/>
      <c r="H123" s="276" t="s">
        <v>26</v>
      </c>
      <c r="I123" s="276" t="s">
        <v>26</v>
      </c>
      <c r="J123" s="275"/>
      <c r="K123" s="275"/>
      <c r="L123" s="275"/>
      <c r="M123" s="275"/>
      <c r="N123" s="275"/>
      <c r="O123" s="276" t="s">
        <v>26</v>
      </c>
      <c r="P123" s="276" t="s">
        <v>26</v>
      </c>
      <c r="Q123" s="275"/>
      <c r="R123" s="275"/>
      <c r="S123" s="275"/>
      <c r="T123" s="275"/>
      <c r="U123" s="275"/>
      <c r="V123" s="276" t="s">
        <v>26</v>
      </c>
      <c r="W123" s="276" t="s">
        <v>26</v>
      </c>
      <c r="X123" s="275"/>
      <c r="Y123" s="275"/>
      <c r="Z123" s="275"/>
      <c r="AA123" s="275"/>
      <c r="AB123" s="275"/>
      <c r="AC123" s="276" t="s">
        <v>26</v>
      </c>
      <c r="AD123" s="276" t="s">
        <v>26</v>
      </c>
      <c r="AE123" s="275"/>
      <c r="AF123" s="275"/>
      <c r="AG123" s="275"/>
      <c r="AH123" s="275"/>
      <c r="AI123" s="275"/>
      <c r="AJ123" s="276" t="s">
        <v>26</v>
      </c>
      <c r="AK123" s="277" t="s">
        <v>27</v>
      </c>
      <c r="AL123" s="4"/>
      <c r="AM123" s="19">
        <f t="array" ref="AM123">SUM(IF((G123:AK123="H"),1,0),IF((G123:AK123="½ H"),0.5,0))</f>
        <v>0</v>
      </c>
      <c r="AN123" s="17">
        <f t="array" ref="AN123">SUM(IF((G123:AK123="SD"),1,0),IF((G123:AK123="½ SD"),0.5,0))</f>
        <v>0</v>
      </c>
      <c r="AO123" s="17">
        <f t="array" ref="AO123">SUM(IF((G123:AK123="V"),1,0),IF((G123:AK123="½ V"),0.5,0))</f>
        <v>0</v>
      </c>
      <c r="AP123" s="17">
        <f t="array" ref="AP123">SUM(IF((G123:AK123="C"),1,0),IF((G123:AK123="½ C"),0.5,0))</f>
        <v>0</v>
      </c>
      <c r="AQ123" s="95">
        <f t="array" ref="AQ123">SUM(IF((G123:AK123="S"),1,0),IF((G123:AK123="½ S"),0.5,0))</f>
        <v>0</v>
      </c>
      <c r="AR123" s="184">
        <f t="array" ref="AR123">SUM(IF((G123:AK123="Z1"),1,0),IF((G123:AK123="½ Z1"),0.5,0))</f>
        <v>0</v>
      </c>
      <c r="AS123" s="17">
        <f t="array" ref="AS123">SUM(IF((G123:AK123="Z2"),1,0),IF((G123:AK123="½ Z2"),0.5,0))</f>
        <v>0</v>
      </c>
      <c r="AT123" s="17">
        <f t="array" ref="AT123">SUM(IF((G123:AK123="Z3"),1,0),IF((G123:AK123="½ Z3"),0.5,0))</f>
        <v>0</v>
      </c>
      <c r="AU123" s="20">
        <f t="array" ref="AU123">SUM(IF((G123:AK123="Z4"),1,0),IF((G123:AK123="½ Z4"),0.5,0))</f>
        <v>0</v>
      </c>
      <c r="AV123" s="4"/>
      <c r="AW123" s="28"/>
    </row>
    <row r="124" spans="2:68" ht="12.75" hidden="1" customHeight="1" x14ac:dyDescent="0.2">
      <c r="B124" s="2"/>
      <c r="C124" s="4"/>
      <c r="D124" s="401"/>
      <c r="E124" s="73"/>
      <c r="F124" s="65" t="str">
        <f>IF(E124="x",   "~~~" &amp; TEXT($J$15,""), TEXT($J$15,""))</f>
        <v/>
      </c>
      <c r="G124" s="275"/>
      <c r="H124" s="276" t="s">
        <v>26</v>
      </c>
      <c r="I124" s="276" t="s">
        <v>26</v>
      </c>
      <c r="J124" s="275"/>
      <c r="K124" s="275"/>
      <c r="L124" s="275"/>
      <c r="M124" s="275"/>
      <c r="N124" s="275"/>
      <c r="O124" s="276" t="s">
        <v>26</v>
      </c>
      <c r="P124" s="276" t="s">
        <v>26</v>
      </c>
      <c r="Q124" s="275"/>
      <c r="R124" s="275"/>
      <c r="S124" s="275"/>
      <c r="T124" s="275"/>
      <c r="U124" s="275"/>
      <c r="V124" s="276" t="s">
        <v>26</v>
      </c>
      <c r="W124" s="276" t="s">
        <v>26</v>
      </c>
      <c r="X124" s="275"/>
      <c r="Y124" s="275"/>
      <c r="Z124" s="275"/>
      <c r="AA124" s="275"/>
      <c r="AB124" s="275"/>
      <c r="AC124" s="276" t="s">
        <v>26</v>
      </c>
      <c r="AD124" s="276" t="s">
        <v>26</v>
      </c>
      <c r="AE124" s="275"/>
      <c r="AF124" s="275"/>
      <c r="AG124" s="275"/>
      <c r="AH124" s="275"/>
      <c r="AI124" s="275"/>
      <c r="AJ124" s="276" t="s">
        <v>26</v>
      </c>
      <c r="AK124" s="277" t="s">
        <v>27</v>
      </c>
      <c r="AL124" s="4"/>
      <c r="AM124" s="19">
        <f t="array" ref="AM124">SUM(IF((G124:AK124="H"),1,0),IF((G124:AK124="½ H"),0.5,0))</f>
        <v>0</v>
      </c>
      <c r="AN124" s="17">
        <f t="array" ref="AN124">SUM(IF((G124:AK124="SD"),1,0),IF((G124:AK124="½ SD"),0.5,0))</f>
        <v>0</v>
      </c>
      <c r="AO124" s="17">
        <f t="array" ref="AO124">SUM(IF((G124:AK124="V"),1,0),IF((G124:AK124="½ V"),0.5,0))</f>
        <v>0</v>
      </c>
      <c r="AP124" s="17">
        <f t="array" ref="AP124">SUM(IF((G124:AK124="C"),1,0),IF((G124:AK124="½ C"),0.5,0))</f>
        <v>0</v>
      </c>
      <c r="AQ124" s="95">
        <f t="array" ref="AQ124">SUM(IF((G124:AK124="S"),1,0),IF((G124:AK124="½ S"),0.5,0))</f>
        <v>0</v>
      </c>
      <c r="AR124" s="184">
        <f t="array" ref="AR124">SUM(IF((G124:AK124="Z1"),1,0),IF((G124:AK124="½ Z1"),0.5,0))</f>
        <v>0</v>
      </c>
      <c r="AS124" s="17">
        <f t="array" ref="AS124">SUM(IF((G124:AK124="Z2"),1,0),IF((G124:AK124="½ Z2"),0.5,0))</f>
        <v>0</v>
      </c>
      <c r="AT124" s="17">
        <f t="array" ref="AT124">SUM(IF((G124:AK124="Z3"),1,0),IF((G124:AK124="½ Z3"),0.5,0))</f>
        <v>0</v>
      </c>
      <c r="AU124" s="20">
        <f t="array" ref="AU124">SUM(IF((G124:AK124="Z4"),1,0),IF((G124:AK124="½ Z4"),0.5,0))</f>
        <v>0</v>
      </c>
      <c r="AV124" s="4"/>
      <c r="AW124" s="28"/>
    </row>
    <row r="125" spans="2:68" ht="12.75" hidden="1" customHeight="1" thickBot="1" x14ac:dyDescent="0.25">
      <c r="B125" s="2"/>
      <c r="C125" s="4"/>
      <c r="D125" s="401"/>
      <c r="E125" s="73"/>
      <c r="F125" s="65" t="str">
        <f>IF(E125="x",   "~~~" &amp; TEXT($J$16,""), TEXT($J$16,""))</f>
        <v/>
      </c>
      <c r="G125" s="275"/>
      <c r="H125" s="276" t="s">
        <v>26</v>
      </c>
      <c r="I125" s="276" t="s">
        <v>26</v>
      </c>
      <c r="J125" s="275"/>
      <c r="K125" s="275"/>
      <c r="L125" s="275"/>
      <c r="M125" s="275"/>
      <c r="N125" s="275"/>
      <c r="O125" s="276" t="s">
        <v>26</v>
      </c>
      <c r="P125" s="276" t="s">
        <v>26</v>
      </c>
      <c r="Q125" s="275"/>
      <c r="R125" s="275"/>
      <c r="S125" s="275"/>
      <c r="T125" s="275"/>
      <c r="U125" s="275"/>
      <c r="V125" s="276" t="s">
        <v>26</v>
      </c>
      <c r="W125" s="276" t="s">
        <v>26</v>
      </c>
      <c r="X125" s="275"/>
      <c r="Y125" s="275"/>
      <c r="Z125" s="275"/>
      <c r="AA125" s="275"/>
      <c r="AB125" s="275"/>
      <c r="AC125" s="276" t="s">
        <v>26</v>
      </c>
      <c r="AD125" s="276" t="s">
        <v>26</v>
      </c>
      <c r="AE125" s="275"/>
      <c r="AF125" s="275"/>
      <c r="AG125" s="275"/>
      <c r="AH125" s="275"/>
      <c r="AI125" s="275"/>
      <c r="AJ125" s="276" t="s">
        <v>26</v>
      </c>
      <c r="AK125" s="277" t="s">
        <v>27</v>
      </c>
      <c r="AL125" s="4"/>
      <c r="AM125" s="94">
        <f t="array" ref="AM125">SUM(IF((G125:AK125="H"),1,0),IF((G125:AK125="½ H"),0.5,0))</f>
        <v>0</v>
      </c>
      <c r="AN125" s="89">
        <f t="array" ref="AN125">SUM(IF((G125:AK125="SD"),1,0),IF((G125:AK125="½ SD"),0.5,0))</f>
        <v>0</v>
      </c>
      <c r="AO125" s="89">
        <f t="array" ref="AO125">SUM(IF((G125:AK125="V"),1,0),IF((G125:AK125="½ V"),0.5,0))</f>
        <v>0</v>
      </c>
      <c r="AP125" s="89">
        <f t="array" ref="AP125">SUM(IF((G125:AK125="C"),1,0),IF((G125:AK125="½ C"),0.5,0))</f>
        <v>0</v>
      </c>
      <c r="AQ125" s="95">
        <f t="array" ref="AQ125">SUM(IF((G125:AK125="S"),1,0),IF((G125:AK125="½ S"),0.5,0))</f>
        <v>0</v>
      </c>
      <c r="AR125" s="184">
        <f t="array" ref="AR125">SUM(IF((G125:AK125="Z1"),1,0),IF((G125:AK125="½ Z1"),0.5,0))</f>
        <v>0</v>
      </c>
      <c r="AS125" s="89">
        <f t="array" ref="AS125">SUM(IF((G125:AK125="Z2"),1,0),IF((G125:AK125="½ Z2"),0.5,0))</f>
        <v>0</v>
      </c>
      <c r="AT125" s="17">
        <f t="array" ref="AT125">SUM(IF((G125:AK125="Z3"),1,0),IF((G125:AK125="½ Z3"),0.5,0))</f>
        <v>0</v>
      </c>
      <c r="AU125" s="20">
        <f t="array" ref="AU125">SUM(IF((G125:AK125="Z4"),1,0),IF((G125:AK125="½ Z4"),0.5,0))</f>
        <v>0</v>
      </c>
      <c r="AV125" s="4"/>
      <c r="AW125" s="28"/>
    </row>
    <row r="126" spans="2:68" ht="12.75" customHeight="1" thickBot="1" x14ac:dyDescent="0.25">
      <c r="B126" s="2"/>
      <c r="C126" s="4"/>
      <c r="D126" s="402"/>
      <c r="E126" s="79"/>
      <c r="F126" s="76" t="s">
        <v>38</v>
      </c>
      <c r="G126" s="234">
        <f t="array" ref="G126">SUM(IF(LEFT($F101:$F125,3)&lt;&gt;"~~~",1,0)*IF($F101:$F125&lt;&gt;"",1,0)*IF(G101:G125="we",0,1)*IF(G101:G125="i",0,1)*IF(LEFT(G101:G125,1)="½",0.5,(IF(G101:G125&lt;&gt;"",0,1))))</f>
        <v>4</v>
      </c>
      <c r="H126" s="234">
        <f t="array" ref="H126">SUM(IF(LEFT($F101:$F125,3)&lt;&gt;"~~~",1,0)*IF($F101:$F125&lt;&gt;"",1,0)*IF(H101:H125="we",0,1)*IF(H101:H125="i",0,1)*IF(LEFT(H101:H125,1)="½",0.5,(IF(H101:H125&lt;&gt;"",0,1))))</f>
        <v>0</v>
      </c>
      <c r="I126" s="234">
        <f t="array" ref="I126">SUM(IF(LEFT($F101:$F125,3)&lt;&gt;"~~~",1,0)*IF($F101:$F125&lt;&gt;"",1,0)*IF(I101:I125="we",0,1)*IF(I101:I125="i",0,1)*IF(LEFT(I101:I125,1)="½",0.5,(IF(I101:I125&lt;&gt;"",0,1))))</f>
        <v>0</v>
      </c>
      <c r="J126" s="234">
        <f t="array" ref="J126">SUM(IF(LEFT($F101:$F125,3)&lt;&gt;"~~~",1,0)*IF($F101:$F125&lt;&gt;"",1,0)*IF(J101:J125="we",0,1)*IF(J101:J125="i",0,1)*IF(LEFT(J101:J125,1)="½",0.5,(IF(J101:J125&lt;&gt;"",0,1))))</f>
        <v>4</v>
      </c>
      <c r="K126" s="234">
        <f t="array" ref="K126">SUM(IF(LEFT($F101:$F125,3)&lt;&gt;"~~~",1,0)*IF($F101:$F125&lt;&gt;"",1,0)*IF(K101:K125="we",0,1)*IF(K101:K125="i",0,1)*IF(LEFT(K101:K125,1)="½",0.5,(IF(K101:K125&lt;&gt;"",0,1))))</f>
        <v>4</v>
      </c>
      <c r="L126" s="234">
        <f t="array" ref="L126">SUM(IF(LEFT($F101:$F125,3)&lt;&gt;"~~~",1,0)*IF($F101:$F125&lt;&gt;"",1,0)*IF(L101:L125="we",0,1)*IF(L101:L125="i",0,1)*IF(LEFT(L101:L125,1)="½",0.5,(IF(L101:L125&lt;&gt;"",0,1))))</f>
        <v>4</v>
      </c>
      <c r="M126" s="234">
        <f t="array" ref="M126">SUM(IF(LEFT($F101:$F125,3)&lt;&gt;"~~~",1,0)*IF($F101:$F125&lt;&gt;"",1,0)*IF(M101:M125="we",0,1)*IF(M101:M125="i",0,1)*IF(LEFT(M101:M125,1)="½",0.5,(IF(M101:M125&lt;&gt;"",0,1))))</f>
        <v>4</v>
      </c>
      <c r="N126" s="234">
        <f t="array" ref="N126">SUM(IF(LEFT($F101:$F125,3)&lt;&gt;"~~~",1,0)*IF($F101:$F125&lt;&gt;"",1,0)*IF(N101:N125="we",0,1)*IF(N101:N125="i",0,1)*IF(LEFT(N101:N125,1)="½",0.5,(IF(N101:N125&lt;&gt;"",0,1))))</f>
        <v>4</v>
      </c>
      <c r="O126" s="234">
        <f t="array" ref="O126">SUM(IF(LEFT($F101:$F125,3)&lt;&gt;"~~~",1,0)*IF($F101:$F125&lt;&gt;"",1,0)*IF(O101:O125="we",0,1)*IF(O101:O125="i",0,1)*IF(LEFT(O101:O125,1)="½",0.5,(IF(O101:O125&lt;&gt;"",0,1))))</f>
        <v>0</v>
      </c>
      <c r="P126" s="234">
        <f t="array" ref="P126">SUM(IF(LEFT($F101:$F125,3)&lt;&gt;"~~~",1,0)*IF($F101:$F125&lt;&gt;"",1,0)*IF(P101:P125="we",0,1)*IF(P101:P125="i",0,1)*IF(LEFT(P101:P125,1)="½",0.5,(IF(P101:P125&lt;&gt;"",0,1))))</f>
        <v>0</v>
      </c>
      <c r="Q126" s="234">
        <f t="array" ref="Q126">SUM(IF(LEFT($F101:$F125,3)&lt;&gt;"~~~",1,0)*IF($F101:$F125&lt;&gt;"",1,0)*IF(Q101:Q125="we",0,1)*IF(Q101:Q125="i",0,1)*IF(LEFT(Q101:Q125,1)="½",0.5,(IF(Q101:Q125&lt;&gt;"",0,1))))</f>
        <v>4</v>
      </c>
      <c r="R126" s="234">
        <f t="array" ref="R126">SUM(IF(LEFT($F101:$F125,3)&lt;&gt;"~~~",1,0)*IF($F101:$F125&lt;&gt;"",1,0)*IF(R101:R125="we",0,1)*IF(R101:R125="i",0,1)*IF(LEFT(R101:R125,1)="½",0.5,(IF(R101:R125&lt;&gt;"",0,1))))</f>
        <v>4</v>
      </c>
      <c r="S126" s="234">
        <f t="array" ref="S126">SUM(IF(LEFT($F101:$F125,3)&lt;&gt;"~~~",1,0)*IF($F101:$F125&lt;&gt;"",1,0)*IF(S101:S125="we",0,1)*IF(S101:S125="i",0,1)*IF(LEFT(S101:S125,1)="½",0.5,(IF(S101:S125&lt;&gt;"",0,1))))</f>
        <v>4</v>
      </c>
      <c r="T126" s="234">
        <f t="array" ref="T126">SUM(IF(LEFT($F101:$F125,3)&lt;&gt;"~~~",1,0)*IF($F101:$F125&lt;&gt;"",1,0)*IF(T101:T125="we",0,1)*IF(T101:T125="i",0,1)*IF(LEFT(T101:T125,1)="½",0.5,(IF(T101:T125&lt;&gt;"",0,1))))</f>
        <v>4</v>
      </c>
      <c r="U126" s="234">
        <f t="array" ref="U126">SUM(IF(LEFT($F101:$F125,3)&lt;&gt;"~~~",1,0)*IF($F101:$F125&lt;&gt;"",1,0)*IF(U101:U125="we",0,1)*IF(U101:U125="i",0,1)*IF(LEFT(U101:U125,1)="½",0.5,(IF(U101:U125&lt;&gt;"",0,1))))</f>
        <v>4</v>
      </c>
      <c r="V126" s="234">
        <f t="array" ref="V126">SUM(IF(LEFT($F101:$F125,3)&lt;&gt;"~~~",1,0)*IF($F101:$F125&lt;&gt;"",1,0)*IF(V101:V125="we",0,1)*IF(V101:V125="i",0,1)*IF(LEFT(V101:V125,1)="½",0.5,(IF(V101:V125&lt;&gt;"",0,1))))</f>
        <v>0</v>
      </c>
      <c r="W126" s="234">
        <f t="array" ref="W126">SUM(IF(LEFT($F101:$F125,3)&lt;&gt;"~~~",1,0)*IF($F101:$F125&lt;&gt;"",1,0)*IF(W101:W125="we",0,1)*IF(W101:W125="i",0,1)*IF(LEFT(W101:W125,1)="½",0.5,(IF(W101:W125&lt;&gt;"",0,1))))</f>
        <v>0</v>
      </c>
      <c r="X126" s="234">
        <f t="array" ref="X126">SUM(IF(LEFT($F101:$F125,3)&lt;&gt;"~~~",1,0)*IF($F101:$F125&lt;&gt;"",1,0)*IF(X101:X125="we",0,1)*IF(X101:X125="i",0,1)*IF(LEFT(X101:X125,1)="½",0.5,(IF(X101:X125&lt;&gt;"",0,1))))</f>
        <v>4</v>
      </c>
      <c r="Y126" s="234">
        <f t="array" ref="Y126">SUM(IF(LEFT($F101:$F125,3)&lt;&gt;"~~~",1,0)*IF($F101:$F125&lt;&gt;"",1,0)*IF(Y101:Y125="we",0,1)*IF(Y101:Y125="i",0,1)*IF(LEFT(Y101:Y125,1)="½",0.5,(IF(Y101:Y125&lt;&gt;"",0,1))))</f>
        <v>4</v>
      </c>
      <c r="Z126" s="234">
        <f t="array" ref="Z126">SUM(IF(LEFT($F101:$F125,3)&lt;&gt;"~~~",1,0)*IF($F101:$F125&lt;&gt;"",1,0)*IF(Z101:Z125="we",0,1)*IF(Z101:Z125="i",0,1)*IF(LEFT(Z101:Z125,1)="½",0.5,(IF(Z101:Z125&lt;&gt;"",0,1))))</f>
        <v>4</v>
      </c>
      <c r="AA126" s="234">
        <f t="array" ref="AA126">SUM(IF(LEFT($F101:$F125,3)&lt;&gt;"~~~",1,0)*IF($F101:$F125&lt;&gt;"",1,0)*IF(AA101:AA125="we",0,1)*IF(AA101:AA125="i",0,1)*IF(LEFT(AA101:AA125,1)="½",0.5,(IF(AA101:AA125&lt;&gt;"",0,1))))</f>
        <v>4</v>
      </c>
      <c r="AB126" s="234">
        <f t="array" ref="AB126">SUM(IF(LEFT($F101:$F125,3)&lt;&gt;"~~~",1,0)*IF($F101:$F125&lt;&gt;"",1,0)*IF(AB101:AB125="we",0,1)*IF(AB101:AB125="i",0,1)*IF(LEFT(AB101:AB125,1)="½",0.5,(IF(AB101:AB125&lt;&gt;"",0,1))))</f>
        <v>4</v>
      </c>
      <c r="AC126" s="234">
        <f t="array" ref="AC126">SUM(IF(LEFT($F101:$F125,3)&lt;&gt;"~~~",1,0)*IF($F101:$F125&lt;&gt;"",1,0)*IF(AC101:AC125="we",0,1)*IF(AC101:AC125="i",0,1)*IF(LEFT(AC101:AC125,1)="½",0.5,(IF(AC101:AC125&lt;&gt;"",0,1))))</f>
        <v>0</v>
      </c>
      <c r="AD126" s="234">
        <f t="array" ref="AD126">SUM(IF(LEFT($F101:$F125,3)&lt;&gt;"~~~",1,0)*IF($F101:$F125&lt;&gt;"",1,0)*IF(AD101:AD125="we",0,1)*IF(AD101:AD125="i",0,1)*IF(LEFT(AD101:AD125,1)="½",0.5,(IF(AD101:AD125&lt;&gt;"",0,1))))</f>
        <v>0</v>
      </c>
      <c r="AE126" s="234">
        <f t="array" ref="AE126">SUM(IF(LEFT($F101:$F125,3)&lt;&gt;"~~~",1,0)*IF($F101:$F125&lt;&gt;"",1,0)*IF(AE101:AE125="we",0,1)*IF(AE101:AE125="i",0,1)*IF(LEFT(AE101:AE125,1)="½",0.5,(IF(AE101:AE125&lt;&gt;"",0,1))))</f>
        <v>4</v>
      </c>
      <c r="AF126" s="234">
        <f t="array" ref="AF126">SUM(IF(LEFT($F101:$F125,3)&lt;&gt;"~~~",1,0)*IF($F101:$F125&lt;&gt;"",1,0)*IF(AF101:AF125="we",0,1)*IF(AF101:AF125="i",0,1)*IF(LEFT(AF101:AF125,1)="½",0.5,(IF(AF101:AF125&lt;&gt;"",0,1))))</f>
        <v>4</v>
      </c>
      <c r="AG126" s="234">
        <f t="array" ref="AG126">SUM(IF(LEFT($F101:$F125,3)&lt;&gt;"~~~",1,0)*IF($F101:$F125&lt;&gt;"",1,0)*IF(AG101:AG125="we",0,1)*IF(AG101:AG125="i",0,1)*IF(LEFT(AG101:AG125,1)="½",0.5,(IF(AG101:AG125&lt;&gt;"",0,1))))</f>
        <v>4</v>
      </c>
      <c r="AH126" s="234">
        <f t="array" ref="AH126">SUM(IF(LEFT($F101:$F125,3)&lt;&gt;"~~~",1,0)*IF($F101:$F125&lt;&gt;"",1,0)*IF(AH101:AH125="we",0,1)*IF(AH101:AH125="i",0,1)*IF(LEFT(AH101:AH125,1)="½",0.5,(IF(AH101:AH125&lt;&gt;"",0,1))))</f>
        <v>4</v>
      </c>
      <c r="AI126" s="234">
        <f t="array" ref="AI126">SUM(IF(LEFT($F101:$F125,3)&lt;&gt;"~~~",1,0)*IF($F101:$F125&lt;&gt;"",1,0)*IF(AI101:AI125="we",0,1)*IF(AI101:AI125="i",0,1)*IF(LEFT(AI101:AI125,1)="½",0.5,(IF(AI101:AI125&lt;&gt;"",0,1))))</f>
        <v>4</v>
      </c>
      <c r="AJ126" s="234">
        <f t="array" ref="AJ126">SUM(IF(LEFT($F101:$F125,3)&lt;&gt;"~~~",1,0)*IF($F101:$F125&lt;&gt;"",1,0)*IF(AJ101:AJ125="we",0,1)*IF(AJ101:AJ125="i",0,1)*IF(LEFT(AJ101:AJ125,1)="½",0.5,(IF(AJ101:AJ125&lt;&gt;"",0,1))))</f>
        <v>0</v>
      </c>
      <c r="AK126" s="234">
        <f t="array" ref="AK126">SUM(IF(LEFT($F101:$F125,3)&lt;&gt;"~~~",1,0)*IF($F101:$F125&lt;&gt;"",1,0)*IF(AK101:AK125="we",0,1)*IF(AK101:AK125="i",0,1)*IF(LEFT(AK101:AK125,1)="½",0.5,(IF(AK101:AK125&lt;&gt;"",0,1))))</f>
        <v>0</v>
      </c>
      <c r="AL126" s="38"/>
      <c r="AM126" s="412">
        <f>SUM(G126:AK126)</f>
        <v>84</v>
      </c>
      <c r="AN126" s="413"/>
      <c r="AO126" s="300">
        <f t="array" ref="AO126">SUM(IF((G100:AK100=""),1,0))</f>
        <v>21</v>
      </c>
      <c r="AP126" s="301"/>
      <c r="AQ126" s="297">
        <f t="array" ref="AQ126">SUM(G126:AK126)/SUM(IF((G100:AK100=""),1,0))</f>
        <v>4</v>
      </c>
      <c r="AR126" s="298"/>
      <c r="AS126" s="299"/>
      <c r="AT126" s="213"/>
      <c r="AU126" s="214"/>
      <c r="AV126" s="4"/>
      <c r="AW126" s="28"/>
    </row>
    <row r="127" spans="2:68" ht="15.75" customHeight="1" thickBot="1" x14ac:dyDescent="0.3">
      <c r="B127" s="2"/>
      <c r="C127" s="4"/>
      <c r="D127" s="405" t="s">
        <v>18</v>
      </c>
      <c r="E127" s="80"/>
      <c r="F127" s="67" t="s">
        <v>1</v>
      </c>
      <c r="G127" s="293" t="s">
        <v>26</v>
      </c>
      <c r="H127" s="293"/>
      <c r="I127" s="293"/>
      <c r="J127" s="293"/>
      <c r="K127" s="293"/>
      <c r="L127" s="293"/>
      <c r="M127" s="293" t="s">
        <v>26</v>
      </c>
      <c r="N127" s="293" t="s">
        <v>26</v>
      </c>
      <c r="O127" s="293"/>
      <c r="P127" s="293"/>
      <c r="Q127" s="293"/>
      <c r="R127" s="293"/>
      <c r="S127" s="293"/>
      <c r="T127" s="293" t="s">
        <v>26</v>
      </c>
      <c r="U127" s="293" t="s">
        <v>26</v>
      </c>
      <c r="V127" s="293"/>
      <c r="W127" s="293"/>
      <c r="X127" s="293"/>
      <c r="Y127" s="293"/>
      <c r="Z127" s="293"/>
      <c r="AA127" s="293" t="s">
        <v>26</v>
      </c>
      <c r="AB127" s="293" t="s">
        <v>26</v>
      </c>
      <c r="AC127" s="293"/>
      <c r="AD127" s="293"/>
      <c r="AE127" s="293"/>
      <c r="AF127" s="293"/>
      <c r="AG127" s="293"/>
      <c r="AH127" s="293" t="s">
        <v>26</v>
      </c>
      <c r="AI127" s="293" t="s">
        <v>26</v>
      </c>
      <c r="AJ127" s="293" t="s">
        <v>0</v>
      </c>
      <c r="AK127" s="293"/>
      <c r="AL127" s="4"/>
      <c r="AM127" s="189">
        <f t="array" ref="AM127">SUM(IF((G127:AJ127="H"),1,0),IF((G127:AJ127="½ H"),0.5,0))</f>
        <v>1</v>
      </c>
      <c r="AN127" s="190">
        <f t="array" ref="AN127">SUM(IF((G128:AK152="SD"),1,0),IF((G128:AK152="½ SD"),0.5,0))</f>
        <v>0</v>
      </c>
      <c r="AO127" s="190">
        <f t="array" ref="AO127">SUM(IF((G128:AK152="V"),1,0),IF((G128:AK152="½ V"),0.5,0))</f>
        <v>0</v>
      </c>
      <c r="AP127" s="190">
        <f t="array" ref="AP127">SUM(IF((G128:AK152="C"),1,0),IF((G128:AK152="½ C"),0.5,0))</f>
        <v>0</v>
      </c>
      <c r="AQ127" s="190">
        <f t="array" ref="AQ127">SUM(IF((G128:AK152="S"),1,0),IF((G128:AK152="½ S"),0.5,0))</f>
        <v>0</v>
      </c>
      <c r="AR127" s="192">
        <f t="array" ref="AR127">SUM(IF((G128:AK152="Z1"),1,0),IF((G128:AK152="½ Z1"),0.5,0))</f>
        <v>0</v>
      </c>
      <c r="AS127" s="190">
        <f t="array" ref="AS127">SUM(IF((G128:AK152="Z2"),1,0),IF((G128:AK152="½ Z2"),0.5,0))</f>
        <v>0</v>
      </c>
      <c r="AT127" s="209">
        <f t="array" ref="AT127">SUM(IF((G128:AK152="Z3"),1,0),IF((G128:AK152="½ Z3"),0.5,0))</f>
        <v>0</v>
      </c>
      <c r="AU127" s="210">
        <f t="array" ref="AU127">SUM(IF((G128:AK152="Z4"),1,0),IF((G128:AK152="½ Z4"),0.5,0))</f>
        <v>0</v>
      </c>
      <c r="AV127" s="4"/>
      <c r="AW127" s="28"/>
    </row>
    <row r="128" spans="2:68" x14ac:dyDescent="0.2">
      <c r="B128" s="2"/>
      <c r="C128" s="4"/>
      <c r="D128" s="406"/>
      <c r="E128" s="69"/>
      <c r="F128" s="65" t="str">
        <f>IF(E128="x",   "~~~" &amp; TEXT($F$4,""), TEXT($F$4,""))</f>
        <v>employee_1</v>
      </c>
      <c r="G128" s="276" t="s">
        <v>26</v>
      </c>
      <c r="H128" s="275"/>
      <c r="I128" s="275"/>
      <c r="J128" s="275"/>
      <c r="K128" s="275"/>
      <c r="L128" s="275"/>
      <c r="M128" s="276" t="s">
        <v>26</v>
      </c>
      <c r="N128" s="276" t="s">
        <v>26</v>
      </c>
      <c r="O128" s="275"/>
      <c r="P128" s="275"/>
      <c r="Q128" s="275"/>
      <c r="R128" s="275"/>
      <c r="S128" s="275"/>
      <c r="T128" s="276" t="s">
        <v>26</v>
      </c>
      <c r="U128" s="276" t="s">
        <v>26</v>
      </c>
      <c r="V128" s="275"/>
      <c r="W128" s="275"/>
      <c r="X128" s="275"/>
      <c r="Y128" s="275"/>
      <c r="Z128" s="275"/>
      <c r="AA128" s="276" t="s">
        <v>26</v>
      </c>
      <c r="AB128" s="276" t="s">
        <v>26</v>
      </c>
      <c r="AC128" s="275"/>
      <c r="AD128" s="275"/>
      <c r="AE128" s="275"/>
      <c r="AF128" s="275"/>
      <c r="AG128" s="275"/>
      <c r="AH128" s="276" t="s">
        <v>26</v>
      </c>
      <c r="AI128" s="276" t="s">
        <v>26</v>
      </c>
      <c r="AJ128" s="274" t="s">
        <v>0</v>
      </c>
      <c r="AK128" s="275"/>
      <c r="AL128" s="4"/>
      <c r="AM128" s="179">
        <f t="array" ref="AM128">SUM(IF((G128:AK128="H"),1,0),IF((G128:AK128="½ H"),0.5,0))</f>
        <v>1</v>
      </c>
      <c r="AN128" s="180">
        <f t="array" ref="AN128">SUM(IF((G128:AK128="SD"),1,0),IF((G128:AK128="½ SD"),0.5,0))</f>
        <v>0</v>
      </c>
      <c r="AO128" s="180">
        <f t="array" ref="AO128">SUM(IF((G128:AK128="V"),1,0),IF((G128:AK128="½ V"),0.5,0))</f>
        <v>0</v>
      </c>
      <c r="AP128" s="180">
        <f t="array" ref="AP128">SUM(IF((G128:AK128="C"),1,0),IF((G128:AK128="½ C"),0.5,0))</f>
        <v>0</v>
      </c>
      <c r="AQ128" s="180">
        <f t="array" ref="AQ128">SUM(IF((G128:AK128="S"),1,0),IF((G128:AK128="½ S"),0.5,0))</f>
        <v>0</v>
      </c>
      <c r="AR128" s="183">
        <f t="array" ref="AR128">SUM(IF((G128:AK128="Z1"),1,0),IF((G128:AK128="½ Z1"),0.5,0))</f>
        <v>0</v>
      </c>
      <c r="AS128" s="180">
        <f t="array" ref="AS128">SUM(IF((G128:AK128="Z2"),1,0),IF((G128:AK128="½ Z2"),0.5,0))</f>
        <v>0</v>
      </c>
      <c r="AT128" s="180">
        <f t="array" ref="AT128">SUM(IF((G128:AK128="Z3"),1,0),IF((G128:AK128="½ Z3"),0.5,0))</f>
        <v>0</v>
      </c>
      <c r="AU128" s="181">
        <f t="array" ref="AU128">SUM(IF((G128:AK128="Z4"),1,0),IF((G128:AK128="½ Z4"),0.5,0))</f>
        <v>0</v>
      </c>
      <c r="AV128" s="4"/>
      <c r="AW128" s="28"/>
    </row>
    <row r="129" spans="2:49" x14ac:dyDescent="0.2">
      <c r="B129" s="2"/>
      <c r="C129" s="4"/>
      <c r="D129" s="406"/>
      <c r="E129" s="186"/>
      <c r="F129" s="65" t="str">
        <f>IF(E129="x",   "~~~" &amp; TEXT($F$5,""), TEXT($F$5,""))</f>
        <v>employee_2</v>
      </c>
      <c r="G129" s="276" t="s">
        <v>26</v>
      </c>
      <c r="H129" s="275"/>
      <c r="I129" s="275"/>
      <c r="J129" s="275"/>
      <c r="K129" s="275"/>
      <c r="L129" s="275"/>
      <c r="M129" s="276" t="s">
        <v>26</v>
      </c>
      <c r="N129" s="276" t="s">
        <v>26</v>
      </c>
      <c r="O129" s="275"/>
      <c r="P129" s="275"/>
      <c r="Q129" s="275"/>
      <c r="R129" s="275"/>
      <c r="S129" s="275"/>
      <c r="T129" s="276" t="s">
        <v>26</v>
      </c>
      <c r="U129" s="276" t="s">
        <v>26</v>
      </c>
      <c r="V129" s="275"/>
      <c r="W129" s="275"/>
      <c r="X129" s="275"/>
      <c r="Y129" s="275"/>
      <c r="Z129" s="275"/>
      <c r="AA129" s="276" t="s">
        <v>26</v>
      </c>
      <c r="AB129" s="276" t="s">
        <v>26</v>
      </c>
      <c r="AC129" s="275"/>
      <c r="AD129" s="275"/>
      <c r="AE129" s="275"/>
      <c r="AF129" s="275"/>
      <c r="AG129" s="275"/>
      <c r="AH129" s="276" t="s">
        <v>26</v>
      </c>
      <c r="AI129" s="276" t="s">
        <v>26</v>
      </c>
      <c r="AJ129" s="274" t="s">
        <v>0</v>
      </c>
      <c r="AK129" s="275"/>
      <c r="AL129" s="4"/>
      <c r="AM129" s="19">
        <f t="array" ref="AM129">SUM(IF((G129:AK129="H"),1,0),IF((G129:AK129="½ H"),0.5,0))</f>
        <v>1</v>
      </c>
      <c r="AN129" s="17">
        <f t="array" ref="AN129">SUM(IF((G129:AK129="SD"),1,0),IF((G129:AK129="½ SD"),0.5,0))</f>
        <v>0</v>
      </c>
      <c r="AO129" s="17">
        <f t="array" ref="AO129">SUM(IF((G129:AK129="V"),1,0),IF((G129:AK129="½ V"),0.5,0))</f>
        <v>0</v>
      </c>
      <c r="AP129" s="17">
        <f t="array" ref="AP129">SUM(IF((G129:AK129="C"),1,0),IF((G129:AK129="½ C"),0.5,0))</f>
        <v>0</v>
      </c>
      <c r="AQ129" s="95">
        <f t="array" ref="AQ129">SUM(IF((G129:AK129="S"),1,0),IF((G129:AK129="½ S"),0.5,0))</f>
        <v>0</v>
      </c>
      <c r="AR129" s="184">
        <f t="array" ref="AR129">SUM(IF((G129:AK129="Z1"),1,0),IF((G129:AK129="½ Z1"),0.5,0))</f>
        <v>0</v>
      </c>
      <c r="AS129" s="17">
        <f t="array" ref="AS129">SUM(IF((G129:AK129="Z2"),1,0),IF((G129:AK129="½ Z2"),0.5,0))</f>
        <v>0</v>
      </c>
      <c r="AT129" s="17">
        <f t="array" ref="AT129">SUM(IF((G129:AK129="Z3"),1,0),IF((G129:AK129="½ Z3"),0.5,0))</f>
        <v>0</v>
      </c>
      <c r="AU129" s="20">
        <f t="array" ref="AU129">SUM(IF((G129:AK129="Z4"),1,0),IF((G129:AK129="½ Z4"),0.5,0))</f>
        <v>0</v>
      </c>
      <c r="AV129" s="4"/>
      <c r="AW129" s="28"/>
    </row>
    <row r="130" spans="2:49" x14ac:dyDescent="0.2">
      <c r="B130" s="2"/>
      <c r="C130" s="4"/>
      <c r="D130" s="406"/>
      <c r="E130" s="186"/>
      <c r="F130" s="65" t="str">
        <f>IF(E130="x",   "~~~" &amp; TEXT($F$6,""), TEXT($F$6,""))</f>
        <v>employee_3</v>
      </c>
      <c r="G130" s="276" t="s">
        <v>26</v>
      </c>
      <c r="H130" s="275"/>
      <c r="I130" s="275"/>
      <c r="J130" s="275"/>
      <c r="K130" s="275"/>
      <c r="L130" s="275"/>
      <c r="M130" s="276" t="s">
        <v>26</v>
      </c>
      <c r="N130" s="276" t="s">
        <v>26</v>
      </c>
      <c r="O130" s="275"/>
      <c r="P130" s="275"/>
      <c r="Q130" s="275"/>
      <c r="R130" s="275"/>
      <c r="S130" s="275"/>
      <c r="T130" s="276" t="s">
        <v>26</v>
      </c>
      <c r="U130" s="276" t="s">
        <v>26</v>
      </c>
      <c r="V130" s="275"/>
      <c r="W130" s="275"/>
      <c r="X130" s="275"/>
      <c r="Y130" s="275"/>
      <c r="Z130" s="275"/>
      <c r="AA130" s="276" t="s">
        <v>26</v>
      </c>
      <c r="AB130" s="276" t="s">
        <v>26</v>
      </c>
      <c r="AC130" s="275"/>
      <c r="AD130" s="275"/>
      <c r="AE130" s="275"/>
      <c r="AF130" s="275"/>
      <c r="AG130" s="275"/>
      <c r="AH130" s="276" t="s">
        <v>26</v>
      </c>
      <c r="AI130" s="276" t="s">
        <v>26</v>
      </c>
      <c r="AJ130" s="274" t="s">
        <v>0</v>
      </c>
      <c r="AK130" s="275"/>
      <c r="AL130" s="4"/>
      <c r="AM130" s="19">
        <f t="array" ref="AM130">SUM(IF((G130:AK130="H"),1,0),IF((G130:AK130="½ H"),0.5,0))</f>
        <v>1</v>
      </c>
      <c r="AN130" s="17">
        <f t="array" ref="AN130">SUM(IF((G130:AK130="SD"),1,0),IF((G130:AK130="½ SD"),0.5,0))</f>
        <v>0</v>
      </c>
      <c r="AO130" s="17">
        <f t="array" ref="AO130">SUM(IF((G130:AK130="V"),1,0),IF((G130:AK130="½ V"),0.5,0))</f>
        <v>0</v>
      </c>
      <c r="AP130" s="17">
        <f t="array" ref="AP130">SUM(IF((G130:AK130="C"),1,0),IF((G130:AK130="½ C"),0.5,0))</f>
        <v>0</v>
      </c>
      <c r="AQ130" s="95">
        <f t="array" ref="AQ130">SUM(IF((G130:AK130="S"),1,0),IF((G130:AK130="½ S"),0.5,0))</f>
        <v>0</v>
      </c>
      <c r="AR130" s="184">
        <f t="array" ref="AR130">SUM(IF((G130:AK130="Z1"),1,0),IF((G130:AK130="½ Z1"),0.5,0))</f>
        <v>0</v>
      </c>
      <c r="AS130" s="17">
        <f t="array" ref="AS130">SUM(IF((G130:AK130="Z2"),1,0),IF((G130:AK130="½ Z2"),0.5,0))</f>
        <v>0</v>
      </c>
      <c r="AT130" s="17">
        <f t="array" ref="AT130">SUM(IF((G130:AK130="Z3"),1,0),IF((G130:AK130="½ Z3"),0.5,0))</f>
        <v>0</v>
      </c>
      <c r="AU130" s="20">
        <f t="array" ref="AU130">SUM(IF((G130:AK130="Z4"),1,0),IF((G130:AK130="½ Z4"),0.5,0))</f>
        <v>0</v>
      </c>
      <c r="AV130" s="4"/>
      <c r="AW130" s="28"/>
    </row>
    <row r="131" spans="2:49" x14ac:dyDescent="0.2">
      <c r="B131" s="2"/>
      <c r="C131" s="4"/>
      <c r="D131" s="406"/>
      <c r="E131" s="186"/>
      <c r="F131" s="65" t="str">
        <f>IF(E131="x",   "~~~" &amp; TEXT($F$7,""), TEXT($F$7,""))</f>
        <v>employee_4</v>
      </c>
      <c r="G131" s="276" t="s">
        <v>26</v>
      </c>
      <c r="H131" s="275"/>
      <c r="I131" s="275"/>
      <c r="J131" s="275"/>
      <c r="K131" s="275"/>
      <c r="L131" s="275"/>
      <c r="M131" s="276" t="s">
        <v>26</v>
      </c>
      <c r="N131" s="276" t="s">
        <v>26</v>
      </c>
      <c r="O131" s="275"/>
      <c r="P131" s="275"/>
      <c r="Q131" s="275"/>
      <c r="R131" s="275"/>
      <c r="S131" s="275"/>
      <c r="T131" s="276" t="s">
        <v>26</v>
      </c>
      <c r="U131" s="276" t="s">
        <v>26</v>
      </c>
      <c r="V131" s="275"/>
      <c r="W131" s="275"/>
      <c r="X131" s="275"/>
      <c r="Y131" s="275"/>
      <c r="Z131" s="275"/>
      <c r="AA131" s="276" t="s">
        <v>26</v>
      </c>
      <c r="AB131" s="276" t="s">
        <v>26</v>
      </c>
      <c r="AC131" s="275"/>
      <c r="AD131" s="275"/>
      <c r="AE131" s="275"/>
      <c r="AF131" s="275"/>
      <c r="AG131" s="275"/>
      <c r="AH131" s="276" t="s">
        <v>26</v>
      </c>
      <c r="AI131" s="276" t="s">
        <v>26</v>
      </c>
      <c r="AJ131" s="274" t="s">
        <v>0</v>
      </c>
      <c r="AK131" s="275"/>
      <c r="AL131" s="4"/>
      <c r="AM131" s="19">
        <f t="array" ref="AM131">SUM(IF((G131:AK131="H"),1,0),IF((G131:AK131="½ H"),0.5,0))</f>
        <v>1</v>
      </c>
      <c r="AN131" s="17">
        <f t="array" ref="AN131">SUM(IF((G131:AK131="SD"),1,0),IF((G131:AK131="½ SD"),0.5,0))</f>
        <v>0</v>
      </c>
      <c r="AO131" s="17">
        <f t="array" ref="AO131">SUM(IF((G131:AK131="V"),1,0),IF((G131:AK131="½ V"),0.5,0))</f>
        <v>0</v>
      </c>
      <c r="AP131" s="17">
        <f t="array" ref="AP131">SUM(IF((G131:AK131="C"),1,0),IF((G131:AK131="½ C"),0.5,0))</f>
        <v>0</v>
      </c>
      <c r="AQ131" s="95">
        <f t="array" ref="AQ131">SUM(IF((G131:AK131="S"),1,0),IF((G131:AK131="½ S"),0.5,0))</f>
        <v>0</v>
      </c>
      <c r="AR131" s="184">
        <f t="array" ref="AR131">SUM(IF((G131:AK131="Z1"),1,0),IF((G131:AK131="½ Z1"),0.5,0))</f>
        <v>0</v>
      </c>
      <c r="AS131" s="17">
        <f t="array" ref="AS131">SUM(IF((G131:AK131="Z2"),1,0),IF((G131:AK131="½ Z2"),0.5,0))</f>
        <v>0</v>
      </c>
      <c r="AT131" s="17">
        <f t="array" ref="AT131">SUM(IF((G131:AK131="Z3"),1,0),IF((G131:AK131="½ Z3"),0.5,0))</f>
        <v>0</v>
      </c>
      <c r="AU131" s="20">
        <f t="array" ref="AU131">SUM(IF((G131:AK131="Z4"),1,0),IF((G131:AK131="½ Z4"),0.5,0))</f>
        <v>0</v>
      </c>
      <c r="AV131" s="4"/>
      <c r="AW131" s="28"/>
    </row>
    <row r="132" spans="2:49" x14ac:dyDescent="0.2">
      <c r="B132" s="2"/>
      <c r="C132" s="4"/>
      <c r="D132" s="406"/>
      <c r="E132" s="186"/>
      <c r="F132" s="65" t="str">
        <f>IF(E132="x",   "~~~" &amp; TEXT($F$8,""), TEXT($F$8,""))</f>
        <v>~~~</v>
      </c>
      <c r="G132" s="276" t="s">
        <v>26</v>
      </c>
      <c r="H132" s="275"/>
      <c r="I132" s="275"/>
      <c r="J132" s="275"/>
      <c r="K132" s="275"/>
      <c r="L132" s="275"/>
      <c r="M132" s="276" t="s">
        <v>26</v>
      </c>
      <c r="N132" s="276" t="s">
        <v>26</v>
      </c>
      <c r="O132" s="275"/>
      <c r="P132" s="275"/>
      <c r="Q132" s="275"/>
      <c r="R132" s="275"/>
      <c r="S132" s="275"/>
      <c r="T132" s="276" t="s">
        <v>26</v>
      </c>
      <c r="U132" s="276" t="s">
        <v>26</v>
      </c>
      <c r="V132" s="275"/>
      <c r="W132" s="275"/>
      <c r="X132" s="275"/>
      <c r="Y132" s="275"/>
      <c r="Z132" s="275"/>
      <c r="AA132" s="276" t="s">
        <v>26</v>
      </c>
      <c r="AB132" s="276" t="s">
        <v>26</v>
      </c>
      <c r="AC132" s="275"/>
      <c r="AD132" s="275"/>
      <c r="AE132" s="275"/>
      <c r="AF132" s="275"/>
      <c r="AG132" s="275"/>
      <c r="AH132" s="276" t="s">
        <v>26</v>
      </c>
      <c r="AI132" s="276" t="s">
        <v>26</v>
      </c>
      <c r="AJ132" s="274" t="s">
        <v>0</v>
      </c>
      <c r="AK132" s="275"/>
      <c r="AL132" s="4"/>
      <c r="AM132" s="19">
        <f t="array" ref="AM132">SUM(IF((G132:AK132="H"),1,0),IF((G132:AK132="½ H"),0.5,0))</f>
        <v>1</v>
      </c>
      <c r="AN132" s="17">
        <f t="array" ref="AN132">SUM(IF((G132:AK132="SD"),1,0),IF((G132:AK132="½ SD"),0.5,0))</f>
        <v>0</v>
      </c>
      <c r="AO132" s="17">
        <f t="array" ref="AO132">SUM(IF((G132:AK132="V"),1,0),IF((G132:AK132="½ V"),0.5,0))</f>
        <v>0</v>
      </c>
      <c r="AP132" s="17">
        <f t="array" ref="AP132">SUM(IF((G132:AK132="C"),1,0),IF((G132:AK132="½ C"),0.5,0))</f>
        <v>0</v>
      </c>
      <c r="AQ132" s="95">
        <f t="array" ref="AQ132">SUM(IF((G132:AK132="S"),1,0),IF((G132:AK132="½ S"),0.5,0))</f>
        <v>0</v>
      </c>
      <c r="AR132" s="184">
        <f t="array" ref="AR132">SUM(IF((G132:AK132="Z1"),1,0),IF((G132:AK132="½ Z1"),0.5,0))</f>
        <v>0</v>
      </c>
      <c r="AS132" s="17">
        <f t="array" ref="AS132">SUM(IF((G132:AK132="Z2"),1,0),IF((G132:AK132="½ Z2"),0.5,0))</f>
        <v>0</v>
      </c>
      <c r="AT132" s="17">
        <f t="array" ref="AT132">SUM(IF((G132:AK132="Z3"),1,0),IF((G132:AK132="½ Z3"),0.5,0))</f>
        <v>0</v>
      </c>
      <c r="AU132" s="20">
        <f t="array" ref="AU132">SUM(IF((G132:AK132="Z4"),1,0),IF((G132:AK132="½ Z4"),0.5,0))</f>
        <v>0</v>
      </c>
      <c r="AV132" s="4"/>
      <c r="AW132" s="28"/>
    </row>
    <row r="133" spans="2:49" ht="13.5" thickBot="1" x14ac:dyDescent="0.25">
      <c r="B133" s="2"/>
      <c r="C133" s="4"/>
      <c r="D133" s="406"/>
      <c r="E133" s="186"/>
      <c r="F133" s="65" t="str">
        <f>IF(E133="x",   "~~~" &amp; TEXT($F$9,""), TEXT($F$9,""))</f>
        <v/>
      </c>
      <c r="G133" s="276" t="s">
        <v>26</v>
      </c>
      <c r="H133" s="275"/>
      <c r="I133" s="275"/>
      <c r="J133" s="275"/>
      <c r="K133" s="275"/>
      <c r="L133" s="275"/>
      <c r="M133" s="276" t="s">
        <v>26</v>
      </c>
      <c r="N133" s="276" t="s">
        <v>26</v>
      </c>
      <c r="O133" s="275"/>
      <c r="P133" s="275"/>
      <c r="Q133" s="275"/>
      <c r="R133" s="275"/>
      <c r="S133" s="275"/>
      <c r="T133" s="276" t="s">
        <v>26</v>
      </c>
      <c r="U133" s="276" t="s">
        <v>26</v>
      </c>
      <c r="V133" s="275"/>
      <c r="W133" s="275"/>
      <c r="X133" s="275"/>
      <c r="Y133" s="275"/>
      <c r="Z133" s="275"/>
      <c r="AA133" s="276" t="s">
        <v>26</v>
      </c>
      <c r="AB133" s="276" t="s">
        <v>26</v>
      </c>
      <c r="AC133" s="275"/>
      <c r="AD133" s="275"/>
      <c r="AE133" s="275"/>
      <c r="AF133" s="275"/>
      <c r="AG133" s="275"/>
      <c r="AH133" s="276" t="s">
        <v>26</v>
      </c>
      <c r="AI133" s="276" t="s">
        <v>26</v>
      </c>
      <c r="AJ133" s="274" t="s">
        <v>0</v>
      </c>
      <c r="AK133" s="275"/>
      <c r="AL133" s="4"/>
      <c r="AM133" s="19">
        <f t="array" ref="AM133">SUM(IF((G133:AK133="H"),1,0),IF((G133:AK133="½ H"),0.5,0))</f>
        <v>1</v>
      </c>
      <c r="AN133" s="17">
        <f t="array" ref="AN133">SUM(IF((G133:AK133="SD"),1,0),IF((G133:AK133="½ SD"),0.5,0))</f>
        <v>0</v>
      </c>
      <c r="AO133" s="17">
        <f t="array" ref="AO133">SUM(IF((G133:AK133="V"),1,0),IF((G133:AK133="½ V"),0.5,0))</f>
        <v>0</v>
      </c>
      <c r="AP133" s="17">
        <f t="array" ref="AP133">SUM(IF((G133:AK133="C"),1,0),IF((G133:AK133="½ C"),0.5,0))</f>
        <v>0</v>
      </c>
      <c r="AQ133" s="95">
        <f t="array" ref="AQ133">SUM(IF((G133:AK133="S"),1,0),IF((G133:AK133="½ S"),0.5,0))</f>
        <v>0</v>
      </c>
      <c r="AR133" s="184">
        <f t="array" ref="AR133">SUM(IF((G133:AK133="Z1"),1,0),IF((G133:AK133="½ Z1"),0.5,0))</f>
        <v>0</v>
      </c>
      <c r="AS133" s="17">
        <f t="array" ref="AS133">SUM(IF((G133:AK133="Z2"),1,0),IF((G133:AK133="½ Z2"),0.5,0))</f>
        <v>0</v>
      </c>
      <c r="AT133" s="17">
        <f t="array" ref="AT133">SUM(IF((G133:AK133="Z3"),1,0),IF((G133:AK133="½ Z3"),0.5,0))</f>
        <v>0</v>
      </c>
      <c r="AU133" s="20">
        <f t="array" ref="AU133">SUM(IF((G133:AK133="Z4"),1,0),IF((G133:AK133="½ Z4"),0.5,0))</f>
        <v>0</v>
      </c>
      <c r="AV133" s="4"/>
      <c r="AW133" s="28"/>
    </row>
    <row r="134" spans="2:49" hidden="1" x14ac:dyDescent="0.2">
      <c r="B134" s="2"/>
      <c r="C134" s="4"/>
      <c r="D134" s="406"/>
      <c r="E134" s="186"/>
      <c r="F134" s="65" t="str">
        <f>IF(E134="x",   "~~~" &amp; TEXT($F$10,""), TEXT($F$10,""))</f>
        <v/>
      </c>
      <c r="G134" s="276" t="s">
        <v>26</v>
      </c>
      <c r="H134" s="275"/>
      <c r="I134" s="275"/>
      <c r="J134" s="275"/>
      <c r="K134" s="275"/>
      <c r="L134" s="275"/>
      <c r="M134" s="276" t="s">
        <v>26</v>
      </c>
      <c r="N134" s="276" t="s">
        <v>26</v>
      </c>
      <c r="O134" s="275"/>
      <c r="P134" s="275"/>
      <c r="Q134" s="275"/>
      <c r="R134" s="275"/>
      <c r="S134" s="275"/>
      <c r="T134" s="276" t="s">
        <v>26</v>
      </c>
      <c r="U134" s="276" t="s">
        <v>26</v>
      </c>
      <c r="V134" s="275"/>
      <c r="W134" s="275"/>
      <c r="X134" s="275"/>
      <c r="Y134" s="275"/>
      <c r="Z134" s="275"/>
      <c r="AA134" s="276" t="s">
        <v>26</v>
      </c>
      <c r="AB134" s="276" t="s">
        <v>26</v>
      </c>
      <c r="AC134" s="275"/>
      <c r="AD134" s="275"/>
      <c r="AE134" s="275"/>
      <c r="AF134" s="275"/>
      <c r="AG134" s="275"/>
      <c r="AH134" s="276" t="s">
        <v>26</v>
      </c>
      <c r="AI134" s="276" t="s">
        <v>26</v>
      </c>
      <c r="AJ134" s="274" t="s">
        <v>0</v>
      </c>
      <c r="AK134" s="275"/>
      <c r="AL134" s="4"/>
      <c r="AM134" s="19">
        <f t="array" ref="AM134">SUM(IF((G134:AK134="H"),1,0),IF((G134:AK134="½ H"),0.5,0))</f>
        <v>1</v>
      </c>
      <c r="AN134" s="17">
        <f t="array" ref="AN134">SUM(IF((G134:AK134="SD"),1,0),IF((G134:AK134="½ SD"),0.5,0))</f>
        <v>0</v>
      </c>
      <c r="AO134" s="17">
        <f t="array" ref="AO134">SUM(IF((G134:AK134="V"),1,0),IF((G134:AK134="½ V"),0.5,0))</f>
        <v>0</v>
      </c>
      <c r="AP134" s="17">
        <f t="array" ref="AP134">SUM(IF((G134:AK134="C"),1,0),IF((G134:AK134="½ C"),0.5,0))</f>
        <v>0</v>
      </c>
      <c r="AQ134" s="95">
        <f t="array" ref="AQ134">SUM(IF((G134:AK134="S"),1,0),IF((G134:AK134="½ S"),0.5,0))</f>
        <v>0</v>
      </c>
      <c r="AR134" s="184">
        <f t="array" ref="AR134">SUM(IF((G134:AK134="Z1"),1,0),IF((G134:AK134="½ Z1"),0.5,0))</f>
        <v>0</v>
      </c>
      <c r="AS134" s="17">
        <f t="array" ref="AS134">SUM(IF((G134:AK134="Z2"),1,0),IF((G134:AK134="½ Z2"),0.5,0))</f>
        <v>0</v>
      </c>
      <c r="AT134" s="17">
        <f t="array" ref="AT134">SUM(IF((G134:AK134="Z3"),1,0),IF((G134:AK134="½ Z3"),0.5,0))</f>
        <v>0</v>
      </c>
      <c r="AU134" s="20">
        <f t="array" ref="AU134">SUM(IF((G134:AK134="Z4"),1,0),IF((G134:AK134="½ Z4"),0.5,0))</f>
        <v>0</v>
      </c>
      <c r="AV134" s="4"/>
      <c r="AW134" s="28"/>
    </row>
    <row r="135" spans="2:49" hidden="1" x14ac:dyDescent="0.2">
      <c r="B135" s="2"/>
      <c r="C135" s="4"/>
      <c r="D135" s="406"/>
      <c r="E135" s="186"/>
      <c r="F135" s="65" t="str">
        <f>IF(E135="x",   "~~~" &amp; TEXT($F$11,""), TEXT($F$11,""))</f>
        <v/>
      </c>
      <c r="G135" s="276" t="s">
        <v>26</v>
      </c>
      <c r="H135" s="275"/>
      <c r="I135" s="275"/>
      <c r="J135" s="275"/>
      <c r="K135" s="275"/>
      <c r="L135" s="275"/>
      <c r="M135" s="276" t="s">
        <v>26</v>
      </c>
      <c r="N135" s="276" t="s">
        <v>26</v>
      </c>
      <c r="O135" s="275"/>
      <c r="P135" s="275"/>
      <c r="Q135" s="275"/>
      <c r="R135" s="275"/>
      <c r="S135" s="275"/>
      <c r="T135" s="276" t="s">
        <v>26</v>
      </c>
      <c r="U135" s="276" t="s">
        <v>26</v>
      </c>
      <c r="V135" s="275"/>
      <c r="W135" s="275"/>
      <c r="X135" s="275"/>
      <c r="Y135" s="275"/>
      <c r="Z135" s="275"/>
      <c r="AA135" s="276" t="s">
        <v>26</v>
      </c>
      <c r="AB135" s="276" t="s">
        <v>26</v>
      </c>
      <c r="AC135" s="275"/>
      <c r="AD135" s="275"/>
      <c r="AE135" s="275"/>
      <c r="AF135" s="275"/>
      <c r="AG135" s="275"/>
      <c r="AH135" s="276" t="s">
        <v>26</v>
      </c>
      <c r="AI135" s="276" t="s">
        <v>26</v>
      </c>
      <c r="AJ135" s="274" t="s">
        <v>0</v>
      </c>
      <c r="AK135" s="275"/>
      <c r="AL135" s="4"/>
      <c r="AM135" s="19">
        <f t="array" ref="AM135">SUM(IF((G135:AK135="H"),1,0),IF((G135:AK135="½ H"),0.5,0))</f>
        <v>1</v>
      </c>
      <c r="AN135" s="17">
        <f t="array" ref="AN135">SUM(IF((G135:AK135="SD"),1,0),IF((G135:AK135="½ SD"),0.5,0))</f>
        <v>0</v>
      </c>
      <c r="AO135" s="17">
        <f t="array" ref="AO135">SUM(IF((G135:AK135="V"),1,0),IF((G135:AK135="½ V"),0.5,0))</f>
        <v>0</v>
      </c>
      <c r="AP135" s="17">
        <f t="array" ref="AP135">SUM(IF((G135:AK135="C"),1,0),IF((G135:AK135="½ C"),0.5,0))</f>
        <v>0</v>
      </c>
      <c r="AQ135" s="95">
        <f t="array" ref="AQ135">SUM(IF((G135:AK135="S"),1,0),IF((G135:AK135="½ S"),0.5,0))</f>
        <v>0</v>
      </c>
      <c r="AR135" s="184">
        <f t="array" ref="AR135">SUM(IF((G135:AK135="Z1"),1,0),IF((G135:AK135="½ Z1"),0.5,0))</f>
        <v>0</v>
      </c>
      <c r="AS135" s="17">
        <f t="array" ref="AS135">SUM(IF((G135:AK135="Z2"),1,0),IF((G135:AK135="½ Z2"),0.5,0))</f>
        <v>0</v>
      </c>
      <c r="AT135" s="17">
        <f t="array" ref="AT135">SUM(IF((G135:AK135="Z3"),1,0),IF((G135:AK135="½ Z3"),0.5,0))</f>
        <v>0</v>
      </c>
      <c r="AU135" s="20">
        <f t="array" ref="AU135">SUM(IF((G135:AK135="Z4"),1,0),IF((G135:AK135="½ Z4"),0.5,0))</f>
        <v>0</v>
      </c>
      <c r="AV135" s="4"/>
      <c r="AW135" s="28"/>
    </row>
    <row r="136" spans="2:49" hidden="1" x14ac:dyDescent="0.2">
      <c r="B136" s="2"/>
      <c r="C136" s="4"/>
      <c r="D136" s="406"/>
      <c r="E136" s="186"/>
      <c r="F136" s="65" t="str">
        <f>IF(E136="x",   "~~~" &amp; TEXT($F$12,""), TEXT($F$12,""))</f>
        <v/>
      </c>
      <c r="G136" s="276" t="s">
        <v>26</v>
      </c>
      <c r="H136" s="275"/>
      <c r="I136" s="275"/>
      <c r="J136" s="275"/>
      <c r="K136" s="275"/>
      <c r="L136" s="275"/>
      <c r="M136" s="276" t="s">
        <v>26</v>
      </c>
      <c r="N136" s="276" t="s">
        <v>26</v>
      </c>
      <c r="O136" s="275"/>
      <c r="P136" s="275"/>
      <c r="Q136" s="275"/>
      <c r="R136" s="275"/>
      <c r="S136" s="275"/>
      <c r="T136" s="276" t="s">
        <v>26</v>
      </c>
      <c r="U136" s="276" t="s">
        <v>26</v>
      </c>
      <c r="V136" s="275"/>
      <c r="W136" s="275"/>
      <c r="X136" s="275"/>
      <c r="Y136" s="275"/>
      <c r="Z136" s="275"/>
      <c r="AA136" s="276" t="s">
        <v>26</v>
      </c>
      <c r="AB136" s="276" t="s">
        <v>26</v>
      </c>
      <c r="AC136" s="275"/>
      <c r="AD136" s="275"/>
      <c r="AE136" s="275"/>
      <c r="AF136" s="275"/>
      <c r="AG136" s="275"/>
      <c r="AH136" s="276" t="s">
        <v>26</v>
      </c>
      <c r="AI136" s="276" t="s">
        <v>26</v>
      </c>
      <c r="AJ136" s="274" t="s">
        <v>0</v>
      </c>
      <c r="AK136" s="275"/>
      <c r="AL136" s="4"/>
      <c r="AM136" s="19">
        <f t="array" ref="AM136">SUM(IF((G136:AK136="H"),1,0),IF((G136:AK136="½ H"),0.5,0))</f>
        <v>1</v>
      </c>
      <c r="AN136" s="17">
        <f t="array" ref="AN136">SUM(IF((G136:AK136="SD"),1,0),IF((G136:AK136="½ SD"),0.5,0))</f>
        <v>0</v>
      </c>
      <c r="AO136" s="17">
        <f t="array" ref="AO136">SUM(IF((G136:AK136="V"),1,0),IF((G136:AK136="½ V"),0.5,0))</f>
        <v>0</v>
      </c>
      <c r="AP136" s="17">
        <f t="array" ref="AP136">SUM(IF((G136:AK136="C"),1,0),IF((G136:AK136="½ C"),0.5,0))</f>
        <v>0</v>
      </c>
      <c r="AQ136" s="95">
        <f t="array" ref="AQ136">SUM(IF((G136:AK136="S"),1,0),IF((G136:AK136="½ S"),0.5,0))</f>
        <v>0</v>
      </c>
      <c r="AR136" s="184">
        <f t="array" ref="AR136">SUM(IF((G136:AK136="Z1"),1,0),IF((G136:AK136="½ Z1"),0.5,0))</f>
        <v>0</v>
      </c>
      <c r="AS136" s="17">
        <f t="array" ref="AS136">SUM(IF((G136:AK136="Z2"),1,0),IF((G136:AK136="½ Z2"),0.5,0))</f>
        <v>0</v>
      </c>
      <c r="AT136" s="17">
        <f t="array" ref="AT136">SUM(IF((G136:AK136="Z3"),1,0),IF((G136:AK136="½ Z3"),0.5,0))</f>
        <v>0</v>
      </c>
      <c r="AU136" s="20">
        <f t="array" ref="AU136">SUM(IF((G136:AK136="Z4"),1,0),IF((G136:AK136="½ Z4"),0.5,0))</f>
        <v>0</v>
      </c>
      <c r="AV136" s="4"/>
      <c r="AW136" s="28"/>
    </row>
    <row r="137" spans="2:49" hidden="1" x14ac:dyDescent="0.2">
      <c r="B137" s="2"/>
      <c r="C137" s="4"/>
      <c r="D137" s="406"/>
      <c r="E137" s="186"/>
      <c r="F137" s="65" t="str">
        <f>IF(E137="x",   "~~~" &amp; TEXT($F$13,""), TEXT($F$13,""))</f>
        <v/>
      </c>
      <c r="G137" s="276" t="s">
        <v>26</v>
      </c>
      <c r="H137" s="275"/>
      <c r="I137" s="275"/>
      <c r="J137" s="275"/>
      <c r="K137" s="275"/>
      <c r="L137" s="275"/>
      <c r="M137" s="276" t="s">
        <v>26</v>
      </c>
      <c r="N137" s="276" t="s">
        <v>26</v>
      </c>
      <c r="O137" s="275"/>
      <c r="P137" s="275"/>
      <c r="Q137" s="275"/>
      <c r="R137" s="275"/>
      <c r="S137" s="275"/>
      <c r="T137" s="276" t="s">
        <v>26</v>
      </c>
      <c r="U137" s="276" t="s">
        <v>26</v>
      </c>
      <c r="V137" s="275"/>
      <c r="W137" s="275"/>
      <c r="X137" s="275"/>
      <c r="Y137" s="275"/>
      <c r="Z137" s="275"/>
      <c r="AA137" s="276" t="s">
        <v>26</v>
      </c>
      <c r="AB137" s="276" t="s">
        <v>26</v>
      </c>
      <c r="AC137" s="275"/>
      <c r="AD137" s="275"/>
      <c r="AE137" s="275"/>
      <c r="AF137" s="275"/>
      <c r="AG137" s="275"/>
      <c r="AH137" s="276" t="s">
        <v>26</v>
      </c>
      <c r="AI137" s="276" t="s">
        <v>26</v>
      </c>
      <c r="AJ137" s="274" t="s">
        <v>0</v>
      </c>
      <c r="AK137" s="275"/>
      <c r="AL137" s="4"/>
      <c r="AM137" s="19">
        <f t="array" ref="AM137">SUM(IF((G137:AK137="H"),1,0),IF((G137:AK137="½ H"),0.5,0))</f>
        <v>1</v>
      </c>
      <c r="AN137" s="17">
        <f t="array" ref="AN137">SUM(IF((G137:AK137="SD"),1,0),IF((G137:AK137="½ SD"),0.5,0))</f>
        <v>0</v>
      </c>
      <c r="AO137" s="17">
        <f t="array" ref="AO137">SUM(IF((G137:AK137="V"),1,0),IF((G137:AK137="½ V"),0.5,0))</f>
        <v>0</v>
      </c>
      <c r="AP137" s="17">
        <f t="array" ref="AP137">SUM(IF((G137:AK137="C"),1,0),IF((G137:AK137="½ C"),0.5,0))</f>
        <v>0</v>
      </c>
      <c r="AQ137" s="95">
        <f t="array" ref="AQ137">SUM(IF((G137:AK137="S"),1,0),IF((G137:AK137="½ S"),0.5,0))</f>
        <v>0</v>
      </c>
      <c r="AR137" s="184">
        <f t="array" ref="AR137">SUM(IF((G137:AK137="Z1"),1,0),IF((G137:AK137="½ Z1"),0.5,0))</f>
        <v>0</v>
      </c>
      <c r="AS137" s="17">
        <f t="array" ref="AS137">SUM(IF((G137:AK137="Z2"),1,0),IF((G137:AK137="½ Z2"),0.5,0))</f>
        <v>0</v>
      </c>
      <c r="AT137" s="17">
        <f t="array" ref="AT137">SUM(IF((G137:AK137="Z3"),1,0),IF((G137:AK137="½ Z3"),0.5,0))</f>
        <v>0</v>
      </c>
      <c r="AU137" s="20">
        <f t="array" ref="AU137">SUM(IF((G137:AK137="Z4"),1,0),IF((G137:AK137="½ Z4"),0.5,0))</f>
        <v>0</v>
      </c>
      <c r="AV137" s="4"/>
      <c r="AW137" s="28"/>
    </row>
    <row r="138" spans="2:49" hidden="1" x14ac:dyDescent="0.2">
      <c r="B138" s="2"/>
      <c r="C138" s="4"/>
      <c r="D138" s="406"/>
      <c r="E138" s="186"/>
      <c r="F138" s="65" t="str">
        <f>IF(E138="x",   "~~~" &amp; TEXT($F$14,""), TEXT($F$14,""))</f>
        <v/>
      </c>
      <c r="G138" s="276" t="s">
        <v>26</v>
      </c>
      <c r="H138" s="275"/>
      <c r="I138" s="275"/>
      <c r="J138" s="275"/>
      <c r="K138" s="275"/>
      <c r="L138" s="275"/>
      <c r="M138" s="276" t="s">
        <v>26</v>
      </c>
      <c r="N138" s="276" t="s">
        <v>26</v>
      </c>
      <c r="O138" s="275"/>
      <c r="P138" s="275"/>
      <c r="Q138" s="275"/>
      <c r="R138" s="275"/>
      <c r="S138" s="275"/>
      <c r="T138" s="276" t="s">
        <v>26</v>
      </c>
      <c r="U138" s="276" t="s">
        <v>26</v>
      </c>
      <c r="V138" s="275"/>
      <c r="W138" s="275"/>
      <c r="X138" s="275"/>
      <c r="Y138" s="275"/>
      <c r="Z138" s="275"/>
      <c r="AA138" s="276" t="s">
        <v>26</v>
      </c>
      <c r="AB138" s="276" t="s">
        <v>26</v>
      </c>
      <c r="AC138" s="275"/>
      <c r="AD138" s="275"/>
      <c r="AE138" s="275"/>
      <c r="AF138" s="275"/>
      <c r="AG138" s="275"/>
      <c r="AH138" s="276" t="s">
        <v>26</v>
      </c>
      <c r="AI138" s="276" t="s">
        <v>26</v>
      </c>
      <c r="AJ138" s="274" t="s">
        <v>0</v>
      </c>
      <c r="AK138" s="275"/>
      <c r="AL138" s="4"/>
      <c r="AM138" s="19">
        <f t="array" ref="AM138">SUM(IF((G138:AK138="H"),1,0),IF((G138:AK138="½ H"),0.5,0))</f>
        <v>1</v>
      </c>
      <c r="AN138" s="17">
        <f t="array" ref="AN138">SUM(IF((G138:AK138="SD"),1,0),IF((G138:AK138="½ SD"),0.5,0))</f>
        <v>0</v>
      </c>
      <c r="AO138" s="17">
        <f t="array" ref="AO138">SUM(IF((G138:AK138="V"),1,0),IF((G138:AK138="½ V"),0.5,0))</f>
        <v>0</v>
      </c>
      <c r="AP138" s="17">
        <f t="array" ref="AP138">SUM(IF((G138:AK138="C"),1,0),IF((G138:AK138="½ C"),0.5,0))</f>
        <v>0</v>
      </c>
      <c r="AQ138" s="95">
        <f t="array" ref="AQ138">SUM(IF((G138:AK138="S"),1,0),IF((G138:AK138="½ S"),0.5,0))</f>
        <v>0</v>
      </c>
      <c r="AR138" s="184">
        <f t="array" ref="AR138">SUM(IF((G138:AK138="Z1"),1,0),IF((G138:AK138="½ Z1"),0.5,0))</f>
        <v>0</v>
      </c>
      <c r="AS138" s="17">
        <f t="array" ref="AS138">SUM(IF((G138:AK138="Z2"),1,0),IF((G138:AK138="½ Z2"),0.5,0))</f>
        <v>0</v>
      </c>
      <c r="AT138" s="17">
        <f t="array" ref="AT138">SUM(IF((G138:AK138="Z3"),1,0),IF((G138:AK138="½ Z3"),0.5,0))</f>
        <v>0</v>
      </c>
      <c r="AU138" s="20">
        <f t="array" ref="AU138">SUM(IF((G138:AK138="Z4"),1,0),IF((G138:AK138="½ Z4"),0.5,0))</f>
        <v>0</v>
      </c>
      <c r="AV138" s="4"/>
      <c r="AW138" s="28"/>
    </row>
    <row r="139" spans="2:49" hidden="1" x14ac:dyDescent="0.2">
      <c r="B139" s="2"/>
      <c r="C139" s="4"/>
      <c r="D139" s="406"/>
      <c r="E139" s="186"/>
      <c r="F139" s="65" t="str">
        <f>IF(E139="x",   "~~~" &amp; TEXT($F$15,""), TEXT($F$15,""))</f>
        <v/>
      </c>
      <c r="G139" s="276" t="s">
        <v>26</v>
      </c>
      <c r="H139" s="275"/>
      <c r="I139" s="275"/>
      <c r="J139" s="275"/>
      <c r="K139" s="275"/>
      <c r="L139" s="275"/>
      <c r="M139" s="276" t="s">
        <v>26</v>
      </c>
      <c r="N139" s="276" t="s">
        <v>26</v>
      </c>
      <c r="O139" s="275"/>
      <c r="P139" s="275"/>
      <c r="Q139" s="275"/>
      <c r="R139" s="275"/>
      <c r="S139" s="275"/>
      <c r="T139" s="276" t="s">
        <v>26</v>
      </c>
      <c r="U139" s="276" t="s">
        <v>26</v>
      </c>
      <c r="V139" s="275"/>
      <c r="W139" s="275"/>
      <c r="X139" s="275"/>
      <c r="Y139" s="275"/>
      <c r="Z139" s="275"/>
      <c r="AA139" s="276" t="s">
        <v>26</v>
      </c>
      <c r="AB139" s="276" t="s">
        <v>26</v>
      </c>
      <c r="AC139" s="275"/>
      <c r="AD139" s="275"/>
      <c r="AE139" s="275"/>
      <c r="AF139" s="275"/>
      <c r="AG139" s="275"/>
      <c r="AH139" s="276" t="s">
        <v>26</v>
      </c>
      <c r="AI139" s="276" t="s">
        <v>26</v>
      </c>
      <c r="AJ139" s="274" t="s">
        <v>0</v>
      </c>
      <c r="AK139" s="275"/>
      <c r="AL139" s="4"/>
      <c r="AM139" s="19">
        <f t="array" ref="AM139">SUM(IF((G139:AK139="H"),1,0),IF((G139:AK139="½ H"),0.5,0))</f>
        <v>1</v>
      </c>
      <c r="AN139" s="17">
        <f t="array" ref="AN139">SUM(IF((G139:AK139="SD"),1,0),IF((G139:AK139="½ SD"),0.5,0))</f>
        <v>0</v>
      </c>
      <c r="AO139" s="17">
        <f t="array" ref="AO139">SUM(IF((G139:AK139="V"),1,0),IF((G139:AK139="½ V"),0.5,0))</f>
        <v>0</v>
      </c>
      <c r="AP139" s="17">
        <f t="array" ref="AP139">SUM(IF((G139:AK139="C"),1,0),IF((G139:AK139="½ C"),0.5,0))</f>
        <v>0</v>
      </c>
      <c r="AQ139" s="95">
        <f t="array" ref="AQ139">SUM(IF((G139:AK139="S"),1,0),IF((G139:AK139="½ S"),0.5,0))</f>
        <v>0</v>
      </c>
      <c r="AR139" s="184">
        <f t="array" ref="AR139">SUM(IF((G139:AK139="Z1"),1,0),IF((G139:AK139="½ Z1"),0.5,0))</f>
        <v>0</v>
      </c>
      <c r="AS139" s="17">
        <f t="array" ref="AS139">SUM(IF((G139:AK139="Z2"),1,0),IF((G139:AK139="½ Z2"),0.5,0))</f>
        <v>0</v>
      </c>
      <c r="AT139" s="17">
        <f t="array" ref="AT139">SUM(IF((G139:AK139="Z3"),1,0),IF((G139:AK139="½ Z3"),0.5,0))</f>
        <v>0</v>
      </c>
      <c r="AU139" s="20">
        <f t="array" ref="AU139">SUM(IF((G139:AK139="Z4"),1,0),IF((G139:AK139="½ Z4"),0.5,0))</f>
        <v>0</v>
      </c>
      <c r="AV139" s="4"/>
      <c r="AW139" s="28"/>
    </row>
    <row r="140" spans="2:49" hidden="1" x14ac:dyDescent="0.2">
      <c r="B140" s="2"/>
      <c r="C140" s="4"/>
      <c r="D140" s="406"/>
      <c r="E140" s="186"/>
      <c r="F140" s="65" t="str">
        <f>IF(E140="x",   "~~~" &amp; TEXT($J$4,""), TEXT($J$4,""))</f>
        <v/>
      </c>
      <c r="G140" s="276" t="s">
        <v>26</v>
      </c>
      <c r="H140" s="275"/>
      <c r="I140" s="275"/>
      <c r="J140" s="275"/>
      <c r="K140" s="275"/>
      <c r="L140" s="275"/>
      <c r="M140" s="276" t="s">
        <v>26</v>
      </c>
      <c r="N140" s="276" t="s">
        <v>26</v>
      </c>
      <c r="O140" s="275"/>
      <c r="P140" s="275"/>
      <c r="Q140" s="275"/>
      <c r="R140" s="275"/>
      <c r="S140" s="275"/>
      <c r="T140" s="276" t="s">
        <v>26</v>
      </c>
      <c r="U140" s="276" t="s">
        <v>26</v>
      </c>
      <c r="V140" s="275"/>
      <c r="W140" s="275"/>
      <c r="X140" s="275"/>
      <c r="Y140" s="275"/>
      <c r="Z140" s="275"/>
      <c r="AA140" s="276" t="s">
        <v>26</v>
      </c>
      <c r="AB140" s="276" t="s">
        <v>26</v>
      </c>
      <c r="AC140" s="275"/>
      <c r="AD140" s="275"/>
      <c r="AE140" s="275"/>
      <c r="AF140" s="275"/>
      <c r="AG140" s="275"/>
      <c r="AH140" s="276" t="s">
        <v>26</v>
      </c>
      <c r="AI140" s="276" t="s">
        <v>26</v>
      </c>
      <c r="AJ140" s="274" t="s">
        <v>0</v>
      </c>
      <c r="AK140" s="275"/>
      <c r="AL140" s="4"/>
      <c r="AM140" s="19">
        <f t="array" ref="AM140">SUM(IF((G140:AK140="H"),1,0),IF((G140:AK140="½ H"),0.5,0))</f>
        <v>1</v>
      </c>
      <c r="AN140" s="17">
        <f t="array" ref="AN140">SUM(IF((G140:AK140="SD"),1,0),IF((G140:AK140="½ SD"),0.5,0))</f>
        <v>0</v>
      </c>
      <c r="AO140" s="17">
        <f t="array" ref="AO140">SUM(IF((G140:AK140="V"),1,0),IF((G140:AK140="½ V"),0.5,0))</f>
        <v>0</v>
      </c>
      <c r="AP140" s="17">
        <f t="array" ref="AP140">SUM(IF((G140:AK140="C"),1,0),IF((G140:AK140="½ C"),0.5,0))</f>
        <v>0</v>
      </c>
      <c r="AQ140" s="95">
        <f t="array" ref="AQ140">SUM(IF((G140:AK140="S"),1,0),IF((G140:AK140="½ S"),0.5,0))</f>
        <v>0</v>
      </c>
      <c r="AR140" s="184">
        <f t="array" ref="AR140">SUM(IF((G140:AK140="Z1"),1,0),IF((G140:AK140="½ Z1"),0.5,0))</f>
        <v>0</v>
      </c>
      <c r="AS140" s="17">
        <f t="array" ref="AS140">SUM(IF((G140:AK140="Z2"),1,0),IF((G140:AK140="½ Z2"),0.5,0))</f>
        <v>0</v>
      </c>
      <c r="AT140" s="17">
        <f t="array" ref="AT140">SUM(IF((G140:AK140="Z3"),1,0),IF((G140:AK140="½ Z3"),0.5,0))</f>
        <v>0</v>
      </c>
      <c r="AU140" s="20">
        <f t="array" ref="AU140">SUM(IF((G140:AK140="Z4"),1,0),IF((G140:AK140="½ Z4"),0.5,0))</f>
        <v>0</v>
      </c>
      <c r="AV140" s="4"/>
      <c r="AW140" s="28"/>
    </row>
    <row r="141" spans="2:49" hidden="1" x14ac:dyDescent="0.2">
      <c r="B141" s="2"/>
      <c r="C141" s="4"/>
      <c r="D141" s="406"/>
      <c r="E141" s="186"/>
      <c r="F141" s="65" t="str">
        <f>IF(E141="x",   "~~~" &amp; TEXT($J$5,""), TEXT($J$5,""))</f>
        <v/>
      </c>
      <c r="G141" s="276" t="s">
        <v>26</v>
      </c>
      <c r="H141" s="275"/>
      <c r="I141" s="275"/>
      <c r="J141" s="275"/>
      <c r="K141" s="275"/>
      <c r="L141" s="275"/>
      <c r="M141" s="276" t="s">
        <v>26</v>
      </c>
      <c r="N141" s="276" t="s">
        <v>26</v>
      </c>
      <c r="O141" s="275"/>
      <c r="P141" s="275"/>
      <c r="Q141" s="275"/>
      <c r="R141" s="275"/>
      <c r="S141" s="275"/>
      <c r="T141" s="276" t="s">
        <v>26</v>
      </c>
      <c r="U141" s="276" t="s">
        <v>26</v>
      </c>
      <c r="V141" s="275"/>
      <c r="W141" s="275"/>
      <c r="X141" s="275"/>
      <c r="Y141" s="275"/>
      <c r="Z141" s="275"/>
      <c r="AA141" s="276" t="s">
        <v>26</v>
      </c>
      <c r="AB141" s="276" t="s">
        <v>26</v>
      </c>
      <c r="AC141" s="275"/>
      <c r="AD141" s="275"/>
      <c r="AE141" s="275"/>
      <c r="AF141" s="275"/>
      <c r="AG141" s="275"/>
      <c r="AH141" s="276" t="s">
        <v>26</v>
      </c>
      <c r="AI141" s="276" t="s">
        <v>26</v>
      </c>
      <c r="AJ141" s="274" t="s">
        <v>0</v>
      </c>
      <c r="AK141" s="275"/>
      <c r="AL141" s="4"/>
      <c r="AM141" s="19">
        <f t="array" ref="AM141">SUM(IF((G141:AK141="H"),1,0),IF((G141:AK141="½ H"),0.5,0))</f>
        <v>1</v>
      </c>
      <c r="AN141" s="17">
        <f t="array" ref="AN141">SUM(IF((G141:AK141="SD"),1,0),IF((G141:AK141="½ SD"),0.5,0))</f>
        <v>0</v>
      </c>
      <c r="AO141" s="17">
        <f t="array" ref="AO141">SUM(IF((G141:AK141="V"),1,0),IF((G141:AK141="½ V"),0.5,0))</f>
        <v>0</v>
      </c>
      <c r="AP141" s="17">
        <f t="array" ref="AP141">SUM(IF((G141:AK141="C"),1,0),IF((G141:AK141="½ C"),0.5,0))</f>
        <v>0</v>
      </c>
      <c r="AQ141" s="95">
        <f t="array" ref="AQ141">SUM(IF((G141:AK141="S"),1,0),IF((G141:AK141="½ S"),0.5,0))</f>
        <v>0</v>
      </c>
      <c r="AR141" s="184">
        <f t="array" ref="AR141">SUM(IF((G141:AK141="Z1"),1,0),IF((G141:AK141="½ Z1"),0.5,0))</f>
        <v>0</v>
      </c>
      <c r="AS141" s="17">
        <f t="array" ref="AS141">SUM(IF((G141:AK141="Z2"),1,0),IF((G141:AK141="½ Z2"),0.5,0))</f>
        <v>0</v>
      </c>
      <c r="AT141" s="17">
        <f t="array" ref="AT141">SUM(IF((G141:AK141="Z3"),1,0),IF((G141:AK141="½ Z3"),0.5,0))</f>
        <v>0</v>
      </c>
      <c r="AU141" s="20">
        <f t="array" ref="AU141">SUM(IF((G141:AK141="Z4"),1,0),IF((G141:AK141="½ Z4"),0.5,0))</f>
        <v>0</v>
      </c>
      <c r="AV141" s="4"/>
      <c r="AW141" s="28"/>
    </row>
    <row r="142" spans="2:49" hidden="1" x14ac:dyDescent="0.2">
      <c r="B142" s="2"/>
      <c r="C142" s="4"/>
      <c r="D142" s="406"/>
      <c r="E142" s="186"/>
      <c r="F142" s="65" t="str">
        <f>IF(E142="x",   "~~~" &amp; TEXT($J$6,""), TEXT($J$6,""))</f>
        <v/>
      </c>
      <c r="G142" s="276" t="s">
        <v>26</v>
      </c>
      <c r="H142" s="275"/>
      <c r="I142" s="275"/>
      <c r="J142" s="275"/>
      <c r="K142" s="275"/>
      <c r="L142" s="275"/>
      <c r="M142" s="276" t="s">
        <v>26</v>
      </c>
      <c r="N142" s="276" t="s">
        <v>26</v>
      </c>
      <c r="O142" s="275"/>
      <c r="P142" s="275"/>
      <c r="Q142" s="275"/>
      <c r="R142" s="275"/>
      <c r="S142" s="275"/>
      <c r="T142" s="276" t="s">
        <v>26</v>
      </c>
      <c r="U142" s="276" t="s">
        <v>26</v>
      </c>
      <c r="V142" s="275"/>
      <c r="W142" s="275"/>
      <c r="X142" s="275"/>
      <c r="Y142" s="275"/>
      <c r="Z142" s="275"/>
      <c r="AA142" s="276" t="s">
        <v>26</v>
      </c>
      <c r="AB142" s="276" t="s">
        <v>26</v>
      </c>
      <c r="AC142" s="275"/>
      <c r="AD142" s="275"/>
      <c r="AE142" s="275"/>
      <c r="AF142" s="275"/>
      <c r="AG142" s="275"/>
      <c r="AH142" s="276" t="s">
        <v>26</v>
      </c>
      <c r="AI142" s="276" t="s">
        <v>26</v>
      </c>
      <c r="AJ142" s="274" t="s">
        <v>0</v>
      </c>
      <c r="AK142" s="275"/>
      <c r="AL142" s="4"/>
      <c r="AM142" s="19">
        <f t="array" ref="AM142">SUM(IF((G142:AK142="H"),1,0),IF((G142:AK142="½ H"),0.5,0))</f>
        <v>1</v>
      </c>
      <c r="AN142" s="17">
        <f t="array" ref="AN142">SUM(IF((G142:AK142="SD"),1,0),IF((G142:AK142="½ SD"),0.5,0))</f>
        <v>0</v>
      </c>
      <c r="AO142" s="17">
        <f t="array" ref="AO142">SUM(IF((G142:AK142="V"),1,0),IF((G142:AK142="½ V"),0.5,0))</f>
        <v>0</v>
      </c>
      <c r="AP142" s="17">
        <f t="array" ref="AP142">SUM(IF((G142:AK142="C"),1,0),IF((G142:AK142="½ C"),0.5,0))</f>
        <v>0</v>
      </c>
      <c r="AQ142" s="95">
        <f t="array" ref="AQ142">SUM(IF((G142:AK142="S"),1,0),IF((G142:AK142="½ S"),0.5,0))</f>
        <v>0</v>
      </c>
      <c r="AR142" s="184">
        <f t="array" ref="AR142">SUM(IF((G142:AK142="Z1"),1,0),IF((G142:AK142="½ Z1"),0.5,0))</f>
        <v>0</v>
      </c>
      <c r="AS142" s="17">
        <f t="array" ref="AS142">SUM(IF((G142:AK142="Z2"),1,0),IF((G142:AK142="½ Z2"),0.5,0))</f>
        <v>0</v>
      </c>
      <c r="AT142" s="17">
        <f t="array" ref="AT142">SUM(IF((G142:AK142="Z3"),1,0),IF((G142:AK142="½ Z3"),0.5,0))</f>
        <v>0</v>
      </c>
      <c r="AU142" s="20">
        <f t="array" ref="AU142">SUM(IF((G142:AK142="Z4"),1,0),IF((G142:AK142="½ Z4"),0.5,0))</f>
        <v>0</v>
      </c>
      <c r="AV142" s="4"/>
      <c r="AW142" s="28"/>
    </row>
    <row r="143" spans="2:49" ht="12.75" hidden="1" customHeight="1" x14ac:dyDescent="0.2">
      <c r="B143" s="2"/>
      <c r="C143" s="4"/>
      <c r="D143" s="406"/>
      <c r="E143" s="70"/>
      <c r="F143" s="65" t="str">
        <f>IF(E143="x",   "~~~" &amp; TEXT($J$7,""), TEXT($J$7,""))</f>
        <v/>
      </c>
      <c r="G143" s="276" t="s">
        <v>26</v>
      </c>
      <c r="H143" s="275"/>
      <c r="I143" s="275"/>
      <c r="J143" s="275"/>
      <c r="K143" s="275"/>
      <c r="L143" s="275"/>
      <c r="M143" s="276" t="s">
        <v>26</v>
      </c>
      <c r="N143" s="276" t="s">
        <v>26</v>
      </c>
      <c r="O143" s="275"/>
      <c r="P143" s="275"/>
      <c r="Q143" s="275"/>
      <c r="R143" s="275"/>
      <c r="S143" s="275"/>
      <c r="T143" s="276" t="s">
        <v>26</v>
      </c>
      <c r="U143" s="276" t="s">
        <v>26</v>
      </c>
      <c r="V143" s="275"/>
      <c r="W143" s="275"/>
      <c r="X143" s="275"/>
      <c r="Y143" s="275"/>
      <c r="Z143" s="275"/>
      <c r="AA143" s="276" t="s">
        <v>26</v>
      </c>
      <c r="AB143" s="276" t="s">
        <v>26</v>
      </c>
      <c r="AC143" s="275"/>
      <c r="AD143" s="275"/>
      <c r="AE143" s="275"/>
      <c r="AF143" s="275"/>
      <c r="AG143" s="275"/>
      <c r="AH143" s="276" t="s">
        <v>26</v>
      </c>
      <c r="AI143" s="276" t="s">
        <v>26</v>
      </c>
      <c r="AJ143" s="274" t="s">
        <v>0</v>
      </c>
      <c r="AK143" s="275"/>
      <c r="AL143" s="4"/>
      <c r="AM143" s="19">
        <f t="array" ref="AM143">SUM(IF((G143:AK143="H"),1,0),IF((G143:AK143="½ H"),0.5,0))</f>
        <v>1</v>
      </c>
      <c r="AN143" s="17">
        <f t="array" ref="AN143">SUM(IF((G143:AK143="SD"),1,0),IF((G143:AK143="½ SD"),0.5,0))</f>
        <v>0</v>
      </c>
      <c r="AO143" s="17">
        <f t="array" ref="AO143">SUM(IF((G143:AK143="V"),1,0),IF((G143:AK143="½ V"),0.5,0))</f>
        <v>0</v>
      </c>
      <c r="AP143" s="17">
        <f t="array" ref="AP143">SUM(IF((G143:AK143="C"),1,0),IF((G143:AK143="½ C"),0.5,0))</f>
        <v>0</v>
      </c>
      <c r="AQ143" s="95">
        <f t="array" ref="AQ143">SUM(IF((G143:AK143="S"),1,0),IF((G143:AK143="½ S"),0.5,0))</f>
        <v>0</v>
      </c>
      <c r="AR143" s="184">
        <f t="array" ref="AR143">SUM(IF((G143:AK143="Z1"),1,0),IF((G143:AK143="½ Z1"),0.5,0))</f>
        <v>0</v>
      </c>
      <c r="AS143" s="17">
        <f t="array" ref="AS143">SUM(IF((G143:AK143="Z2"),1,0),IF((G143:AK143="½ Z2"),0.5,0))</f>
        <v>0</v>
      </c>
      <c r="AT143" s="17">
        <f t="array" ref="AT143">SUM(IF((G143:AK143="Z3"),1,0),IF((G143:AK143="½ Z3"),0.5,0))</f>
        <v>0</v>
      </c>
      <c r="AU143" s="20">
        <f t="array" ref="AU143">SUM(IF((G143:AK143="Z4"),1,0),IF((G143:AK143="½ Z4"),0.5,0))</f>
        <v>0</v>
      </c>
      <c r="AV143" s="4"/>
      <c r="AW143" s="28"/>
    </row>
    <row r="144" spans="2:49" ht="12.75" hidden="1" customHeight="1" x14ac:dyDescent="0.2">
      <c r="B144" s="2"/>
      <c r="C144" s="4"/>
      <c r="D144" s="406"/>
      <c r="E144" s="70"/>
      <c r="F144" s="65" t="str">
        <f>IF(E144="x",   "~~~" &amp; TEXT($J$8,""), TEXT($J$8,""))</f>
        <v/>
      </c>
      <c r="G144" s="276" t="s">
        <v>26</v>
      </c>
      <c r="H144" s="275"/>
      <c r="I144" s="275"/>
      <c r="J144" s="275"/>
      <c r="K144" s="275"/>
      <c r="L144" s="275"/>
      <c r="M144" s="276" t="s">
        <v>26</v>
      </c>
      <c r="N144" s="276" t="s">
        <v>26</v>
      </c>
      <c r="O144" s="275"/>
      <c r="P144" s="275"/>
      <c r="Q144" s="275"/>
      <c r="R144" s="275"/>
      <c r="S144" s="275"/>
      <c r="T144" s="276" t="s">
        <v>26</v>
      </c>
      <c r="U144" s="276" t="s">
        <v>26</v>
      </c>
      <c r="V144" s="275"/>
      <c r="W144" s="275"/>
      <c r="X144" s="275"/>
      <c r="Y144" s="275"/>
      <c r="Z144" s="275"/>
      <c r="AA144" s="276" t="s">
        <v>26</v>
      </c>
      <c r="AB144" s="276" t="s">
        <v>26</v>
      </c>
      <c r="AC144" s="275"/>
      <c r="AD144" s="275"/>
      <c r="AE144" s="275"/>
      <c r="AF144" s="275"/>
      <c r="AG144" s="275"/>
      <c r="AH144" s="276" t="s">
        <v>26</v>
      </c>
      <c r="AI144" s="276" t="s">
        <v>26</v>
      </c>
      <c r="AJ144" s="274" t="s">
        <v>0</v>
      </c>
      <c r="AK144" s="275"/>
      <c r="AL144" s="4"/>
      <c r="AM144" s="19">
        <f t="array" ref="AM144">SUM(IF((G144:AK144="H"),1,0),IF((G144:AK144="½ H"),0.5,0))</f>
        <v>1</v>
      </c>
      <c r="AN144" s="17">
        <f t="array" ref="AN144">SUM(IF((G144:AK144="SD"),1,0),IF((G144:AK144="½ SD"),0.5,0))</f>
        <v>0</v>
      </c>
      <c r="AO144" s="17">
        <f t="array" ref="AO144">SUM(IF((G144:AK144="V"),1,0),IF((G144:AK144="½ V"),0.5,0))</f>
        <v>0</v>
      </c>
      <c r="AP144" s="17">
        <f t="array" ref="AP144">SUM(IF((G144:AK144="C"),1,0),IF((G144:AK144="½ C"),0.5,0))</f>
        <v>0</v>
      </c>
      <c r="AQ144" s="95">
        <f t="array" ref="AQ144">SUM(IF((G144:AK144="S"),1,0),IF((G144:AK144="½ S"),0.5,0))</f>
        <v>0</v>
      </c>
      <c r="AR144" s="184">
        <f t="array" ref="AR144">SUM(IF((G144:AK144="Z1"),1,0),IF((G144:AK144="½ Z1"),0.5,0))</f>
        <v>0</v>
      </c>
      <c r="AS144" s="17">
        <f t="array" ref="AS144">SUM(IF((G144:AK144="Z2"),1,0),IF((G144:AK144="½ Z2"),0.5,0))</f>
        <v>0</v>
      </c>
      <c r="AT144" s="17">
        <f t="array" ref="AT144">SUM(IF((G144:AK144="Z3"),1,0),IF((G144:AK144="½ Z3"),0.5,0))</f>
        <v>0</v>
      </c>
      <c r="AU144" s="20">
        <f t="array" ref="AU144">SUM(IF((G144:AK144="Z4"),1,0),IF((G144:AK144="½ Z4"),0.5,0))</f>
        <v>0</v>
      </c>
      <c r="AV144" s="4"/>
      <c r="AW144" s="28"/>
    </row>
    <row r="145" spans="2:49" ht="12.75" hidden="1" customHeight="1" x14ac:dyDescent="0.2">
      <c r="B145" s="2"/>
      <c r="C145" s="4"/>
      <c r="D145" s="406"/>
      <c r="E145" s="70"/>
      <c r="F145" s="65" t="str">
        <f>IF(E145="x",   "~~~" &amp; TEXT($J$9,""), TEXT($J$9,""))</f>
        <v/>
      </c>
      <c r="G145" s="276" t="s">
        <v>26</v>
      </c>
      <c r="H145" s="275"/>
      <c r="I145" s="275"/>
      <c r="J145" s="275"/>
      <c r="K145" s="275"/>
      <c r="L145" s="275"/>
      <c r="M145" s="276" t="s">
        <v>26</v>
      </c>
      <c r="N145" s="276" t="s">
        <v>26</v>
      </c>
      <c r="O145" s="275"/>
      <c r="P145" s="275"/>
      <c r="Q145" s="275"/>
      <c r="R145" s="275"/>
      <c r="S145" s="275"/>
      <c r="T145" s="276" t="s">
        <v>26</v>
      </c>
      <c r="U145" s="276" t="s">
        <v>26</v>
      </c>
      <c r="V145" s="275"/>
      <c r="W145" s="275"/>
      <c r="X145" s="275"/>
      <c r="Y145" s="275"/>
      <c r="Z145" s="275"/>
      <c r="AA145" s="276" t="s">
        <v>26</v>
      </c>
      <c r="AB145" s="276" t="s">
        <v>26</v>
      </c>
      <c r="AC145" s="275"/>
      <c r="AD145" s="275"/>
      <c r="AE145" s="275"/>
      <c r="AF145" s="275"/>
      <c r="AG145" s="275"/>
      <c r="AH145" s="276" t="s">
        <v>26</v>
      </c>
      <c r="AI145" s="276" t="s">
        <v>26</v>
      </c>
      <c r="AJ145" s="274" t="s">
        <v>0</v>
      </c>
      <c r="AK145" s="275"/>
      <c r="AL145" s="4"/>
      <c r="AM145" s="19">
        <f t="array" ref="AM145">SUM(IF((G145:AK145="H"),1,0),IF((G145:AK145="½ H"),0.5,0))</f>
        <v>1</v>
      </c>
      <c r="AN145" s="17">
        <f t="array" ref="AN145">SUM(IF((G145:AK145="SD"),1,0),IF((G145:AK145="½ SD"),0.5,0))</f>
        <v>0</v>
      </c>
      <c r="AO145" s="17">
        <f t="array" ref="AO145">SUM(IF((G145:AK145="V"),1,0),IF((G145:AK145="½ V"),0.5,0))</f>
        <v>0</v>
      </c>
      <c r="AP145" s="17">
        <f t="array" ref="AP145">SUM(IF((G145:AK145="C"),1,0),IF((G145:AK145="½ C"),0.5,0))</f>
        <v>0</v>
      </c>
      <c r="AQ145" s="95">
        <f t="array" ref="AQ145">SUM(IF((G145:AK145="S"),1,0),IF((G145:AK145="½ S"),0.5,0))</f>
        <v>0</v>
      </c>
      <c r="AR145" s="184">
        <f t="array" ref="AR145">SUM(IF((G145:AK145="Z1"),1,0),IF((G145:AK145="½ Z1"),0.5,0))</f>
        <v>0</v>
      </c>
      <c r="AS145" s="17">
        <f t="array" ref="AS145">SUM(IF((G145:AK145="Z2"),1,0),IF((G145:AK145="½ Z2"),0.5,0))</f>
        <v>0</v>
      </c>
      <c r="AT145" s="17">
        <f t="array" ref="AT145">SUM(IF((G145:AK145="Z3"),1,0),IF((G145:AK145="½ Z3"),0.5,0))</f>
        <v>0</v>
      </c>
      <c r="AU145" s="20">
        <f t="array" ref="AU145">SUM(IF((G145:AK145="Z4"),1,0),IF((G145:AK145="½ Z4"),0.5,0))</f>
        <v>0</v>
      </c>
      <c r="AV145" s="4"/>
      <c r="AW145" s="28"/>
    </row>
    <row r="146" spans="2:49" ht="12.75" hidden="1" customHeight="1" x14ac:dyDescent="0.2">
      <c r="B146" s="2"/>
      <c r="C146" s="4"/>
      <c r="D146" s="406"/>
      <c r="E146" s="70"/>
      <c r="F146" s="65" t="str">
        <f>IF(E146="x",   "~~~" &amp; TEXT($J$10,""), TEXT($J$10,""))</f>
        <v/>
      </c>
      <c r="G146" s="276" t="s">
        <v>26</v>
      </c>
      <c r="H146" s="275"/>
      <c r="I146" s="275"/>
      <c r="J146" s="275"/>
      <c r="K146" s="275"/>
      <c r="L146" s="275"/>
      <c r="M146" s="276" t="s">
        <v>26</v>
      </c>
      <c r="N146" s="276" t="s">
        <v>26</v>
      </c>
      <c r="O146" s="275"/>
      <c r="P146" s="275"/>
      <c r="Q146" s="275"/>
      <c r="R146" s="275"/>
      <c r="S146" s="275"/>
      <c r="T146" s="276" t="s">
        <v>26</v>
      </c>
      <c r="U146" s="276" t="s">
        <v>26</v>
      </c>
      <c r="V146" s="275"/>
      <c r="W146" s="275"/>
      <c r="X146" s="275"/>
      <c r="Y146" s="275"/>
      <c r="Z146" s="275"/>
      <c r="AA146" s="276" t="s">
        <v>26</v>
      </c>
      <c r="AB146" s="276" t="s">
        <v>26</v>
      </c>
      <c r="AC146" s="275"/>
      <c r="AD146" s="275"/>
      <c r="AE146" s="275"/>
      <c r="AF146" s="275"/>
      <c r="AG146" s="275"/>
      <c r="AH146" s="276" t="s">
        <v>26</v>
      </c>
      <c r="AI146" s="276" t="s">
        <v>26</v>
      </c>
      <c r="AJ146" s="274" t="s">
        <v>0</v>
      </c>
      <c r="AK146" s="275"/>
      <c r="AL146" s="4"/>
      <c r="AM146" s="19">
        <f t="array" ref="AM146">SUM(IF((G146:AK146="H"),1,0),IF((G146:AK146="½ H"),0.5,0))</f>
        <v>1</v>
      </c>
      <c r="AN146" s="17">
        <f t="array" ref="AN146">SUM(IF((G146:AK146="SD"),1,0),IF((G146:AK146="½ SD"),0.5,0))</f>
        <v>0</v>
      </c>
      <c r="AO146" s="17">
        <f t="array" ref="AO146">SUM(IF((G146:AK146="V"),1,0),IF((G146:AK146="½ V"),0.5,0))</f>
        <v>0</v>
      </c>
      <c r="AP146" s="17">
        <f t="array" ref="AP146">SUM(IF((G146:AK146="C"),1,0),IF((G146:AK146="½ C"),0.5,0))</f>
        <v>0</v>
      </c>
      <c r="AQ146" s="95">
        <f t="array" ref="AQ146">SUM(IF((G146:AK146="S"),1,0),IF((G146:AK146="½ S"),0.5,0))</f>
        <v>0</v>
      </c>
      <c r="AR146" s="184">
        <f t="array" ref="AR146">SUM(IF((G146:AK146="Z1"),1,0),IF((G146:AK146="½ Z1"),0.5,0))</f>
        <v>0</v>
      </c>
      <c r="AS146" s="17">
        <f t="array" ref="AS146">SUM(IF((G146:AK146="Z2"),1,0),IF((G146:AK146="½ Z2"),0.5,0))</f>
        <v>0</v>
      </c>
      <c r="AT146" s="17">
        <f t="array" ref="AT146">SUM(IF((G146:AK146="Z3"),1,0),IF((G146:AK146="½ Z3"),0.5,0))</f>
        <v>0</v>
      </c>
      <c r="AU146" s="20">
        <f t="array" ref="AU146">SUM(IF((G146:AK146="Z4"),1,0),IF((G146:AK146="½ Z4"),0.5,0))</f>
        <v>0</v>
      </c>
      <c r="AV146" s="4"/>
      <c r="AW146" s="28"/>
    </row>
    <row r="147" spans="2:49" ht="12.75" hidden="1" customHeight="1" x14ac:dyDescent="0.2">
      <c r="B147" s="2"/>
      <c r="C147" s="4"/>
      <c r="D147" s="406"/>
      <c r="E147" s="70"/>
      <c r="F147" s="65" t="str">
        <f>IF(E147="x",   "~~~" &amp; TEXT($J$11,""), TEXT($J$11,""))</f>
        <v/>
      </c>
      <c r="G147" s="276" t="s">
        <v>26</v>
      </c>
      <c r="H147" s="275"/>
      <c r="I147" s="275"/>
      <c r="J147" s="275"/>
      <c r="K147" s="275"/>
      <c r="L147" s="275"/>
      <c r="M147" s="276" t="s">
        <v>26</v>
      </c>
      <c r="N147" s="276" t="s">
        <v>26</v>
      </c>
      <c r="O147" s="275"/>
      <c r="P147" s="275"/>
      <c r="Q147" s="275"/>
      <c r="R147" s="275"/>
      <c r="S147" s="275"/>
      <c r="T147" s="276" t="s">
        <v>26</v>
      </c>
      <c r="U147" s="276" t="s">
        <v>26</v>
      </c>
      <c r="V147" s="275"/>
      <c r="W147" s="275"/>
      <c r="X147" s="275"/>
      <c r="Y147" s="275"/>
      <c r="Z147" s="275"/>
      <c r="AA147" s="276" t="s">
        <v>26</v>
      </c>
      <c r="AB147" s="276" t="s">
        <v>26</v>
      </c>
      <c r="AC147" s="275"/>
      <c r="AD147" s="275"/>
      <c r="AE147" s="275"/>
      <c r="AF147" s="275"/>
      <c r="AG147" s="275"/>
      <c r="AH147" s="276" t="s">
        <v>26</v>
      </c>
      <c r="AI147" s="276" t="s">
        <v>26</v>
      </c>
      <c r="AJ147" s="274" t="s">
        <v>0</v>
      </c>
      <c r="AK147" s="275"/>
      <c r="AL147" s="4"/>
      <c r="AM147" s="19">
        <f t="array" ref="AM147">SUM(IF((G147:AK147="H"),1,0),IF((G147:AK147="½ H"),0.5,0))</f>
        <v>1</v>
      </c>
      <c r="AN147" s="17">
        <f t="array" ref="AN147">SUM(IF((G147:AK147="SD"),1,0),IF((G147:AK147="½ SD"),0.5,0))</f>
        <v>0</v>
      </c>
      <c r="AO147" s="17">
        <f t="array" ref="AO147">SUM(IF((G147:AK147="V"),1,0),IF((G147:AK147="½ V"),0.5,0))</f>
        <v>0</v>
      </c>
      <c r="AP147" s="17">
        <f t="array" ref="AP147">SUM(IF((G147:AK147="C"),1,0),IF((G147:AK147="½ C"),0.5,0))</f>
        <v>0</v>
      </c>
      <c r="AQ147" s="95">
        <f t="array" ref="AQ147">SUM(IF((G147:AK147="S"),1,0),IF((G147:AK147="½ S"),0.5,0))</f>
        <v>0</v>
      </c>
      <c r="AR147" s="184">
        <f t="array" ref="AR147">SUM(IF((G147:AK147="Z1"),1,0),IF((G147:AK147="½ Z1"),0.5,0))</f>
        <v>0</v>
      </c>
      <c r="AS147" s="17">
        <f t="array" ref="AS147">SUM(IF((G147:AK147="Z2"),1,0),IF((G147:AK147="½ Z2"),0.5,0))</f>
        <v>0</v>
      </c>
      <c r="AT147" s="17">
        <f t="array" ref="AT147">SUM(IF((G147:AK147="Z3"),1,0),IF((G147:AK147="½ Z3"),0.5,0))</f>
        <v>0</v>
      </c>
      <c r="AU147" s="20">
        <f t="array" ref="AU147">SUM(IF((G147:AK147="Z4"),1,0),IF((G147:AK147="½ Z4"),0.5,0))</f>
        <v>0</v>
      </c>
      <c r="AV147" s="4"/>
      <c r="AW147" s="28"/>
    </row>
    <row r="148" spans="2:49" ht="12.75" hidden="1" customHeight="1" x14ac:dyDescent="0.2">
      <c r="B148" s="2"/>
      <c r="C148" s="4"/>
      <c r="D148" s="406"/>
      <c r="E148" s="70"/>
      <c r="F148" s="65" t="str">
        <f>IF(E148="x",   "~~~" &amp; TEXT($J$12,""), TEXT($J$12,""))</f>
        <v/>
      </c>
      <c r="G148" s="276" t="s">
        <v>26</v>
      </c>
      <c r="H148" s="275"/>
      <c r="I148" s="275"/>
      <c r="J148" s="275"/>
      <c r="K148" s="275"/>
      <c r="L148" s="275"/>
      <c r="M148" s="276" t="s">
        <v>26</v>
      </c>
      <c r="N148" s="276" t="s">
        <v>26</v>
      </c>
      <c r="O148" s="275"/>
      <c r="P148" s="275"/>
      <c r="Q148" s="275"/>
      <c r="R148" s="275"/>
      <c r="S148" s="275"/>
      <c r="T148" s="276" t="s">
        <v>26</v>
      </c>
      <c r="U148" s="276" t="s">
        <v>26</v>
      </c>
      <c r="V148" s="275"/>
      <c r="W148" s="275"/>
      <c r="X148" s="275"/>
      <c r="Y148" s="275"/>
      <c r="Z148" s="275"/>
      <c r="AA148" s="276" t="s">
        <v>26</v>
      </c>
      <c r="AB148" s="276" t="s">
        <v>26</v>
      </c>
      <c r="AC148" s="275"/>
      <c r="AD148" s="275"/>
      <c r="AE148" s="275"/>
      <c r="AF148" s="275"/>
      <c r="AG148" s="275"/>
      <c r="AH148" s="276" t="s">
        <v>26</v>
      </c>
      <c r="AI148" s="276" t="s">
        <v>26</v>
      </c>
      <c r="AJ148" s="274" t="s">
        <v>0</v>
      </c>
      <c r="AK148" s="275"/>
      <c r="AL148" s="4"/>
      <c r="AM148" s="19">
        <f t="array" ref="AM148">SUM(IF((G148:AK148="H"),1,0),IF((G148:AK148="½ H"),0.5,0))</f>
        <v>1</v>
      </c>
      <c r="AN148" s="17">
        <f t="array" ref="AN148">SUM(IF((G148:AK148="SD"),1,0),IF((G148:AK148="½ SD"),0.5,0))</f>
        <v>0</v>
      </c>
      <c r="AO148" s="17">
        <f t="array" ref="AO148">SUM(IF((G148:AK148="V"),1,0),IF((G148:AK148="½ V"),0.5,0))</f>
        <v>0</v>
      </c>
      <c r="AP148" s="17">
        <f t="array" ref="AP148">SUM(IF((G148:AK148="C"),1,0),IF((G148:AK148="½ C"),0.5,0))</f>
        <v>0</v>
      </c>
      <c r="AQ148" s="95">
        <f t="array" ref="AQ148">SUM(IF((G148:AK148="S"),1,0),IF((G148:AK148="½ S"),0.5,0))</f>
        <v>0</v>
      </c>
      <c r="AR148" s="184">
        <f t="array" ref="AR148">SUM(IF((G148:AK148="Z1"),1,0),IF((G148:AK148="½ Z1"),0.5,0))</f>
        <v>0</v>
      </c>
      <c r="AS148" s="17">
        <f t="array" ref="AS148">SUM(IF((G148:AK148="Z2"),1,0),IF((G148:AK148="½ Z2"),0.5,0))</f>
        <v>0</v>
      </c>
      <c r="AT148" s="17">
        <f t="array" ref="AT148">SUM(IF((G148:AK148="Z3"),1,0),IF((G148:AK148="½ Z3"),0.5,0))</f>
        <v>0</v>
      </c>
      <c r="AU148" s="20">
        <f t="array" ref="AU148">SUM(IF((G148:AK148="Z4"),1,0),IF((G148:AK148="½ Z4"),0.5,0))</f>
        <v>0</v>
      </c>
      <c r="AV148" s="4"/>
      <c r="AW148" s="28"/>
    </row>
    <row r="149" spans="2:49" ht="12.75" hidden="1" customHeight="1" x14ac:dyDescent="0.2">
      <c r="B149" s="2"/>
      <c r="C149" s="4"/>
      <c r="D149" s="406"/>
      <c r="E149" s="70"/>
      <c r="F149" s="65" t="str">
        <f>IF(E149="x",   "~~~" &amp; TEXT($J$13,""), TEXT($J$13,""))</f>
        <v/>
      </c>
      <c r="G149" s="276" t="s">
        <v>26</v>
      </c>
      <c r="H149" s="275"/>
      <c r="I149" s="275"/>
      <c r="J149" s="275"/>
      <c r="K149" s="275"/>
      <c r="L149" s="275"/>
      <c r="M149" s="276" t="s">
        <v>26</v>
      </c>
      <c r="N149" s="276" t="s">
        <v>26</v>
      </c>
      <c r="O149" s="275"/>
      <c r="P149" s="275"/>
      <c r="Q149" s="275"/>
      <c r="R149" s="275"/>
      <c r="S149" s="275"/>
      <c r="T149" s="276" t="s">
        <v>26</v>
      </c>
      <c r="U149" s="276" t="s">
        <v>26</v>
      </c>
      <c r="V149" s="275"/>
      <c r="W149" s="275"/>
      <c r="X149" s="275"/>
      <c r="Y149" s="275"/>
      <c r="Z149" s="275"/>
      <c r="AA149" s="276" t="s">
        <v>26</v>
      </c>
      <c r="AB149" s="276" t="s">
        <v>26</v>
      </c>
      <c r="AC149" s="275"/>
      <c r="AD149" s="275"/>
      <c r="AE149" s="275"/>
      <c r="AF149" s="275"/>
      <c r="AG149" s="275"/>
      <c r="AH149" s="276" t="s">
        <v>26</v>
      </c>
      <c r="AI149" s="276" t="s">
        <v>26</v>
      </c>
      <c r="AJ149" s="274" t="s">
        <v>0</v>
      </c>
      <c r="AK149" s="275"/>
      <c r="AL149" s="4"/>
      <c r="AM149" s="19">
        <f t="array" ref="AM149">SUM(IF((G149:AK149="H"),1,0),IF((G149:AK149="½ H"),0.5,0))</f>
        <v>1</v>
      </c>
      <c r="AN149" s="17">
        <f t="array" ref="AN149">SUM(IF((G149:AK149="SD"),1,0),IF((G149:AK149="½ SD"),0.5,0))</f>
        <v>0</v>
      </c>
      <c r="AO149" s="17">
        <f t="array" ref="AO149">SUM(IF((G149:AK149="V"),1,0),IF((G149:AK149="½ V"),0.5,0))</f>
        <v>0</v>
      </c>
      <c r="AP149" s="17">
        <f t="array" ref="AP149">SUM(IF((G149:AK149="C"),1,0),IF((G149:AK149="½ C"),0.5,0))</f>
        <v>0</v>
      </c>
      <c r="AQ149" s="95">
        <f t="array" ref="AQ149">SUM(IF((G149:AK149="S"),1,0),IF((G149:AK149="½ S"),0.5,0))</f>
        <v>0</v>
      </c>
      <c r="AR149" s="184">
        <f t="array" ref="AR149">SUM(IF((G149:AK149="Z1"),1,0),IF((G149:AK149="½ Z1"),0.5,0))</f>
        <v>0</v>
      </c>
      <c r="AS149" s="17">
        <f t="array" ref="AS149">SUM(IF((G149:AK149="Z2"),1,0),IF((G149:AK149="½ Z2"),0.5,0))</f>
        <v>0</v>
      </c>
      <c r="AT149" s="17">
        <f t="array" ref="AT149">SUM(IF((G149:AK149="Z3"),1,0),IF((G149:AK149="½ Z3"),0.5,0))</f>
        <v>0</v>
      </c>
      <c r="AU149" s="20">
        <f t="array" ref="AU149">SUM(IF((G149:AK149="Z4"),1,0),IF((G149:AK149="½ Z4"),0.5,0))</f>
        <v>0</v>
      </c>
      <c r="AV149" s="4"/>
      <c r="AW149" s="28"/>
    </row>
    <row r="150" spans="2:49" ht="12.75" hidden="1" customHeight="1" x14ac:dyDescent="0.2">
      <c r="B150" s="2"/>
      <c r="C150" s="4"/>
      <c r="D150" s="406"/>
      <c r="E150" s="70"/>
      <c r="F150" s="65" t="str">
        <f>IF(E150="x",   "~~~" &amp; TEXT($J$14,""), TEXT($J$14,""))</f>
        <v/>
      </c>
      <c r="G150" s="276" t="s">
        <v>26</v>
      </c>
      <c r="H150" s="275"/>
      <c r="I150" s="275"/>
      <c r="J150" s="275"/>
      <c r="K150" s="275"/>
      <c r="L150" s="275"/>
      <c r="M150" s="276" t="s">
        <v>26</v>
      </c>
      <c r="N150" s="276" t="s">
        <v>26</v>
      </c>
      <c r="O150" s="275"/>
      <c r="P150" s="275"/>
      <c r="Q150" s="275"/>
      <c r="R150" s="275"/>
      <c r="S150" s="275"/>
      <c r="T150" s="276" t="s">
        <v>26</v>
      </c>
      <c r="U150" s="276" t="s">
        <v>26</v>
      </c>
      <c r="V150" s="275"/>
      <c r="W150" s="275"/>
      <c r="X150" s="275"/>
      <c r="Y150" s="275"/>
      <c r="Z150" s="275"/>
      <c r="AA150" s="276" t="s">
        <v>26</v>
      </c>
      <c r="AB150" s="276" t="s">
        <v>26</v>
      </c>
      <c r="AC150" s="275"/>
      <c r="AD150" s="275"/>
      <c r="AE150" s="275"/>
      <c r="AF150" s="275"/>
      <c r="AG150" s="275"/>
      <c r="AH150" s="276" t="s">
        <v>26</v>
      </c>
      <c r="AI150" s="276" t="s">
        <v>26</v>
      </c>
      <c r="AJ150" s="274" t="s">
        <v>0</v>
      </c>
      <c r="AK150" s="275"/>
      <c r="AL150" s="4"/>
      <c r="AM150" s="19">
        <f t="array" ref="AM150">SUM(IF((G150:AK150="H"),1,0),IF((G150:AK150="½ H"),0.5,0))</f>
        <v>1</v>
      </c>
      <c r="AN150" s="17">
        <f t="array" ref="AN150">SUM(IF((G150:AK150="SD"),1,0),IF((G150:AK150="½ SD"),0.5,0))</f>
        <v>0</v>
      </c>
      <c r="AO150" s="17">
        <f t="array" ref="AO150">SUM(IF((G150:AK150="V"),1,0),IF((G150:AK150="½ V"),0.5,0))</f>
        <v>0</v>
      </c>
      <c r="AP150" s="17">
        <f t="array" ref="AP150">SUM(IF((G150:AK150="C"),1,0),IF((G150:AK150="½ C"),0.5,0))</f>
        <v>0</v>
      </c>
      <c r="AQ150" s="95">
        <f t="array" ref="AQ150">SUM(IF((G150:AK150="S"),1,0),IF((G150:AK150="½ S"),0.5,0))</f>
        <v>0</v>
      </c>
      <c r="AR150" s="184">
        <f t="array" ref="AR150">SUM(IF((G150:AK150="Z1"),1,0),IF((G150:AK150="½ Z1"),0.5,0))</f>
        <v>0</v>
      </c>
      <c r="AS150" s="17">
        <f t="array" ref="AS150">SUM(IF((G150:AK150="Z2"),1,0),IF((G150:AK150="½ Z2"),0.5,0))</f>
        <v>0</v>
      </c>
      <c r="AT150" s="17">
        <f t="array" ref="AT150">SUM(IF((G150:AK150="Z3"),1,0),IF((G150:AK150="½ Z3"),0.5,0))</f>
        <v>0</v>
      </c>
      <c r="AU150" s="20">
        <f t="array" ref="AU150">SUM(IF((G150:AK150="Z4"),1,0),IF((G150:AK150="½ Z4"),0.5,0))</f>
        <v>0</v>
      </c>
      <c r="AV150" s="4"/>
      <c r="AW150" s="28"/>
    </row>
    <row r="151" spans="2:49" ht="12.75" hidden="1" customHeight="1" x14ac:dyDescent="0.2">
      <c r="B151" s="2"/>
      <c r="C151" s="4"/>
      <c r="D151" s="406"/>
      <c r="E151" s="70"/>
      <c r="F151" s="65" t="str">
        <f>IF(E151="x",   "~~~" &amp; TEXT($J$15,""), TEXT($J$15,""))</f>
        <v/>
      </c>
      <c r="G151" s="276" t="s">
        <v>26</v>
      </c>
      <c r="H151" s="275"/>
      <c r="I151" s="275"/>
      <c r="J151" s="275"/>
      <c r="K151" s="275"/>
      <c r="L151" s="275"/>
      <c r="M151" s="276" t="s">
        <v>26</v>
      </c>
      <c r="N151" s="276" t="s">
        <v>26</v>
      </c>
      <c r="O151" s="275"/>
      <c r="P151" s="275"/>
      <c r="Q151" s="275"/>
      <c r="R151" s="275"/>
      <c r="S151" s="275"/>
      <c r="T151" s="276" t="s">
        <v>26</v>
      </c>
      <c r="U151" s="276" t="s">
        <v>26</v>
      </c>
      <c r="V151" s="275"/>
      <c r="W151" s="275"/>
      <c r="X151" s="275"/>
      <c r="Y151" s="275"/>
      <c r="Z151" s="275"/>
      <c r="AA151" s="276" t="s">
        <v>26</v>
      </c>
      <c r="AB151" s="276" t="s">
        <v>26</v>
      </c>
      <c r="AC151" s="275"/>
      <c r="AD151" s="275"/>
      <c r="AE151" s="275"/>
      <c r="AF151" s="275"/>
      <c r="AG151" s="275"/>
      <c r="AH151" s="276" t="s">
        <v>26</v>
      </c>
      <c r="AI151" s="276" t="s">
        <v>26</v>
      </c>
      <c r="AJ151" s="274" t="s">
        <v>0</v>
      </c>
      <c r="AK151" s="275"/>
      <c r="AL151" s="4"/>
      <c r="AM151" s="19">
        <f t="array" ref="AM151">SUM(IF((G151:AK151="H"),1,0),IF((G151:AK151="½ H"),0.5,0))</f>
        <v>1</v>
      </c>
      <c r="AN151" s="17">
        <f t="array" ref="AN151">SUM(IF((G151:AK151="SD"),1,0),IF((G151:AK151="½ SD"),0.5,0))</f>
        <v>0</v>
      </c>
      <c r="AO151" s="17">
        <f t="array" ref="AO151">SUM(IF((G151:AK151="V"),1,0),IF((G151:AK151="½ V"),0.5,0))</f>
        <v>0</v>
      </c>
      <c r="AP151" s="17">
        <f t="array" ref="AP151">SUM(IF((G151:AK151="C"),1,0),IF((G151:AK151="½ C"),0.5,0))</f>
        <v>0</v>
      </c>
      <c r="AQ151" s="95">
        <f t="array" ref="AQ151">SUM(IF((G151:AK151="S"),1,0),IF((G151:AK151="½ S"),0.5,0))</f>
        <v>0</v>
      </c>
      <c r="AR151" s="184">
        <f t="array" ref="AR151">SUM(IF((G151:AK151="Z1"),1,0),IF((G151:AK151="½ Z1"),0.5,0))</f>
        <v>0</v>
      </c>
      <c r="AS151" s="17">
        <f t="array" ref="AS151">SUM(IF((G151:AK151="Z2"),1,0),IF((G151:AK151="½ Z2"),0.5,0))</f>
        <v>0</v>
      </c>
      <c r="AT151" s="17">
        <f t="array" ref="AT151">SUM(IF((G151:AK151="Z3"),1,0),IF((G151:AK151="½ Z3"),0.5,0))</f>
        <v>0</v>
      </c>
      <c r="AU151" s="20">
        <f t="array" ref="AU151">SUM(IF((G151:AK151="Z4"),1,0),IF((G151:AK151="½ Z4"),0.5,0))</f>
        <v>0</v>
      </c>
      <c r="AV151" s="4"/>
      <c r="AW151" s="28"/>
    </row>
    <row r="152" spans="2:49" ht="12.75" hidden="1" customHeight="1" thickBot="1" x14ac:dyDescent="0.25">
      <c r="B152" s="2"/>
      <c r="C152" s="4"/>
      <c r="D152" s="406"/>
      <c r="E152" s="70"/>
      <c r="F152" s="65" t="str">
        <f>IF(E152="x",   "~~~" &amp; TEXT($J$16,""), TEXT($J$16,""))</f>
        <v/>
      </c>
      <c r="G152" s="276" t="s">
        <v>26</v>
      </c>
      <c r="H152" s="275"/>
      <c r="I152" s="275"/>
      <c r="J152" s="275"/>
      <c r="K152" s="275"/>
      <c r="L152" s="275"/>
      <c r="M152" s="276" t="s">
        <v>26</v>
      </c>
      <c r="N152" s="276" t="s">
        <v>26</v>
      </c>
      <c r="O152" s="275"/>
      <c r="P152" s="275"/>
      <c r="Q152" s="275"/>
      <c r="R152" s="275"/>
      <c r="S152" s="275"/>
      <c r="T152" s="276" t="s">
        <v>26</v>
      </c>
      <c r="U152" s="276" t="s">
        <v>26</v>
      </c>
      <c r="V152" s="275"/>
      <c r="W152" s="275"/>
      <c r="X152" s="275"/>
      <c r="Y152" s="275"/>
      <c r="Z152" s="275"/>
      <c r="AA152" s="276" t="s">
        <v>26</v>
      </c>
      <c r="AB152" s="276" t="s">
        <v>26</v>
      </c>
      <c r="AC152" s="275"/>
      <c r="AD152" s="275"/>
      <c r="AE152" s="275"/>
      <c r="AF152" s="275"/>
      <c r="AG152" s="275"/>
      <c r="AH152" s="276" t="s">
        <v>26</v>
      </c>
      <c r="AI152" s="276" t="s">
        <v>26</v>
      </c>
      <c r="AJ152" s="274" t="s">
        <v>0</v>
      </c>
      <c r="AK152" s="275"/>
      <c r="AL152" s="4"/>
      <c r="AM152" s="94">
        <f t="array" ref="AM152">SUM(IF((G152:AK152="H"),1,0),IF((G152:AK152="½ H"),0.5,0))</f>
        <v>1</v>
      </c>
      <c r="AN152" s="89">
        <f t="array" ref="AN152">SUM(IF((G152:AK152="SD"),1,0),IF((G152:AK152="½ SD"),0.5,0))</f>
        <v>0</v>
      </c>
      <c r="AO152" s="89">
        <f t="array" ref="AO152">SUM(IF((G152:AK152="V"),1,0),IF((G152:AK152="½ V"),0.5,0))</f>
        <v>0</v>
      </c>
      <c r="AP152" s="89">
        <f t="array" ref="AP152">SUM(IF((G152:AK152="C"),1,0),IF((G152:AK152="½ C"),0.5,0))</f>
        <v>0</v>
      </c>
      <c r="AQ152" s="95">
        <f t="array" ref="AQ152">SUM(IF((G152:AK152="S"),1,0),IF((G152:AK152="½ S"),0.5,0))</f>
        <v>0</v>
      </c>
      <c r="AR152" s="184">
        <f t="array" ref="AR152">SUM(IF((G152:AK152="Z1"),1,0),IF((G152:AK152="½ Z1"),0.5,0))</f>
        <v>0</v>
      </c>
      <c r="AS152" s="89">
        <f t="array" ref="AS152">SUM(IF((G152:AK152="Z2"),1,0),IF((G152:AK152="½ Z2"),0.5,0))</f>
        <v>0</v>
      </c>
      <c r="AT152" s="17">
        <f t="array" ref="AT152">SUM(IF((G152:AK152="Z3"),1,0),IF((G152:AK152="½ Z3"),0.5,0))</f>
        <v>0</v>
      </c>
      <c r="AU152" s="20">
        <f t="array" ref="AU152">SUM(IF((G152:AK152="Z4"),1,0),IF((G152:AK152="½ Z4"),0.5,0))</f>
        <v>0</v>
      </c>
      <c r="AV152" s="4"/>
      <c r="AW152" s="28"/>
    </row>
    <row r="153" spans="2:49" ht="12.75" customHeight="1" thickBot="1" x14ac:dyDescent="0.25">
      <c r="B153" s="2"/>
      <c r="C153" s="4"/>
      <c r="D153" s="402"/>
      <c r="E153" s="81"/>
      <c r="F153" s="83" t="s">
        <v>38</v>
      </c>
      <c r="G153" s="234">
        <f t="array" ref="G153">SUM(IF(LEFT($F128:$F152,3)&lt;&gt;"~~~",1,0)*IF($F128:$F152&lt;&gt;"",1,0)*IF(G128:G152="we",0,1)*IF(G128:G152="i",0,1)*IF(LEFT(G128:G152,1)="½",0.5,(IF(G128:G152&lt;&gt;"",0,1))))</f>
        <v>0</v>
      </c>
      <c r="H153" s="234">
        <f t="array" ref="H153">SUM(IF(LEFT($F128:$F152,3)&lt;&gt;"~~~",1,0)*IF($F128:$F152&lt;&gt;"",1,0)*IF(H128:H152="we",0,1)*IF(H128:H152="i",0,1)*IF(LEFT(H128:H152,1)="½",0.5,(IF(H128:H152&lt;&gt;"",0,1))))</f>
        <v>4</v>
      </c>
      <c r="I153" s="234">
        <f t="array" ref="I153">SUM(IF(LEFT($F128:$F152,3)&lt;&gt;"~~~",1,0)*IF($F128:$F152&lt;&gt;"",1,0)*IF(I128:I152="we",0,1)*IF(I128:I152="i",0,1)*IF(LEFT(I128:I152,1)="½",0.5,(IF(I128:I152&lt;&gt;"",0,1))))</f>
        <v>4</v>
      </c>
      <c r="J153" s="234">
        <f t="array" ref="J153">SUM(IF(LEFT($F128:$F152,3)&lt;&gt;"~~~",1,0)*IF($F128:$F152&lt;&gt;"",1,0)*IF(J128:J152="we",0,1)*IF(J128:J152="i",0,1)*IF(LEFT(J128:J152,1)="½",0.5,(IF(J128:J152&lt;&gt;"",0,1))))</f>
        <v>4</v>
      </c>
      <c r="K153" s="234">
        <f t="array" ref="K153">SUM(IF(LEFT($F128:$F152,3)&lt;&gt;"~~~",1,0)*IF($F128:$F152&lt;&gt;"",1,0)*IF(K128:K152="we",0,1)*IF(K128:K152="i",0,1)*IF(LEFT(K128:K152,1)="½",0.5,(IF(K128:K152&lt;&gt;"",0,1))))</f>
        <v>4</v>
      </c>
      <c r="L153" s="234">
        <f t="array" ref="L153">SUM(IF(LEFT($F128:$F152,3)&lt;&gt;"~~~",1,0)*IF($F128:$F152&lt;&gt;"",1,0)*IF(L128:L152="we",0,1)*IF(L128:L152="i",0,1)*IF(LEFT(L128:L152,1)="½",0.5,(IF(L128:L152&lt;&gt;"",0,1))))</f>
        <v>4</v>
      </c>
      <c r="M153" s="234">
        <f t="array" ref="M153">SUM(IF(LEFT($F128:$F152,3)&lt;&gt;"~~~",1,0)*IF($F128:$F152&lt;&gt;"",1,0)*IF(M128:M152="we",0,1)*IF(M128:M152="i",0,1)*IF(LEFT(M128:M152,1)="½",0.5,(IF(M128:M152&lt;&gt;"",0,1))))</f>
        <v>0</v>
      </c>
      <c r="N153" s="234">
        <f t="array" ref="N153">SUM(IF(LEFT($F128:$F152,3)&lt;&gt;"~~~",1,0)*IF($F128:$F152&lt;&gt;"",1,0)*IF(N128:N152="we",0,1)*IF(N128:N152="i",0,1)*IF(LEFT(N128:N152,1)="½",0.5,(IF(N128:N152&lt;&gt;"",0,1))))</f>
        <v>0</v>
      </c>
      <c r="O153" s="234">
        <f t="array" ref="O153">SUM(IF(LEFT($F128:$F152,3)&lt;&gt;"~~~",1,0)*IF($F128:$F152&lt;&gt;"",1,0)*IF(O128:O152="we",0,1)*IF(O128:O152="i",0,1)*IF(LEFT(O128:O152,1)="½",0.5,(IF(O128:O152&lt;&gt;"",0,1))))</f>
        <v>4</v>
      </c>
      <c r="P153" s="234">
        <f t="array" ref="P153">SUM(IF(LEFT($F128:$F152,3)&lt;&gt;"~~~",1,0)*IF($F128:$F152&lt;&gt;"",1,0)*IF(P128:P152="we",0,1)*IF(P128:P152="i",0,1)*IF(LEFT(P128:P152,1)="½",0.5,(IF(P128:P152&lt;&gt;"",0,1))))</f>
        <v>4</v>
      </c>
      <c r="Q153" s="234">
        <f t="array" ref="Q153">SUM(IF(LEFT($F128:$F152,3)&lt;&gt;"~~~",1,0)*IF($F128:$F152&lt;&gt;"",1,0)*IF(Q128:Q152="we",0,1)*IF(Q128:Q152="i",0,1)*IF(LEFT(Q128:Q152,1)="½",0.5,(IF(Q128:Q152&lt;&gt;"",0,1))))</f>
        <v>4</v>
      </c>
      <c r="R153" s="234">
        <f t="array" ref="R153">SUM(IF(LEFT($F128:$F152,3)&lt;&gt;"~~~",1,0)*IF($F128:$F152&lt;&gt;"",1,0)*IF(R128:R152="we",0,1)*IF(R128:R152="i",0,1)*IF(LEFT(R128:R152,1)="½",0.5,(IF(R128:R152&lt;&gt;"",0,1))))</f>
        <v>4</v>
      </c>
      <c r="S153" s="234">
        <f t="array" ref="S153">SUM(IF(LEFT($F128:$F152,3)&lt;&gt;"~~~",1,0)*IF($F128:$F152&lt;&gt;"",1,0)*IF(S128:S152="we",0,1)*IF(S128:S152="i",0,1)*IF(LEFT(S128:S152,1)="½",0.5,(IF(S128:S152&lt;&gt;"",0,1))))</f>
        <v>4</v>
      </c>
      <c r="T153" s="234">
        <f t="array" ref="T153">SUM(IF(LEFT($F128:$F152,3)&lt;&gt;"~~~",1,0)*IF($F128:$F152&lt;&gt;"",1,0)*IF(T128:T152="we",0,1)*IF(T128:T152="i",0,1)*IF(LEFT(T128:T152,1)="½",0.5,(IF(T128:T152&lt;&gt;"",0,1))))</f>
        <v>0</v>
      </c>
      <c r="U153" s="234">
        <f t="array" ref="U153">SUM(IF(LEFT($F128:$F152,3)&lt;&gt;"~~~",1,0)*IF($F128:$F152&lt;&gt;"",1,0)*IF(U128:U152="we",0,1)*IF(U128:U152="i",0,1)*IF(LEFT(U128:U152,1)="½",0.5,(IF(U128:U152&lt;&gt;"",0,1))))</f>
        <v>0</v>
      </c>
      <c r="V153" s="234">
        <f t="array" ref="V153">SUM(IF(LEFT($F128:$F152,3)&lt;&gt;"~~~",1,0)*IF($F128:$F152&lt;&gt;"",1,0)*IF(V128:V152="we",0,1)*IF(V128:V152="i",0,1)*IF(LEFT(V128:V152,1)="½",0.5,(IF(V128:V152&lt;&gt;"",0,1))))</f>
        <v>4</v>
      </c>
      <c r="W153" s="234">
        <f t="array" ref="W153">SUM(IF(LEFT($F128:$F152,3)&lt;&gt;"~~~",1,0)*IF($F128:$F152&lt;&gt;"",1,0)*IF(W128:W152="we",0,1)*IF(W128:W152="i",0,1)*IF(LEFT(W128:W152,1)="½",0.5,(IF(W128:W152&lt;&gt;"",0,1))))</f>
        <v>4</v>
      </c>
      <c r="X153" s="234">
        <f t="array" ref="X153">SUM(IF(LEFT($F128:$F152,3)&lt;&gt;"~~~",1,0)*IF($F128:$F152&lt;&gt;"",1,0)*IF(X128:X152="we",0,1)*IF(X128:X152="i",0,1)*IF(LEFT(X128:X152,1)="½",0.5,(IF(X128:X152&lt;&gt;"",0,1))))</f>
        <v>4</v>
      </c>
      <c r="Y153" s="234">
        <f t="array" ref="Y153">SUM(IF(LEFT($F128:$F152,3)&lt;&gt;"~~~",1,0)*IF($F128:$F152&lt;&gt;"",1,0)*IF(Y128:Y152="we",0,1)*IF(Y128:Y152="i",0,1)*IF(LEFT(Y128:Y152,1)="½",0.5,(IF(Y128:Y152&lt;&gt;"",0,1))))</f>
        <v>4</v>
      </c>
      <c r="Z153" s="234">
        <f t="array" ref="Z153">SUM(IF(LEFT($F128:$F152,3)&lt;&gt;"~~~",1,0)*IF($F128:$F152&lt;&gt;"",1,0)*IF(Z128:Z152="we",0,1)*IF(Z128:Z152="i",0,1)*IF(LEFT(Z128:Z152,1)="½",0.5,(IF(Z128:Z152&lt;&gt;"",0,1))))</f>
        <v>4</v>
      </c>
      <c r="AA153" s="234">
        <f t="array" ref="AA153">SUM(IF(LEFT($F128:$F152,3)&lt;&gt;"~~~",1,0)*IF($F128:$F152&lt;&gt;"",1,0)*IF(AA128:AA152="we",0,1)*IF(AA128:AA152="i",0,1)*IF(LEFT(AA128:AA152,1)="½",0.5,(IF(AA128:AA152&lt;&gt;"",0,1))))</f>
        <v>0</v>
      </c>
      <c r="AB153" s="234">
        <f t="array" ref="AB153">SUM(IF(LEFT($F128:$F152,3)&lt;&gt;"~~~",1,0)*IF($F128:$F152&lt;&gt;"",1,0)*IF(AB128:AB152="we",0,1)*IF(AB128:AB152="i",0,1)*IF(LEFT(AB128:AB152,1)="½",0.5,(IF(AB128:AB152&lt;&gt;"",0,1))))</f>
        <v>0</v>
      </c>
      <c r="AC153" s="234">
        <f t="array" ref="AC153">SUM(IF(LEFT($F128:$F152,3)&lt;&gt;"~~~",1,0)*IF($F128:$F152&lt;&gt;"",1,0)*IF(AC128:AC152="we",0,1)*IF(AC128:AC152="i",0,1)*IF(LEFT(AC128:AC152,1)="½",0.5,(IF(AC128:AC152&lt;&gt;"",0,1))))</f>
        <v>4</v>
      </c>
      <c r="AD153" s="234">
        <f t="array" ref="AD153">SUM(IF(LEFT($F128:$F152,3)&lt;&gt;"~~~",1,0)*IF($F128:$F152&lt;&gt;"",1,0)*IF(AD128:AD152="we",0,1)*IF(AD128:AD152="i",0,1)*IF(LEFT(AD128:AD152,1)="½",0.5,(IF(AD128:AD152&lt;&gt;"",0,1))))</f>
        <v>4</v>
      </c>
      <c r="AE153" s="234">
        <f t="array" ref="AE153">SUM(IF(LEFT($F128:$F152,3)&lt;&gt;"~~~",1,0)*IF($F128:$F152&lt;&gt;"",1,0)*IF(AE128:AE152="we",0,1)*IF(AE128:AE152="i",0,1)*IF(LEFT(AE128:AE152,1)="½",0.5,(IF(AE128:AE152&lt;&gt;"",0,1))))</f>
        <v>4</v>
      </c>
      <c r="AF153" s="234">
        <f t="array" ref="AF153">SUM(IF(LEFT($F128:$F152,3)&lt;&gt;"~~~",1,0)*IF($F128:$F152&lt;&gt;"",1,0)*IF(AF128:AF152="we",0,1)*IF(AF128:AF152="i",0,1)*IF(LEFT(AF128:AF152,1)="½",0.5,(IF(AF128:AF152&lt;&gt;"",0,1))))</f>
        <v>4</v>
      </c>
      <c r="AG153" s="234">
        <f t="array" ref="AG153">SUM(IF(LEFT($F128:$F152,3)&lt;&gt;"~~~",1,0)*IF($F128:$F152&lt;&gt;"",1,0)*IF(AG128:AG152="we",0,1)*IF(AG128:AG152="i",0,1)*IF(LEFT(AG128:AG152,1)="½",0.5,(IF(AG128:AG152&lt;&gt;"",0,1))))</f>
        <v>4</v>
      </c>
      <c r="AH153" s="234">
        <f t="array" ref="AH153">SUM(IF(LEFT($F128:$F152,3)&lt;&gt;"~~~",1,0)*IF($F128:$F152&lt;&gt;"",1,0)*IF(AH128:AH152="we",0,1)*IF(AH128:AH152="i",0,1)*IF(LEFT(AH128:AH152,1)="½",0.5,(IF(AH128:AH152&lt;&gt;"",0,1))))</f>
        <v>0</v>
      </c>
      <c r="AI153" s="234">
        <f t="array" ref="AI153">SUM(IF(LEFT($F128:$F152,3)&lt;&gt;"~~~",1,0)*IF($F128:$F152&lt;&gt;"",1,0)*IF(AI128:AI152="we",0,1)*IF(AI128:AI152="i",0,1)*IF(LEFT(AI128:AI152,1)="½",0.5,(IF(AI128:AI152&lt;&gt;"",0,1))))</f>
        <v>0</v>
      </c>
      <c r="AJ153" s="234">
        <f t="array" ref="AJ153">SUM(IF(LEFT($F128:$F152,3)&lt;&gt;"~~~",1,0)*IF($F128:$F152&lt;&gt;"",1,0)*IF(AJ128:AJ152="we",0,1)*IF(AJ128:AJ152="i",0,1)*IF(LEFT(AJ128:AJ152,1)="½",0.5,(IF(AJ128:AJ152&lt;&gt;"",0,1))))</f>
        <v>0</v>
      </c>
      <c r="AK153" s="234">
        <f t="array" ref="AK153">SUM(IF(LEFT($F128:$F152,3)&lt;&gt;"~~~",1,0)*IF($F128:$F152&lt;&gt;"",1,0)*IF(AK128:AK152="we",0,1)*IF(AK128:AK152="i",0,1)*IF(LEFT(AK128:AK152,1)="½",0.5,(IF(AK128:AK152&lt;&gt;"",0,1))))</f>
        <v>4</v>
      </c>
      <c r="AL153" s="13"/>
      <c r="AM153" s="412">
        <f>SUM(G153:AK153)</f>
        <v>84</v>
      </c>
      <c r="AN153" s="413"/>
      <c r="AO153" s="300">
        <f t="array" ref="AO153">SUM(IF((G127:AK127=""),1,0))</f>
        <v>21</v>
      </c>
      <c r="AP153" s="301"/>
      <c r="AQ153" s="297">
        <f t="array" ref="AQ153">SUM(G153:AK153)/SUM(IF((G127:AK127=""),1,0))</f>
        <v>4</v>
      </c>
      <c r="AR153" s="298"/>
      <c r="AS153" s="299"/>
      <c r="AT153" s="213"/>
      <c r="AU153" s="214"/>
      <c r="AV153" s="4"/>
      <c r="AW153" s="28"/>
    </row>
    <row r="154" spans="2:49" ht="15.75" customHeight="1" thickBot="1" x14ac:dyDescent="0.3">
      <c r="B154" s="2"/>
      <c r="C154" s="4"/>
      <c r="D154" s="400" t="s">
        <v>20</v>
      </c>
      <c r="E154" s="82"/>
      <c r="F154" s="75" t="s">
        <v>19</v>
      </c>
      <c r="G154" s="293"/>
      <c r="H154" s="293"/>
      <c r="I154" s="293"/>
      <c r="J154" s="293" t="s">
        <v>26</v>
      </c>
      <c r="K154" s="293" t="s">
        <v>26</v>
      </c>
      <c r="L154" s="293"/>
      <c r="M154" s="293"/>
      <c r="N154" s="293"/>
      <c r="O154" s="293"/>
      <c r="P154" s="293"/>
      <c r="Q154" s="293" t="s">
        <v>26</v>
      </c>
      <c r="R154" s="293" t="s">
        <v>26</v>
      </c>
      <c r="S154" s="293"/>
      <c r="T154" s="293"/>
      <c r="U154" s="293"/>
      <c r="V154" s="293"/>
      <c r="W154" s="293"/>
      <c r="X154" s="293" t="s">
        <v>26</v>
      </c>
      <c r="Y154" s="293" t="s">
        <v>26</v>
      </c>
      <c r="Z154" s="293" t="s">
        <v>0</v>
      </c>
      <c r="AA154" s="293"/>
      <c r="AB154" s="293"/>
      <c r="AC154" s="293"/>
      <c r="AD154" s="293"/>
      <c r="AE154" s="293" t="s">
        <v>26</v>
      </c>
      <c r="AF154" s="293" t="s">
        <v>26</v>
      </c>
      <c r="AG154" s="293"/>
      <c r="AH154" s="293"/>
      <c r="AI154" s="293"/>
      <c r="AJ154" s="293"/>
      <c r="AK154" s="293" t="s">
        <v>27</v>
      </c>
      <c r="AL154" s="3"/>
      <c r="AM154" s="189">
        <f t="array" ref="AM154">SUM(IF((G154:AJ154="H"),1,0),IF((G154:AJ154="½ H"),0.5,0))</f>
        <v>1</v>
      </c>
      <c r="AN154" s="190">
        <f t="array" ref="AN154">SUM(IF((G155:AK179="SD"),1,0),IF((G155:AK179="½ SD"),0.5,0))</f>
        <v>0</v>
      </c>
      <c r="AO154" s="190">
        <f t="array" ref="AO154">SUM(IF((G155:AK179="V"),1,0),IF((G155:AK179="½ V"),0.5,0))</f>
        <v>0</v>
      </c>
      <c r="AP154" s="190">
        <f t="array" ref="AP154">SUM(IF((G155:AK179="C"),1,0),IF((G155:AK179="½ C"),0.5,0))</f>
        <v>0</v>
      </c>
      <c r="AQ154" s="190">
        <f t="array" ref="AQ154">SUM(IF((G155:AK179="S"),1,0),IF((G155:AK179="½ S"),0.5,0))</f>
        <v>0</v>
      </c>
      <c r="AR154" s="192">
        <f t="array" ref="AR154">SUM(IF((G155:AK179="Z1"),1,0),IF((G155:AK179="½ Z1"),0.5,0))</f>
        <v>0</v>
      </c>
      <c r="AS154" s="190">
        <f t="array" ref="AS154">SUM(IF((G155:AK179="Z2"),1,0),IF((G155:AK179="½ Z2"),0.5,0))</f>
        <v>0</v>
      </c>
      <c r="AT154" s="209">
        <f t="array" ref="AT154">SUM(IF((G155:AK179="Z3"),1,0),IF((G155:AK179="½ Z3"),0.5,0))</f>
        <v>0</v>
      </c>
      <c r="AU154" s="210">
        <f t="array" ref="AU154">SUM(IF((G155:AK179="Z4"),1,0),IF((G155:AK179="½ Z4"),0.5,0))</f>
        <v>0</v>
      </c>
      <c r="AV154" s="4"/>
      <c r="AW154" s="28"/>
    </row>
    <row r="155" spans="2:49" x14ac:dyDescent="0.2">
      <c r="B155" s="2"/>
      <c r="C155" s="4"/>
      <c r="D155" s="401"/>
      <c r="E155" s="72"/>
      <c r="F155" s="65" t="str">
        <f>IF(E155="x",   "~~~" &amp; TEXT($F$4,""), TEXT($F$4,""))</f>
        <v>employee_1</v>
      </c>
      <c r="G155" s="275"/>
      <c r="H155" s="275"/>
      <c r="I155" s="275"/>
      <c r="J155" s="276" t="s">
        <v>26</v>
      </c>
      <c r="K155" s="276" t="s">
        <v>26</v>
      </c>
      <c r="L155" s="275"/>
      <c r="M155" s="275"/>
      <c r="N155" s="275"/>
      <c r="O155" s="275"/>
      <c r="P155" s="275"/>
      <c r="Q155" s="276" t="s">
        <v>26</v>
      </c>
      <c r="R155" s="276" t="s">
        <v>26</v>
      </c>
      <c r="S155" s="275"/>
      <c r="T155" s="275"/>
      <c r="U155" s="275"/>
      <c r="V155" s="275"/>
      <c r="W155" s="275"/>
      <c r="X155" s="276" t="s">
        <v>26</v>
      </c>
      <c r="Y155" s="276" t="s">
        <v>26</v>
      </c>
      <c r="Z155" s="274" t="s">
        <v>0</v>
      </c>
      <c r="AA155" s="275"/>
      <c r="AB155" s="275"/>
      <c r="AC155" s="275"/>
      <c r="AD155" s="275"/>
      <c r="AE155" s="276" t="s">
        <v>26</v>
      </c>
      <c r="AF155" s="276" t="s">
        <v>26</v>
      </c>
      <c r="AG155" s="275"/>
      <c r="AH155" s="275"/>
      <c r="AI155" s="275"/>
      <c r="AJ155" s="275"/>
      <c r="AK155" s="277" t="s">
        <v>27</v>
      </c>
      <c r="AL155" s="4"/>
      <c r="AM155" s="179">
        <f t="array" ref="AM155">SUM(IF((G155:AK155="H"),1,0),IF((G155:AK155="½ H"),0.5,0))</f>
        <v>1</v>
      </c>
      <c r="AN155" s="180">
        <f t="array" ref="AN155">SUM(IF((G155:AK155="SD"),1,0),IF((G155:AK155="½ SD"),0.5,0))</f>
        <v>0</v>
      </c>
      <c r="AO155" s="180">
        <f t="array" ref="AO155">SUM(IF((G155:AK155="V"),1,0),IF((G155:AK155="½ V"),0.5,0))</f>
        <v>0</v>
      </c>
      <c r="AP155" s="180">
        <f t="array" ref="AP155">SUM(IF((G155:AK155="C"),1,0),IF((G155:AK155="½ C"),0.5,0))</f>
        <v>0</v>
      </c>
      <c r="AQ155" s="180">
        <f t="array" ref="AQ155">SUM(IF((G155:AK155="S"),1,0),IF((G155:AK155="½ S"),0.5,0))</f>
        <v>0</v>
      </c>
      <c r="AR155" s="183">
        <f t="array" ref="AR155">SUM(IF((G155:AK155="Z1"),1,0),IF((G155:AK155="½ Z1"),0.5,0))</f>
        <v>0</v>
      </c>
      <c r="AS155" s="180">
        <f t="array" ref="AS155">SUM(IF((G155:AK155="Z2"),1,0),IF((G155:AK155="½ Z2"),0.5,0))</f>
        <v>0</v>
      </c>
      <c r="AT155" s="180">
        <f t="array" ref="AT155">SUM(IF((G155:AK155="Z3"),1,0),IF((G155:AK155="½ Z3"),0.5,0))</f>
        <v>0</v>
      </c>
      <c r="AU155" s="181">
        <f t="array" ref="AU155">SUM(IF((G155:AK155="Z4"),1,0),IF((G155:AK155="½ Z4"),0.5,0))</f>
        <v>0</v>
      </c>
      <c r="AV155" s="4"/>
      <c r="AW155" s="28"/>
    </row>
    <row r="156" spans="2:49" x14ac:dyDescent="0.2">
      <c r="B156" s="2"/>
      <c r="C156" s="4"/>
      <c r="D156" s="401"/>
      <c r="E156" s="182"/>
      <c r="F156" s="65" t="str">
        <f>IF(E156="x",   "~~~" &amp; TEXT($F$5,""), TEXT($F$5,""))</f>
        <v>employee_2</v>
      </c>
      <c r="G156" s="275"/>
      <c r="H156" s="275"/>
      <c r="I156" s="275"/>
      <c r="J156" s="276" t="s">
        <v>26</v>
      </c>
      <c r="K156" s="276" t="s">
        <v>26</v>
      </c>
      <c r="L156" s="275"/>
      <c r="M156" s="275"/>
      <c r="N156" s="275"/>
      <c r="O156" s="275"/>
      <c r="P156" s="275"/>
      <c r="Q156" s="276" t="s">
        <v>26</v>
      </c>
      <c r="R156" s="276" t="s">
        <v>26</v>
      </c>
      <c r="S156" s="275"/>
      <c r="T156" s="275"/>
      <c r="U156" s="275"/>
      <c r="V156" s="275"/>
      <c r="W156" s="275"/>
      <c r="X156" s="276" t="s">
        <v>26</v>
      </c>
      <c r="Y156" s="276" t="s">
        <v>26</v>
      </c>
      <c r="Z156" s="274" t="s">
        <v>0</v>
      </c>
      <c r="AA156" s="275"/>
      <c r="AB156" s="275"/>
      <c r="AC156" s="275"/>
      <c r="AD156" s="275"/>
      <c r="AE156" s="276" t="s">
        <v>26</v>
      </c>
      <c r="AF156" s="276" t="s">
        <v>26</v>
      </c>
      <c r="AG156" s="275"/>
      <c r="AH156" s="275"/>
      <c r="AI156" s="275"/>
      <c r="AJ156" s="275"/>
      <c r="AK156" s="277" t="s">
        <v>27</v>
      </c>
      <c r="AL156" s="4"/>
      <c r="AM156" s="19">
        <f t="array" ref="AM156">SUM(IF((G156:AK156="H"),1,0),IF((G156:AK156="½ H"),0.5,0))</f>
        <v>1</v>
      </c>
      <c r="AN156" s="17">
        <f t="array" ref="AN156">SUM(IF((G156:AK156="SD"),1,0),IF((G156:AK156="½ SD"),0.5,0))</f>
        <v>0</v>
      </c>
      <c r="AO156" s="17">
        <f t="array" ref="AO156">SUM(IF((G156:AK156="V"),1,0),IF((G156:AK156="½ V"),0.5,0))</f>
        <v>0</v>
      </c>
      <c r="AP156" s="17">
        <f t="array" ref="AP156">SUM(IF((G156:AK156="C"),1,0),IF((G156:AK156="½ C"),0.5,0))</f>
        <v>0</v>
      </c>
      <c r="AQ156" s="95">
        <f t="array" ref="AQ156">SUM(IF((G156:AK156="S"),1,0),IF((G156:AK156="½ S"),0.5,0))</f>
        <v>0</v>
      </c>
      <c r="AR156" s="184">
        <f t="array" ref="AR156">SUM(IF((G156:AK156="Z1"),1,0),IF((G156:AK156="½ Z1"),0.5,0))</f>
        <v>0</v>
      </c>
      <c r="AS156" s="17">
        <f t="array" ref="AS156">SUM(IF((G156:AK156="Z2"),1,0),IF((G156:AK156="½ Z2"),0.5,0))</f>
        <v>0</v>
      </c>
      <c r="AT156" s="17">
        <f t="array" ref="AT156">SUM(IF((G156:AK156="Z3"),1,0),IF((G156:AK156="½ Z3"),0.5,0))</f>
        <v>0</v>
      </c>
      <c r="AU156" s="20">
        <f t="array" ref="AU156">SUM(IF((G156:AK156="Z4"),1,0),IF((G156:AK156="½ Z4"),0.5,0))</f>
        <v>0</v>
      </c>
      <c r="AV156" s="4"/>
      <c r="AW156" s="28"/>
    </row>
    <row r="157" spans="2:49" x14ac:dyDescent="0.2">
      <c r="B157" s="2"/>
      <c r="C157" s="4"/>
      <c r="D157" s="401"/>
      <c r="E157" s="182"/>
      <c r="F157" s="65" t="str">
        <f>IF(E157="x",   "~~~" &amp; TEXT($F$6,""), TEXT($F$6,""))</f>
        <v>employee_3</v>
      </c>
      <c r="G157" s="275"/>
      <c r="H157" s="275"/>
      <c r="I157" s="275"/>
      <c r="J157" s="276" t="s">
        <v>26</v>
      </c>
      <c r="K157" s="276" t="s">
        <v>26</v>
      </c>
      <c r="L157" s="275"/>
      <c r="M157" s="275"/>
      <c r="N157" s="275"/>
      <c r="O157" s="275"/>
      <c r="P157" s="275"/>
      <c r="Q157" s="276" t="s">
        <v>26</v>
      </c>
      <c r="R157" s="276" t="s">
        <v>26</v>
      </c>
      <c r="S157" s="275"/>
      <c r="T157" s="275"/>
      <c r="U157" s="275"/>
      <c r="V157" s="275"/>
      <c r="W157" s="275"/>
      <c r="X157" s="276" t="s">
        <v>26</v>
      </c>
      <c r="Y157" s="276" t="s">
        <v>26</v>
      </c>
      <c r="Z157" s="274" t="s">
        <v>0</v>
      </c>
      <c r="AA157" s="275"/>
      <c r="AB157" s="275"/>
      <c r="AC157" s="275"/>
      <c r="AD157" s="275"/>
      <c r="AE157" s="276" t="s">
        <v>26</v>
      </c>
      <c r="AF157" s="276" t="s">
        <v>26</v>
      </c>
      <c r="AG157" s="275"/>
      <c r="AH157" s="275"/>
      <c r="AI157" s="275"/>
      <c r="AJ157" s="275"/>
      <c r="AK157" s="277" t="s">
        <v>27</v>
      </c>
      <c r="AL157" s="4"/>
      <c r="AM157" s="19">
        <f t="array" ref="AM157">SUM(IF((G157:AK157="H"),1,0),IF((G157:AK157="½ H"),0.5,0))</f>
        <v>1</v>
      </c>
      <c r="AN157" s="17">
        <f t="array" ref="AN157">SUM(IF((G157:AK157="SD"),1,0),IF((G157:AK157="½ SD"),0.5,0))</f>
        <v>0</v>
      </c>
      <c r="AO157" s="17">
        <f t="array" ref="AO157">SUM(IF((G157:AK157="V"),1,0),IF((G157:AK157="½ V"),0.5,0))</f>
        <v>0</v>
      </c>
      <c r="AP157" s="17">
        <f t="array" ref="AP157">SUM(IF((G157:AK157="C"),1,0),IF((G157:AK157="½ C"),0.5,0))</f>
        <v>0</v>
      </c>
      <c r="AQ157" s="95">
        <f t="array" ref="AQ157">SUM(IF((G157:AK157="S"),1,0),IF((G157:AK157="½ S"),0.5,0))</f>
        <v>0</v>
      </c>
      <c r="AR157" s="184">
        <f t="array" ref="AR157">SUM(IF((G157:AK157="Z1"),1,0),IF((G157:AK157="½ Z1"),0.5,0))</f>
        <v>0</v>
      </c>
      <c r="AS157" s="17">
        <f t="array" ref="AS157">SUM(IF((G157:AK157="Z2"),1,0),IF((G157:AK157="½ Z2"),0.5,0))</f>
        <v>0</v>
      </c>
      <c r="AT157" s="17">
        <f t="array" ref="AT157">SUM(IF((G157:AK157="Z3"),1,0),IF((G157:AK157="½ Z3"),0.5,0))</f>
        <v>0</v>
      </c>
      <c r="AU157" s="20">
        <f t="array" ref="AU157">SUM(IF((G157:AK157="Z4"),1,0),IF((G157:AK157="½ Z4"),0.5,0))</f>
        <v>0</v>
      </c>
      <c r="AV157" s="4"/>
      <c r="AW157" s="28"/>
    </row>
    <row r="158" spans="2:49" x14ac:dyDescent="0.2">
      <c r="B158" s="2"/>
      <c r="C158" s="4"/>
      <c r="D158" s="401"/>
      <c r="E158" s="182"/>
      <c r="F158" s="65" t="str">
        <f>IF(E158="x",   "~~~" &amp; TEXT($F$7,""), TEXT($F$7,""))</f>
        <v>employee_4</v>
      </c>
      <c r="G158" s="275"/>
      <c r="H158" s="275"/>
      <c r="I158" s="275"/>
      <c r="J158" s="276" t="s">
        <v>26</v>
      </c>
      <c r="K158" s="276" t="s">
        <v>26</v>
      </c>
      <c r="L158" s="275"/>
      <c r="M158" s="275"/>
      <c r="N158" s="275"/>
      <c r="O158" s="275"/>
      <c r="P158" s="275"/>
      <c r="Q158" s="276" t="s">
        <v>26</v>
      </c>
      <c r="R158" s="276" t="s">
        <v>26</v>
      </c>
      <c r="S158" s="275"/>
      <c r="T158" s="275"/>
      <c r="U158" s="275"/>
      <c r="V158" s="275"/>
      <c r="W158" s="275"/>
      <c r="X158" s="276" t="s">
        <v>26</v>
      </c>
      <c r="Y158" s="276" t="s">
        <v>26</v>
      </c>
      <c r="Z158" s="274" t="s">
        <v>0</v>
      </c>
      <c r="AA158" s="275"/>
      <c r="AB158" s="275"/>
      <c r="AC158" s="275"/>
      <c r="AD158" s="275"/>
      <c r="AE158" s="276" t="s">
        <v>26</v>
      </c>
      <c r="AF158" s="276" t="s">
        <v>26</v>
      </c>
      <c r="AG158" s="275"/>
      <c r="AH158" s="275"/>
      <c r="AI158" s="275"/>
      <c r="AJ158" s="275"/>
      <c r="AK158" s="277" t="s">
        <v>27</v>
      </c>
      <c r="AL158" s="4"/>
      <c r="AM158" s="19">
        <f t="array" ref="AM158">SUM(IF((G158:AK158="H"),1,0),IF((G158:AK158="½ H"),0.5,0))</f>
        <v>1</v>
      </c>
      <c r="AN158" s="17">
        <f t="array" ref="AN158">SUM(IF((G158:AK158="SD"),1,0),IF((G158:AK158="½ SD"),0.5,0))</f>
        <v>0</v>
      </c>
      <c r="AO158" s="17">
        <f t="array" ref="AO158">SUM(IF((G158:AK158="V"),1,0),IF((G158:AK158="½ V"),0.5,0))</f>
        <v>0</v>
      </c>
      <c r="AP158" s="17">
        <f t="array" ref="AP158">SUM(IF((G158:AK158="C"),1,0),IF((G158:AK158="½ C"),0.5,0))</f>
        <v>0</v>
      </c>
      <c r="AQ158" s="95">
        <f t="array" ref="AQ158">SUM(IF((G158:AK158="S"),1,0),IF((G158:AK158="½ S"),0.5,0))</f>
        <v>0</v>
      </c>
      <c r="AR158" s="184">
        <f t="array" ref="AR158">SUM(IF((G158:AK158="Z1"),1,0),IF((G158:AK158="½ Z1"),0.5,0))</f>
        <v>0</v>
      </c>
      <c r="AS158" s="17">
        <f t="array" ref="AS158">SUM(IF((G158:AK158="Z2"),1,0),IF((G158:AK158="½ Z2"),0.5,0))</f>
        <v>0</v>
      </c>
      <c r="AT158" s="17">
        <f t="array" ref="AT158">SUM(IF((G158:AK158="Z3"),1,0),IF((G158:AK158="½ Z3"),0.5,0))</f>
        <v>0</v>
      </c>
      <c r="AU158" s="20">
        <f t="array" ref="AU158">SUM(IF((G158:AK158="Z4"),1,0),IF((G158:AK158="½ Z4"),0.5,0))</f>
        <v>0</v>
      </c>
      <c r="AV158" s="4"/>
      <c r="AW158" s="28"/>
    </row>
    <row r="159" spans="2:49" x14ac:dyDescent="0.2">
      <c r="B159" s="2"/>
      <c r="C159" s="4"/>
      <c r="D159" s="401"/>
      <c r="E159" s="182"/>
      <c r="F159" s="65" t="str">
        <f>IF(E159="x",   "~~~" &amp; TEXT($F$8,""), TEXT($F$8,""))</f>
        <v>~~~</v>
      </c>
      <c r="G159" s="275"/>
      <c r="H159" s="275"/>
      <c r="I159" s="275"/>
      <c r="J159" s="276" t="s">
        <v>26</v>
      </c>
      <c r="K159" s="276" t="s">
        <v>26</v>
      </c>
      <c r="L159" s="275"/>
      <c r="M159" s="275"/>
      <c r="N159" s="275"/>
      <c r="O159" s="275"/>
      <c r="P159" s="275"/>
      <c r="Q159" s="276" t="s">
        <v>26</v>
      </c>
      <c r="R159" s="276" t="s">
        <v>26</v>
      </c>
      <c r="S159" s="275"/>
      <c r="T159" s="275"/>
      <c r="U159" s="275"/>
      <c r="V159" s="275"/>
      <c r="W159" s="275"/>
      <c r="X159" s="276" t="s">
        <v>26</v>
      </c>
      <c r="Y159" s="276" t="s">
        <v>26</v>
      </c>
      <c r="Z159" s="274" t="s">
        <v>0</v>
      </c>
      <c r="AA159" s="275"/>
      <c r="AB159" s="275"/>
      <c r="AC159" s="275"/>
      <c r="AD159" s="275"/>
      <c r="AE159" s="276" t="s">
        <v>26</v>
      </c>
      <c r="AF159" s="276" t="s">
        <v>26</v>
      </c>
      <c r="AG159" s="275"/>
      <c r="AH159" s="275"/>
      <c r="AI159" s="275"/>
      <c r="AJ159" s="275"/>
      <c r="AK159" s="277" t="s">
        <v>27</v>
      </c>
      <c r="AL159" s="4"/>
      <c r="AM159" s="19">
        <f t="array" ref="AM159">SUM(IF((G159:AK159="H"),1,0),IF((G159:AK159="½ H"),0.5,0))</f>
        <v>1</v>
      </c>
      <c r="AN159" s="17">
        <f t="array" ref="AN159">SUM(IF((G159:AK159="SD"),1,0),IF((G159:AK159="½ SD"),0.5,0))</f>
        <v>0</v>
      </c>
      <c r="AO159" s="17">
        <f t="array" ref="AO159">SUM(IF((G159:AK159="V"),1,0),IF((G159:AK159="½ V"),0.5,0))</f>
        <v>0</v>
      </c>
      <c r="AP159" s="17">
        <f t="array" ref="AP159">SUM(IF((G159:AK159="C"),1,0),IF((G159:AK159="½ C"),0.5,0))</f>
        <v>0</v>
      </c>
      <c r="AQ159" s="95">
        <f t="array" ref="AQ159">SUM(IF((G159:AK159="S"),1,0),IF((G159:AK159="½ S"),0.5,0))</f>
        <v>0</v>
      </c>
      <c r="AR159" s="184">
        <f t="array" ref="AR159">SUM(IF((G159:AK159="Z1"),1,0),IF((G159:AK159="½ Z1"),0.5,0))</f>
        <v>0</v>
      </c>
      <c r="AS159" s="17">
        <f t="array" ref="AS159">SUM(IF((G159:AK159="Z2"),1,0),IF((G159:AK159="½ Z2"),0.5,0))</f>
        <v>0</v>
      </c>
      <c r="AT159" s="17">
        <f t="array" ref="AT159">SUM(IF((G159:AK159="Z3"),1,0),IF((G159:AK159="½ Z3"),0.5,0))</f>
        <v>0</v>
      </c>
      <c r="AU159" s="20">
        <f t="array" ref="AU159">SUM(IF((G159:AK159="Z4"),1,0),IF((G159:AK159="½ Z4"),0.5,0))</f>
        <v>0</v>
      </c>
      <c r="AV159" s="4"/>
      <c r="AW159" s="28"/>
    </row>
    <row r="160" spans="2:49" ht="13.5" thickBot="1" x14ac:dyDescent="0.25">
      <c r="B160" s="2"/>
      <c r="C160" s="4"/>
      <c r="D160" s="401"/>
      <c r="E160" s="182"/>
      <c r="F160" s="65" t="str">
        <f>IF(E160="x",   "~~~" &amp; TEXT($F$9,""), TEXT($F$9,""))</f>
        <v/>
      </c>
      <c r="G160" s="275"/>
      <c r="H160" s="275"/>
      <c r="I160" s="275"/>
      <c r="J160" s="276" t="s">
        <v>26</v>
      </c>
      <c r="K160" s="276" t="s">
        <v>26</v>
      </c>
      <c r="L160" s="275"/>
      <c r="M160" s="275"/>
      <c r="N160" s="275"/>
      <c r="O160" s="275"/>
      <c r="P160" s="275"/>
      <c r="Q160" s="276" t="s">
        <v>26</v>
      </c>
      <c r="R160" s="276" t="s">
        <v>26</v>
      </c>
      <c r="S160" s="275"/>
      <c r="T160" s="275"/>
      <c r="U160" s="275"/>
      <c r="V160" s="275"/>
      <c r="W160" s="275"/>
      <c r="X160" s="276" t="s">
        <v>26</v>
      </c>
      <c r="Y160" s="276" t="s">
        <v>26</v>
      </c>
      <c r="Z160" s="274" t="s">
        <v>0</v>
      </c>
      <c r="AA160" s="275"/>
      <c r="AB160" s="275"/>
      <c r="AC160" s="275"/>
      <c r="AD160" s="275"/>
      <c r="AE160" s="276" t="s">
        <v>26</v>
      </c>
      <c r="AF160" s="276" t="s">
        <v>26</v>
      </c>
      <c r="AG160" s="275"/>
      <c r="AH160" s="275"/>
      <c r="AI160" s="275"/>
      <c r="AJ160" s="275"/>
      <c r="AK160" s="277" t="s">
        <v>27</v>
      </c>
      <c r="AL160" s="4"/>
      <c r="AM160" s="19">
        <f t="array" ref="AM160">SUM(IF((G160:AK160="H"),1,0),IF((G160:AK160="½ H"),0.5,0))</f>
        <v>1</v>
      </c>
      <c r="AN160" s="17">
        <f t="array" ref="AN160">SUM(IF((G160:AK160="SD"),1,0),IF((G160:AK160="½ SD"),0.5,0))</f>
        <v>0</v>
      </c>
      <c r="AO160" s="17">
        <f t="array" ref="AO160">SUM(IF((G160:AK160="V"),1,0),IF((G160:AK160="½ V"),0.5,0))</f>
        <v>0</v>
      </c>
      <c r="AP160" s="17">
        <f t="array" ref="AP160">SUM(IF((G160:AK160="C"),1,0),IF((G160:AK160="½ C"),0.5,0))</f>
        <v>0</v>
      </c>
      <c r="AQ160" s="95">
        <f t="array" ref="AQ160">SUM(IF((G160:AK160="S"),1,0),IF((G160:AK160="½ S"),0.5,0))</f>
        <v>0</v>
      </c>
      <c r="AR160" s="184">
        <f t="array" ref="AR160">SUM(IF((G160:AK160="Z1"),1,0),IF((G160:AK160="½ Z1"),0.5,0))</f>
        <v>0</v>
      </c>
      <c r="AS160" s="17">
        <f t="array" ref="AS160">SUM(IF((G160:AK160="Z2"),1,0),IF((G160:AK160="½ Z2"),0.5,0))</f>
        <v>0</v>
      </c>
      <c r="AT160" s="17">
        <f t="array" ref="AT160">SUM(IF((G160:AK160="Z3"),1,0),IF((G160:AK160="½ Z3"),0.5,0))</f>
        <v>0</v>
      </c>
      <c r="AU160" s="20">
        <f t="array" ref="AU160">SUM(IF((G160:AK160="Z4"),1,0),IF((G160:AK160="½ Z4"),0.5,0))</f>
        <v>0</v>
      </c>
      <c r="AV160" s="4"/>
      <c r="AW160" s="28"/>
    </row>
    <row r="161" spans="2:49" hidden="1" x14ac:dyDescent="0.2">
      <c r="B161" s="2"/>
      <c r="C161" s="4"/>
      <c r="D161" s="401"/>
      <c r="E161" s="182"/>
      <c r="F161" s="65" t="str">
        <f>IF(E161="x",   "~~~" &amp; TEXT($F$10,""), TEXT($F$10,""))</f>
        <v/>
      </c>
      <c r="G161" s="275"/>
      <c r="H161" s="275"/>
      <c r="I161" s="275"/>
      <c r="J161" s="276" t="s">
        <v>26</v>
      </c>
      <c r="K161" s="276" t="s">
        <v>26</v>
      </c>
      <c r="L161" s="275"/>
      <c r="M161" s="275"/>
      <c r="N161" s="275"/>
      <c r="O161" s="275"/>
      <c r="P161" s="275"/>
      <c r="Q161" s="276" t="s">
        <v>26</v>
      </c>
      <c r="R161" s="276" t="s">
        <v>26</v>
      </c>
      <c r="S161" s="275"/>
      <c r="T161" s="275"/>
      <c r="U161" s="275"/>
      <c r="V161" s="275"/>
      <c r="W161" s="275"/>
      <c r="X161" s="276" t="s">
        <v>26</v>
      </c>
      <c r="Y161" s="276" t="s">
        <v>26</v>
      </c>
      <c r="Z161" s="274" t="s">
        <v>0</v>
      </c>
      <c r="AA161" s="275"/>
      <c r="AB161" s="275"/>
      <c r="AC161" s="275"/>
      <c r="AD161" s="275"/>
      <c r="AE161" s="276" t="s">
        <v>26</v>
      </c>
      <c r="AF161" s="276" t="s">
        <v>26</v>
      </c>
      <c r="AG161" s="275"/>
      <c r="AH161" s="275"/>
      <c r="AI161" s="275"/>
      <c r="AJ161" s="275"/>
      <c r="AK161" s="277" t="s">
        <v>27</v>
      </c>
      <c r="AL161" s="4"/>
      <c r="AM161" s="19">
        <f t="array" ref="AM161">SUM(IF((G161:AK161="H"),1,0),IF((G161:AK161="½ H"),0.5,0))</f>
        <v>1</v>
      </c>
      <c r="AN161" s="17">
        <f t="array" ref="AN161">SUM(IF((G161:AK161="SD"),1,0),IF((G161:AK161="½ SD"),0.5,0))</f>
        <v>0</v>
      </c>
      <c r="AO161" s="17">
        <f t="array" ref="AO161">SUM(IF((G161:AK161="V"),1,0),IF((G161:AK161="½ V"),0.5,0))</f>
        <v>0</v>
      </c>
      <c r="AP161" s="17">
        <f t="array" ref="AP161">SUM(IF((G161:AK161="C"),1,0),IF((G161:AK161="½ C"),0.5,0))</f>
        <v>0</v>
      </c>
      <c r="AQ161" s="95">
        <f t="array" ref="AQ161">SUM(IF((G161:AK161="S"),1,0),IF((G161:AK161="½ S"),0.5,0))</f>
        <v>0</v>
      </c>
      <c r="AR161" s="184">
        <f t="array" ref="AR161">SUM(IF((G161:AK161="Z1"),1,0),IF((G161:AK161="½ Z1"),0.5,0))</f>
        <v>0</v>
      </c>
      <c r="AS161" s="17">
        <f t="array" ref="AS161">SUM(IF((G161:AK161="Z2"),1,0),IF((G161:AK161="½ Z2"),0.5,0))</f>
        <v>0</v>
      </c>
      <c r="AT161" s="17">
        <f t="array" ref="AT161">SUM(IF((G161:AK161="Z3"),1,0),IF((G161:AK161="½ Z3"),0.5,0))</f>
        <v>0</v>
      </c>
      <c r="AU161" s="20">
        <f t="array" ref="AU161">SUM(IF((G161:AK161="Z4"),1,0),IF((G161:AK161="½ Z4"),0.5,0))</f>
        <v>0</v>
      </c>
      <c r="AV161" s="4"/>
      <c r="AW161" s="28"/>
    </row>
    <row r="162" spans="2:49" hidden="1" x14ac:dyDescent="0.2">
      <c r="B162" s="2"/>
      <c r="C162" s="4"/>
      <c r="D162" s="401"/>
      <c r="E162" s="182"/>
      <c r="F162" s="65" t="str">
        <f>IF(E162="x",   "~~~" &amp; TEXT($F$11,""), TEXT($F$11,""))</f>
        <v/>
      </c>
      <c r="G162" s="275"/>
      <c r="H162" s="275"/>
      <c r="I162" s="275"/>
      <c r="J162" s="276" t="s">
        <v>26</v>
      </c>
      <c r="K162" s="276" t="s">
        <v>26</v>
      </c>
      <c r="L162" s="275"/>
      <c r="M162" s="275"/>
      <c r="N162" s="275"/>
      <c r="O162" s="275"/>
      <c r="P162" s="275"/>
      <c r="Q162" s="276" t="s">
        <v>26</v>
      </c>
      <c r="R162" s="276" t="s">
        <v>26</v>
      </c>
      <c r="S162" s="275"/>
      <c r="T162" s="275"/>
      <c r="U162" s="275"/>
      <c r="V162" s="275"/>
      <c r="W162" s="275"/>
      <c r="X162" s="276" t="s">
        <v>26</v>
      </c>
      <c r="Y162" s="276" t="s">
        <v>26</v>
      </c>
      <c r="Z162" s="274" t="s">
        <v>0</v>
      </c>
      <c r="AA162" s="275"/>
      <c r="AB162" s="275"/>
      <c r="AC162" s="275"/>
      <c r="AD162" s="275"/>
      <c r="AE162" s="276" t="s">
        <v>26</v>
      </c>
      <c r="AF162" s="276" t="s">
        <v>26</v>
      </c>
      <c r="AG162" s="275"/>
      <c r="AH162" s="275"/>
      <c r="AI162" s="275"/>
      <c r="AJ162" s="275"/>
      <c r="AK162" s="277" t="s">
        <v>27</v>
      </c>
      <c r="AL162" s="4"/>
      <c r="AM162" s="19">
        <f t="array" ref="AM162">SUM(IF((G162:AK162="H"),1,0),IF((G162:AK162="½ H"),0.5,0))</f>
        <v>1</v>
      </c>
      <c r="AN162" s="17">
        <f t="array" ref="AN162">SUM(IF((G162:AK162="SD"),1,0),IF((G162:AK162="½ SD"),0.5,0))</f>
        <v>0</v>
      </c>
      <c r="AO162" s="17">
        <f t="array" ref="AO162">SUM(IF((G162:AK162="V"),1,0),IF((G162:AK162="½ V"),0.5,0))</f>
        <v>0</v>
      </c>
      <c r="AP162" s="17">
        <f t="array" ref="AP162">SUM(IF((G162:AK162="C"),1,0),IF((G162:AK162="½ C"),0.5,0))</f>
        <v>0</v>
      </c>
      <c r="AQ162" s="95">
        <f t="array" ref="AQ162">SUM(IF((G162:AK162="S"),1,0),IF((G162:AK162="½ S"),0.5,0))</f>
        <v>0</v>
      </c>
      <c r="AR162" s="184">
        <f t="array" ref="AR162">SUM(IF((G162:AK162="Z1"),1,0),IF((G162:AK162="½ Z1"),0.5,0))</f>
        <v>0</v>
      </c>
      <c r="AS162" s="17">
        <f t="array" ref="AS162">SUM(IF((G162:AK162="Z2"),1,0),IF((G162:AK162="½ Z2"),0.5,0))</f>
        <v>0</v>
      </c>
      <c r="AT162" s="17">
        <f t="array" ref="AT162">SUM(IF((G162:AK162="Z3"),1,0),IF((G162:AK162="½ Z3"),0.5,0))</f>
        <v>0</v>
      </c>
      <c r="AU162" s="20">
        <f t="array" ref="AU162">SUM(IF((G162:AK162="Z4"),1,0),IF((G162:AK162="½ Z4"),0.5,0))</f>
        <v>0</v>
      </c>
      <c r="AV162" s="4"/>
      <c r="AW162" s="28"/>
    </row>
    <row r="163" spans="2:49" hidden="1" x14ac:dyDescent="0.2">
      <c r="B163" s="2"/>
      <c r="C163" s="4"/>
      <c r="D163" s="401"/>
      <c r="E163" s="182"/>
      <c r="F163" s="65" t="str">
        <f>IF(E163="x",   "~~~" &amp; TEXT($F$12,""), TEXT($F$12,""))</f>
        <v/>
      </c>
      <c r="G163" s="275"/>
      <c r="H163" s="275"/>
      <c r="I163" s="275"/>
      <c r="J163" s="276" t="s">
        <v>26</v>
      </c>
      <c r="K163" s="276" t="s">
        <v>26</v>
      </c>
      <c r="L163" s="275"/>
      <c r="M163" s="275"/>
      <c r="N163" s="275"/>
      <c r="O163" s="275"/>
      <c r="P163" s="275"/>
      <c r="Q163" s="276" t="s">
        <v>26</v>
      </c>
      <c r="R163" s="276" t="s">
        <v>26</v>
      </c>
      <c r="S163" s="275"/>
      <c r="T163" s="275"/>
      <c r="U163" s="275"/>
      <c r="V163" s="275"/>
      <c r="W163" s="275"/>
      <c r="X163" s="276" t="s">
        <v>26</v>
      </c>
      <c r="Y163" s="276" t="s">
        <v>26</v>
      </c>
      <c r="Z163" s="274" t="s">
        <v>0</v>
      </c>
      <c r="AA163" s="275"/>
      <c r="AB163" s="275"/>
      <c r="AC163" s="275"/>
      <c r="AD163" s="275"/>
      <c r="AE163" s="276" t="s">
        <v>26</v>
      </c>
      <c r="AF163" s="276" t="s">
        <v>26</v>
      </c>
      <c r="AG163" s="275"/>
      <c r="AH163" s="275"/>
      <c r="AI163" s="275"/>
      <c r="AJ163" s="275"/>
      <c r="AK163" s="277" t="s">
        <v>27</v>
      </c>
      <c r="AL163" s="4"/>
      <c r="AM163" s="19">
        <f t="array" ref="AM163">SUM(IF((G163:AK163="H"),1,0),IF((G163:AK163="½ H"),0.5,0))</f>
        <v>1</v>
      </c>
      <c r="AN163" s="17">
        <f t="array" ref="AN163">SUM(IF((G163:AK163="SD"),1,0),IF((G163:AK163="½ SD"),0.5,0))</f>
        <v>0</v>
      </c>
      <c r="AO163" s="17">
        <f t="array" ref="AO163">SUM(IF((G163:AK163="V"),1,0),IF((G163:AK163="½ V"),0.5,0))</f>
        <v>0</v>
      </c>
      <c r="AP163" s="17">
        <f t="array" ref="AP163">SUM(IF((G163:AK163="C"),1,0),IF((G163:AK163="½ C"),0.5,0))</f>
        <v>0</v>
      </c>
      <c r="AQ163" s="95">
        <f t="array" ref="AQ163">SUM(IF((G163:AK163="S"),1,0),IF((G163:AK163="½ S"),0.5,0))</f>
        <v>0</v>
      </c>
      <c r="AR163" s="184">
        <f t="array" ref="AR163">SUM(IF((G163:AK163="Z1"),1,0),IF((G163:AK163="½ Z1"),0.5,0))</f>
        <v>0</v>
      </c>
      <c r="AS163" s="17">
        <f t="array" ref="AS163">SUM(IF((G163:AK163="Z2"),1,0),IF((G163:AK163="½ Z2"),0.5,0))</f>
        <v>0</v>
      </c>
      <c r="AT163" s="17">
        <f t="array" ref="AT163">SUM(IF((G163:AK163="Z3"),1,0),IF((G163:AK163="½ Z3"),0.5,0))</f>
        <v>0</v>
      </c>
      <c r="AU163" s="20">
        <f t="array" ref="AU163">SUM(IF((G163:AK163="Z4"),1,0),IF((G163:AK163="½ Z4"),0.5,0))</f>
        <v>0</v>
      </c>
      <c r="AV163" s="4"/>
      <c r="AW163" s="28"/>
    </row>
    <row r="164" spans="2:49" hidden="1" x14ac:dyDescent="0.2">
      <c r="B164" s="2"/>
      <c r="C164" s="4"/>
      <c r="D164" s="401"/>
      <c r="E164" s="182"/>
      <c r="F164" s="65" t="str">
        <f>IF(E164="x",   "~~~" &amp; TEXT($F$13,""), TEXT($F$13,""))</f>
        <v/>
      </c>
      <c r="G164" s="275"/>
      <c r="H164" s="275"/>
      <c r="I164" s="275"/>
      <c r="J164" s="276" t="s">
        <v>26</v>
      </c>
      <c r="K164" s="276" t="s">
        <v>26</v>
      </c>
      <c r="L164" s="275"/>
      <c r="M164" s="275"/>
      <c r="N164" s="275"/>
      <c r="O164" s="275"/>
      <c r="P164" s="275"/>
      <c r="Q164" s="276" t="s">
        <v>26</v>
      </c>
      <c r="R164" s="276" t="s">
        <v>26</v>
      </c>
      <c r="S164" s="275"/>
      <c r="T164" s="275"/>
      <c r="U164" s="275"/>
      <c r="V164" s="275"/>
      <c r="W164" s="275"/>
      <c r="X164" s="276" t="s">
        <v>26</v>
      </c>
      <c r="Y164" s="276" t="s">
        <v>26</v>
      </c>
      <c r="Z164" s="274" t="s">
        <v>0</v>
      </c>
      <c r="AA164" s="275"/>
      <c r="AB164" s="275"/>
      <c r="AC164" s="275"/>
      <c r="AD164" s="275"/>
      <c r="AE164" s="276" t="s">
        <v>26</v>
      </c>
      <c r="AF164" s="276" t="s">
        <v>26</v>
      </c>
      <c r="AG164" s="275"/>
      <c r="AH164" s="275"/>
      <c r="AI164" s="275"/>
      <c r="AJ164" s="275"/>
      <c r="AK164" s="277" t="s">
        <v>27</v>
      </c>
      <c r="AL164" s="4"/>
      <c r="AM164" s="19">
        <f t="array" ref="AM164">SUM(IF((G164:AK164="H"),1,0),IF((G164:AK164="½ H"),0.5,0))</f>
        <v>1</v>
      </c>
      <c r="AN164" s="17">
        <f t="array" ref="AN164">SUM(IF((G164:AK164="SD"),1,0),IF((G164:AK164="½ SD"),0.5,0))</f>
        <v>0</v>
      </c>
      <c r="AO164" s="17">
        <f t="array" ref="AO164">SUM(IF((G164:AK164="V"),1,0),IF((G164:AK164="½ V"),0.5,0))</f>
        <v>0</v>
      </c>
      <c r="AP164" s="17">
        <f t="array" ref="AP164">SUM(IF((G164:AK164="C"),1,0),IF((G164:AK164="½ C"),0.5,0))</f>
        <v>0</v>
      </c>
      <c r="AQ164" s="95">
        <f t="array" ref="AQ164">SUM(IF((G164:AK164="S"),1,0),IF((G164:AK164="½ S"),0.5,0))</f>
        <v>0</v>
      </c>
      <c r="AR164" s="184">
        <f t="array" ref="AR164">SUM(IF((G164:AK164="Z1"),1,0),IF((G164:AK164="½ Z1"),0.5,0))</f>
        <v>0</v>
      </c>
      <c r="AS164" s="17">
        <f t="array" ref="AS164">SUM(IF((G164:AK164="Z2"),1,0),IF((G164:AK164="½ Z2"),0.5,0))</f>
        <v>0</v>
      </c>
      <c r="AT164" s="17">
        <f t="array" ref="AT164">SUM(IF((G164:AK164="Z3"),1,0),IF((G164:AK164="½ Z3"),0.5,0))</f>
        <v>0</v>
      </c>
      <c r="AU164" s="20">
        <f t="array" ref="AU164">SUM(IF((G164:AK164="Z4"),1,0),IF((G164:AK164="½ Z4"),0.5,0))</f>
        <v>0</v>
      </c>
      <c r="AV164" s="4"/>
      <c r="AW164" s="28"/>
    </row>
    <row r="165" spans="2:49" hidden="1" x14ac:dyDescent="0.2">
      <c r="B165" s="2"/>
      <c r="C165" s="4"/>
      <c r="D165" s="401"/>
      <c r="E165" s="182"/>
      <c r="F165" s="65" t="str">
        <f>IF(E165="x",   "~~~" &amp; TEXT($F$14,""), TEXT($F$14,""))</f>
        <v/>
      </c>
      <c r="G165" s="275"/>
      <c r="H165" s="275"/>
      <c r="I165" s="275"/>
      <c r="J165" s="276" t="s">
        <v>26</v>
      </c>
      <c r="K165" s="276" t="s">
        <v>26</v>
      </c>
      <c r="L165" s="275"/>
      <c r="M165" s="275"/>
      <c r="N165" s="275"/>
      <c r="O165" s="275"/>
      <c r="P165" s="275"/>
      <c r="Q165" s="276" t="s">
        <v>26</v>
      </c>
      <c r="R165" s="276" t="s">
        <v>26</v>
      </c>
      <c r="S165" s="275"/>
      <c r="T165" s="275"/>
      <c r="U165" s="275"/>
      <c r="V165" s="275"/>
      <c r="W165" s="275"/>
      <c r="X165" s="276" t="s">
        <v>26</v>
      </c>
      <c r="Y165" s="276" t="s">
        <v>26</v>
      </c>
      <c r="Z165" s="274" t="s">
        <v>0</v>
      </c>
      <c r="AA165" s="275"/>
      <c r="AB165" s="275"/>
      <c r="AC165" s="275"/>
      <c r="AD165" s="275"/>
      <c r="AE165" s="276" t="s">
        <v>26</v>
      </c>
      <c r="AF165" s="276" t="s">
        <v>26</v>
      </c>
      <c r="AG165" s="275"/>
      <c r="AH165" s="275"/>
      <c r="AI165" s="275"/>
      <c r="AJ165" s="275"/>
      <c r="AK165" s="277" t="s">
        <v>27</v>
      </c>
      <c r="AL165" s="4"/>
      <c r="AM165" s="19">
        <f t="array" ref="AM165">SUM(IF((G165:AK165="H"),1,0),IF((G165:AK165="½ H"),0.5,0))</f>
        <v>1</v>
      </c>
      <c r="AN165" s="17">
        <f t="array" ref="AN165">SUM(IF((G165:AK165="SD"),1,0),IF((G165:AK165="½ SD"),0.5,0))</f>
        <v>0</v>
      </c>
      <c r="AO165" s="17">
        <f t="array" ref="AO165">SUM(IF((G165:AK165="V"),1,0),IF((G165:AK165="½ V"),0.5,0))</f>
        <v>0</v>
      </c>
      <c r="AP165" s="17">
        <f t="array" ref="AP165">SUM(IF((G165:AK165="C"),1,0),IF((G165:AK165="½ C"),0.5,0))</f>
        <v>0</v>
      </c>
      <c r="AQ165" s="95">
        <f t="array" ref="AQ165">SUM(IF((G165:AK165="S"),1,0),IF((G165:AK165="½ S"),0.5,0))</f>
        <v>0</v>
      </c>
      <c r="AR165" s="184">
        <f t="array" ref="AR165">SUM(IF((G165:AK165="Z1"),1,0),IF((G165:AK165="½ Z1"),0.5,0))</f>
        <v>0</v>
      </c>
      <c r="AS165" s="17">
        <f t="array" ref="AS165">SUM(IF((G165:AK165="Z2"),1,0),IF((G165:AK165="½ Z2"),0.5,0))</f>
        <v>0</v>
      </c>
      <c r="AT165" s="17">
        <f t="array" ref="AT165">SUM(IF((G165:AK165="Z3"),1,0),IF((G165:AK165="½ Z3"),0.5,0))</f>
        <v>0</v>
      </c>
      <c r="AU165" s="20">
        <f t="array" ref="AU165">SUM(IF((G165:AK165="Z4"),1,0),IF((G165:AK165="½ Z4"),0.5,0))</f>
        <v>0</v>
      </c>
      <c r="AV165" s="4"/>
      <c r="AW165" s="28"/>
    </row>
    <row r="166" spans="2:49" hidden="1" x14ac:dyDescent="0.2">
      <c r="B166" s="2"/>
      <c r="C166" s="4"/>
      <c r="D166" s="401"/>
      <c r="E166" s="182"/>
      <c r="F166" s="65" t="str">
        <f>IF(E166="x",   "~~~" &amp; TEXT($F$15,""), TEXT($F$15,""))</f>
        <v/>
      </c>
      <c r="G166" s="275"/>
      <c r="H166" s="275"/>
      <c r="I166" s="275"/>
      <c r="J166" s="276" t="s">
        <v>26</v>
      </c>
      <c r="K166" s="276" t="s">
        <v>26</v>
      </c>
      <c r="L166" s="275"/>
      <c r="M166" s="275"/>
      <c r="N166" s="275"/>
      <c r="O166" s="275"/>
      <c r="P166" s="275"/>
      <c r="Q166" s="276" t="s">
        <v>26</v>
      </c>
      <c r="R166" s="276" t="s">
        <v>26</v>
      </c>
      <c r="S166" s="275"/>
      <c r="T166" s="275"/>
      <c r="U166" s="275"/>
      <c r="V166" s="275"/>
      <c r="W166" s="275"/>
      <c r="X166" s="276" t="s">
        <v>26</v>
      </c>
      <c r="Y166" s="276" t="s">
        <v>26</v>
      </c>
      <c r="Z166" s="274" t="s">
        <v>0</v>
      </c>
      <c r="AA166" s="275"/>
      <c r="AB166" s="275"/>
      <c r="AC166" s="275"/>
      <c r="AD166" s="275"/>
      <c r="AE166" s="276" t="s">
        <v>26</v>
      </c>
      <c r="AF166" s="276" t="s">
        <v>26</v>
      </c>
      <c r="AG166" s="275"/>
      <c r="AH166" s="275"/>
      <c r="AI166" s="275"/>
      <c r="AJ166" s="275"/>
      <c r="AK166" s="277" t="s">
        <v>27</v>
      </c>
      <c r="AL166" s="4"/>
      <c r="AM166" s="19">
        <f t="array" ref="AM166">SUM(IF((G166:AK166="H"),1,0),IF((G166:AK166="½ H"),0.5,0))</f>
        <v>1</v>
      </c>
      <c r="AN166" s="17">
        <f t="array" ref="AN166">SUM(IF((G166:AK166="SD"),1,0),IF((G166:AK166="½ SD"),0.5,0))</f>
        <v>0</v>
      </c>
      <c r="AO166" s="17">
        <f t="array" ref="AO166">SUM(IF((G166:AK166="V"),1,0),IF((G166:AK166="½ V"),0.5,0))</f>
        <v>0</v>
      </c>
      <c r="AP166" s="17">
        <f t="array" ref="AP166">SUM(IF((G166:AK166="C"),1,0),IF((G166:AK166="½ C"),0.5,0))</f>
        <v>0</v>
      </c>
      <c r="AQ166" s="95">
        <f t="array" ref="AQ166">SUM(IF((G166:AK166="S"),1,0),IF((G166:AK166="½ S"),0.5,0))</f>
        <v>0</v>
      </c>
      <c r="AR166" s="184">
        <f t="array" ref="AR166">SUM(IF((G166:AK166="Z1"),1,0),IF((G166:AK166="½ Z1"),0.5,0))</f>
        <v>0</v>
      </c>
      <c r="AS166" s="17">
        <f t="array" ref="AS166">SUM(IF((G166:AK166="Z2"),1,0),IF((G166:AK166="½ Z2"),0.5,0))</f>
        <v>0</v>
      </c>
      <c r="AT166" s="17">
        <f t="array" ref="AT166">SUM(IF((G166:AK166="Z3"),1,0),IF((G166:AK166="½ Z3"),0.5,0))</f>
        <v>0</v>
      </c>
      <c r="AU166" s="20">
        <f t="array" ref="AU166">SUM(IF((G166:AK166="Z4"),1,0),IF((G166:AK166="½ Z4"),0.5,0))</f>
        <v>0</v>
      </c>
      <c r="AV166" s="4"/>
      <c r="AW166" s="28"/>
    </row>
    <row r="167" spans="2:49" hidden="1" x14ac:dyDescent="0.2">
      <c r="B167" s="2"/>
      <c r="C167" s="4"/>
      <c r="D167" s="401"/>
      <c r="E167" s="182"/>
      <c r="F167" s="65" t="str">
        <f>IF(E167="x",   "~~~" &amp; TEXT($J$4,""), TEXT($J$4,""))</f>
        <v/>
      </c>
      <c r="G167" s="275"/>
      <c r="H167" s="275"/>
      <c r="I167" s="275"/>
      <c r="J167" s="276" t="s">
        <v>26</v>
      </c>
      <c r="K167" s="276" t="s">
        <v>26</v>
      </c>
      <c r="L167" s="275"/>
      <c r="M167" s="275"/>
      <c r="N167" s="275"/>
      <c r="O167" s="275"/>
      <c r="P167" s="275"/>
      <c r="Q167" s="276" t="s">
        <v>26</v>
      </c>
      <c r="R167" s="276" t="s">
        <v>26</v>
      </c>
      <c r="S167" s="275"/>
      <c r="T167" s="275"/>
      <c r="U167" s="275"/>
      <c r="V167" s="275"/>
      <c r="W167" s="275"/>
      <c r="X167" s="276" t="s">
        <v>26</v>
      </c>
      <c r="Y167" s="276" t="s">
        <v>26</v>
      </c>
      <c r="Z167" s="274" t="s">
        <v>0</v>
      </c>
      <c r="AA167" s="275"/>
      <c r="AB167" s="275"/>
      <c r="AC167" s="275"/>
      <c r="AD167" s="275"/>
      <c r="AE167" s="276" t="s">
        <v>26</v>
      </c>
      <c r="AF167" s="276" t="s">
        <v>26</v>
      </c>
      <c r="AG167" s="275"/>
      <c r="AH167" s="275"/>
      <c r="AI167" s="275"/>
      <c r="AJ167" s="275"/>
      <c r="AK167" s="277" t="s">
        <v>27</v>
      </c>
      <c r="AL167" s="4"/>
      <c r="AM167" s="19">
        <f t="array" ref="AM167">SUM(IF((G167:AK167="H"),1,0),IF((G167:AK167="½ H"),0.5,0))</f>
        <v>1</v>
      </c>
      <c r="AN167" s="17">
        <f t="array" ref="AN167">SUM(IF((G167:AK167="SD"),1,0),IF((G167:AK167="½ SD"),0.5,0))</f>
        <v>0</v>
      </c>
      <c r="AO167" s="17">
        <f t="array" ref="AO167">SUM(IF((G167:AK167="V"),1,0),IF((G167:AK167="½ V"),0.5,0))</f>
        <v>0</v>
      </c>
      <c r="AP167" s="17">
        <f t="array" ref="AP167">SUM(IF((G167:AK167="C"),1,0),IF((G167:AK167="½ C"),0.5,0))</f>
        <v>0</v>
      </c>
      <c r="AQ167" s="95">
        <f t="array" ref="AQ167">SUM(IF((G167:AK167="S"),1,0),IF((G167:AK167="½ S"),0.5,0))</f>
        <v>0</v>
      </c>
      <c r="AR167" s="184">
        <f t="array" ref="AR167">SUM(IF((G167:AK167="Z1"),1,0),IF((G167:AK167="½ Z1"),0.5,0))</f>
        <v>0</v>
      </c>
      <c r="AS167" s="17">
        <f t="array" ref="AS167">SUM(IF((G167:AK167="Z2"),1,0),IF((G167:AK167="½ Z2"),0.5,0))</f>
        <v>0</v>
      </c>
      <c r="AT167" s="17">
        <f t="array" ref="AT167">SUM(IF((G167:AK167="Z3"),1,0),IF((G167:AK167="½ Z3"),0.5,0))</f>
        <v>0</v>
      </c>
      <c r="AU167" s="20">
        <f t="array" ref="AU167">SUM(IF((G167:AK167="Z4"),1,0),IF((G167:AK167="½ Z4"),0.5,0))</f>
        <v>0</v>
      </c>
      <c r="AV167" s="4"/>
      <c r="AW167" s="28"/>
    </row>
    <row r="168" spans="2:49" hidden="1" x14ac:dyDescent="0.2">
      <c r="B168" s="2"/>
      <c r="C168" s="4"/>
      <c r="D168" s="401"/>
      <c r="E168" s="182"/>
      <c r="F168" s="65" t="str">
        <f>IF(E168="x",   "~~~" &amp; TEXT($J$5,""), TEXT($J$5,""))</f>
        <v/>
      </c>
      <c r="G168" s="275"/>
      <c r="H168" s="275"/>
      <c r="I168" s="275"/>
      <c r="J168" s="276" t="s">
        <v>26</v>
      </c>
      <c r="K168" s="276" t="s">
        <v>26</v>
      </c>
      <c r="L168" s="275"/>
      <c r="M168" s="275"/>
      <c r="N168" s="275"/>
      <c r="O168" s="275"/>
      <c r="P168" s="275"/>
      <c r="Q168" s="276" t="s">
        <v>26</v>
      </c>
      <c r="R168" s="276" t="s">
        <v>26</v>
      </c>
      <c r="S168" s="275"/>
      <c r="T168" s="275"/>
      <c r="U168" s="275"/>
      <c r="V168" s="275"/>
      <c r="W168" s="275"/>
      <c r="X168" s="276" t="s">
        <v>26</v>
      </c>
      <c r="Y168" s="276" t="s">
        <v>26</v>
      </c>
      <c r="Z168" s="274" t="s">
        <v>0</v>
      </c>
      <c r="AA168" s="275"/>
      <c r="AB168" s="275"/>
      <c r="AC168" s="275"/>
      <c r="AD168" s="275"/>
      <c r="AE168" s="276" t="s">
        <v>26</v>
      </c>
      <c r="AF168" s="276" t="s">
        <v>26</v>
      </c>
      <c r="AG168" s="275"/>
      <c r="AH168" s="275"/>
      <c r="AI168" s="275"/>
      <c r="AJ168" s="275"/>
      <c r="AK168" s="277" t="s">
        <v>27</v>
      </c>
      <c r="AL168" s="4"/>
      <c r="AM168" s="19">
        <f t="array" ref="AM168">SUM(IF((G168:AK168="H"),1,0),IF((G168:AK168="½ H"),0.5,0))</f>
        <v>1</v>
      </c>
      <c r="AN168" s="17">
        <f t="array" ref="AN168">SUM(IF((G168:AK168="SD"),1,0),IF((G168:AK168="½ SD"),0.5,0))</f>
        <v>0</v>
      </c>
      <c r="AO168" s="17">
        <f t="array" ref="AO168">SUM(IF((G168:AK168="V"),1,0),IF((G168:AK168="½ V"),0.5,0))</f>
        <v>0</v>
      </c>
      <c r="AP168" s="17">
        <f t="array" ref="AP168">SUM(IF((G168:AK168="C"),1,0),IF((G168:AK168="½ C"),0.5,0))</f>
        <v>0</v>
      </c>
      <c r="AQ168" s="95">
        <f t="array" ref="AQ168">SUM(IF((G168:AK168="S"),1,0),IF((G168:AK168="½ S"),0.5,0))</f>
        <v>0</v>
      </c>
      <c r="AR168" s="184">
        <f t="array" ref="AR168">SUM(IF((G168:AK168="Z1"),1,0),IF((G168:AK168="½ Z1"),0.5,0))</f>
        <v>0</v>
      </c>
      <c r="AS168" s="17">
        <f t="array" ref="AS168">SUM(IF((G168:AK168="Z2"),1,0),IF((G168:AK168="½ Z2"),0.5,0))</f>
        <v>0</v>
      </c>
      <c r="AT168" s="17">
        <f t="array" ref="AT168">SUM(IF((G168:AK168="Z3"),1,0),IF((G168:AK168="½ Z3"),0.5,0))</f>
        <v>0</v>
      </c>
      <c r="AU168" s="20">
        <f t="array" ref="AU168">SUM(IF((G168:AK168="Z4"),1,0),IF((G168:AK168="½ Z4"),0.5,0))</f>
        <v>0</v>
      </c>
      <c r="AV168" s="4"/>
      <c r="AW168" s="28"/>
    </row>
    <row r="169" spans="2:49" ht="12.75" hidden="1" customHeight="1" x14ac:dyDescent="0.2">
      <c r="B169" s="2"/>
      <c r="C169" s="4"/>
      <c r="D169" s="401"/>
      <c r="E169" s="73"/>
      <c r="F169" s="65" t="str">
        <f>IF(E169="x",   "~~~" &amp; TEXT($J$6,""), TEXT($J$6,""))</f>
        <v/>
      </c>
      <c r="G169" s="275"/>
      <c r="H169" s="275"/>
      <c r="I169" s="275"/>
      <c r="J169" s="276" t="s">
        <v>26</v>
      </c>
      <c r="K169" s="276" t="s">
        <v>26</v>
      </c>
      <c r="L169" s="275"/>
      <c r="M169" s="275"/>
      <c r="N169" s="275"/>
      <c r="O169" s="275"/>
      <c r="P169" s="275"/>
      <c r="Q169" s="276" t="s">
        <v>26</v>
      </c>
      <c r="R169" s="276" t="s">
        <v>26</v>
      </c>
      <c r="S169" s="275"/>
      <c r="T169" s="275"/>
      <c r="U169" s="275"/>
      <c r="V169" s="275"/>
      <c r="W169" s="275"/>
      <c r="X169" s="276" t="s">
        <v>26</v>
      </c>
      <c r="Y169" s="276" t="s">
        <v>26</v>
      </c>
      <c r="Z169" s="274" t="s">
        <v>0</v>
      </c>
      <c r="AA169" s="275"/>
      <c r="AB169" s="275"/>
      <c r="AC169" s="275"/>
      <c r="AD169" s="275"/>
      <c r="AE169" s="276" t="s">
        <v>26</v>
      </c>
      <c r="AF169" s="276" t="s">
        <v>26</v>
      </c>
      <c r="AG169" s="275"/>
      <c r="AH169" s="275"/>
      <c r="AI169" s="275"/>
      <c r="AJ169" s="275"/>
      <c r="AK169" s="277" t="s">
        <v>27</v>
      </c>
      <c r="AL169" s="4"/>
      <c r="AM169" s="19">
        <f t="array" ref="AM169">SUM(IF((G169:AK169="H"),1,0),IF((G169:AK169="½ H"),0.5,0))</f>
        <v>1</v>
      </c>
      <c r="AN169" s="17">
        <f t="array" ref="AN169">SUM(IF((G169:AK169="SD"),1,0),IF((G169:AK169="½ SD"),0.5,0))</f>
        <v>0</v>
      </c>
      <c r="AO169" s="17">
        <f t="array" ref="AO169">SUM(IF((G169:AK169="V"),1,0),IF((G169:AK169="½ V"),0.5,0))</f>
        <v>0</v>
      </c>
      <c r="AP169" s="17">
        <f t="array" ref="AP169">SUM(IF((G169:AK169="C"),1,0),IF((G169:AK169="½ C"),0.5,0))</f>
        <v>0</v>
      </c>
      <c r="AQ169" s="95">
        <f t="array" ref="AQ169">SUM(IF((G169:AK169="S"),1,0),IF((G169:AK169="½ S"),0.5,0))</f>
        <v>0</v>
      </c>
      <c r="AR169" s="184">
        <f t="array" ref="AR169">SUM(IF((G169:AK169="Z1"),1,0),IF((G169:AK169="½ Z1"),0.5,0))</f>
        <v>0</v>
      </c>
      <c r="AS169" s="17">
        <f t="array" ref="AS169">SUM(IF((G169:AK169="Z2"),1,0),IF((G169:AK169="½ Z2"),0.5,0))</f>
        <v>0</v>
      </c>
      <c r="AT169" s="17">
        <f t="array" ref="AT169">SUM(IF((G169:AK169="Z3"),1,0),IF((G169:AK169="½ Z3"),0.5,0))</f>
        <v>0</v>
      </c>
      <c r="AU169" s="20">
        <f t="array" ref="AU169">SUM(IF((G169:AK169="Z4"),1,0),IF((G169:AK169="½ Z4"),0.5,0))</f>
        <v>0</v>
      </c>
      <c r="AV169" s="4"/>
      <c r="AW169" s="28"/>
    </row>
    <row r="170" spans="2:49" ht="12.75" hidden="1" customHeight="1" x14ac:dyDescent="0.2">
      <c r="B170" s="2"/>
      <c r="C170" s="4"/>
      <c r="D170" s="401"/>
      <c r="E170" s="73"/>
      <c r="F170" s="65" t="str">
        <f>IF(E170="x",   "~~~" &amp; TEXT($J$7,""), TEXT($J$7,""))</f>
        <v/>
      </c>
      <c r="G170" s="275"/>
      <c r="H170" s="275"/>
      <c r="I170" s="275"/>
      <c r="J170" s="276" t="s">
        <v>26</v>
      </c>
      <c r="K170" s="276" t="s">
        <v>26</v>
      </c>
      <c r="L170" s="275"/>
      <c r="M170" s="275"/>
      <c r="N170" s="275"/>
      <c r="O170" s="275"/>
      <c r="P170" s="275"/>
      <c r="Q170" s="276" t="s">
        <v>26</v>
      </c>
      <c r="R170" s="276" t="s">
        <v>26</v>
      </c>
      <c r="S170" s="275"/>
      <c r="T170" s="275"/>
      <c r="U170" s="275"/>
      <c r="V170" s="275"/>
      <c r="W170" s="275"/>
      <c r="X170" s="276" t="s">
        <v>26</v>
      </c>
      <c r="Y170" s="276" t="s">
        <v>26</v>
      </c>
      <c r="Z170" s="274" t="s">
        <v>0</v>
      </c>
      <c r="AA170" s="275"/>
      <c r="AB170" s="275"/>
      <c r="AC170" s="275"/>
      <c r="AD170" s="275"/>
      <c r="AE170" s="276" t="s">
        <v>26</v>
      </c>
      <c r="AF170" s="276" t="s">
        <v>26</v>
      </c>
      <c r="AG170" s="275"/>
      <c r="AH170" s="275"/>
      <c r="AI170" s="275"/>
      <c r="AJ170" s="275"/>
      <c r="AK170" s="277" t="s">
        <v>27</v>
      </c>
      <c r="AL170" s="4"/>
      <c r="AM170" s="19">
        <f t="array" ref="AM170">SUM(IF((G170:AK170="H"),1,0),IF((G170:AK170="½ H"),0.5,0))</f>
        <v>1</v>
      </c>
      <c r="AN170" s="17">
        <f t="array" ref="AN170">SUM(IF((G170:AK170="SD"),1,0),IF((G170:AK170="½ SD"),0.5,0))</f>
        <v>0</v>
      </c>
      <c r="AO170" s="17">
        <f t="array" ref="AO170">SUM(IF((G170:AK170="V"),1,0),IF((G170:AK170="½ V"),0.5,0))</f>
        <v>0</v>
      </c>
      <c r="AP170" s="17">
        <f t="array" ref="AP170">SUM(IF((G170:AK170="C"),1,0),IF((G170:AK170="½ C"),0.5,0))</f>
        <v>0</v>
      </c>
      <c r="AQ170" s="95">
        <f t="array" ref="AQ170">SUM(IF((G170:AK170="S"),1,0),IF((G170:AK170="½ S"),0.5,0))</f>
        <v>0</v>
      </c>
      <c r="AR170" s="184">
        <f t="array" ref="AR170">SUM(IF((G170:AK170="Z1"),1,0),IF((G170:AK170="½ Z1"),0.5,0))</f>
        <v>0</v>
      </c>
      <c r="AS170" s="17">
        <f t="array" ref="AS170">SUM(IF((G170:AK170="Z2"),1,0),IF((G170:AK170="½ Z2"),0.5,0))</f>
        <v>0</v>
      </c>
      <c r="AT170" s="17">
        <f t="array" ref="AT170">SUM(IF((G170:AK170="Z3"),1,0),IF((G170:AK170="½ Z3"),0.5,0))</f>
        <v>0</v>
      </c>
      <c r="AU170" s="20">
        <f t="array" ref="AU170">SUM(IF((G170:AK170="Z4"),1,0),IF((G170:AK170="½ Z4"),0.5,0))</f>
        <v>0</v>
      </c>
      <c r="AV170" s="4"/>
      <c r="AW170" s="28"/>
    </row>
    <row r="171" spans="2:49" ht="12.75" hidden="1" customHeight="1" x14ac:dyDescent="0.2">
      <c r="B171" s="2"/>
      <c r="C171" s="4"/>
      <c r="D171" s="401"/>
      <c r="E171" s="73"/>
      <c r="F171" s="65" t="str">
        <f>IF(E171="x",   "~~~" &amp; TEXT($J$8,""), TEXT($J$8,""))</f>
        <v/>
      </c>
      <c r="G171" s="275"/>
      <c r="H171" s="275"/>
      <c r="I171" s="275"/>
      <c r="J171" s="276" t="s">
        <v>26</v>
      </c>
      <c r="K171" s="276" t="s">
        <v>26</v>
      </c>
      <c r="L171" s="275"/>
      <c r="M171" s="275"/>
      <c r="N171" s="275"/>
      <c r="O171" s="275"/>
      <c r="P171" s="275"/>
      <c r="Q171" s="276" t="s">
        <v>26</v>
      </c>
      <c r="R171" s="276" t="s">
        <v>26</v>
      </c>
      <c r="S171" s="275"/>
      <c r="T171" s="275"/>
      <c r="U171" s="275"/>
      <c r="V171" s="275"/>
      <c r="W171" s="275"/>
      <c r="X171" s="276" t="s">
        <v>26</v>
      </c>
      <c r="Y171" s="276" t="s">
        <v>26</v>
      </c>
      <c r="Z171" s="274" t="s">
        <v>0</v>
      </c>
      <c r="AA171" s="275"/>
      <c r="AB171" s="275"/>
      <c r="AC171" s="275"/>
      <c r="AD171" s="275"/>
      <c r="AE171" s="276" t="s">
        <v>26</v>
      </c>
      <c r="AF171" s="276" t="s">
        <v>26</v>
      </c>
      <c r="AG171" s="275"/>
      <c r="AH171" s="275"/>
      <c r="AI171" s="275"/>
      <c r="AJ171" s="275"/>
      <c r="AK171" s="277" t="s">
        <v>27</v>
      </c>
      <c r="AL171" s="4"/>
      <c r="AM171" s="19">
        <f t="array" ref="AM171">SUM(IF((G171:AK171="H"),1,0),IF((G171:AK171="½ H"),0.5,0))</f>
        <v>1</v>
      </c>
      <c r="AN171" s="17">
        <f t="array" ref="AN171">SUM(IF((G171:AK171="SD"),1,0),IF((G171:AK171="½ SD"),0.5,0))</f>
        <v>0</v>
      </c>
      <c r="AO171" s="17">
        <f t="array" ref="AO171">SUM(IF((G171:AK171="V"),1,0),IF((G171:AK171="½ V"),0.5,0))</f>
        <v>0</v>
      </c>
      <c r="AP171" s="17">
        <f t="array" ref="AP171">SUM(IF((G171:AK171="C"),1,0),IF((G171:AK171="½ C"),0.5,0))</f>
        <v>0</v>
      </c>
      <c r="AQ171" s="95">
        <f t="array" ref="AQ171">SUM(IF((G171:AK171="S"),1,0),IF((G171:AK171="½ S"),0.5,0))</f>
        <v>0</v>
      </c>
      <c r="AR171" s="184">
        <f t="array" ref="AR171">SUM(IF((G171:AK171="Z1"),1,0),IF((G171:AK171="½ Z1"),0.5,0))</f>
        <v>0</v>
      </c>
      <c r="AS171" s="17">
        <f t="array" ref="AS171">SUM(IF((G171:AK171="Z2"),1,0),IF((G171:AK171="½ Z2"),0.5,0))</f>
        <v>0</v>
      </c>
      <c r="AT171" s="17">
        <f t="array" ref="AT171">SUM(IF((G171:AK171="Z3"),1,0),IF((G171:AK171="½ Z3"),0.5,0))</f>
        <v>0</v>
      </c>
      <c r="AU171" s="20">
        <f t="array" ref="AU171">SUM(IF((G171:AK171="Z4"),1,0),IF((G171:AK171="½ Z4"),0.5,0))</f>
        <v>0</v>
      </c>
      <c r="AV171" s="4"/>
      <c r="AW171" s="28"/>
    </row>
    <row r="172" spans="2:49" ht="12.75" hidden="1" customHeight="1" x14ac:dyDescent="0.2">
      <c r="B172" s="2"/>
      <c r="C172" s="4"/>
      <c r="D172" s="401"/>
      <c r="E172" s="73"/>
      <c r="F172" s="65" t="str">
        <f>IF(E172="x",   "~~~" &amp; TEXT($J$9,""), TEXT($J$9,""))</f>
        <v/>
      </c>
      <c r="G172" s="275"/>
      <c r="H172" s="275"/>
      <c r="I172" s="275"/>
      <c r="J172" s="276" t="s">
        <v>26</v>
      </c>
      <c r="K172" s="276" t="s">
        <v>26</v>
      </c>
      <c r="L172" s="275"/>
      <c r="M172" s="275"/>
      <c r="N172" s="275"/>
      <c r="O172" s="275"/>
      <c r="P172" s="275"/>
      <c r="Q172" s="276" t="s">
        <v>26</v>
      </c>
      <c r="R172" s="276" t="s">
        <v>26</v>
      </c>
      <c r="S172" s="275"/>
      <c r="T172" s="275"/>
      <c r="U172" s="275"/>
      <c r="V172" s="275"/>
      <c r="W172" s="275"/>
      <c r="X172" s="276" t="s">
        <v>26</v>
      </c>
      <c r="Y172" s="276" t="s">
        <v>26</v>
      </c>
      <c r="Z172" s="274" t="s">
        <v>0</v>
      </c>
      <c r="AA172" s="275"/>
      <c r="AB172" s="275"/>
      <c r="AC172" s="275"/>
      <c r="AD172" s="275"/>
      <c r="AE172" s="276" t="s">
        <v>26</v>
      </c>
      <c r="AF172" s="276" t="s">
        <v>26</v>
      </c>
      <c r="AG172" s="275"/>
      <c r="AH172" s="275"/>
      <c r="AI172" s="275"/>
      <c r="AJ172" s="275"/>
      <c r="AK172" s="277" t="s">
        <v>27</v>
      </c>
      <c r="AL172" s="4"/>
      <c r="AM172" s="19">
        <f t="array" ref="AM172">SUM(IF((G172:AK172="H"),1,0),IF((G172:AK172="½ H"),0.5,0))</f>
        <v>1</v>
      </c>
      <c r="AN172" s="17">
        <f t="array" ref="AN172">SUM(IF((G172:AK172="SD"),1,0),IF((G172:AK172="½ SD"),0.5,0))</f>
        <v>0</v>
      </c>
      <c r="AO172" s="17">
        <f t="array" ref="AO172">SUM(IF((G172:AK172="V"),1,0),IF((G172:AK172="½ V"),0.5,0))</f>
        <v>0</v>
      </c>
      <c r="AP172" s="17">
        <f t="array" ref="AP172">SUM(IF((G172:AK172="C"),1,0),IF((G172:AK172="½ C"),0.5,0))</f>
        <v>0</v>
      </c>
      <c r="AQ172" s="95">
        <f t="array" ref="AQ172">SUM(IF((G172:AK172="S"),1,0),IF((G172:AK172="½ S"),0.5,0))</f>
        <v>0</v>
      </c>
      <c r="AR172" s="184">
        <f t="array" ref="AR172">SUM(IF((G172:AK172="Z1"),1,0),IF((G172:AK172="½ Z1"),0.5,0))</f>
        <v>0</v>
      </c>
      <c r="AS172" s="17">
        <f t="array" ref="AS172">SUM(IF((G172:AK172="Z2"),1,0),IF((G172:AK172="½ Z2"),0.5,0))</f>
        <v>0</v>
      </c>
      <c r="AT172" s="17">
        <f t="array" ref="AT172">SUM(IF((G172:AK172="Z3"),1,0),IF((G172:AK172="½ Z3"),0.5,0))</f>
        <v>0</v>
      </c>
      <c r="AU172" s="20">
        <f t="array" ref="AU172">SUM(IF((G172:AK172="Z4"),1,0),IF((G172:AK172="½ Z4"),0.5,0))</f>
        <v>0</v>
      </c>
      <c r="AV172" s="4"/>
      <c r="AW172" s="28"/>
    </row>
    <row r="173" spans="2:49" ht="12.75" hidden="1" customHeight="1" x14ac:dyDescent="0.2">
      <c r="B173" s="2"/>
      <c r="C173" s="4"/>
      <c r="D173" s="401"/>
      <c r="E173" s="73"/>
      <c r="F173" s="65" t="str">
        <f>IF(E173="x",   "~~~" &amp; TEXT($J$10,""), TEXT($J$10,""))</f>
        <v/>
      </c>
      <c r="G173" s="275"/>
      <c r="H173" s="275"/>
      <c r="I173" s="275"/>
      <c r="J173" s="276" t="s">
        <v>26</v>
      </c>
      <c r="K173" s="276" t="s">
        <v>26</v>
      </c>
      <c r="L173" s="275"/>
      <c r="M173" s="275"/>
      <c r="N173" s="275"/>
      <c r="O173" s="275"/>
      <c r="P173" s="275"/>
      <c r="Q173" s="276" t="s">
        <v>26</v>
      </c>
      <c r="R173" s="276" t="s">
        <v>26</v>
      </c>
      <c r="S173" s="275"/>
      <c r="T173" s="275"/>
      <c r="U173" s="275"/>
      <c r="V173" s="275"/>
      <c r="W173" s="275"/>
      <c r="X173" s="276" t="s">
        <v>26</v>
      </c>
      <c r="Y173" s="276" t="s">
        <v>26</v>
      </c>
      <c r="Z173" s="274" t="s">
        <v>0</v>
      </c>
      <c r="AA173" s="275"/>
      <c r="AB173" s="275"/>
      <c r="AC173" s="275"/>
      <c r="AD173" s="275"/>
      <c r="AE173" s="276" t="s">
        <v>26</v>
      </c>
      <c r="AF173" s="276" t="s">
        <v>26</v>
      </c>
      <c r="AG173" s="275"/>
      <c r="AH173" s="275"/>
      <c r="AI173" s="275"/>
      <c r="AJ173" s="275"/>
      <c r="AK173" s="277" t="s">
        <v>27</v>
      </c>
      <c r="AL173" s="4"/>
      <c r="AM173" s="19">
        <f t="array" ref="AM173">SUM(IF((G173:AK173="H"),1,0),IF((G173:AK173="½ H"),0.5,0))</f>
        <v>1</v>
      </c>
      <c r="AN173" s="17">
        <f t="array" ref="AN173">SUM(IF((G173:AK173="SD"),1,0),IF((G173:AK173="½ SD"),0.5,0))</f>
        <v>0</v>
      </c>
      <c r="AO173" s="17">
        <f t="array" ref="AO173">SUM(IF((G173:AK173="V"),1,0),IF((G173:AK173="½ V"),0.5,0))</f>
        <v>0</v>
      </c>
      <c r="AP173" s="17">
        <f t="array" ref="AP173">SUM(IF((G173:AK173="C"),1,0),IF((G173:AK173="½ C"),0.5,0))</f>
        <v>0</v>
      </c>
      <c r="AQ173" s="95">
        <f t="array" ref="AQ173">SUM(IF((G173:AK173="S"),1,0),IF((G173:AK173="½ S"),0.5,0))</f>
        <v>0</v>
      </c>
      <c r="AR173" s="184">
        <f t="array" ref="AR173">SUM(IF((G173:AK173="Z1"),1,0),IF((G173:AK173="½ Z1"),0.5,0))</f>
        <v>0</v>
      </c>
      <c r="AS173" s="17">
        <f t="array" ref="AS173">SUM(IF((G173:AK173="Z2"),1,0),IF((G173:AK173="½ Z2"),0.5,0))</f>
        <v>0</v>
      </c>
      <c r="AT173" s="17">
        <f t="array" ref="AT173">SUM(IF((G173:AK173="Z3"),1,0),IF((G173:AK173="½ Z3"),0.5,0))</f>
        <v>0</v>
      </c>
      <c r="AU173" s="20">
        <f t="array" ref="AU173">SUM(IF((G173:AK173="Z4"),1,0),IF((G173:AK173="½ Z4"),0.5,0))</f>
        <v>0</v>
      </c>
      <c r="AV173" s="4"/>
      <c r="AW173" s="28"/>
    </row>
    <row r="174" spans="2:49" ht="12.75" hidden="1" customHeight="1" x14ac:dyDescent="0.2">
      <c r="B174" s="2"/>
      <c r="C174" s="4"/>
      <c r="D174" s="401"/>
      <c r="E174" s="73"/>
      <c r="F174" s="65" t="str">
        <f>IF(E174="x",   "~~~" &amp; TEXT($J$11,""), TEXT($J$11,""))</f>
        <v/>
      </c>
      <c r="G174" s="275"/>
      <c r="H174" s="275"/>
      <c r="I174" s="275"/>
      <c r="J174" s="276" t="s">
        <v>26</v>
      </c>
      <c r="K174" s="276" t="s">
        <v>26</v>
      </c>
      <c r="L174" s="275"/>
      <c r="M174" s="275"/>
      <c r="N174" s="275"/>
      <c r="O174" s="275"/>
      <c r="P174" s="275"/>
      <c r="Q174" s="276" t="s">
        <v>26</v>
      </c>
      <c r="R174" s="276" t="s">
        <v>26</v>
      </c>
      <c r="S174" s="275"/>
      <c r="T174" s="275"/>
      <c r="U174" s="275"/>
      <c r="V174" s="275"/>
      <c r="W174" s="275"/>
      <c r="X174" s="276" t="s">
        <v>26</v>
      </c>
      <c r="Y174" s="276" t="s">
        <v>26</v>
      </c>
      <c r="Z174" s="274" t="s">
        <v>0</v>
      </c>
      <c r="AA174" s="275"/>
      <c r="AB174" s="275"/>
      <c r="AC174" s="275"/>
      <c r="AD174" s="275"/>
      <c r="AE174" s="276" t="s">
        <v>26</v>
      </c>
      <c r="AF174" s="276" t="s">
        <v>26</v>
      </c>
      <c r="AG174" s="275"/>
      <c r="AH174" s="275"/>
      <c r="AI174" s="275"/>
      <c r="AJ174" s="275"/>
      <c r="AK174" s="277" t="s">
        <v>27</v>
      </c>
      <c r="AL174" s="4"/>
      <c r="AM174" s="19">
        <f t="array" ref="AM174">SUM(IF((G174:AK174="H"),1,0),IF((G174:AK174="½ H"),0.5,0))</f>
        <v>1</v>
      </c>
      <c r="AN174" s="17">
        <f t="array" ref="AN174">SUM(IF((G174:AK174="SD"),1,0),IF((G174:AK174="½ SD"),0.5,0))</f>
        <v>0</v>
      </c>
      <c r="AO174" s="17">
        <f t="array" ref="AO174">SUM(IF((G174:AK174="V"),1,0),IF((G174:AK174="½ V"),0.5,0))</f>
        <v>0</v>
      </c>
      <c r="AP174" s="17">
        <f t="array" ref="AP174">SUM(IF((G174:AK174="C"),1,0),IF((G174:AK174="½ C"),0.5,0))</f>
        <v>0</v>
      </c>
      <c r="AQ174" s="95">
        <f t="array" ref="AQ174">SUM(IF((G174:AK174="S"),1,0),IF((G174:AK174="½ S"),0.5,0))</f>
        <v>0</v>
      </c>
      <c r="AR174" s="184">
        <f t="array" ref="AR174">SUM(IF((G174:AK174="Z1"),1,0),IF((G174:AK174="½ Z1"),0.5,0))</f>
        <v>0</v>
      </c>
      <c r="AS174" s="17">
        <f t="array" ref="AS174">SUM(IF((G174:AK174="Z2"),1,0),IF((G174:AK174="½ Z2"),0.5,0))</f>
        <v>0</v>
      </c>
      <c r="AT174" s="17">
        <f t="array" ref="AT174">SUM(IF((G174:AK174="Z3"),1,0),IF((G174:AK174="½ Z3"),0.5,0))</f>
        <v>0</v>
      </c>
      <c r="AU174" s="20">
        <f t="array" ref="AU174">SUM(IF((G174:AK174="Z4"),1,0),IF((G174:AK174="½ Z4"),0.5,0))</f>
        <v>0</v>
      </c>
      <c r="AV174" s="4"/>
      <c r="AW174" s="28"/>
    </row>
    <row r="175" spans="2:49" ht="12.75" hidden="1" customHeight="1" x14ac:dyDescent="0.2">
      <c r="B175" s="2"/>
      <c r="C175" s="4"/>
      <c r="D175" s="401"/>
      <c r="E175" s="73"/>
      <c r="F175" s="65" t="str">
        <f>IF(E175="x",   "~~~" &amp; TEXT($J$12,""), TEXT($J$12,""))</f>
        <v/>
      </c>
      <c r="G175" s="275"/>
      <c r="H175" s="275"/>
      <c r="I175" s="275"/>
      <c r="J175" s="276" t="s">
        <v>26</v>
      </c>
      <c r="K175" s="276" t="s">
        <v>26</v>
      </c>
      <c r="L175" s="275"/>
      <c r="M175" s="275"/>
      <c r="N175" s="275"/>
      <c r="O175" s="275"/>
      <c r="P175" s="275"/>
      <c r="Q175" s="276" t="s">
        <v>26</v>
      </c>
      <c r="R175" s="276" t="s">
        <v>26</v>
      </c>
      <c r="S175" s="275"/>
      <c r="T175" s="275"/>
      <c r="U175" s="275"/>
      <c r="V175" s="275"/>
      <c r="W175" s="275"/>
      <c r="X175" s="276" t="s">
        <v>26</v>
      </c>
      <c r="Y175" s="276" t="s">
        <v>26</v>
      </c>
      <c r="Z175" s="274" t="s">
        <v>0</v>
      </c>
      <c r="AA175" s="275"/>
      <c r="AB175" s="275"/>
      <c r="AC175" s="275"/>
      <c r="AD175" s="275"/>
      <c r="AE175" s="276" t="s">
        <v>26</v>
      </c>
      <c r="AF175" s="276" t="s">
        <v>26</v>
      </c>
      <c r="AG175" s="275"/>
      <c r="AH175" s="275"/>
      <c r="AI175" s="275"/>
      <c r="AJ175" s="275"/>
      <c r="AK175" s="277" t="s">
        <v>27</v>
      </c>
      <c r="AL175" s="4"/>
      <c r="AM175" s="19">
        <f t="array" ref="AM175">SUM(IF((G175:AK175="H"),1,0),IF((G175:AK175="½ H"),0.5,0))</f>
        <v>1</v>
      </c>
      <c r="AN175" s="17">
        <f t="array" ref="AN175">SUM(IF((G175:AK175="SD"),1,0),IF((G175:AK175="½ SD"),0.5,0))</f>
        <v>0</v>
      </c>
      <c r="AO175" s="17">
        <f t="array" ref="AO175">SUM(IF((G175:AK175="V"),1,0),IF((G175:AK175="½ V"),0.5,0))</f>
        <v>0</v>
      </c>
      <c r="AP175" s="17">
        <f t="array" ref="AP175">SUM(IF((G175:AK175="C"),1,0),IF((G175:AK175="½ C"),0.5,0))</f>
        <v>0</v>
      </c>
      <c r="AQ175" s="95">
        <f t="array" ref="AQ175">SUM(IF((G175:AK175="S"),1,0),IF((G175:AK175="½ S"),0.5,0))</f>
        <v>0</v>
      </c>
      <c r="AR175" s="184">
        <f t="array" ref="AR175">SUM(IF((G175:AK175="Z1"),1,0),IF((G175:AK175="½ Z1"),0.5,0))</f>
        <v>0</v>
      </c>
      <c r="AS175" s="17">
        <f t="array" ref="AS175">SUM(IF((G175:AK175="Z2"),1,0),IF((G175:AK175="½ Z2"),0.5,0))</f>
        <v>0</v>
      </c>
      <c r="AT175" s="17">
        <f t="array" ref="AT175">SUM(IF((G175:AK175="Z3"),1,0),IF((G175:AK175="½ Z3"),0.5,0))</f>
        <v>0</v>
      </c>
      <c r="AU175" s="20">
        <f t="array" ref="AU175">SUM(IF((G175:AK175="Z4"),1,0),IF((G175:AK175="½ Z4"),0.5,0))</f>
        <v>0</v>
      </c>
      <c r="AV175" s="4"/>
      <c r="AW175" s="28"/>
    </row>
    <row r="176" spans="2:49" ht="12.75" hidden="1" customHeight="1" x14ac:dyDescent="0.2">
      <c r="B176" s="2"/>
      <c r="C176" s="4"/>
      <c r="D176" s="401"/>
      <c r="E176" s="73"/>
      <c r="F176" s="65" t="str">
        <f>IF(E176="x",   "~~~" &amp; TEXT($J$13,""), TEXT($J$13,""))</f>
        <v/>
      </c>
      <c r="G176" s="275"/>
      <c r="H176" s="275"/>
      <c r="I176" s="275"/>
      <c r="J176" s="276" t="s">
        <v>26</v>
      </c>
      <c r="K176" s="276" t="s">
        <v>26</v>
      </c>
      <c r="L176" s="275"/>
      <c r="M176" s="275"/>
      <c r="N176" s="275"/>
      <c r="O176" s="275"/>
      <c r="P176" s="275"/>
      <c r="Q176" s="276" t="s">
        <v>26</v>
      </c>
      <c r="R176" s="276" t="s">
        <v>26</v>
      </c>
      <c r="S176" s="275"/>
      <c r="T176" s="275"/>
      <c r="U176" s="275"/>
      <c r="V176" s="275"/>
      <c r="W176" s="275"/>
      <c r="X176" s="276" t="s">
        <v>26</v>
      </c>
      <c r="Y176" s="276" t="s">
        <v>26</v>
      </c>
      <c r="Z176" s="274" t="s">
        <v>0</v>
      </c>
      <c r="AA176" s="275"/>
      <c r="AB176" s="275"/>
      <c r="AC176" s="275"/>
      <c r="AD176" s="275"/>
      <c r="AE176" s="276" t="s">
        <v>26</v>
      </c>
      <c r="AF176" s="276" t="s">
        <v>26</v>
      </c>
      <c r="AG176" s="275"/>
      <c r="AH176" s="275"/>
      <c r="AI176" s="275"/>
      <c r="AJ176" s="275"/>
      <c r="AK176" s="277" t="s">
        <v>27</v>
      </c>
      <c r="AL176" s="4"/>
      <c r="AM176" s="19">
        <f t="array" ref="AM176">SUM(IF((G176:AK176="H"),1,0),IF((G176:AK176="½ H"),0.5,0))</f>
        <v>1</v>
      </c>
      <c r="AN176" s="17">
        <f t="array" ref="AN176">SUM(IF((G176:AK176="SD"),1,0),IF((G176:AK176="½ SD"),0.5,0))</f>
        <v>0</v>
      </c>
      <c r="AO176" s="17">
        <f t="array" ref="AO176">SUM(IF((G176:AK176="V"),1,0),IF((G176:AK176="½ V"),0.5,0))</f>
        <v>0</v>
      </c>
      <c r="AP176" s="17">
        <f t="array" ref="AP176">SUM(IF((G176:AK176="C"),1,0),IF((G176:AK176="½ C"),0.5,0))</f>
        <v>0</v>
      </c>
      <c r="AQ176" s="95">
        <f t="array" ref="AQ176">SUM(IF((G176:AK176="S"),1,0),IF((G176:AK176="½ S"),0.5,0))</f>
        <v>0</v>
      </c>
      <c r="AR176" s="184">
        <f t="array" ref="AR176">SUM(IF((G176:AK176="Z1"),1,0),IF((G176:AK176="½ Z1"),0.5,0))</f>
        <v>0</v>
      </c>
      <c r="AS176" s="17">
        <f t="array" ref="AS176">SUM(IF((G176:AK176="Z2"),1,0),IF((G176:AK176="½ Z2"),0.5,0))</f>
        <v>0</v>
      </c>
      <c r="AT176" s="17">
        <f t="array" ref="AT176">SUM(IF((G176:AK176="Z3"),1,0),IF((G176:AK176="½ Z3"),0.5,0))</f>
        <v>0</v>
      </c>
      <c r="AU176" s="20">
        <f t="array" ref="AU176">SUM(IF((G176:AK176="Z4"),1,0),IF((G176:AK176="½ Z4"),0.5,0))</f>
        <v>0</v>
      </c>
      <c r="AV176" s="4"/>
      <c r="AW176" s="28"/>
    </row>
    <row r="177" spans="2:49" ht="12.75" hidden="1" customHeight="1" x14ac:dyDescent="0.2">
      <c r="B177" s="2"/>
      <c r="C177" s="4"/>
      <c r="D177" s="401"/>
      <c r="E177" s="73"/>
      <c r="F177" s="65" t="str">
        <f>IF(E177="x",   "~~~" &amp; TEXT($J$14,""), TEXT($J$14,""))</f>
        <v/>
      </c>
      <c r="G177" s="275"/>
      <c r="H177" s="275"/>
      <c r="I177" s="275"/>
      <c r="J177" s="276" t="s">
        <v>26</v>
      </c>
      <c r="K177" s="276" t="s">
        <v>26</v>
      </c>
      <c r="L177" s="275"/>
      <c r="M177" s="275"/>
      <c r="N177" s="275"/>
      <c r="O177" s="275"/>
      <c r="P177" s="275"/>
      <c r="Q177" s="276" t="s">
        <v>26</v>
      </c>
      <c r="R177" s="276" t="s">
        <v>26</v>
      </c>
      <c r="S177" s="275"/>
      <c r="T177" s="275"/>
      <c r="U177" s="275"/>
      <c r="V177" s="275"/>
      <c r="W177" s="275"/>
      <c r="X177" s="276" t="s">
        <v>26</v>
      </c>
      <c r="Y177" s="276" t="s">
        <v>26</v>
      </c>
      <c r="Z177" s="274" t="s">
        <v>0</v>
      </c>
      <c r="AA177" s="275"/>
      <c r="AB177" s="275"/>
      <c r="AC177" s="275"/>
      <c r="AD177" s="275"/>
      <c r="AE177" s="276" t="s">
        <v>26</v>
      </c>
      <c r="AF177" s="276" t="s">
        <v>26</v>
      </c>
      <c r="AG177" s="275"/>
      <c r="AH177" s="275"/>
      <c r="AI177" s="275"/>
      <c r="AJ177" s="275"/>
      <c r="AK177" s="277" t="s">
        <v>27</v>
      </c>
      <c r="AL177" s="4"/>
      <c r="AM177" s="19">
        <f t="array" ref="AM177">SUM(IF((G177:AK177="H"),1,0),IF((G177:AK177="½ H"),0.5,0))</f>
        <v>1</v>
      </c>
      <c r="AN177" s="17">
        <f t="array" ref="AN177">SUM(IF((G177:AK177="SD"),1,0),IF((G177:AK177="½ SD"),0.5,0))</f>
        <v>0</v>
      </c>
      <c r="AO177" s="17">
        <f t="array" ref="AO177">SUM(IF((G177:AK177="V"),1,0),IF((G177:AK177="½ V"),0.5,0))</f>
        <v>0</v>
      </c>
      <c r="AP177" s="17">
        <f t="array" ref="AP177">SUM(IF((G177:AK177="C"),1,0),IF((G177:AK177="½ C"),0.5,0))</f>
        <v>0</v>
      </c>
      <c r="AQ177" s="95">
        <f t="array" ref="AQ177">SUM(IF((G177:AK177="S"),1,0),IF((G177:AK177="½ S"),0.5,0))</f>
        <v>0</v>
      </c>
      <c r="AR177" s="184">
        <f t="array" ref="AR177">SUM(IF((G177:AK177="Z1"),1,0),IF((G177:AK177="½ Z1"),0.5,0))</f>
        <v>0</v>
      </c>
      <c r="AS177" s="17">
        <f t="array" ref="AS177">SUM(IF((G177:AK177="Z2"),1,0),IF((G177:AK177="½ Z2"),0.5,0))</f>
        <v>0</v>
      </c>
      <c r="AT177" s="17">
        <f t="array" ref="AT177">SUM(IF((G177:AK177="Z3"),1,0),IF((G177:AK177="½ Z3"),0.5,0))</f>
        <v>0</v>
      </c>
      <c r="AU177" s="20">
        <f t="array" ref="AU177">SUM(IF((G177:AK177="Z4"),1,0),IF((G177:AK177="½ Z4"),0.5,0))</f>
        <v>0</v>
      </c>
      <c r="AV177" s="4"/>
      <c r="AW177" s="28"/>
    </row>
    <row r="178" spans="2:49" ht="12.75" hidden="1" customHeight="1" x14ac:dyDescent="0.2">
      <c r="B178" s="2"/>
      <c r="C178" s="4"/>
      <c r="D178" s="401"/>
      <c r="E178" s="73"/>
      <c r="F178" s="65" t="str">
        <f>IF(E178="x",   "~~~" &amp; TEXT($J$15,""), TEXT($J$15,""))</f>
        <v/>
      </c>
      <c r="G178" s="275"/>
      <c r="H178" s="275"/>
      <c r="I178" s="275"/>
      <c r="J178" s="276" t="s">
        <v>26</v>
      </c>
      <c r="K178" s="276" t="s">
        <v>26</v>
      </c>
      <c r="L178" s="275"/>
      <c r="M178" s="275"/>
      <c r="N178" s="275"/>
      <c r="O178" s="275"/>
      <c r="P178" s="275"/>
      <c r="Q178" s="276" t="s">
        <v>26</v>
      </c>
      <c r="R178" s="276" t="s">
        <v>26</v>
      </c>
      <c r="S178" s="275"/>
      <c r="T178" s="275"/>
      <c r="U178" s="275"/>
      <c r="V178" s="275"/>
      <c r="W178" s="275"/>
      <c r="X178" s="276" t="s">
        <v>26</v>
      </c>
      <c r="Y178" s="276" t="s">
        <v>26</v>
      </c>
      <c r="Z178" s="274" t="s">
        <v>0</v>
      </c>
      <c r="AA178" s="275"/>
      <c r="AB178" s="275"/>
      <c r="AC178" s="275"/>
      <c r="AD178" s="275"/>
      <c r="AE178" s="276" t="s">
        <v>26</v>
      </c>
      <c r="AF178" s="276" t="s">
        <v>26</v>
      </c>
      <c r="AG178" s="275"/>
      <c r="AH178" s="275"/>
      <c r="AI178" s="275"/>
      <c r="AJ178" s="275"/>
      <c r="AK178" s="277" t="s">
        <v>27</v>
      </c>
      <c r="AL178" s="4"/>
      <c r="AM178" s="19">
        <f t="array" ref="AM178">SUM(IF((G178:AK178="H"),1,0),IF((G178:AK178="½ H"),0.5,0))</f>
        <v>1</v>
      </c>
      <c r="AN178" s="17">
        <f t="array" ref="AN178">SUM(IF((G178:AK178="SD"),1,0),IF((G178:AK178="½ SD"),0.5,0))</f>
        <v>0</v>
      </c>
      <c r="AO178" s="17">
        <f t="array" ref="AO178">SUM(IF((G178:AK178="V"),1,0),IF((G178:AK178="½ V"),0.5,0))</f>
        <v>0</v>
      </c>
      <c r="AP178" s="17">
        <f t="array" ref="AP178">SUM(IF((G178:AK178="C"),1,0),IF((G178:AK178="½ C"),0.5,0))</f>
        <v>0</v>
      </c>
      <c r="AQ178" s="95">
        <f t="array" ref="AQ178">SUM(IF((G178:AK178="S"),1,0),IF((G178:AK178="½ S"),0.5,0))</f>
        <v>0</v>
      </c>
      <c r="AR178" s="184">
        <f t="array" ref="AR178">SUM(IF((G178:AK178="Z1"),1,0),IF((G178:AK178="½ Z1"),0.5,0))</f>
        <v>0</v>
      </c>
      <c r="AS178" s="17">
        <f t="array" ref="AS178">SUM(IF((G178:AK178="Z2"),1,0),IF((G178:AK178="½ Z2"),0.5,0))</f>
        <v>0</v>
      </c>
      <c r="AT178" s="17">
        <f t="array" ref="AT178">SUM(IF((G178:AK178="Z3"),1,0),IF((G178:AK178="½ Z3"),0.5,0))</f>
        <v>0</v>
      </c>
      <c r="AU178" s="20">
        <f t="array" ref="AU178">SUM(IF((G178:AK178="Z4"),1,0),IF((G178:AK178="½ Z4"),0.5,0))</f>
        <v>0</v>
      </c>
      <c r="AV178" s="4"/>
      <c r="AW178" s="28"/>
    </row>
    <row r="179" spans="2:49" ht="12.75" hidden="1" customHeight="1" thickBot="1" x14ac:dyDescent="0.25">
      <c r="B179" s="2"/>
      <c r="C179" s="4"/>
      <c r="D179" s="401"/>
      <c r="E179" s="74"/>
      <c r="F179" s="65" t="str">
        <f>IF(E179="x",   "~~~" &amp; TEXT($J$16,""), TEXT($J$16,""))</f>
        <v/>
      </c>
      <c r="G179" s="275"/>
      <c r="H179" s="275"/>
      <c r="I179" s="275"/>
      <c r="J179" s="276" t="s">
        <v>26</v>
      </c>
      <c r="K179" s="276" t="s">
        <v>26</v>
      </c>
      <c r="L179" s="275"/>
      <c r="M179" s="275"/>
      <c r="N179" s="275"/>
      <c r="O179" s="275"/>
      <c r="P179" s="275"/>
      <c r="Q179" s="276" t="s">
        <v>26</v>
      </c>
      <c r="R179" s="276" t="s">
        <v>26</v>
      </c>
      <c r="S179" s="275"/>
      <c r="T179" s="275"/>
      <c r="U179" s="275"/>
      <c r="V179" s="275"/>
      <c r="W179" s="275"/>
      <c r="X179" s="276" t="s">
        <v>26</v>
      </c>
      <c r="Y179" s="276" t="s">
        <v>26</v>
      </c>
      <c r="Z179" s="274" t="s">
        <v>0</v>
      </c>
      <c r="AA179" s="275"/>
      <c r="AB179" s="275"/>
      <c r="AC179" s="275"/>
      <c r="AD179" s="275"/>
      <c r="AE179" s="276" t="s">
        <v>26</v>
      </c>
      <c r="AF179" s="276" t="s">
        <v>26</v>
      </c>
      <c r="AG179" s="275"/>
      <c r="AH179" s="275"/>
      <c r="AI179" s="275"/>
      <c r="AJ179" s="275"/>
      <c r="AK179" s="277" t="s">
        <v>27</v>
      </c>
      <c r="AL179" s="4"/>
      <c r="AM179" s="94">
        <f t="array" ref="AM179">SUM(IF((G179:AK179="H"),1,0),IF((G179:AK179="½ H"),0.5,0))</f>
        <v>1</v>
      </c>
      <c r="AN179" s="89">
        <f t="array" ref="AN179">SUM(IF((G179:AK179="SD"),1,0),IF((G179:AK179="½ SD"),0.5,0))</f>
        <v>0</v>
      </c>
      <c r="AO179" s="89">
        <f t="array" ref="AO179">SUM(IF((G179:AK179="V"),1,0),IF((G179:AK179="½ V"),0.5,0))</f>
        <v>0</v>
      </c>
      <c r="AP179" s="89">
        <f t="array" ref="AP179">SUM(IF((G179:AK179="C"),1,0),IF((G179:AK179="½ C"),0.5,0))</f>
        <v>0</v>
      </c>
      <c r="AQ179" s="95">
        <f t="array" ref="AQ179">SUM(IF((G179:AK179="S"),1,0),IF((G179:AK179="½ S"),0.5,0))</f>
        <v>0</v>
      </c>
      <c r="AR179" s="184">
        <f t="array" ref="AR179">SUM(IF((G179:AK179="Z1"),1,0),IF((G179:AK179="½ Z1"),0.5,0))</f>
        <v>0</v>
      </c>
      <c r="AS179" s="89">
        <f t="array" ref="AS179">SUM(IF((G179:AK179="Z2"),1,0),IF((G179:AK179="½ Z2"),0.5,0))</f>
        <v>0</v>
      </c>
      <c r="AT179" s="17">
        <f t="array" ref="AT179">SUM(IF((G179:AK179="Z3"),1,0),IF((G179:AK179="½ Z3"),0.5,0))</f>
        <v>0</v>
      </c>
      <c r="AU179" s="20">
        <f t="array" ref="AU179">SUM(IF((G179:AK179="Z4"),1,0),IF((G179:AK179="½ Z4"),0.5,0))</f>
        <v>0</v>
      </c>
      <c r="AV179" s="4"/>
      <c r="AW179" s="28"/>
    </row>
    <row r="180" spans="2:49" ht="12.75" customHeight="1" thickBot="1" x14ac:dyDescent="0.25">
      <c r="B180" s="2"/>
      <c r="C180" s="4"/>
      <c r="D180" s="402"/>
      <c r="E180" s="77"/>
      <c r="F180" s="76" t="s">
        <v>38</v>
      </c>
      <c r="G180" s="234">
        <f t="array" ref="G180">SUM(IF(LEFT($F155:$F179,3)&lt;&gt;"~~~",1,0)*IF($F155:$F179&lt;&gt;"",1,0)*IF(G155:G179="we",0,1)*IF(G155:G179="i",0,1)*IF(LEFT(G155:G179,1)="½",0.5,(IF(G155:G179&lt;&gt;"",0,1))))</f>
        <v>4</v>
      </c>
      <c r="H180" s="234">
        <f t="array" ref="H180">SUM(IF(LEFT($F155:$F179,3)&lt;&gt;"~~~",1,0)*IF($F155:$F179&lt;&gt;"",1,0)*IF(H155:H179="we",0,1)*IF(H155:H179="i",0,1)*IF(LEFT(H155:H179,1)="½",0.5,(IF(H155:H179&lt;&gt;"",0,1))))</f>
        <v>4</v>
      </c>
      <c r="I180" s="234">
        <f t="array" ref="I180">SUM(IF(LEFT($F155:$F179,3)&lt;&gt;"~~~",1,0)*IF($F155:$F179&lt;&gt;"",1,0)*IF(I155:I179="we",0,1)*IF(I155:I179="i",0,1)*IF(LEFT(I155:I179,1)="½",0.5,(IF(I155:I179&lt;&gt;"",0,1))))</f>
        <v>4</v>
      </c>
      <c r="J180" s="234">
        <f t="array" ref="J180">SUM(IF(LEFT($F155:$F179,3)&lt;&gt;"~~~",1,0)*IF($F155:$F179&lt;&gt;"",1,0)*IF(J155:J179="we",0,1)*IF(J155:J179="i",0,1)*IF(LEFT(J155:J179,1)="½",0.5,(IF(J155:J179&lt;&gt;"",0,1))))</f>
        <v>0</v>
      </c>
      <c r="K180" s="234">
        <f t="array" ref="K180">SUM(IF(LEFT($F155:$F179,3)&lt;&gt;"~~~",1,0)*IF($F155:$F179&lt;&gt;"",1,0)*IF(K155:K179="we",0,1)*IF(K155:K179="i",0,1)*IF(LEFT(K155:K179,1)="½",0.5,(IF(K155:K179&lt;&gt;"",0,1))))</f>
        <v>0</v>
      </c>
      <c r="L180" s="234">
        <f t="array" ref="L180">SUM(IF(LEFT($F155:$F179,3)&lt;&gt;"~~~",1,0)*IF($F155:$F179&lt;&gt;"",1,0)*IF(L155:L179="we",0,1)*IF(L155:L179="i",0,1)*IF(LEFT(L155:L179,1)="½",0.5,(IF(L155:L179&lt;&gt;"",0,1))))</f>
        <v>4</v>
      </c>
      <c r="M180" s="234">
        <f t="array" ref="M180">SUM(IF(LEFT($F155:$F179,3)&lt;&gt;"~~~",1,0)*IF($F155:$F179&lt;&gt;"",1,0)*IF(M155:M179="we",0,1)*IF(M155:M179="i",0,1)*IF(LEFT(M155:M179,1)="½",0.5,(IF(M155:M179&lt;&gt;"",0,1))))</f>
        <v>4</v>
      </c>
      <c r="N180" s="234">
        <f t="array" ref="N180">SUM(IF(LEFT($F155:$F179,3)&lt;&gt;"~~~",1,0)*IF($F155:$F179&lt;&gt;"",1,0)*IF(N155:N179="we",0,1)*IF(N155:N179="i",0,1)*IF(LEFT(N155:N179,1)="½",0.5,(IF(N155:N179&lt;&gt;"",0,1))))</f>
        <v>4</v>
      </c>
      <c r="O180" s="234">
        <f t="array" ref="O180">SUM(IF(LEFT($F155:$F179,3)&lt;&gt;"~~~",1,0)*IF($F155:$F179&lt;&gt;"",1,0)*IF(O155:O179="we",0,1)*IF(O155:O179="i",0,1)*IF(LEFT(O155:O179,1)="½",0.5,(IF(O155:O179&lt;&gt;"",0,1))))</f>
        <v>4</v>
      </c>
      <c r="P180" s="234">
        <f t="array" ref="P180">SUM(IF(LEFT($F155:$F179,3)&lt;&gt;"~~~",1,0)*IF($F155:$F179&lt;&gt;"",1,0)*IF(P155:P179="we",0,1)*IF(P155:P179="i",0,1)*IF(LEFT(P155:P179,1)="½",0.5,(IF(P155:P179&lt;&gt;"",0,1))))</f>
        <v>4</v>
      </c>
      <c r="Q180" s="234">
        <f t="array" ref="Q180">SUM(IF(LEFT($F155:$F179,3)&lt;&gt;"~~~",1,0)*IF($F155:$F179&lt;&gt;"",1,0)*IF(Q155:Q179="we",0,1)*IF(Q155:Q179="i",0,1)*IF(LEFT(Q155:Q179,1)="½",0.5,(IF(Q155:Q179&lt;&gt;"",0,1))))</f>
        <v>0</v>
      </c>
      <c r="R180" s="234">
        <f t="array" ref="R180">SUM(IF(LEFT($F155:$F179,3)&lt;&gt;"~~~",1,0)*IF($F155:$F179&lt;&gt;"",1,0)*IF(R155:R179="we",0,1)*IF(R155:R179="i",0,1)*IF(LEFT(R155:R179,1)="½",0.5,(IF(R155:R179&lt;&gt;"",0,1))))</f>
        <v>0</v>
      </c>
      <c r="S180" s="234">
        <f t="array" ref="S180">SUM(IF(LEFT($F155:$F179,3)&lt;&gt;"~~~",1,0)*IF($F155:$F179&lt;&gt;"",1,0)*IF(S155:S179="we",0,1)*IF(S155:S179="i",0,1)*IF(LEFT(S155:S179,1)="½",0.5,(IF(S155:S179&lt;&gt;"",0,1))))</f>
        <v>4</v>
      </c>
      <c r="T180" s="234">
        <f t="array" ref="T180">SUM(IF(LEFT($F155:$F179,3)&lt;&gt;"~~~",1,0)*IF($F155:$F179&lt;&gt;"",1,0)*IF(T155:T179="we",0,1)*IF(T155:T179="i",0,1)*IF(LEFT(T155:T179,1)="½",0.5,(IF(T155:T179&lt;&gt;"",0,1))))</f>
        <v>4</v>
      </c>
      <c r="U180" s="234">
        <f t="array" ref="U180">SUM(IF(LEFT($F155:$F179,3)&lt;&gt;"~~~",1,0)*IF($F155:$F179&lt;&gt;"",1,0)*IF(U155:U179="we",0,1)*IF(U155:U179="i",0,1)*IF(LEFT(U155:U179,1)="½",0.5,(IF(U155:U179&lt;&gt;"",0,1))))</f>
        <v>4</v>
      </c>
      <c r="V180" s="234">
        <f t="array" ref="V180">SUM(IF(LEFT($F155:$F179,3)&lt;&gt;"~~~",1,0)*IF($F155:$F179&lt;&gt;"",1,0)*IF(V155:V179="we",0,1)*IF(V155:V179="i",0,1)*IF(LEFT(V155:V179,1)="½",0.5,(IF(V155:V179&lt;&gt;"",0,1))))</f>
        <v>4</v>
      </c>
      <c r="W180" s="234">
        <f t="array" ref="W180">SUM(IF(LEFT($F155:$F179,3)&lt;&gt;"~~~",1,0)*IF($F155:$F179&lt;&gt;"",1,0)*IF(W155:W179="we",0,1)*IF(W155:W179="i",0,1)*IF(LEFT(W155:W179,1)="½",0.5,(IF(W155:W179&lt;&gt;"",0,1))))</f>
        <v>4</v>
      </c>
      <c r="X180" s="234">
        <f t="array" ref="X180">SUM(IF(LEFT($F155:$F179,3)&lt;&gt;"~~~",1,0)*IF($F155:$F179&lt;&gt;"",1,0)*IF(X155:X179="we",0,1)*IF(X155:X179="i",0,1)*IF(LEFT(X155:X179,1)="½",0.5,(IF(X155:X179&lt;&gt;"",0,1))))</f>
        <v>0</v>
      </c>
      <c r="Y180" s="234">
        <f t="array" ref="Y180">SUM(IF(LEFT($F155:$F179,3)&lt;&gt;"~~~",1,0)*IF($F155:$F179&lt;&gt;"",1,0)*IF(Y155:Y179="we",0,1)*IF(Y155:Y179="i",0,1)*IF(LEFT(Y155:Y179,1)="½",0.5,(IF(Y155:Y179&lt;&gt;"",0,1))))</f>
        <v>0</v>
      </c>
      <c r="Z180" s="234">
        <f t="array" ref="Z180">SUM(IF(LEFT($F155:$F179,3)&lt;&gt;"~~~",1,0)*IF($F155:$F179&lt;&gt;"",1,0)*IF(Z155:Z179="we",0,1)*IF(Z155:Z179="i",0,1)*IF(LEFT(Z155:Z179,1)="½",0.5,(IF(Z155:Z179&lt;&gt;"",0,1))))</f>
        <v>0</v>
      </c>
      <c r="AA180" s="234">
        <f t="array" ref="AA180">SUM(IF(LEFT($F155:$F179,3)&lt;&gt;"~~~",1,0)*IF($F155:$F179&lt;&gt;"",1,0)*IF(AA155:AA179="we",0,1)*IF(AA155:AA179="i",0,1)*IF(LEFT(AA155:AA179,1)="½",0.5,(IF(AA155:AA179&lt;&gt;"",0,1))))</f>
        <v>4</v>
      </c>
      <c r="AB180" s="234">
        <f t="array" ref="AB180">SUM(IF(LEFT($F155:$F179,3)&lt;&gt;"~~~",1,0)*IF($F155:$F179&lt;&gt;"",1,0)*IF(AB155:AB179="we",0,1)*IF(AB155:AB179="i",0,1)*IF(LEFT(AB155:AB179,1)="½",0.5,(IF(AB155:AB179&lt;&gt;"",0,1))))</f>
        <v>4</v>
      </c>
      <c r="AC180" s="234">
        <f t="array" ref="AC180">SUM(IF(LEFT($F155:$F179,3)&lt;&gt;"~~~",1,0)*IF($F155:$F179&lt;&gt;"",1,0)*IF(AC155:AC179="we",0,1)*IF(AC155:AC179="i",0,1)*IF(LEFT(AC155:AC179,1)="½",0.5,(IF(AC155:AC179&lt;&gt;"",0,1))))</f>
        <v>4</v>
      </c>
      <c r="AD180" s="234">
        <f t="array" ref="AD180">SUM(IF(LEFT($F155:$F179,3)&lt;&gt;"~~~",1,0)*IF($F155:$F179&lt;&gt;"",1,0)*IF(AD155:AD179="we",0,1)*IF(AD155:AD179="i",0,1)*IF(LEFT(AD155:AD179,1)="½",0.5,(IF(AD155:AD179&lt;&gt;"",0,1))))</f>
        <v>4</v>
      </c>
      <c r="AE180" s="234">
        <f t="array" ref="AE180">SUM(IF(LEFT($F155:$F179,3)&lt;&gt;"~~~",1,0)*IF($F155:$F179&lt;&gt;"",1,0)*IF(AE155:AE179="we",0,1)*IF(AE155:AE179="i",0,1)*IF(LEFT(AE155:AE179,1)="½",0.5,(IF(AE155:AE179&lt;&gt;"",0,1))))</f>
        <v>0</v>
      </c>
      <c r="AF180" s="234">
        <f t="array" ref="AF180">SUM(IF(LEFT($F155:$F179,3)&lt;&gt;"~~~",1,0)*IF($F155:$F179&lt;&gt;"",1,0)*IF(AF155:AF179="we",0,1)*IF(AF155:AF179="i",0,1)*IF(LEFT(AF155:AF179,1)="½",0.5,(IF(AF155:AF179&lt;&gt;"",0,1))))</f>
        <v>0</v>
      </c>
      <c r="AG180" s="234">
        <f t="array" ref="AG180">SUM(IF(LEFT($F155:$F179,3)&lt;&gt;"~~~",1,0)*IF($F155:$F179&lt;&gt;"",1,0)*IF(AG155:AG179="we",0,1)*IF(AG155:AG179="i",0,1)*IF(LEFT(AG155:AG179,1)="½",0.5,(IF(AG155:AG179&lt;&gt;"",0,1))))</f>
        <v>4</v>
      </c>
      <c r="AH180" s="234">
        <f t="array" ref="AH180">SUM(IF(LEFT($F155:$F179,3)&lt;&gt;"~~~",1,0)*IF($F155:$F179&lt;&gt;"",1,0)*IF(AH155:AH179="we",0,1)*IF(AH155:AH179="i",0,1)*IF(LEFT(AH155:AH179,1)="½",0.5,(IF(AH155:AH179&lt;&gt;"",0,1))))</f>
        <v>4</v>
      </c>
      <c r="AI180" s="234">
        <f t="array" ref="AI180">SUM(IF(LEFT($F155:$F179,3)&lt;&gt;"~~~",1,0)*IF($F155:$F179&lt;&gt;"",1,0)*IF(AI155:AI179="we",0,1)*IF(AI155:AI179="i",0,1)*IF(LEFT(AI155:AI179,1)="½",0.5,(IF(AI155:AI179&lt;&gt;"",0,1))))</f>
        <v>4</v>
      </c>
      <c r="AJ180" s="234">
        <f t="array" ref="AJ180">SUM(IF(LEFT($F155:$F179,3)&lt;&gt;"~~~",1,0)*IF($F155:$F179&lt;&gt;"",1,0)*IF(AJ155:AJ179="we",0,1)*IF(AJ155:AJ179="i",0,1)*IF(LEFT(AJ155:AJ179,1)="½",0.5,(IF(AJ155:AJ179&lt;&gt;"",0,1))))</f>
        <v>4</v>
      </c>
      <c r="AK180" s="234">
        <f t="array" ref="AK180">SUM(IF(LEFT($F155:$F179,3)&lt;&gt;"~~~",1,0)*IF($F155:$F179&lt;&gt;"",1,0)*IF(AK155:AK179="we",0,1)*IF(AK155:AK179="i",0,1)*IF(LEFT(AK155:AK179,1)="½",0.5,(IF(AK155:AK179&lt;&gt;"",0,1))))</f>
        <v>0</v>
      </c>
      <c r="AL180" s="38"/>
      <c r="AM180" s="412">
        <f>SUM(G180:AK180)</f>
        <v>84</v>
      </c>
      <c r="AN180" s="413"/>
      <c r="AO180" s="300">
        <f t="array" ref="AO180">SUM(IF((G154:AK154=""),1,0))</f>
        <v>21</v>
      </c>
      <c r="AP180" s="301"/>
      <c r="AQ180" s="297">
        <f t="array" ref="AQ180">SUM(G180:AK180)/SUM(IF((G154:AK154=""),1,0))</f>
        <v>4</v>
      </c>
      <c r="AR180" s="298"/>
      <c r="AS180" s="299"/>
      <c r="AT180" s="213"/>
      <c r="AU180" s="214"/>
      <c r="AV180" s="4"/>
      <c r="AW180" s="28"/>
    </row>
    <row r="181" spans="2:49" ht="15.75" customHeight="1" thickBot="1" x14ac:dyDescent="0.3">
      <c r="B181" s="2"/>
      <c r="C181" s="4"/>
      <c r="D181" s="405" t="s">
        <v>21</v>
      </c>
      <c r="E181" s="80"/>
      <c r="F181" s="67" t="s">
        <v>21</v>
      </c>
      <c r="G181" s="293"/>
      <c r="H181" s="293" t="s">
        <v>26</v>
      </c>
      <c r="I181" s="293" t="s">
        <v>26</v>
      </c>
      <c r="J181" s="293" t="s">
        <v>0</v>
      </c>
      <c r="K181" s="293"/>
      <c r="L181" s="293"/>
      <c r="M181" s="293"/>
      <c r="N181" s="293"/>
      <c r="O181" s="293" t="s">
        <v>26</v>
      </c>
      <c r="P181" s="293" t="s">
        <v>26</v>
      </c>
      <c r="Q181" s="293"/>
      <c r="R181" s="293"/>
      <c r="S181" s="293"/>
      <c r="T181" s="293"/>
      <c r="U181" s="293"/>
      <c r="V181" s="293" t="s">
        <v>26</v>
      </c>
      <c r="W181" s="293" t="s">
        <v>26</v>
      </c>
      <c r="X181" s="293"/>
      <c r="Y181" s="293"/>
      <c r="Z181" s="293"/>
      <c r="AA181" s="293"/>
      <c r="AB181" s="293"/>
      <c r="AC181" s="293" t="s">
        <v>26</v>
      </c>
      <c r="AD181" s="293" t="s">
        <v>26</v>
      </c>
      <c r="AE181" s="293"/>
      <c r="AF181" s="293"/>
      <c r="AG181" s="293"/>
      <c r="AH181" s="293"/>
      <c r="AI181" s="293"/>
      <c r="AJ181" s="293" t="s">
        <v>26</v>
      </c>
      <c r="AK181" s="293" t="s">
        <v>26</v>
      </c>
      <c r="AL181" s="4"/>
      <c r="AM181" s="189">
        <f t="array" ref="AM181">SUM(IF((G181:AJ181="H"),1,0),IF((G181:AJ181="½ H"),0.5,0))</f>
        <v>1</v>
      </c>
      <c r="AN181" s="190">
        <f t="array" ref="AN181">SUM(IF((G182:AK206="SD"),1,0),IF((G182:AK206="½ SD"),0.5,0))</f>
        <v>0</v>
      </c>
      <c r="AO181" s="190">
        <f t="array" ref="AO181">SUM(IF((G182:AK206="V"),1,0),IF((G182:AK206="½ V"),0.5,0))</f>
        <v>0</v>
      </c>
      <c r="AP181" s="190">
        <f t="array" ref="AP181">SUM(IF((G182:AK206="C"),1,0),IF((G182:AK206="½ C"),0.5,0))</f>
        <v>0</v>
      </c>
      <c r="AQ181" s="190">
        <f t="array" ref="AQ181">SUM(IF((G182:AK206="S"),1,0),IF((G182:AK206="½ S"),0.5,0))</f>
        <v>0</v>
      </c>
      <c r="AR181" s="192">
        <f t="array" ref="AR181">SUM(IF((G182:AK206="Z1"),1,0),IF((G182:AK206="½ Z1"),0.5,0))</f>
        <v>0</v>
      </c>
      <c r="AS181" s="190">
        <f t="array" ref="AS181">SUM(IF((G182:AK206="Z2"),1,0),IF((G182:AK206="½ Z2"),0.5,0))</f>
        <v>0</v>
      </c>
      <c r="AT181" s="209">
        <f t="array" ref="AT181">SUM(IF((G182:AK206="Z3"),1,0),IF((G182:AK206="½ Z3"),0.5,0))</f>
        <v>0</v>
      </c>
      <c r="AU181" s="210">
        <f t="array" ref="AU181">SUM(IF((G182:AK206="Z4"),1,0),IF((G182:AK206="½ Z4"),0.5,0))</f>
        <v>0</v>
      </c>
      <c r="AV181" s="4"/>
      <c r="AW181" s="28"/>
    </row>
    <row r="182" spans="2:49" x14ac:dyDescent="0.2">
      <c r="B182" s="2"/>
      <c r="C182" s="4"/>
      <c r="D182" s="406"/>
      <c r="E182" s="69"/>
      <c r="F182" s="65" t="str">
        <f>IF(E182="x",   "~~~" &amp; TEXT($F$4,""), TEXT($F$4,""))</f>
        <v>employee_1</v>
      </c>
      <c r="G182" s="275"/>
      <c r="H182" s="276" t="s">
        <v>26</v>
      </c>
      <c r="I182" s="276" t="s">
        <v>26</v>
      </c>
      <c r="J182" s="274" t="s">
        <v>0</v>
      </c>
      <c r="K182" s="275"/>
      <c r="L182" s="275"/>
      <c r="M182" s="275"/>
      <c r="N182" s="275"/>
      <c r="O182" s="276" t="s">
        <v>26</v>
      </c>
      <c r="P182" s="276" t="s">
        <v>26</v>
      </c>
      <c r="Q182" s="275"/>
      <c r="R182" s="275"/>
      <c r="S182" s="275"/>
      <c r="T182" s="275"/>
      <c r="U182" s="275"/>
      <c r="V182" s="276" t="s">
        <v>26</v>
      </c>
      <c r="W182" s="276" t="s">
        <v>26</v>
      </c>
      <c r="X182" s="275"/>
      <c r="Y182" s="275"/>
      <c r="Z182" s="275"/>
      <c r="AA182" s="275"/>
      <c r="AB182" s="275"/>
      <c r="AC182" s="276" t="s">
        <v>26</v>
      </c>
      <c r="AD182" s="276" t="s">
        <v>26</v>
      </c>
      <c r="AE182" s="275"/>
      <c r="AF182" s="275"/>
      <c r="AG182" s="275"/>
      <c r="AH182" s="275"/>
      <c r="AI182" s="275"/>
      <c r="AJ182" s="276" t="s">
        <v>26</v>
      </c>
      <c r="AK182" s="276" t="s">
        <v>26</v>
      </c>
      <c r="AL182" s="4"/>
      <c r="AM182" s="179">
        <f t="array" ref="AM182">SUM(IF((G182:AK182="H"),1,0),IF((G182:AK182="½ H"),0.5,0))</f>
        <v>1</v>
      </c>
      <c r="AN182" s="180">
        <f t="array" ref="AN182">SUM(IF((G182:AK182="SD"),1,0),IF((G182:AK182="½ SD"),0.5,0))</f>
        <v>0</v>
      </c>
      <c r="AO182" s="180">
        <f t="array" ref="AO182">SUM(IF((G182:AK182="V"),1,0),IF((G182:AK182="½ V"),0.5,0))</f>
        <v>0</v>
      </c>
      <c r="AP182" s="180">
        <f t="array" ref="AP182">SUM(IF((G182:AK182="C"),1,0),IF((G182:AK182="½ C"),0.5,0))</f>
        <v>0</v>
      </c>
      <c r="AQ182" s="180">
        <f t="array" ref="AQ182">SUM(IF((G182:AK182="S"),1,0),IF((G182:AK182="½ S"),0.5,0))</f>
        <v>0</v>
      </c>
      <c r="AR182" s="183">
        <f t="array" ref="AR182">SUM(IF((G182:AK182="Z1"),1,0),IF((G182:AK182="½ Z1"),0.5,0))</f>
        <v>0</v>
      </c>
      <c r="AS182" s="180">
        <f t="array" ref="AS182">SUM(IF((G182:AK182="Z2"),1,0),IF((G182:AK182="½ Z2"),0.5,0))</f>
        <v>0</v>
      </c>
      <c r="AT182" s="180">
        <f t="array" ref="AT182">SUM(IF((G182:AK182="Z3"),1,0),IF((G182:AK182="½ Z3"),0.5,0))</f>
        <v>0</v>
      </c>
      <c r="AU182" s="181">
        <f t="array" ref="AU182">SUM(IF((G182:AK182="Z4"),1,0),IF((G182:AK182="½ Z4"),0.5,0))</f>
        <v>0</v>
      </c>
      <c r="AV182" s="4"/>
      <c r="AW182" s="28"/>
    </row>
    <row r="183" spans="2:49" x14ac:dyDescent="0.2">
      <c r="B183" s="2"/>
      <c r="C183" s="4"/>
      <c r="D183" s="406"/>
      <c r="E183" s="186"/>
      <c r="F183" s="65" t="str">
        <f>IF(E183="x",   "~~~" &amp; TEXT($F$5,""), TEXT($F$5,""))</f>
        <v>employee_2</v>
      </c>
      <c r="G183" s="275"/>
      <c r="H183" s="276" t="s">
        <v>26</v>
      </c>
      <c r="I183" s="276" t="s">
        <v>26</v>
      </c>
      <c r="J183" s="274" t="s">
        <v>0</v>
      </c>
      <c r="K183" s="275"/>
      <c r="L183" s="275"/>
      <c r="M183" s="275"/>
      <c r="N183" s="275"/>
      <c r="O183" s="276" t="s">
        <v>26</v>
      </c>
      <c r="P183" s="276" t="s">
        <v>26</v>
      </c>
      <c r="Q183" s="275"/>
      <c r="R183" s="275"/>
      <c r="S183" s="275"/>
      <c r="T183" s="275"/>
      <c r="U183" s="275"/>
      <c r="V183" s="276" t="s">
        <v>26</v>
      </c>
      <c r="W183" s="276" t="s">
        <v>26</v>
      </c>
      <c r="X183" s="275"/>
      <c r="Y183" s="275"/>
      <c r="Z183" s="275"/>
      <c r="AA183" s="275"/>
      <c r="AB183" s="275"/>
      <c r="AC183" s="276" t="s">
        <v>26</v>
      </c>
      <c r="AD183" s="276" t="s">
        <v>26</v>
      </c>
      <c r="AE183" s="275"/>
      <c r="AF183" s="275"/>
      <c r="AG183" s="275"/>
      <c r="AH183" s="275"/>
      <c r="AI183" s="275"/>
      <c r="AJ183" s="276" t="s">
        <v>26</v>
      </c>
      <c r="AK183" s="276" t="s">
        <v>26</v>
      </c>
      <c r="AL183" s="4"/>
      <c r="AM183" s="19">
        <f t="array" ref="AM183">SUM(IF((G183:AK183="H"),1,0),IF((G183:AK183="½ H"),0.5,0))</f>
        <v>1</v>
      </c>
      <c r="AN183" s="17">
        <f t="array" ref="AN183">SUM(IF((G183:AK183="SD"),1,0),IF((G183:AK183="½ SD"),0.5,0))</f>
        <v>0</v>
      </c>
      <c r="AO183" s="17">
        <f t="array" ref="AO183">SUM(IF((G183:AK183="V"),1,0),IF((G183:AK183="½ V"),0.5,0))</f>
        <v>0</v>
      </c>
      <c r="AP183" s="17">
        <f t="array" ref="AP183">SUM(IF((G183:AK183="C"),1,0),IF((G183:AK183="½ C"),0.5,0))</f>
        <v>0</v>
      </c>
      <c r="AQ183" s="95">
        <f t="array" ref="AQ183">SUM(IF((G183:AK183="S"),1,0),IF((G183:AK183="½ S"),0.5,0))</f>
        <v>0</v>
      </c>
      <c r="AR183" s="184">
        <f t="array" ref="AR183">SUM(IF((G183:AK183="Z1"),1,0),IF((G183:AK183="½ Z1"),0.5,0))</f>
        <v>0</v>
      </c>
      <c r="AS183" s="17">
        <f t="array" ref="AS183">SUM(IF((G183:AK183="Z2"),1,0),IF((G183:AK183="½ Z2"),0.5,0))</f>
        <v>0</v>
      </c>
      <c r="AT183" s="17">
        <f t="array" ref="AT183">SUM(IF((G183:AK183="Z3"),1,0),IF((G183:AK183="½ Z3"),0.5,0))</f>
        <v>0</v>
      </c>
      <c r="AU183" s="20">
        <f t="array" ref="AU183">SUM(IF((G183:AK183="Z4"),1,0),IF((G183:AK183="½ Z4"),0.5,0))</f>
        <v>0</v>
      </c>
      <c r="AV183" s="4"/>
      <c r="AW183" s="28"/>
    </row>
    <row r="184" spans="2:49" x14ac:dyDescent="0.2">
      <c r="B184" s="2"/>
      <c r="C184" s="4"/>
      <c r="D184" s="406"/>
      <c r="E184" s="186"/>
      <c r="F184" s="65" t="str">
        <f>IF(E184="x",   "~~~" &amp; TEXT($F$6,""), TEXT($F$6,""))</f>
        <v>employee_3</v>
      </c>
      <c r="G184" s="275"/>
      <c r="H184" s="276" t="s">
        <v>26</v>
      </c>
      <c r="I184" s="276" t="s">
        <v>26</v>
      </c>
      <c r="J184" s="274" t="s">
        <v>0</v>
      </c>
      <c r="K184" s="275"/>
      <c r="L184" s="275"/>
      <c r="M184" s="275"/>
      <c r="N184" s="275"/>
      <c r="O184" s="276" t="s">
        <v>26</v>
      </c>
      <c r="P184" s="276" t="s">
        <v>26</v>
      </c>
      <c r="Q184" s="275"/>
      <c r="R184" s="275"/>
      <c r="S184" s="275"/>
      <c r="T184" s="275"/>
      <c r="U184" s="275"/>
      <c r="V184" s="276" t="s">
        <v>26</v>
      </c>
      <c r="W184" s="276" t="s">
        <v>26</v>
      </c>
      <c r="X184" s="275"/>
      <c r="Y184" s="275"/>
      <c r="Z184" s="275"/>
      <c r="AA184" s="275"/>
      <c r="AB184" s="275"/>
      <c r="AC184" s="276" t="s">
        <v>26</v>
      </c>
      <c r="AD184" s="276" t="s">
        <v>26</v>
      </c>
      <c r="AE184" s="275"/>
      <c r="AF184" s="275"/>
      <c r="AG184" s="275"/>
      <c r="AH184" s="275"/>
      <c r="AI184" s="275"/>
      <c r="AJ184" s="276" t="s">
        <v>26</v>
      </c>
      <c r="AK184" s="276" t="s">
        <v>26</v>
      </c>
      <c r="AL184" s="4"/>
      <c r="AM184" s="19">
        <f t="array" ref="AM184">SUM(IF((G184:AK184="H"),1,0),IF((G184:AK184="½ H"),0.5,0))</f>
        <v>1</v>
      </c>
      <c r="AN184" s="17">
        <f t="array" ref="AN184">SUM(IF((G184:AK184="SD"),1,0),IF((G184:AK184="½ SD"),0.5,0))</f>
        <v>0</v>
      </c>
      <c r="AO184" s="17">
        <f t="array" ref="AO184">SUM(IF((G184:AK184="V"),1,0),IF((G184:AK184="½ V"),0.5,0))</f>
        <v>0</v>
      </c>
      <c r="AP184" s="17">
        <f t="array" ref="AP184">SUM(IF((G184:AK184="C"),1,0),IF((G184:AK184="½ C"),0.5,0))</f>
        <v>0</v>
      </c>
      <c r="AQ184" s="95">
        <f t="array" ref="AQ184">SUM(IF((G184:AK184="S"),1,0),IF((G184:AK184="½ S"),0.5,0))</f>
        <v>0</v>
      </c>
      <c r="AR184" s="184">
        <f t="array" ref="AR184">SUM(IF((G184:AK184="Z1"),1,0),IF((G184:AK184="½ Z1"),0.5,0))</f>
        <v>0</v>
      </c>
      <c r="AS184" s="17">
        <f t="array" ref="AS184">SUM(IF((G184:AK184="Z2"),1,0),IF((G184:AK184="½ Z2"),0.5,0))</f>
        <v>0</v>
      </c>
      <c r="AT184" s="17">
        <f t="array" ref="AT184">SUM(IF((G184:AK184="Z3"),1,0),IF((G184:AK184="½ Z3"),0.5,0))</f>
        <v>0</v>
      </c>
      <c r="AU184" s="20">
        <f t="array" ref="AU184">SUM(IF((G184:AK184="Z4"),1,0),IF((G184:AK184="½ Z4"),0.5,0))</f>
        <v>0</v>
      </c>
      <c r="AV184" s="4"/>
      <c r="AW184" s="28"/>
    </row>
    <row r="185" spans="2:49" x14ac:dyDescent="0.2">
      <c r="B185" s="2"/>
      <c r="C185" s="4"/>
      <c r="D185" s="406"/>
      <c r="E185" s="186"/>
      <c r="F185" s="65" t="str">
        <f>IF(E185="x",   "~~~" &amp; TEXT($F$7,""), TEXT($F$7,""))</f>
        <v>employee_4</v>
      </c>
      <c r="G185" s="275"/>
      <c r="H185" s="276" t="s">
        <v>26</v>
      </c>
      <c r="I185" s="276" t="s">
        <v>26</v>
      </c>
      <c r="J185" s="274" t="s">
        <v>0</v>
      </c>
      <c r="K185" s="275"/>
      <c r="L185" s="275"/>
      <c r="M185" s="275"/>
      <c r="N185" s="275"/>
      <c r="O185" s="276" t="s">
        <v>26</v>
      </c>
      <c r="P185" s="276" t="s">
        <v>26</v>
      </c>
      <c r="Q185" s="275"/>
      <c r="R185" s="275"/>
      <c r="S185" s="275"/>
      <c r="T185" s="275"/>
      <c r="U185" s="275"/>
      <c r="V185" s="276" t="s">
        <v>26</v>
      </c>
      <c r="W185" s="276" t="s">
        <v>26</v>
      </c>
      <c r="X185" s="275"/>
      <c r="Y185" s="275"/>
      <c r="Z185" s="275"/>
      <c r="AA185" s="275"/>
      <c r="AB185" s="275"/>
      <c r="AC185" s="276" t="s">
        <v>26</v>
      </c>
      <c r="AD185" s="276" t="s">
        <v>26</v>
      </c>
      <c r="AE185" s="275"/>
      <c r="AF185" s="275"/>
      <c r="AG185" s="275"/>
      <c r="AH185" s="275"/>
      <c r="AI185" s="275"/>
      <c r="AJ185" s="276" t="s">
        <v>26</v>
      </c>
      <c r="AK185" s="276" t="s">
        <v>26</v>
      </c>
      <c r="AL185" s="4"/>
      <c r="AM185" s="19">
        <f t="array" ref="AM185">SUM(IF((G185:AK185="H"),1,0),IF((G185:AK185="½ H"),0.5,0))</f>
        <v>1</v>
      </c>
      <c r="AN185" s="17">
        <f t="array" ref="AN185">SUM(IF((G185:AK185="SD"),1,0),IF((G185:AK185="½ SD"),0.5,0))</f>
        <v>0</v>
      </c>
      <c r="AO185" s="17">
        <f t="array" ref="AO185">SUM(IF((G185:AK185="V"),1,0),IF((G185:AK185="½ V"),0.5,0))</f>
        <v>0</v>
      </c>
      <c r="AP185" s="17">
        <f t="array" ref="AP185">SUM(IF((G185:AK185="C"),1,0),IF((G185:AK185="½ C"),0.5,0))</f>
        <v>0</v>
      </c>
      <c r="AQ185" s="95">
        <f t="array" ref="AQ185">SUM(IF((G185:AK185="S"),1,0),IF((G185:AK185="½ S"),0.5,0))</f>
        <v>0</v>
      </c>
      <c r="AR185" s="184">
        <f t="array" ref="AR185">SUM(IF((G185:AK185="Z1"),1,0),IF((G185:AK185="½ Z1"),0.5,0))</f>
        <v>0</v>
      </c>
      <c r="AS185" s="17">
        <f t="array" ref="AS185">SUM(IF((G185:AK185="Z2"),1,0),IF((G185:AK185="½ Z2"),0.5,0))</f>
        <v>0</v>
      </c>
      <c r="AT185" s="17">
        <f t="array" ref="AT185">SUM(IF((G185:AK185="Z3"),1,0),IF((G185:AK185="½ Z3"),0.5,0))</f>
        <v>0</v>
      </c>
      <c r="AU185" s="20">
        <f t="array" ref="AU185">SUM(IF((G185:AK185="Z4"),1,0),IF((G185:AK185="½ Z4"),0.5,0))</f>
        <v>0</v>
      </c>
      <c r="AV185" s="4"/>
      <c r="AW185" s="28"/>
    </row>
    <row r="186" spans="2:49" x14ac:dyDescent="0.2">
      <c r="B186" s="2"/>
      <c r="C186" s="4"/>
      <c r="D186" s="406"/>
      <c r="E186" s="186"/>
      <c r="F186" s="65" t="str">
        <f>IF(E186="x",   "~~~" &amp; TEXT($F$8,""), TEXT($F$8,""))</f>
        <v>~~~</v>
      </c>
      <c r="G186" s="275"/>
      <c r="H186" s="276" t="s">
        <v>26</v>
      </c>
      <c r="I186" s="276" t="s">
        <v>26</v>
      </c>
      <c r="J186" s="274" t="s">
        <v>0</v>
      </c>
      <c r="K186" s="275"/>
      <c r="L186" s="275"/>
      <c r="M186" s="275"/>
      <c r="N186" s="275"/>
      <c r="O186" s="276" t="s">
        <v>26</v>
      </c>
      <c r="P186" s="276" t="s">
        <v>26</v>
      </c>
      <c r="Q186" s="275"/>
      <c r="R186" s="275"/>
      <c r="S186" s="275"/>
      <c r="T186" s="275"/>
      <c r="U186" s="275"/>
      <c r="V186" s="276" t="s">
        <v>26</v>
      </c>
      <c r="W186" s="276" t="s">
        <v>26</v>
      </c>
      <c r="X186" s="275"/>
      <c r="Y186" s="275"/>
      <c r="Z186" s="275"/>
      <c r="AA186" s="275"/>
      <c r="AB186" s="275"/>
      <c r="AC186" s="276" t="s">
        <v>26</v>
      </c>
      <c r="AD186" s="276" t="s">
        <v>26</v>
      </c>
      <c r="AE186" s="275"/>
      <c r="AF186" s="275"/>
      <c r="AG186" s="275"/>
      <c r="AH186" s="275"/>
      <c r="AI186" s="275"/>
      <c r="AJ186" s="276" t="s">
        <v>26</v>
      </c>
      <c r="AK186" s="276" t="s">
        <v>26</v>
      </c>
      <c r="AL186" s="4"/>
      <c r="AM186" s="19">
        <f t="array" ref="AM186">SUM(IF((G186:AK186="H"),1,0),IF((G186:AK186="½ H"),0.5,0))</f>
        <v>1</v>
      </c>
      <c r="AN186" s="17">
        <f t="array" ref="AN186">SUM(IF((G186:AK186="SD"),1,0),IF((G186:AK186="½ SD"),0.5,0))</f>
        <v>0</v>
      </c>
      <c r="AO186" s="17">
        <f t="array" ref="AO186">SUM(IF((G186:AK186="V"),1,0),IF((G186:AK186="½ V"),0.5,0))</f>
        <v>0</v>
      </c>
      <c r="AP186" s="17">
        <f t="array" ref="AP186">SUM(IF((G186:AK186="C"),1,0),IF((G186:AK186="½ C"),0.5,0))</f>
        <v>0</v>
      </c>
      <c r="AQ186" s="95">
        <f t="array" ref="AQ186">SUM(IF((G186:AK186="S"),1,0),IF((G186:AK186="½ S"),0.5,0))</f>
        <v>0</v>
      </c>
      <c r="AR186" s="184">
        <f t="array" ref="AR186">SUM(IF((G186:AK186="Z1"),1,0),IF((G186:AK186="½ Z1"),0.5,0))</f>
        <v>0</v>
      </c>
      <c r="AS186" s="17">
        <f t="array" ref="AS186">SUM(IF((G186:AK186="Z2"),1,0),IF((G186:AK186="½ Z2"),0.5,0))</f>
        <v>0</v>
      </c>
      <c r="AT186" s="17">
        <f t="array" ref="AT186">SUM(IF((G186:AK186="Z3"),1,0),IF((G186:AK186="½ Z3"),0.5,0))</f>
        <v>0</v>
      </c>
      <c r="AU186" s="20">
        <f t="array" ref="AU186">SUM(IF((G186:AK186="Z4"),1,0),IF((G186:AK186="½ Z4"),0.5,0))</f>
        <v>0</v>
      </c>
      <c r="AV186" s="4"/>
      <c r="AW186" s="28"/>
    </row>
    <row r="187" spans="2:49" ht="13.5" thickBot="1" x14ac:dyDescent="0.25">
      <c r="B187" s="2"/>
      <c r="C187" s="4"/>
      <c r="D187" s="406"/>
      <c r="E187" s="186"/>
      <c r="F187" s="65" t="str">
        <f>IF(E187="x",   "~~~" &amp; TEXT($F$9,""), TEXT($F$9,""))</f>
        <v/>
      </c>
      <c r="G187" s="275"/>
      <c r="H187" s="276" t="s">
        <v>26</v>
      </c>
      <c r="I187" s="276" t="s">
        <v>26</v>
      </c>
      <c r="J187" s="274" t="s">
        <v>0</v>
      </c>
      <c r="K187" s="275"/>
      <c r="L187" s="275"/>
      <c r="M187" s="275"/>
      <c r="N187" s="275"/>
      <c r="O187" s="276" t="s">
        <v>26</v>
      </c>
      <c r="P187" s="276" t="s">
        <v>26</v>
      </c>
      <c r="Q187" s="275"/>
      <c r="R187" s="275"/>
      <c r="S187" s="275"/>
      <c r="T187" s="275"/>
      <c r="U187" s="275"/>
      <c r="V187" s="276" t="s">
        <v>26</v>
      </c>
      <c r="W187" s="276" t="s">
        <v>26</v>
      </c>
      <c r="X187" s="275"/>
      <c r="Y187" s="275"/>
      <c r="Z187" s="275"/>
      <c r="AA187" s="275"/>
      <c r="AB187" s="275"/>
      <c r="AC187" s="276" t="s">
        <v>26</v>
      </c>
      <c r="AD187" s="276" t="s">
        <v>26</v>
      </c>
      <c r="AE187" s="275"/>
      <c r="AF187" s="275"/>
      <c r="AG187" s="275"/>
      <c r="AH187" s="275"/>
      <c r="AI187" s="275"/>
      <c r="AJ187" s="276" t="s">
        <v>26</v>
      </c>
      <c r="AK187" s="276" t="s">
        <v>26</v>
      </c>
      <c r="AL187" s="4"/>
      <c r="AM187" s="19">
        <f t="array" ref="AM187">SUM(IF((G187:AK187="H"),1,0),IF((G187:AK187="½ H"),0.5,0))</f>
        <v>1</v>
      </c>
      <c r="AN187" s="17">
        <f t="array" ref="AN187">SUM(IF((G187:AK187="SD"),1,0),IF((G187:AK187="½ SD"),0.5,0))</f>
        <v>0</v>
      </c>
      <c r="AO187" s="17">
        <f t="array" ref="AO187">SUM(IF((G187:AK187="V"),1,0),IF((G187:AK187="½ V"),0.5,0))</f>
        <v>0</v>
      </c>
      <c r="AP187" s="17">
        <f t="array" ref="AP187">SUM(IF((G187:AK187="C"),1,0),IF((G187:AK187="½ C"),0.5,0))</f>
        <v>0</v>
      </c>
      <c r="AQ187" s="95">
        <f t="array" ref="AQ187">SUM(IF((G187:AK187="S"),1,0),IF((G187:AK187="½ S"),0.5,0))</f>
        <v>0</v>
      </c>
      <c r="AR187" s="184">
        <f t="array" ref="AR187">SUM(IF((G187:AK187="Z1"),1,0),IF((G187:AK187="½ Z1"),0.5,0))</f>
        <v>0</v>
      </c>
      <c r="AS187" s="17">
        <f t="array" ref="AS187">SUM(IF((G187:AK187="Z2"),1,0),IF((G187:AK187="½ Z2"),0.5,0))</f>
        <v>0</v>
      </c>
      <c r="AT187" s="17">
        <f t="array" ref="AT187">SUM(IF((G187:AK187="Z3"),1,0),IF((G187:AK187="½ Z3"),0.5,0))</f>
        <v>0</v>
      </c>
      <c r="AU187" s="20">
        <f t="array" ref="AU187">SUM(IF((G187:AK187="Z4"),1,0),IF((G187:AK187="½ Z4"),0.5,0))</f>
        <v>0</v>
      </c>
      <c r="AV187" s="4"/>
      <c r="AW187" s="28"/>
    </row>
    <row r="188" spans="2:49" hidden="1" x14ac:dyDescent="0.2">
      <c r="B188" s="2"/>
      <c r="C188" s="4"/>
      <c r="D188" s="406"/>
      <c r="E188" s="186"/>
      <c r="F188" s="65" t="str">
        <f>IF(E188="x",   "~~~" &amp; TEXT($F$10,""), TEXT($F$10,""))</f>
        <v/>
      </c>
      <c r="G188" s="275"/>
      <c r="H188" s="276" t="s">
        <v>26</v>
      </c>
      <c r="I188" s="276" t="s">
        <v>26</v>
      </c>
      <c r="J188" s="274" t="s">
        <v>0</v>
      </c>
      <c r="K188" s="275"/>
      <c r="L188" s="275"/>
      <c r="M188" s="275"/>
      <c r="N188" s="275"/>
      <c r="O188" s="276" t="s">
        <v>26</v>
      </c>
      <c r="P188" s="276" t="s">
        <v>26</v>
      </c>
      <c r="Q188" s="275"/>
      <c r="R188" s="275"/>
      <c r="S188" s="275"/>
      <c r="T188" s="275"/>
      <c r="U188" s="275"/>
      <c r="V188" s="276" t="s">
        <v>26</v>
      </c>
      <c r="W188" s="276" t="s">
        <v>26</v>
      </c>
      <c r="X188" s="275"/>
      <c r="Y188" s="275"/>
      <c r="Z188" s="275"/>
      <c r="AA188" s="275"/>
      <c r="AB188" s="275"/>
      <c r="AC188" s="276" t="s">
        <v>26</v>
      </c>
      <c r="AD188" s="276" t="s">
        <v>26</v>
      </c>
      <c r="AE188" s="275"/>
      <c r="AF188" s="275"/>
      <c r="AG188" s="275"/>
      <c r="AH188" s="275"/>
      <c r="AI188" s="275"/>
      <c r="AJ188" s="276" t="s">
        <v>26</v>
      </c>
      <c r="AK188" s="276" t="s">
        <v>26</v>
      </c>
      <c r="AL188" s="4"/>
      <c r="AM188" s="19">
        <f t="array" ref="AM188">SUM(IF((G188:AK188="H"),1,0),IF((G188:AK188="½ H"),0.5,0))</f>
        <v>1</v>
      </c>
      <c r="AN188" s="17">
        <f t="array" ref="AN188">SUM(IF((G188:AK188="SD"),1,0),IF((G188:AK188="½ SD"),0.5,0))</f>
        <v>0</v>
      </c>
      <c r="AO188" s="17">
        <f t="array" ref="AO188">SUM(IF((G188:AK188="V"),1,0),IF((G188:AK188="½ V"),0.5,0))</f>
        <v>0</v>
      </c>
      <c r="AP188" s="17">
        <f t="array" ref="AP188">SUM(IF((G188:AK188="C"),1,0),IF((G188:AK188="½ C"),0.5,0))</f>
        <v>0</v>
      </c>
      <c r="AQ188" s="95">
        <f t="array" ref="AQ188">SUM(IF((G188:AK188="S"),1,0),IF((G188:AK188="½ S"),0.5,0))</f>
        <v>0</v>
      </c>
      <c r="AR188" s="184">
        <f t="array" ref="AR188">SUM(IF((G188:AK188="Z1"),1,0),IF((G188:AK188="½ Z1"),0.5,0))</f>
        <v>0</v>
      </c>
      <c r="AS188" s="17">
        <f t="array" ref="AS188">SUM(IF((G188:AK188="Z2"),1,0),IF((G188:AK188="½ Z2"),0.5,0))</f>
        <v>0</v>
      </c>
      <c r="AT188" s="17">
        <f t="array" ref="AT188">SUM(IF((G188:AK188="Z3"),1,0),IF((G188:AK188="½ Z3"),0.5,0))</f>
        <v>0</v>
      </c>
      <c r="AU188" s="20">
        <f t="array" ref="AU188">SUM(IF((G188:AK188="Z4"),1,0),IF((G188:AK188="½ Z4"),0.5,0))</f>
        <v>0</v>
      </c>
      <c r="AV188" s="4"/>
      <c r="AW188" s="28"/>
    </row>
    <row r="189" spans="2:49" hidden="1" x14ac:dyDescent="0.2">
      <c r="B189" s="2"/>
      <c r="C189" s="4"/>
      <c r="D189" s="406"/>
      <c r="E189" s="186"/>
      <c r="F189" s="65" t="str">
        <f>IF(E189="x",   "~~~" &amp; TEXT($F$11,""), TEXT($F$11,""))</f>
        <v/>
      </c>
      <c r="G189" s="275"/>
      <c r="H189" s="276" t="s">
        <v>26</v>
      </c>
      <c r="I189" s="276" t="s">
        <v>26</v>
      </c>
      <c r="J189" s="274" t="s">
        <v>0</v>
      </c>
      <c r="K189" s="275"/>
      <c r="L189" s="275"/>
      <c r="M189" s="275"/>
      <c r="N189" s="275"/>
      <c r="O189" s="276" t="s">
        <v>26</v>
      </c>
      <c r="P189" s="276" t="s">
        <v>26</v>
      </c>
      <c r="Q189" s="275"/>
      <c r="R189" s="275"/>
      <c r="S189" s="275"/>
      <c r="T189" s="275"/>
      <c r="U189" s="275"/>
      <c r="V189" s="276" t="s">
        <v>26</v>
      </c>
      <c r="W189" s="276" t="s">
        <v>26</v>
      </c>
      <c r="X189" s="275"/>
      <c r="Y189" s="275"/>
      <c r="Z189" s="275"/>
      <c r="AA189" s="275"/>
      <c r="AB189" s="275"/>
      <c r="AC189" s="276" t="s">
        <v>26</v>
      </c>
      <c r="AD189" s="276" t="s">
        <v>26</v>
      </c>
      <c r="AE189" s="275"/>
      <c r="AF189" s="275"/>
      <c r="AG189" s="275"/>
      <c r="AH189" s="275"/>
      <c r="AI189" s="275"/>
      <c r="AJ189" s="276" t="s">
        <v>26</v>
      </c>
      <c r="AK189" s="276" t="s">
        <v>26</v>
      </c>
      <c r="AL189" s="4"/>
      <c r="AM189" s="19">
        <f t="array" ref="AM189">SUM(IF((G189:AK189="H"),1,0),IF((G189:AK189="½ H"),0.5,0))</f>
        <v>1</v>
      </c>
      <c r="AN189" s="17">
        <f t="array" ref="AN189">SUM(IF((G189:AK189="SD"),1,0),IF((G189:AK189="½ SD"),0.5,0))</f>
        <v>0</v>
      </c>
      <c r="AO189" s="17">
        <f t="array" ref="AO189">SUM(IF((G189:AK189="V"),1,0),IF((G189:AK189="½ V"),0.5,0))</f>
        <v>0</v>
      </c>
      <c r="AP189" s="17">
        <f t="array" ref="AP189">SUM(IF((G189:AK189="C"),1,0),IF((G189:AK189="½ C"),0.5,0))</f>
        <v>0</v>
      </c>
      <c r="AQ189" s="95">
        <f t="array" ref="AQ189">SUM(IF((G189:AK189="S"),1,0),IF((G189:AK189="½ S"),0.5,0))</f>
        <v>0</v>
      </c>
      <c r="AR189" s="184">
        <f t="array" ref="AR189">SUM(IF((G189:AK189="Z1"),1,0),IF((G189:AK189="½ Z1"),0.5,0))</f>
        <v>0</v>
      </c>
      <c r="AS189" s="17">
        <f t="array" ref="AS189">SUM(IF((G189:AK189="Z2"),1,0),IF((G189:AK189="½ Z2"),0.5,0))</f>
        <v>0</v>
      </c>
      <c r="AT189" s="17">
        <f t="array" ref="AT189">SUM(IF((G189:AK189="Z3"),1,0),IF((G189:AK189="½ Z3"),0.5,0))</f>
        <v>0</v>
      </c>
      <c r="AU189" s="20">
        <f t="array" ref="AU189">SUM(IF((G189:AK189="Z4"),1,0),IF((G189:AK189="½ Z4"),0.5,0))</f>
        <v>0</v>
      </c>
      <c r="AV189" s="4"/>
      <c r="AW189" s="28"/>
    </row>
    <row r="190" spans="2:49" hidden="1" x14ac:dyDescent="0.2">
      <c r="B190" s="2"/>
      <c r="C190" s="4"/>
      <c r="D190" s="406"/>
      <c r="E190" s="186"/>
      <c r="F190" s="65" t="str">
        <f>IF(E190="x",   "~~~" &amp; TEXT($F$12,""), TEXT($F$12,""))</f>
        <v/>
      </c>
      <c r="G190" s="275"/>
      <c r="H190" s="276" t="s">
        <v>26</v>
      </c>
      <c r="I190" s="276" t="s">
        <v>26</v>
      </c>
      <c r="J190" s="274" t="s">
        <v>0</v>
      </c>
      <c r="K190" s="275"/>
      <c r="L190" s="275"/>
      <c r="M190" s="275"/>
      <c r="N190" s="275"/>
      <c r="O190" s="276" t="s">
        <v>26</v>
      </c>
      <c r="P190" s="276" t="s">
        <v>26</v>
      </c>
      <c r="Q190" s="275"/>
      <c r="R190" s="275"/>
      <c r="S190" s="275"/>
      <c r="T190" s="275"/>
      <c r="U190" s="275"/>
      <c r="V190" s="276" t="s">
        <v>26</v>
      </c>
      <c r="W190" s="276" t="s">
        <v>26</v>
      </c>
      <c r="X190" s="275"/>
      <c r="Y190" s="275"/>
      <c r="Z190" s="275"/>
      <c r="AA190" s="275"/>
      <c r="AB190" s="275"/>
      <c r="AC190" s="276" t="s">
        <v>26</v>
      </c>
      <c r="AD190" s="276" t="s">
        <v>26</v>
      </c>
      <c r="AE190" s="275"/>
      <c r="AF190" s="275"/>
      <c r="AG190" s="275"/>
      <c r="AH190" s="275"/>
      <c r="AI190" s="275"/>
      <c r="AJ190" s="276" t="s">
        <v>26</v>
      </c>
      <c r="AK190" s="276" t="s">
        <v>26</v>
      </c>
      <c r="AL190" s="4"/>
      <c r="AM190" s="19">
        <f t="array" ref="AM190">SUM(IF((G190:AK190="H"),1,0),IF((G190:AK190="½ H"),0.5,0))</f>
        <v>1</v>
      </c>
      <c r="AN190" s="17">
        <f t="array" ref="AN190">SUM(IF((G190:AK190="SD"),1,0),IF((G190:AK190="½ SD"),0.5,0))</f>
        <v>0</v>
      </c>
      <c r="AO190" s="17">
        <f t="array" ref="AO190">SUM(IF((G190:AK190="V"),1,0),IF((G190:AK190="½ V"),0.5,0))</f>
        <v>0</v>
      </c>
      <c r="AP190" s="17">
        <f t="array" ref="AP190">SUM(IF((G190:AK190="C"),1,0),IF((G190:AK190="½ C"),0.5,0))</f>
        <v>0</v>
      </c>
      <c r="AQ190" s="95">
        <f t="array" ref="AQ190">SUM(IF((G190:AK190="S"),1,0),IF((G190:AK190="½ S"),0.5,0))</f>
        <v>0</v>
      </c>
      <c r="AR190" s="184">
        <f t="array" ref="AR190">SUM(IF((G190:AK190="Z1"),1,0),IF((G190:AK190="½ Z1"),0.5,0))</f>
        <v>0</v>
      </c>
      <c r="AS190" s="17">
        <f t="array" ref="AS190">SUM(IF((G190:AK190="Z2"),1,0),IF((G190:AK190="½ Z2"),0.5,0))</f>
        <v>0</v>
      </c>
      <c r="AT190" s="17">
        <f t="array" ref="AT190">SUM(IF((G190:AK190="Z3"),1,0),IF((G190:AK190="½ Z3"),0.5,0))</f>
        <v>0</v>
      </c>
      <c r="AU190" s="20">
        <f t="array" ref="AU190">SUM(IF((G190:AK190="Z4"),1,0),IF((G190:AK190="½ Z4"),0.5,0))</f>
        <v>0</v>
      </c>
      <c r="AV190" s="4"/>
      <c r="AW190" s="28"/>
    </row>
    <row r="191" spans="2:49" hidden="1" x14ac:dyDescent="0.2">
      <c r="B191" s="2"/>
      <c r="C191" s="4"/>
      <c r="D191" s="406"/>
      <c r="E191" s="186"/>
      <c r="F191" s="65" t="str">
        <f>IF(E191="x",   "~~~" &amp; TEXT($F$13,""), TEXT($F$13,""))</f>
        <v/>
      </c>
      <c r="G191" s="275"/>
      <c r="H191" s="276" t="s">
        <v>26</v>
      </c>
      <c r="I191" s="276" t="s">
        <v>26</v>
      </c>
      <c r="J191" s="274" t="s">
        <v>0</v>
      </c>
      <c r="K191" s="275"/>
      <c r="L191" s="275"/>
      <c r="M191" s="275"/>
      <c r="N191" s="275"/>
      <c r="O191" s="276" t="s">
        <v>26</v>
      </c>
      <c r="P191" s="276" t="s">
        <v>26</v>
      </c>
      <c r="Q191" s="275"/>
      <c r="R191" s="275"/>
      <c r="S191" s="275"/>
      <c r="T191" s="275"/>
      <c r="U191" s="275"/>
      <c r="V191" s="276" t="s">
        <v>26</v>
      </c>
      <c r="W191" s="276" t="s">
        <v>26</v>
      </c>
      <c r="X191" s="275"/>
      <c r="Y191" s="275"/>
      <c r="Z191" s="275"/>
      <c r="AA191" s="275"/>
      <c r="AB191" s="275"/>
      <c r="AC191" s="276" t="s">
        <v>26</v>
      </c>
      <c r="AD191" s="276" t="s">
        <v>26</v>
      </c>
      <c r="AE191" s="275"/>
      <c r="AF191" s="275"/>
      <c r="AG191" s="275"/>
      <c r="AH191" s="275"/>
      <c r="AI191" s="275"/>
      <c r="AJ191" s="276" t="s">
        <v>26</v>
      </c>
      <c r="AK191" s="276" t="s">
        <v>26</v>
      </c>
      <c r="AL191" s="4"/>
      <c r="AM191" s="19">
        <f t="array" ref="AM191">SUM(IF((G191:AK191="H"),1,0),IF((G191:AK191="½ H"),0.5,0))</f>
        <v>1</v>
      </c>
      <c r="AN191" s="17">
        <f t="array" ref="AN191">SUM(IF((G191:AK191="SD"),1,0),IF((G191:AK191="½ SD"),0.5,0))</f>
        <v>0</v>
      </c>
      <c r="AO191" s="17">
        <f t="array" ref="AO191">SUM(IF((G191:AK191="V"),1,0),IF((G191:AK191="½ V"),0.5,0))</f>
        <v>0</v>
      </c>
      <c r="AP191" s="17">
        <f t="array" ref="AP191">SUM(IF((G191:AK191="C"),1,0),IF((G191:AK191="½ C"),0.5,0))</f>
        <v>0</v>
      </c>
      <c r="AQ191" s="95">
        <f t="array" ref="AQ191">SUM(IF((G191:AK191="S"),1,0),IF((G191:AK191="½ S"),0.5,0))</f>
        <v>0</v>
      </c>
      <c r="AR191" s="184">
        <f t="array" ref="AR191">SUM(IF((G191:AK191="Z1"),1,0),IF((G191:AK191="½ Z1"),0.5,0))</f>
        <v>0</v>
      </c>
      <c r="AS191" s="17">
        <f t="array" ref="AS191">SUM(IF((G191:AK191="Z2"),1,0),IF((G191:AK191="½ Z2"),0.5,0))</f>
        <v>0</v>
      </c>
      <c r="AT191" s="17">
        <f t="array" ref="AT191">SUM(IF((G191:AK191="Z3"),1,0),IF((G191:AK191="½ Z3"),0.5,0))</f>
        <v>0</v>
      </c>
      <c r="AU191" s="20">
        <f t="array" ref="AU191">SUM(IF((G191:AK191="Z4"),1,0),IF((G191:AK191="½ Z4"),0.5,0))</f>
        <v>0</v>
      </c>
      <c r="AV191" s="4"/>
      <c r="AW191" s="28"/>
    </row>
    <row r="192" spans="2:49" hidden="1" x14ac:dyDescent="0.2">
      <c r="B192" s="2"/>
      <c r="C192" s="4"/>
      <c r="D192" s="406"/>
      <c r="E192" s="186"/>
      <c r="F192" s="65" t="str">
        <f>IF(E192="x",   "~~~" &amp; TEXT($F$14,""), TEXT($F$14,""))</f>
        <v/>
      </c>
      <c r="G192" s="275"/>
      <c r="H192" s="276" t="s">
        <v>26</v>
      </c>
      <c r="I192" s="276" t="s">
        <v>26</v>
      </c>
      <c r="J192" s="274" t="s">
        <v>0</v>
      </c>
      <c r="K192" s="275"/>
      <c r="L192" s="275"/>
      <c r="M192" s="275"/>
      <c r="N192" s="275"/>
      <c r="O192" s="276" t="s">
        <v>26</v>
      </c>
      <c r="P192" s="276" t="s">
        <v>26</v>
      </c>
      <c r="Q192" s="275"/>
      <c r="R192" s="275"/>
      <c r="S192" s="275"/>
      <c r="T192" s="275"/>
      <c r="U192" s="275"/>
      <c r="V192" s="276" t="s">
        <v>26</v>
      </c>
      <c r="W192" s="276" t="s">
        <v>26</v>
      </c>
      <c r="X192" s="275"/>
      <c r="Y192" s="275"/>
      <c r="Z192" s="275"/>
      <c r="AA192" s="275"/>
      <c r="AB192" s="275"/>
      <c r="AC192" s="276" t="s">
        <v>26</v>
      </c>
      <c r="AD192" s="276" t="s">
        <v>26</v>
      </c>
      <c r="AE192" s="275"/>
      <c r="AF192" s="275"/>
      <c r="AG192" s="275"/>
      <c r="AH192" s="275"/>
      <c r="AI192" s="275"/>
      <c r="AJ192" s="276" t="s">
        <v>26</v>
      </c>
      <c r="AK192" s="276" t="s">
        <v>26</v>
      </c>
      <c r="AL192" s="4"/>
      <c r="AM192" s="19">
        <f t="array" ref="AM192">SUM(IF((G192:AK192="H"),1,0),IF((G192:AK192="½ H"),0.5,0))</f>
        <v>1</v>
      </c>
      <c r="AN192" s="17">
        <f t="array" ref="AN192">SUM(IF((G192:AK192="SD"),1,0),IF((G192:AK192="½ SD"),0.5,0))</f>
        <v>0</v>
      </c>
      <c r="AO192" s="17">
        <f t="array" ref="AO192">SUM(IF((G192:AK192="V"),1,0),IF((G192:AK192="½ V"),0.5,0))</f>
        <v>0</v>
      </c>
      <c r="AP192" s="17">
        <f t="array" ref="AP192">SUM(IF((G192:AK192="C"),1,0),IF((G192:AK192="½ C"),0.5,0))</f>
        <v>0</v>
      </c>
      <c r="AQ192" s="95">
        <f t="array" ref="AQ192">SUM(IF((G192:AK192="S"),1,0),IF((G192:AK192="½ S"),0.5,0))</f>
        <v>0</v>
      </c>
      <c r="AR192" s="184">
        <f t="array" ref="AR192">SUM(IF((G192:AK192="Z1"),1,0),IF((G192:AK192="½ Z1"),0.5,0))</f>
        <v>0</v>
      </c>
      <c r="AS192" s="17">
        <f t="array" ref="AS192">SUM(IF((G192:AK192="Z2"),1,0),IF((G192:AK192="½ Z2"),0.5,0))</f>
        <v>0</v>
      </c>
      <c r="AT192" s="17">
        <f t="array" ref="AT192">SUM(IF((G192:AK192="Z3"),1,0),IF((G192:AK192="½ Z3"),0.5,0))</f>
        <v>0</v>
      </c>
      <c r="AU192" s="20">
        <f t="array" ref="AU192">SUM(IF((G192:AK192="Z4"),1,0),IF((G192:AK192="½ Z4"),0.5,0))</f>
        <v>0</v>
      </c>
      <c r="AV192" s="4"/>
      <c r="AW192" s="28"/>
    </row>
    <row r="193" spans="2:49" hidden="1" x14ac:dyDescent="0.2">
      <c r="B193" s="2"/>
      <c r="C193" s="4"/>
      <c r="D193" s="406"/>
      <c r="E193" s="186"/>
      <c r="F193" s="65" t="str">
        <f>IF(E193="x",   "~~~" &amp; TEXT($F$15,""), TEXT($F$15,""))</f>
        <v/>
      </c>
      <c r="G193" s="275"/>
      <c r="H193" s="276" t="s">
        <v>26</v>
      </c>
      <c r="I193" s="276" t="s">
        <v>26</v>
      </c>
      <c r="J193" s="274" t="s">
        <v>0</v>
      </c>
      <c r="K193" s="275"/>
      <c r="L193" s="275"/>
      <c r="M193" s="275"/>
      <c r="N193" s="275"/>
      <c r="O193" s="276" t="s">
        <v>26</v>
      </c>
      <c r="P193" s="276" t="s">
        <v>26</v>
      </c>
      <c r="Q193" s="275"/>
      <c r="R193" s="275"/>
      <c r="S193" s="275"/>
      <c r="T193" s="275"/>
      <c r="U193" s="275"/>
      <c r="V193" s="276" t="s">
        <v>26</v>
      </c>
      <c r="W193" s="276" t="s">
        <v>26</v>
      </c>
      <c r="X193" s="275"/>
      <c r="Y193" s="275"/>
      <c r="Z193" s="275"/>
      <c r="AA193" s="275"/>
      <c r="AB193" s="275"/>
      <c r="AC193" s="276" t="s">
        <v>26</v>
      </c>
      <c r="AD193" s="276" t="s">
        <v>26</v>
      </c>
      <c r="AE193" s="275"/>
      <c r="AF193" s="275"/>
      <c r="AG193" s="275"/>
      <c r="AH193" s="275"/>
      <c r="AI193" s="275"/>
      <c r="AJ193" s="276" t="s">
        <v>26</v>
      </c>
      <c r="AK193" s="276" t="s">
        <v>26</v>
      </c>
      <c r="AL193" s="4"/>
      <c r="AM193" s="19">
        <f t="array" ref="AM193">SUM(IF((G193:AK193="H"),1,0),IF((G193:AK193="½ H"),0.5,0))</f>
        <v>1</v>
      </c>
      <c r="AN193" s="17">
        <f t="array" ref="AN193">SUM(IF((G193:AK193="SD"),1,0),IF((G193:AK193="½ SD"),0.5,0))</f>
        <v>0</v>
      </c>
      <c r="AO193" s="17">
        <f t="array" ref="AO193">SUM(IF((G193:AK193="V"),1,0),IF((G193:AK193="½ V"),0.5,0))</f>
        <v>0</v>
      </c>
      <c r="AP193" s="17">
        <f t="array" ref="AP193">SUM(IF((G193:AK193="C"),1,0),IF((G193:AK193="½ C"),0.5,0))</f>
        <v>0</v>
      </c>
      <c r="AQ193" s="95">
        <f t="array" ref="AQ193">SUM(IF((G193:AK193="S"),1,0),IF((G193:AK193="½ S"),0.5,0))</f>
        <v>0</v>
      </c>
      <c r="AR193" s="184">
        <f t="array" ref="AR193">SUM(IF((G193:AK193="Z1"),1,0),IF((G193:AK193="½ Z1"),0.5,0))</f>
        <v>0</v>
      </c>
      <c r="AS193" s="17">
        <f t="array" ref="AS193">SUM(IF((G193:AK193="Z2"),1,0),IF((G193:AK193="½ Z2"),0.5,0))</f>
        <v>0</v>
      </c>
      <c r="AT193" s="17">
        <f t="array" ref="AT193">SUM(IF((G193:AK193="Z3"),1,0),IF((G193:AK193="½ Z3"),0.5,0))</f>
        <v>0</v>
      </c>
      <c r="AU193" s="20">
        <f t="array" ref="AU193">SUM(IF((G193:AK193="Z4"),1,0),IF((G193:AK193="½ Z4"),0.5,0))</f>
        <v>0</v>
      </c>
      <c r="AV193" s="4"/>
      <c r="AW193" s="28"/>
    </row>
    <row r="194" spans="2:49" hidden="1" x14ac:dyDescent="0.2">
      <c r="B194" s="2"/>
      <c r="C194" s="4"/>
      <c r="D194" s="406"/>
      <c r="E194" s="186"/>
      <c r="F194" s="65" t="str">
        <f>IF(E194="x",   "~~~" &amp; TEXT($J$4,""), TEXT($J$4,""))</f>
        <v/>
      </c>
      <c r="G194" s="275"/>
      <c r="H194" s="276" t="s">
        <v>26</v>
      </c>
      <c r="I194" s="276" t="s">
        <v>26</v>
      </c>
      <c r="J194" s="274" t="s">
        <v>0</v>
      </c>
      <c r="K194" s="275"/>
      <c r="L194" s="275"/>
      <c r="M194" s="275"/>
      <c r="N194" s="275"/>
      <c r="O194" s="276" t="s">
        <v>26</v>
      </c>
      <c r="P194" s="276" t="s">
        <v>26</v>
      </c>
      <c r="Q194" s="275"/>
      <c r="R194" s="275"/>
      <c r="S194" s="275"/>
      <c r="T194" s="275"/>
      <c r="U194" s="275"/>
      <c r="V194" s="276" t="s">
        <v>26</v>
      </c>
      <c r="W194" s="276" t="s">
        <v>26</v>
      </c>
      <c r="X194" s="275"/>
      <c r="Y194" s="275"/>
      <c r="Z194" s="275"/>
      <c r="AA194" s="275"/>
      <c r="AB194" s="275"/>
      <c r="AC194" s="276" t="s">
        <v>26</v>
      </c>
      <c r="AD194" s="276" t="s">
        <v>26</v>
      </c>
      <c r="AE194" s="275"/>
      <c r="AF194" s="275"/>
      <c r="AG194" s="275"/>
      <c r="AH194" s="275"/>
      <c r="AI194" s="275"/>
      <c r="AJ194" s="276" t="s">
        <v>26</v>
      </c>
      <c r="AK194" s="276" t="s">
        <v>26</v>
      </c>
      <c r="AL194" s="4"/>
      <c r="AM194" s="19">
        <f t="array" ref="AM194">SUM(IF((G194:AK194="H"),1,0),IF((G194:AK194="½ H"),0.5,0))</f>
        <v>1</v>
      </c>
      <c r="AN194" s="17">
        <f t="array" ref="AN194">SUM(IF((G194:AK194="SD"),1,0),IF((G194:AK194="½ SD"),0.5,0))</f>
        <v>0</v>
      </c>
      <c r="AO194" s="17">
        <f t="array" ref="AO194">SUM(IF((G194:AK194="V"),1,0),IF((G194:AK194="½ V"),0.5,0))</f>
        <v>0</v>
      </c>
      <c r="AP194" s="17">
        <f t="array" ref="AP194">SUM(IF((G194:AK194="C"),1,0),IF((G194:AK194="½ C"),0.5,0))</f>
        <v>0</v>
      </c>
      <c r="AQ194" s="95">
        <f t="array" ref="AQ194">SUM(IF((G194:AK194="S"),1,0),IF((G194:AK194="½ S"),0.5,0))</f>
        <v>0</v>
      </c>
      <c r="AR194" s="184">
        <f t="array" ref="AR194">SUM(IF((G194:AK194="Z1"),1,0),IF((G194:AK194="½ Z1"),0.5,0))</f>
        <v>0</v>
      </c>
      <c r="AS194" s="17">
        <f t="array" ref="AS194">SUM(IF((G194:AK194="Z2"),1,0),IF((G194:AK194="½ Z2"),0.5,0))</f>
        <v>0</v>
      </c>
      <c r="AT194" s="17">
        <f t="array" ref="AT194">SUM(IF((G194:AK194="Z3"),1,0),IF((G194:AK194="½ Z3"),0.5,0))</f>
        <v>0</v>
      </c>
      <c r="AU194" s="20">
        <f t="array" ref="AU194">SUM(IF((G194:AK194="Z4"),1,0),IF((G194:AK194="½ Z4"),0.5,0))</f>
        <v>0</v>
      </c>
      <c r="AV194" s="4"/>
      <c r="AW194" s="28"/>
    </row>
    <row r="195" spans="2:49" hidden="1" x14ac:dyDescent="0.2">
      <c r="B195" s="2"/>
      <c r="C195" s="4"/>
      <c r="D195" s="406"/>
      <c r="E195" s="186"/>
      <c r="F195" s="65" t="str">
        <f>IF(E195="x",   "~~~" &amp; TEXT($J$5,""), TEXT($J$5,""))</f>
        <v/>
      </c>
      <c r="G195" s="275"/>
      <c r="H195" s="276" t="s">
        <v>26</v>
      </c>
      <c r="I195" s="276" t="s">
        <v>26</v>
      </c>
      <c r="J195" s="274" t="s">
        <v>0</v>
      </c>
      <c r="K195" s="275"/>
      <c r="L195" s="275"/>
      <c r="M195" s="275"/>
      <c r="N195" s="275"/>
      <c r="O195" s="276" t="s">
        <v>26</v>
      </c>
      <c r="P195" s="276" t="s">
        <v>26</v>
      </c>
      <c r="Q195" s="275"/>
      <c r="R195" s="275"/>
      <c r="S195" s="275"/>
      <c r="T195" s="275"/>
      <c r="U195" s="275"/>
      <c r="V195" s="276" t="s">
        <v>26</v>
      </c>
      <c r="W195" s="276" t="s">
        <v>26</v>
      </c>
      <c r="X195" s="275"/>
      <c r="Y195" s="275"/>
      <c r="Z195" s="275"/>
      <c r="AA195" s="275"/>
      <c r="AB195" s="275"/>
      <c r="AC195" s="276" t="s">
        <v>26</v>
      </c>
      <c r="AD195" s="276" t="s">
        <v>26</v>
      </c>
      <c r="AE195" s="275"/>
      <c r="AF195" s="275"/>
      <c r="AG195" s="275"/>
      <c r="AH195" s="275"/>
      <c r="AI195" s="275"/>
      <c r="AJ195" s="276" t="s">
        <v>26</v>
      </c>
      <c r="AK195" s="276" t="s">
        <v>26</v>
      </c>
      <c r="AL195" s="4"/>
      <c r="AM195" s="19">
        <f t="array" ref="AM195">SUM(IF((G195:AK195="H"),1,0),IF((G195:AK195="½ H"),0.5,0))</f>
        <v>1</v>
      </c>
      <c r="AN195" s="17">
        <f t="array" ref="AN195">SUM(IF((G195:AK195="SD"),1,0),IF((G195:AK195="½ SD"),0.5,0))</f>
        <v>0</v>
      </c>
      <c r="AO195" s="17">
        <f t="array" ref="AO195">SUM(IF((G195:AK195="V"),1,0),IF((G195:AK195="½ V"),0.5,0))</f>
        <v>0</v>
      </c>
      <c r="AP195" s="17">
        <f t="array" ref="AP195">SUM(IF((G195:AK195="C"),1,0),IF((G195:AK195="½ C"),0.5,0))</f>
        <v>0</v>
      </c>
      <c r="AQ195" s="95">
        <f t="array" ref="AQ195">SUM(IF((G195:AK195="S"),1,0),IF((G195:AK195="½ S"),0.5,0))</f>
        <v>0</v>
      </c>
      <c r="AR195" s="184">
        <f t="array" ref="AR195">SUM(IF((G195:AK195="Z1"),1,0),IF((G195:AK195="½ Z1"),0.5,0))</f>
        <v>0</v>
      </c>
      <c r="AS195" s="17">
        <f t="array" ref="AS195">SUM(IF((G195:AK195="Z2"),1,0),IF((G195:AK195="½ Z2"),0.5,0))</f>
        <v>0</v>
      </c>
      <c r="AT195" s="17">
        <f t="array" ref="AT195">SUM(IF((G195:AK195="Z3"),1,0),IF((G195:AK195="½ Z3"),0.5,0))</f>
        <v>0</v>
      </c>
      <c r="AU195" s="20">
        <f t="array" ref="AU195">SUM(IF((G195:AK195="Z4"),1,0),IF((G195:AK195="½ Z4"),0.5,0))</f>
        <v>0</v>
      </c>
      <c r="AV195" s="4"/>
      <c r="AW195" s="28"/>
    </row>
    <row r="196" spans="2:49" ht="12.75" hidden="1" customHeight="1" x14ac:dyDescent="0.2">
      <c r="B196" s="2"/>
      <c r="C196" s="4"/>
      <c r="D196" s="406"/>
      <c r="E196" s="70"/>
      <c r="F196" s="65" t="str">
        <f>IF(E196="x",   "~~~" &amp; TEXT($J$6,""), TEXT($J$6,""))</f>
        <v/>
      </c>
      <c r="G196" s="275"/>
      <c r="H196" s="276" t="s">
        <v>26</v>
      </c>
      <c r="I196" s="276" t="s">
        <v>26</v>
      </c>
      <c r="J196" s="274" t="s">
        <v>0</v>
      </c>
      <c r="K196" s="275"/>
      <c r="L196" s="275"/>
      <c r="M196" s="275"/>
      <c r="N196" s="275"/>
      <c r="O196" s="276" t="s">
        <v>26</v>
      </c>
      <c r="P196" s="276" t="s">
        <v>26</v>
      </c>
      <c r="Q196" s="275"/>
      <c r="R196" s="275"/>
      <c r="S196" s="275"/>
      <c r="T196" s="275"/>
      <c r="U196" s="275"/>
      <c r="V196" s="276" t="s">
        <v>26</v>
      </c>
      <c r="W196" s="276" t="s">
        <v>26</v>
      </c>
      <c r="X196" s="275"/>
      <c r="Y196" s="275"/>
      <c r="Z196" s="275"/>
      <c r="AA196" s="275"/>
      <c r="AB196" s="275"/>
      <c r="AC196" s="276" t="s">
        <v>26</v>
      </c>
      <c r="AD196" s="276" t="s">
        <v>26</v>
      </c>
      <c r="AE196" s="275"/>
      <c r="AF196" s="275"/>
      <c r="AG196" s="275"/>
      <c r="AH196" s="275"/>
      <c r="AI196" s="275"/>
      <c r="AJ196" s="276" t="s">
        <v>26</v>
      </c>
      <c r="AK196" s="276" t="s">
        <v>26</v>
      </c>
      <c r="AL196" s="4"/>
      <c r="AM196" s="19">
        <f t="array" ref="AM196">SUM(IF((G196:AK196="H"),1,0),IF((G196:AK196="½ H"),0.5,0))</f>
        <v>1</v>
      </c>
      <c r="AN196" s="17">
        <f t="array" ref="AN196">SUM(IF((G196:AK196="SD"),1,0),IF((G196:AK196="½ SD"),0.5,0))</f>
        <v>0</v>
      </c>
      <c r="AO196" s="17">
        <f t="array" ref="AO196">SUM(IF((G196:AK196="V"),1,0),IF((G196:AK196="½ V"),0.5,0))</f>
        <v>0</v>
      </c>
      <c r="AP196" s="17">
        <f t="array" ref="AP196">SUM(IF((G196:AK196="C"),1,0),IF((G196:AK196="½ C"),0.5,0))</f>
        <v>0</v>
      </c>
      <c r="AQ196" s="95">
        <f t="array" ref="AQ196">SUM(IF((G196:AK196="S"),1,0),IF((G196:AK196="½ S"),0.5,0))</f>
        <v>0</v>
      </c>
      <c r="AR196" s="184">
        <f t="array" ref="AR196">SUM(IF((G196:AK196="Z1"),1,0),IF((G196:AK196="½ Z1"),0.5,0))</f>
        <v>0</v>
      </c>
      <c r="AS196" s="17">
        <f t="array" ref="AS196">SUM(IF((G196:AK196="Z2"),1,0),IF((G196:AK196="½ Z2"),0.5,0))</f>
        <v>0</v>
      </c>
      <c r="AT196" s="17">
        <f t="array" ref="AT196">SUM(IF((G196:AK196="Z3"),1,0),IF((G196:AK196="½ Z3"),0.5,0))</f>
        <v>0</v>
      </c>
      <c r="AU196" s="20">
        <f t="array" ref="AU196">SUM(IF((G196:AK196="Z4"),1,0),IF((G196:AK196="½ Z4"),0.5,0))</f>
        <v>0</v>
      </c>
      <c r="AV196" s="4"/>
      <c r="AW196" s="28"/>
    </row>
    <row r="197" spans="2:49" ht="12.75" hidden="1" customHeight="1" x14ac:dyDescent="0.2">
      <c r="B197" s="2"/>
      <c r="C197" s="4"/>
      <c r="D197" s="406"/>
      <c r="E197" s="70"/>
      <c r="F197" s="65" t="str">
        <f>IF(E197="x",   "~~~" &amp; TEXT($J$7,""), TEXT($J$7,""))</f>
        <v/>
      </c>
      <c r="G197" s="275"/>
      <c r="H197" s="276" t="s">
        <v>26</v>
      </c>
      <c r="I197" s="276" t="s">
        <v>26</v>
      </c>
      <c r="J197" s="274" t="s">
        <v>0</v>
      </c>
      <c r="K197" s="275"/>
      <c r="L197" s="275"/>
      <c r="M197" s="275"/>
      <c r="N197" s="275"/>
      <c r="O197" s="276" t="s">
        <v>26</v>
      </c>
      <c r="P197" s="276" t="s">
        <v>26</v>
      </c>
      <c r="Q197" s="275"/>
      <c r="R197" s="275"/>
      <c r="S197" s="275"/>
      <c r="T197" s="275"/>
      <c r="U197" s="275"/>
      <c r="V197" s="276" t="s">
        <v>26</v>
      </c>
      <c r="W197" s="276" t="s">
        <v>26</v>
      </c>
      <c r="X197" s="275"/>
      <c r="Y197" s="275"/>
      <c r="Z197" s="275"/>
      <c r="AA197" s="275"/>
      <c r="AB197" s="275"/>
      <c r="AC197" s="276" t="s">
        <v>26</v>
      </c>
      <c r="AD197" s="276" t="s">
        <v>26</v>
      </c>
      <c r="AE197" s="275"/>
      <c r="AF197" s="275"/>
      <c r="AG197" s="275"/>
      <c r="AH197" s="275"/>
      <c r="AI197" s="275"/>
      <c r="AJ197" s="276" t="s">
        <v>26</v>
      </c>
      <c r="AK197" s="276" t="s">
        <v>26</v>
      </c>
      <c r="AL197" s="4"/>
      <c r="AM197" s="19">
        <f t="array" ref="AM197">SUM(IF((G197:AK197="H"),1,0),IF((G197:AK197="½ H"),0.5,0))</f>
        <v>1</v>
      </c>
      <c r="AN197" s="17">
        <f t="array" ref="AN197">SUM(IF((G197:AK197="SD"),1,0),IF((G197:AK197="½ SD"),0.5,0))</f>
        <v>0</v>
      </c>
      <c r="AO197" s="17">
        <f t="array" ref="AO197">SUM(IF((G197:AK197="V"),1,0),IF((G197:AK197="½ V"),0.5,0))</f>
        <v>0</v>
      </c>
      <c r="AP197" s="17">
        <f t="array" ref="AP197">SUM(IF((G197:AK197="C"),1,0),IF((G197:AK197="½ C"),0.5,0))</f>
        <v>0</v>
      </c>
      <c r="AQ197" s="95">
        <f t="array" ref="AQ197">SUM(IF((G197:AK197="S"),1,0),IF((G197:AK197="½ S"),0.5,0))</f>
        <v>0</v>
      </c>
      <c r="AR197" s="184">
        <f t="array" ref="AR197">SUM(IF((G197:AK197="Z1"),1,0),IF((G197:AK197="½ Z1"),0.5,0))</f>
        <v>0</v>
      </c>
      <c r="AS197" s="17">
        <f t="array" ref="AS197">SUM(IF((G197:AK197="Z2"),1,0),IF((G197:AK197="½ Z2"),0.5,0))</f>
        <v>0</v>
      </c>
      <c r="AT197" s="17">
        <f t="array" ref="AT197">SUM(IF((G197:AK197="Z3"),1,0),IF((G197:AK197="½ Z3"),0.5,0))</f>
        <v>0</v>
      </c>
      <c r="AU197" s="20">
        <f t="array" ref="AU197">SUM(IF((G197:AK197="Z4"),1,0),IF((G197:AK197="½ Z4"),0.5,0))</f>
        <v>0</v>
      </c>
      <c r="AV197" s="4"/>
      <c r="AW197" s="28"/>
    </row>
    <row r="198" spans="2:49" ht="12.75" hidden="1" customHeight="1" x14ac:dyDescent="0.2">
      <c r="B198" s="2"/>
      <c r="C198" s="4"/>
      <c r="D198" s="406"/>
      <c r="E198" s="70"/>
      <c r="F198" s="65" t="str">
        <f>IF(E198="x",   "~~~" &amp; TEXT($J$8,""), TEXT($J$8,""))</f>
        <v/>
      </c>
      <c r="G198" s="275"/>
      <c r="H198" s="276" t="s">
        <v>26</v>
      </c>
      <c r="I198" s="276" t="s">
        <v>26</v>
      </c>
      <c r="J198" s="274" t="s">
        <v>0</v>
      </c>
      <c r="K198" s="275"/>
      <c r="L198" s="275"/>
      <c r="M198" s="275"/>
      <c r="N198" s="275"/>
      <c r="O198" s="276" t="s">
        <v>26</v>
      </c>
      <c r="P198" s="276" t="s">
        <v>26</v>
      </c>
      <c r="Q198" s="275"/>
      <c r="R198" s="275"/>
      <c r="S198" s="275"/>
      <c r="T198" s="275"/>
      <c r="U198" s="275"/>
      <c r="V198" s="276" t="s">
        <v>26</v>
      </c>
      <c r="W198" s="276" t="s">
        <v>26</v>
      </c>
      <c r="X198" s="275"/>
      <c r="Y198" s="275"/>
      <c r="Z198" s="275"/>
      <c r="AA198" s="275"/>
      <c r="AB198" s="275"/>
      <c r="AC198" s="276" t="s">
        <v>26</v>
      </c>
      <c r="AD198" s="276" t="s">
        <v>26</v>
      </c>
      <c r="AE198" s="275"/>
      <c r="AF198" s="275"/>
      <c r="AG198" s="275"/>
      <c r="AH198" s="275"/>
      <c r="AI198" s="275"/>
      <c r="AJ198" s="276" t="s">
        <v>26</v>
      </c>
      <c r="AK198" s="276" t="s">
        <v>26</v>
      </c>
      <c r="AL198" s="4"/>
      <c r="AM198" s="19">
        <f t="array" ref="AM198">SUM(IF((G198:AK198="H"),1,0),IF((G198:AK198="½ H"),0.5,0))</f>
        <v>1</v>
      </c>
      <c r="AN198" s="17">
        <f t="array" ref="AN198">SUM(IF((G198:AK198="SD"),1,0),IF((G198:AK198="½ SD"),0.5,0))</f>
        <v>0</v>
      </c>
      <c r="AO198" s="17">
        <f t="array" ref="AO198">SUM(IF((G198:AK198="V"),1,0),IF((G198:AK198="½ V"),0.5,0))</f>
        <v>0</v>
      </c>
      <c r="AP198" s="17">
        <f t="array" ref="AP198">SUM(IF((G198:AK198="C"),1,0),IF((G198:AK198="½ C"),0.5,0))</f>
        <v>0</v>
      </c>
      <c r="AQ198" s="95">
        <f t="array" ref="AQ198">SUM(IF((G198:AK198="S"),1,0),IF((G198:AK198="½ S"),0.5,0))</f>
        <v>0</v>
      </c>
      <c r="AR198" s="184">
        <f t="array" ref="AR198">SUM(IF((G198:AK198="Z1"),1,0),IF((G198:AK198="½ Z1"),0.5,0))</f>
        <v>0</v>
      </c>
      <c r="AS198" s="17">
        <f t="array" ref="AS198">SUM(IF((G198:AK198="Z2"),1,0),IF((G198:AK198="½ Z2"),0.5,0))</f>
        <v>0</v>
      </c>
      <c r="AT198" s="17">
        <f t="array" ref="AT198">SUM(IF((G198:AK198="Z3"),1,0),IF((G198:AK198="½ Z3"),0.5,0))</f>
        <v>0</v>
      </c>
      <c r="AU198" s="20">
        <f t="array" ref="AU198">SUM(IF((G198:AK198="Z4"),1,0),IF((G198:AK198="½ Z4"),0.5,0))</f>
        <v>0</v>
      </c>
      <c r="AV198" s="4"/>
      <c r="AW198" s="28"/>
    </row>
    <row r="199" spans="2:49" ht="12.75" hidden="1" customHeight="1" x14ac:dyDescent="0.2">
      <c r="B199" s="2"/>
      <c r="C199" s="4"/>
      <c r="D199" s="406"/>
      <c r="E199" s="70"/>
      <c r="F199" s="65" t="str">
        <f>IF(E199="x",   "~~~" &amp; TEXT($J$9,""), TEXT($J$9,""))</f>
        <v/>
      </c>
      <c r="G199" s="275"/>
      <c r="H199" s="276" t="s">
        <v>26</v>
      </c>
      <c r="I199" s="276" t="s">
        <v>26</v>
      </c>
      <c r="J199" s="274" t="s">
        <v>0</v>
      </c>
      <c r="K199" s="275"/>
      <c r="L199" s="275"/>
      <c r="M199" s="275"/>
      <c r="N199" s="275"/>
      <c r="O199" s="276" t="s">
        <v>26</v>
      </c>
      <c r="P199" s="276" t="s">
        <v>26</v>
      </c>
      <c r="Q199" s="275"/>
      <c r="R199" s="275"/>
      <c r="S199" s="275"/>
      <c r="T199" s="275"/>
      <c r="U199" s="275"/>
      <c r="V199" s="276" t="s">
        <v>26</v>
      </c>
      <c r="W199" s="276" t="s">
        <v>26</v>
      </c>
      <c r="X199" s="275"/>
      <c r="Y199" s="275"/>
      <c r="Z199" s="275"/>
      <c r="AA199" s="275"/>
      <c r="AB199" s="275"/>
      <c r="AC199" s="276" t="s">
        <v>26</v>
      </c>
      <c r="AD199" s="276" t="s">
        <v>26</v>
      </c>
      <c r="AE199" s="275"/>
      <c r="AF199" s="275"/>
      <c r="AG199" s="275"/>
      <c r="AH199" s="275"/>
      <c r="AI199" s="275"/>
      <c r="AJ199" s="276" t="s">
        <v>26</v>
      </c>
      <c r="AK199" s="276" t="s">
        <v>26</v>
      </c>
      <c r="AL199" s="4"/>
      <c r="AM199" s="19">
        <f t="array" ref="AM199">SUM(IF((G199:AK199="H"),1,0),IF((G199:AK199="½ H"),0.5,0))</f>
        <v>1</v>
      </c>
      <c r="AN199" s="17">
        <f t="array" ref="AN199">SUM(IF((G199:AK199="SD"),1,0),IF((G199:AK199="½ SD"),0.5,0))</f>
        <v>0</v>
      </c>
      <c r="AO199" s="17">
        <f t="array" ref="AO199">SUM(IF((G199:AK199="V"),1,0),IF((G199:AK199="½ V"),0.5,0))</f>
        <v>0</v>
      </c>
      <c r="AP199" s="17">
        <f t="array" ref="AP199">SUM(IF((G199:AK199="C"),1,0),IF((G199:AK199="½ C"),0.5,0))</f>
        <v>0</v>
      </c>
      <c r="AQ199" s="95">
        <f t="array" ref="AQ199">SUM(IF((G199:AK199="S"),1,0),IF((G199:AK199="½ S"),0.5,0))</f>
        <v>0</v>
      </c>
      <c r="AR199" s="184">
        <f t="array" ref="AR199">SUM(IF((G199:AK199="Z1"),1,0),IF((G199:AK199="½ Z1"),0.5,0))</f>
        <v>0</v>
      </c>
      <c r="AS199" s="17">
        <f t="array" ref="AS199">SUM(IF((G199:AK199="Z2"),1,0),IF((G199:AK199="½ Z2"),0.5,0))</f>
        <v>0</v>
      </c>
      <c r="AT199" s="17">
        <f t="array" ref="AT199">SUM(IF((G199:AK199="Z3"),1,0),IF((G199:AK199="½ Z3"),0.5,0))</f>
        <v>0</v>
      </c>
      <c r="AU199" s="20">
        <f t="array" ref="AU199">SUM(IF((G199:AK199="Z4"),1,0),IF((G199:AK199="½ Z4"),0.5,0))</f>
        <v>0</v>
      </c>
      <c r="AV199" s="4"/>
      <c r="AW199" s="28"/>
    </row>
    <row r="200" spans="2:49" ht="12.75" hidden="1" customHeight="1" x14ac:dyDescent="0.2">
      <c r="B200" s="2"/>
      <c r="C200" s="4"/>
      <c r="D200" s="406"/>
      <c r="E200" s="70"/>
      <c r="F200" s="65" t="str">
        <f>IF(E200="x",   "~~~" &amp; TEXT($J$10,""), TEXT($J$10,""))</f>
        <v/>
      </c>
      <c r="G200" s="275"/>
      <c r="H200" s="276" t="s">
        <v>26</v>
      </c>
      <c r="I200" s="276" t="s">
        <v>26</v>
      </c>
      <c r="J200" s="274" t="s">
        <v>0</v>
      </c>
      <c r="K200" s="275"/>
      <c r="L200" s="275"/>
      <c r="M200" s="275"/>
      <c r="N200" s="275"/>
      <c r="O200" s="276" t="s">
        <v>26</v>
      </c>
      <c r="P200" s="276" t="s">
        <v>26</v>
      </c>
      <c r="Q200" s="275"/>
      <c r="R200" s="275"/>
      <c r="S200" s="275"/>
      <c r="T200" s="275"/>
      <c r="U200" s="275"/>
      <c r="V200" s="276" t="s">
        <v>26</v>
      </c>
      <c r="W200" s="276" t="s">
        <v>26</v>
      </c>
      <c r="X200" s="275"/>
      <c r="Y200" s="275"/>
      <c r="Z200" s="275"/>
      <c r="AA200" s="275"/>
      <c r="AB200" s="275"/>
      <c r="AC200" s="276" t="s">
        <v>26</v>
      </c>
      <c r="AD200" s="276" t="s">
        <v>26</v>
      </c>
      <c r="AE200" s="275"/>
      <c r="AF200" s="275"/>
      <c r="AG200" s="275"/>
      <c r="AH200" s="275"/>
      <c r="AI200" s="275"/>
      <c r="AJ200" s="276" t="s">
        <v>26</v>
      </c>
      <c r="AK200" s="276" t="s">
        <v>26</v>
      </c>
      <c r="AL200" s="4"/>
      <c r="AM200" s="19">
        <f t="array" ref="AM200">SUM(IF((G200:AK200="H"),1,0),IF((G200:AK200="½ H"),0.5,0))</f>
        <v>1</v>
      </c>
      <c r="AN200" s="17">
        <f t="array" ref="AN200">SUM(IF((G200:AK200="SD"),1,0),IF((G200:AK200="½ SD"),0.5,0))</f>
        <v>0</v>
      </c>
      <c r="AO200" s="17">
        <f t="array" ref="AO200">SUM(IF((G200:AK200="V"),1,0),IF((G200:AK200="½ V"),0.5,0))</f>
        <v>0</v>
      </c>
      <c r="AP200" s="17">
        <f t="array" ref="AP200">SUM(IF((G200:AK200="C"),1,0),IF((G200:AK200="½ C"),0.5,0))</f>
        <v>0</v>
      </c>
      <c r="AQ200" s="95">
        <f t="array" ref="AQ200">SUM(IF((G200:AK200="S"),1,0),IF((G200:AK200="½ S"),0.5,0))</f>
        <v>0</v>
      </c>
      <c r="AR200" s="184">
        <f t="array" ref="AR200">SUM(IF((G200:AK200="Z1"),1,0),IF((G200:AK200="½ Z1"),0.5,0))</f>
        <v>0</v>
      </c>
      <c r="AS200" s="17">
        <f t="array" ref="AS200">SUM(IF((G200:AK200="Z2"),1,0),IF((G200:AK200="½ Z2"),0.5,0))</f>
        <v>0</v>
      </c>
      <c r="AT200" s="17">
        <f t="array" ref="AT200">SUM(IF((G200:AK200="Z3"),1,0),IF((G200:AK200="½ Z3"),0.5,0))</f>
        <v>0</v>
      </c>
      <c r="AU200" s="20">
        <f t="array" ref="AU200">SUM(IF((G200:AK200="Z4"),1,0),IF((G200:AK200="½ Z4"),0.5,0))</f>
        <v>0</v>
      </c>
      <c r="AV200" s="4"/>
      <c r="AW200" s="28"/>
    </row>
    <row r="201" spans="2:49" ht="12.75" hidden="1" customHeight="1" x14ac:dyDescent="0.2">
      <c r="B201" s="2"/>
      <c r="C201" s="4"/>
      <c r="D201" s="406"/>
      <c r="E201" s="70"/>
      <c r="F201" s="65" t="str">
        <f>IF(E201="x",   "~~~" &amp; TEXT($J$11,""), TEXT($J$11,""))</f>
        <v/>
      </c>
      <c r="G201" s="275"/>
      <c r="H201" s="276" t="s">
        <v>26</v>
      </c>
      <c r="I201" s="276" t="s">
        <v>26</v>
      </c>
      <c r="J201" s="274" t="s">
        <v>0</v>
      </c>
      <c r="K201" s="275"/>
      <c r="L201" s="275"/>
      <c r="M201" s="275"/>
      <c r="N201" s="275"/>
      <c r="O201" s="276" t="s">
        <v>26</v>
      </c>
      <c r="P201" s="276" t="s">
        <v>26</v>
      </c>
      <c r="Q201" s="275"/>
      <c r="R201" s="275"/>
      <c r="S201" s="275"/>
      <c r="T201" s="275"/>
      <c r="U201" s="275"/>
      <c r="V201" s="276" t="s">
        <v>26</v>
      </c>
      <c r="W201" s="276" t="s">
        <v>26</v>
      </c>
      <c r="X201" s="275"/>
      <c r="Y201" s="275"/>
      <c r="Z201" s="275"/>
      <c r="AA201" s="275"/>
      <c r="AB201" s="275"/>
      <c r="AC201" s="276" t="s">
        <v>26</v>
      </c>
      <c r="AD201" s="276" t="s">
        <v>26</v>
      </c>
      <c r="AE201" s="275"/>
      <c r="AF201" s="275"/>
      <c r="AG201" s="275"/>
      <c r="AH201" s="275"/>
      <c r="AI201" s="275"/>
      <c r="AJ201" s="276" t="s">
        <v>26</v>
      </c>
      <c r="AK201" s="276" t="s">
        <v>26</v>
      </c>
      <c r="AL201" s="4"/>
      <c r="AM201" s="19">
        <f t="array" ref="AM201">SUM(IF((G201:AK201="H"),1,0),IF((G201:AK201="½ H"),0.5,0))</f>
        <v>1</v>
      </c>
      <c r="AN201" s="17">
        <f t="array" ref="AN201">SUM(IF((G201:AK201="SD"),1,0),IF((G201:AK201="½ SD"),0.5,0))</f>
        <v>0</v>
      </c>
      <c r="AO201" s="17">
        <f t="array" ref="AO201">SUM(IF((G201:AK201="V"),1,0),IF((G201:AK201="½ V"),0.5,0))</f>
        <v>0</v>
      </c>
      <c r="AP201" s="17">
        <f t="array" ref="AP201">SUM(IF((G201:AK201="C"),1,0),IF((G201:AK201="½ C"),0.5,0))</f>
        <v>0</v>
      </c>
      <c r="AQ201" s="95">
        <f t="array" ref="AQ201">SUM(IF((G201:AK201="S"),1,0),IF((G201:AK201="½ S"),0.5,0))</f>
        <v>0</v>
      </c>
      <c r="AR201" s="184">
        <f t="array" ref="AR201">SUM(IF((G201:AK201="Z1"),1,0),IF((G201:AK201="½ Z1"),0.5,0))</f>
        <v>0</v>
      </c>
      <c r="AS201" s="17">
        <f t="array" ref="AS201">SUM(IF((G201:AK201="Z2"),1,0),IF((G201:AK201="½ Z2"),0.5,0))</f>
        <v>0</v>
      </c>
      <c r="AT201" s="17">
        <f t="array" ref="AT201">SUM(IF((G201:AK201="Z3"),1,0),IF((G201:AK201="½ Z3"),0.5,0))</f>
        <v>0</v>
      </c>
      <c r="AU201" s="20">
        <f t="array" ref="AU201">SUM(IF((G201:AK201="Z4"),1,0),IF((G201:AK201="½ Z4"),0.5,0))</f>
        <v>0</v>
      </c>
      <c r="AV201" s="4"/>
      <c r="AW201" s="28"/>
    </row>
    <row r="202" spans="2:49" ht="12.75" hidden="1" customHeight="1" x14ac:dyDescent="0.2">
      <c r="B202" s="2"/>
      <c r="C202" s="4"/>
      <c r="D202" s="406"/>
      <c r="E202" s="70"/>
      <c r="F202" s="65" t="str">
        <f>IF(E202="x",   "~~~" &amp; TEXT($J$12,""), TEXT($J$12,""))</f>
        <v/>
      </c>
      <c r="G202" s="275"/>
      <c r="H202" s="276" t="s">
        <v>26</v>
      </c>
      <c r="I202" s="276" t="s">
        <v>26</v>
      </c>
      <c r="J202" s="274" t="s">
        <v>0</v>
      </c>
      <c r="K202" s="275"/>
      <c r="L202" s="275"/>
      <c r="M202" s="275"/>
      <c r="N202" s="275"/>
      <c r="O202" s="276" t="s">
        <v>26</v>
      </c>
      <c r="P202" s="276" t="s">
        <v>26</v>
      </c>
      <c r="Q202" s="275"/>
      <c r="R202" s="275"/>
      <c r="S202" s="275"/>
      <c r="T202" s="275"/>
      <c r="U202" s="275"/>
      <c r="V202" s="276" t="s">
        <v>26</v>
      </c>
      <c r="W202" s="276" t="s">
        <v>26</v>
      </c>
      <c r="X202" s="275"/>
      <c r="Y202" s="275"/>
      <c r="Z202" s="275"/>
      <c r="AA202" s="275"/>
      <c r="AB202" s="275"/>
      <c r="AC202" s="276" t="s">
        <v>26</v>
      </c>
      <c r="AD202" s="276" t="s">
        <v>26</v>
      </c>
      <c r="AE202" s="275"/>
      <c r="AF202" s="275"/>
      <c r="AG202" s="275"/>
      <c r="AH202" s="275"/>
      <c r="AI202" s="275"/>
      <c r="AJ202" s="276" t="s">
        <v>26</v>
      </c>
      <c r="AK202" s="276" t="s">
        <v>26</v>
      </c>
      <c r="AL202" s="4"/>
      <c r="AM202" s="19">
        <f t="array" ref="AM202">SUM(IF((G202:AK202="H"),1,0),IF((G202:AK202="½ H"),0.5,0))</f>
        <v>1</v>
      </c>
      <c r="AN202" s="17">
        <f t="array" ref="AN202">SUM(IF((G202:AK202="SD"),1,0),IF((G202:AK202="½ SD"),0.5,0))</f>
        <v>0</v>
      </c>
      <c r="AO202" s="17">
        <f t="array" ref="AO202">SUM(IF((G202:AK202="V"),1,0),IF((G202:AK202="½ V"),0.5,0))</f>
        <v>0</v>
      </c>
      <c r="AP202" s="17">
        <f t="array" ref="AP202">SUM(IF((G202:AK202="C"),1,0),IF((G202:AK202="½ C"),0.5,0))</f>
        <v>0</v>
      </c>
      <c r="AQ202" s="95">
        <f t="array" ref="AQ202">SUM(IF((G202:AK202="S"),1,0),IF((G202:AK202="½ S"),0.5,0))</f>
        <v>0</v>
      </c>
      <c r="AR202" s="184">
        <f t="array" ref="AR202">SUM(IF((G202:AK202="Z1"),1,0),IF((G202:AK202="½ Z1"),0.5,0))</f>
        <v>0</v>
      </c>
      <c r="AS202" s="17">
        <f t="array" ref="AS202">SUM(IF((G202:AK202="Z2"),1,0),IF((G202:AK202="½ Z2"),0.5,0))</f>
        <v>0</v>
      </c>
      <c r="AT202" s="17">
        <f t="array" ref="AT202">SUM(IF((G202:AK202="Z3"),1,0),IF((G202:AK202="½ Z3"),0.5,0))</f>
        <v>0</v>
      </c>
      <c r="AU202" s="20">
        <f t="array" ref="AU202">SUM(IF((G202:AK202="Z4"),1,0),IF((G202:AK202="½ Z4"),0.5,0))</f>
        <v>0</v>
      </c>
      <c r="AV202" s="4"/>
      <c r="AW202" s="28"/>
    </row>
    <row r="203" spans="2:49" ht="12.75" hidden="1" customHeight="1" x14ac:dyDescent="0.2">
      <c r="B203" s="2"/>
      <c r="C203" s="4"/>
      <c r="D203" s="406"/>
      <c r="E203" s="70"/>
      <c r="F203" s="65" t="str">
        <f>IF(E203="x",   "~~~" &amp; TEXT($J$13,""), TEXT($J$13,""))</f>
        <v/>
      </c>
      <c r="G203" s="275"/>
      <c r="H203" s="276" t="s">
        <v>26</v>
      </c>
      <c r="I203" s="276" t="s">
        <v>26</v>
      </c>
      <c r="J203" s="274" t="s">
        <v>0</v>
      </c>
      <c r="K203" s="275"/>
      <c r="L203" s="275"/>
      <c r="M203" s="275"/>
      <c r="N203" s="275"/>
      <c r="O203" s="276" t="s">
        <v>26</v>
      </c>
      <c r="P203" s="276" t="s">
        <v>26</v>
      </c>
      <c r="Q203" s="275"/>
      <c r="R203" s="275"/>
      <c r="S203" s="275"/>
      <c r="T203" s="275"/>
      <c r="U203" s="275"/>
      <c r="V203" s="276" t="s">
        <v>26</v>
      </c>
      <c r="W203" s="276" t="s">
        <v>26</v>
      </c>
      <c r="X203" s="275"/>
      <c r="Y203" s="275"/>
      <c r="Z203" s="275"/>
      <c r="AA203" s="275"/>
      <c r="AB203" s="275"/>
      <c r="AC203" s="276" t="s">
        <v>26</v>
      </c>
      <c r="AD203" s="276" t="s">
        <v>26</v>
      </c>
      <c r="AE203" s="275"/>
      <c r="AF203" s="275"/>
      <c r="AG203" s="275"/>
      <c r="AH203" s="275"/>
      <c r="AI203" s="275"/>
      <c r="AJ203" s="276" t="s">
        <v>26</v>
      </c>
      <c r="AK203" s="276" t="s">
        <v>26</v>
      </c>
      <c r="AL203" s="4"/>
      <c r="AM203" s="19">
        <f t="array" ref="AM203">SUM(IF((G203:AK203="H"),1,0),IF((G203:AK203="½ H"),0.5,0))</f>
        <v>1</v>
      </c>
      <c r="AN203" s="17">
        <f t="array" ref="AN203">SUM(IF((G203:AK203="SD"),1,0),IF((G203:AK203="½ SD"),0.5,0))</f>
        <v>0</v>
      </c>
      <c r="AO203" s="17">
        <f t="array" ref="AO203">SUM(IF((G203:AK203="V"),1,0),IF((G203:AK203="½ V"),0.5,0))</f>
        <v>0</v>
      </c>
      <c r="AP203" s="17">
        <f t="array" ref="AP203">SUM(IF((G203:AK203="C"),1,0),IF((G203:AK203="½ C"),0.5,0))</f>
        <v>0</v>
      </c>
      <c r="AQ203" s="95">
        <f t="array" ref="AQ203">SUM(IF((G203:AK203="S"),1,0),IF((G203:AK203="½ S"),0.5,0))</f>
        <v>0</v>
      </c>
      <c r="AR203" s="184">
        <f t="array" ref="AR203">SUM(IF((G203:AK203="Z1"),1,0),IF((G203:AK203="½ Z1"),0.5,0))</f>
        <v>0</v>
      </c>
      <c r="AS203" s="17">
        <f t="array" ref="AS203">SUM(IF((G203:AK203="Z2"),1,0),IF((G203:AK203="½ Z2"),0.5,0))</f>
        <v>0</v>
      </c>
      <c r="AT203" s="17">
        <f t="array" ref="AT203">SUM(IF((G203:AK203="Z3"),1,0),IF((G203:AK203="½ Z3"),0.5,0))</f>
        <v>0</v>
      </c>
      <c r="AU203" s="20">
        <f t="array" ref="AU203">SUM(IF((G203:AK203="Z4"),1,0),IF((G203:AK203="½ Z4"),0.5,0))</f>
        <v>0</v>
      </c>
      <c r="AV203" s="4"/>
      <c r="AW203" s="28"/>
    </row>
    <row r="204" spans="2:49" ht="12.75" hidden="1" customHeight="1" x14ac:dyDescent="0.2">
      <c r="B204" s="2"/>
      <c r="C204" s="4"/>
      <c r="D204" s="406"/>
      <c r="E204" s="70"/>
      <c r="F204" s="65" t="str">
        <f>IF(E204="x",   "~~~" &amp; TEXT($J$14,""), TEXT($J$14,""))</f>
        <v/>
      </c>
      <c r="G204" s="275"/>
      <c r="H204" s="276" t="s">
        <v>26</v>
      </c>
      <c r="I204" s="276" t="s">
        <v>26</v>
      </c>
      <c r="J204" s="274" t="s">
        <v>0</v>
      </c>
      <c r="K204" s="275"/>
      <c r="L204" s="275"/>
      <c r="M204" s="275"/>
      <c r="N204" s="275"/>
      <c r="O204" s="276" t="s">
        <v>26</v>
      </c>
      <c r="P204" s="276" t="s">
        <v>26</v>
      </c>
      <c r="Q204" s="275"/>
      <c r="R204" s="275"/>
      <c r="S204" s="275"/>
      <c r="T204" s="275"/>
      <c r="U204" s="275"/>
      <c r="V204" s="276" t="s">
        <v>26</v>
      </c>
      <c r="W204" s="276" t="s">
        <v>26</v>
      </c>
      <c r="X204" s="275"/>
      <c r="Y204" s="275"/>
      <c r="Z204" s="275"/>
      <c r="AA204" s="275"/>
      <c r="AB204" s="275"/>
      <c r="AC204" s="276" t="s">
        <v>26</v>
      </c>
      <c r="AD204" s="276" t="s">
        <v>26</v>
      </c>
      <c r="AE204" s="275"/>
      <c r="AF204" s="275"/>
      <c r="AG204" s="275"/>
      <c r="AH204" s="275"/>
      <c r="AI204" s="275"/>
      <c r="AJ204" s="276" t="s">
        <v>26</v>
      </c>
      <c r="AK204" s="276" t="s">
        <v>26</v>
      </c>
      <c r="AL204" s="4"/>
      <c r="AM204" s="19">
        <f t="array" ref="AM204">SUM(IF((G204:AK204="H"),1,0),IF((G204:AK204="½ H"),0.5,0))</f>
        <v>1</v>
      </c>
      <c r="AN204" s="17">
        <f t="array" ref="AN204">SUM(IF((G204:AK204="SD"),1,0),IF((G204:AK204="½ SD"),0.5,0))</f>
        <v>0</v>
      </c>
      <c r="AO204" s="17">
        <f t="array" ref="AO204">SUM(IF((G204:AK204="V"),1,0),IF((G204:AK204="½ V"),0.5,0))</f>
        <v>0</v>
      </c>
      <c r="AP204" s="17">
        <f t="array" ref="AP204">SUM(IF((G204:AK204="C"),1,0),IF((G204:AK204="½ C"),0.5,0))</f>
        <v>0</v>
      </c>
      <c r="AQ204" s="95">
        <f t="array" ref="AQ204">SUM(IF((G204:AK204="S"),1,0),IF((G204:AK204="½ S"),0.5,0))</f>
        <v>0</v>
      </c>
      <c r="AR204" s="184">
        <f t="array" ref="AR204">SUM(IF((G204:AK204="Z1"),1,0),IF((G204:AK204="½ Z1"),0.5,0))</f>
        <v>0</v>
      </c>
      <c r="AS204" s="17">
        <f t="array" ref="AS204">SUM(IF((G204:AK204="Z2"),1,0),IF((G204:AK204="½ Z2"),0.5,0))</f>
        <v>0</v>
      </c>
      <c r="AT204" s="17">
        <f t="array" ref="AT204">SUM(IF((G204:AK204="Z3"),1,0),IF((G204:AK204="½ Z3"),0.5,0))</f>
        <v>0</v>
      </c>
      <c r="AU204" s="20">
        <f t="array" ref="AU204">SUM(IF((G204:AK204="Z4"),1,0),IF((G204:AK204="½ Z4"),0.5,0))</f>
        <v>0</v>
      </c>
      <c r="AV204" s="4"/>
      <c r="AW204" s="28"/>
    </row>
    <row r="205" spans="2:49" ht="12.75" hidden="1" customHeight="1" x14ac:dyDescent="0.2">
      <c r="B205" s="2"/>
      <c r="C205" s="4"/>
      <c r="D205" s="406"/>
      <c r="E205" s="70"/>
      <c r="F205" s="65" t="str">
        <f>IF(E205="x",   "~~~" &amp; TEXT($J$15,""), TEXT($J$15,""))</f>
        <v/>
      </c>
      <c r="G205" s="275"/>
      <c r="H205" s="276" t="s">
        <v>26</v>
      </c>
      <c r="I205" s="276" t="s">
        <v>26</v>
      </c>
      <c r="J205" s="274" t="s">
        <v>0</v>
      </c>
      <c r="K205" s="275"/>
      <c r="L205" s="275"/>
      <c r="M205" s="275"/>
      <c r="N205" s="275"/>
      <c r="O205" s="276" t="s">
        <v>26</v>
      </c>
      <c r="P205" s="276" t="s">
        <v>26</v>
      </c>
      <c r="Q205" s="275"/>
      <c r="R205" s="275"/>
      <c r="S205" s="275"/>
      <c r="T205" s="275"/>
      <c r="U205" s="275"/>
      <c r="V205" s="276" t="s">
        <v>26</v>
      </c>
      <c r="W205" s="276" t="s">
        <v>26</v>
      </c>
      <c r="X205" s="275"/>
      <c r="Y205" s="275"/>
      <c r="Z205" s="275"/>
      <c r="AA205" s="275"/>
      <c r="AB205" s="275"/>
      <c r="AC205" s="276" t="s">
        <v>26</v>
      </c>
      <c r="AD205" s="276" t="s">
        <v>26</v>
      </c>
      <c r="AE205" s="275"/>
      <c r="AF205" s="275"/>
      <c r="AG205" s="275"/>
      <c r="AH205" s="275"/>
      <c r="AI205" s="275"/>
      <c r="AJ205" s="276" t="s">
        <v>26</v>
      </c>
      <c r="AK205" s="276" t="s">
        <v>26</v>
      </c>
      <c r="AL205" s="4"/>
      <c r="AM205" s="19">
        <f t="array" ref="AM205">SUM(IF((G205:AK205="H"),1,0),IF((G205:AK205="½ H"),0.5,0))</f>
        <v>1</v>
      </c>
      <c r="AN205" s="17">
        <f t="array" ref="AN205">SUM(IF((G205:AK205="SD"),1,0),IF((G205:AK205="½ SD"),0.5,0))</f>
        <v>0</v>
      </c>
      <c r="AO205" s="17">
        <f t="array" ref="AO205">SUM(IF((G205:AK205="V"),1,0),IF((G205:AK205="½ V"),0.5,0))</f>
        <v>0</v>
      </c>
      <c r="AP205" s="17">
        <f t="array" ref="AP205">SUM(IF((G205:AK205="C"),1,0),IF((G205:AK205="½ C"),0.5,0))</f>
        <v>0</v>
      </c>
      <c r="AQ205" s="95">
        <f t="array" ref="AQ205">SUM(IF((G205:AK205="S"),1,0),IF((G205:AK205="½ S"),0.5,0))</f>
        <v>0</v>
      </c>
      <c r="AR205" s="184">
        <f t="array" ref="AR205">SUM(IF((G205:AK205="Z1"),1,0),IF((G205:AK205="½ Z1"),0.5,0))</f>
        <v>0</v>
      </c>
      <c r="AS205" s="17">
        <f t="array" ref="AS205">SUM(IF((G205:AK205="Z2"),1,0),IF((G205:AK205="½ Z2"),0.5,0))</f>
        <v>0</v>
      </c>
      <c r="AT205" s="17">
        <f t="array" ref="AT205">SUM(IF((G205:AK205="Z3"),1,0),IF((G205:AK205="½ Z3"),0.5,0))</f>
        <v>0</v>
      </c>
      <c r="AU205" s="20">
        <f t="array" ref="AU205">SUM(IF((G205:AK205="Z4"),1,0),IF((G205:AK205="½ Z4"),0.5,0))</f>
        <v>0</v>
      </c>
      <c r="AV205" s="4"/>
      <c r="AW205" s="28"/>
    </row>
    <row r="206" spans="2:49" ht="12.75" hidden="1" customHeight="1" thickBot="1" x14ac:dyDescent="0.25">
      <c r="B206" s="2"/>
      <c r="C206" s="4"/>
      <c r="D206" s="406"/>
      <c r="E206" s="71"/>
      <c r="F206" s="65" t="str">
        <f>IF(E206="x",   "~~~" &amp; TEXT($J$16,""), TEXT($J$16,""))</f>
        <v/>
      </c>
      <c r="G206" s="275"/>
      <c r="H206" s="276" t="s">
        <v>26</v>
      </c>
      <c r="I206" s="276" t="s">
        <v>26</v>
      </c>
      <c r="J206" s="274" t="s">
        <v>0</v>
      </c>
      <c r="K206" s="275"/>
      <c r="L206" s="275"/>
      <c r="M206" s="275"/>
      <c r="N206" s="275"/>
      <c r="O206" s="276" t="s">
        <v>26</v>
      </c>
      <c r="P206" s="276" t="s">
        <v>26</v>
      </c>
      <c r="Q206" s="275"/>
      <c r="R206" s="275"/>
      <c r="S206" s="275"/>
      <c r="T206" s="275"/>
      <c r="U206" s="275"/>
      <c r="V206" s="276" t="s">
        <v>26</v>
      </c>
      <c r="W206" s="276" t="s">
        <v>26</v>
      </c>
      <c r="X206" s="275"/>
      <c r="Y206" s="275"/>
      <c r="Z206" s="275"/>
      <c r="AA206" s="275"/>
      <c r="AB206" s="275"/>
      <c r="AC206" s="276" t="s">
        <v>26</v>
      </c>
      <c r="AD206" s="276" t="s">
        <v>26</v>
      </c>
      <c r="AE206" s="275"/>
      <c r="AF206" s="275"/>
      <c r="AG206" s="275"/>
      <c r="AH206" s="275"/>
      <c r="AI206" s="275"/>
      <c r="AJ206" s="276" t="s">
        <v>26</v>
      </c>
      <c r="AK206" s="276" t="s">
        <v>26</v>
      </c>
      <c r="AL206" s="4"/>
      <c r="AM206" s="94">
        <f t="array" ref="AM206">SUM(IF((G206:AK206="H"),1,0),IF((G206:AK206="½ H"),0.5,0))</f>
        <v>1</v>
      </c>
      <c r="AN206" s="89">
        <f t="array" ref="AN206">SUM(IF((G206:AK206="SD"),1,0),IF((G206:AK206="½ SD"),0.5,0))</f>
        <v>0</v>
      </c>
      <c r="AO206" s="89">
        <f t="array" ref="AO206">SUM(IF((G206:AK206="V"),1,0),IF((G206:AK206="½ V"),0.5,0))</f>
        <v>0</v>
      </c>
      <c r="AP206" s="89">
        <f t="array" ref="AP206">SUM(IF((G206:AK206="C"),1,0),IF((G206:AK206="½ C"),0.5,0))</f>
        <v>0</v>
      </c>
      <c r="AQ206" s="95">
        <f t="array" ref="AQ206">SUM(IF((G206:AK206="S"),1,0),IF((G206:AK206="½ S"),0.5,0))</f>
        <v>0</v>
      </c>
      <c r="AR206" s="184">
        <f t="array" ref="AR206">SUM(IF((G206:AK206="Z1"),1,0),IF((G206:AK206="½ Z1"),0.5,0))</f>
        <v>0</v>
      </c>
      <c r="AS206" s="89">
        <f t="array" ref="AS206">SUM(IF((G206:AK206="Z2"),1,0),IF((G206:AK206="½ Z2"),0.5,0))</f>
        <v>0</v>
      </c>
      <c r="AT206" s="17">
        <f t="array" ref="AT206">SUM(IF((G206:AK206="Z3"),1,0),IF((G206:AK206="½ Z3"),0.5,0))</f>
        <v>0</v>
      </c>
      <c r="AU206" s="20">
        <f t="array" ref="AU206">SUM(IF((G206:AK206="Z4"),1,0),IF((G206:AK206="½ Z4"),0.5,0))</f>
        <v>0</v>
      </c>
      <c r="AV206" s="4"/>
      <c r="AW206" s="28"/>
    </row>
    <row r="207" spans="2:49" ht="12.75" customHeight="1" thickBot="1" x14ac:dyDescent="0.25">
      <c r="B207" s="2"/>
      <c r="C207" s="4"/>
      <c r="D207" s="167"/>
      <c r="E207" s="80"/>
      <c r="F207" s="66" t="s">
        <v>38</v>
      </c>
      <c r="G207" s="234">
        <f t="array" ref="G207">SUM(IF(LEFT($F182:$F206,3)&lt;&gt;"~~~",1,0)*IF($F182:$F206&lt;&gt;"",1,0)*IF(G182:G206="we",0,1)*IF(G182:G206="i",0,1)*IF(LEFT(G182:G206,1)="½",0.5,(IF(G182:G206&lt;&gt;"",0,1))))</f>
        <v>4</v>
      </c>
      <c r="H207" s="234">
        <f t="array" ref="H207">SUM(IF(LEFT($F182:$F206,3)&lt;&gt;"~~~",1,0)*IF($F182:$F206&lt;&gt;"",1,0)*IF(H182:H206="we",0,1)*IF(H182:H206="i",0,1)*IF(LEFT(H182:H206,1)="½",0.5,(IF(H182:H206&lt;&gt;"",0,1))))</f>
        <v>0</v>
      </c>
      <c r="I207" s="234">
        <f t="array" ref="I207">SUM(IF(LEFT($F182:$F206,3)&lt;&gt;"~~~",1,0)*IF($F182:$F206&lt;&gt;"",1,0)*IF(I182:I206="we",0,1)*IF(I182:I206="i",0,1)*IF(LEFT(I182:I206,1)="½",0.5,(IF(I182:I206&lt;&gt;"",0,1))))</f>
        <v>0</v>
      </c>
      <c r="J207" s="234">
        <f t="array" ref="J207">SUM(IF(LEFT($F182:$F206,3)&lt;&gt;"~~~",1,0)*IF($F182:$F206&lt;&gt;"",1,0)*IF(J182:J206="we",0,1)*IF(J182:J206="i",0,1)*IF(LEFT(J182:J206,1)="½",0.5,(IF(J182:J206&lt;&gt;"",0,1))))</f>
        <v>0</v>
      </c>
      <c r="K207" s="234">
        <f t="array" ref="K207">SUM(IF(LEFT($F182:$F206,3)&lt;&gt;"~~~",1,0)*IF($F182:$F206&lt;&gt;"",1,0)*IF(K182:K206="we",0,1)*IF(K182:K206="i",0,1)*IF(LEFT(K182:K206,1)="½",0.5,(IF(K182:K206&lt;&gt;"",0,1))))</f>
        <v>4</v>
      </c>
      <c r="L207" s="234">
        <f t="array" ref="L207">SUM(IF(LEFT($F182:$F206,3)&lt;&gt;"~~~",1,0)*IF($F182:$F206&lt;&gt;"",1,0)*IF(L182:L206="we",0,1)*IF(L182:L206="i",0,1)*IF(LEFT(L182:L206,1)="½",0.5,(IF(L182:L206&lt;&gt;"",0,1))))</f>
        <v>4</v>
      </c>
      <c r="M207" s="234">
        <f t="array" ref="M207">SUM(IF(LEFT($F182:$F206,3)&lt;&gt;"~~~",1,0)*IF($F182:$F206&lt;&gt;"",1,0)*IF(M182:M206="we",0,1)*IF(M182:M206="i",0,1)*IF(LEFT(M182:M206,1)="½",0.5,(IF(M182:M206&lt;&gt;"",0,1))))</f>
        <v>4</v>
      </c>
      <c r="N207" s="234">
        <f t="array" ref="N207">SUM(IF(LEFT($F182:$F206,3)&lt;&gt;"~~~",1,0)*IF($F182:$F206&lt;&gt;"",1,0)*IF(N182:N206="we",0,1)*IF(N182:N206="i",0,1)*IF(LEFT(N182:N206,1)="½",0.5,(IF(N182:N206&lt;&gt;"",0,1))))</f>
        <v>4</v>
      </c>
      <c r="O207" s="234">
        <f t="array" ref="O207">SUM(IF(LEFT($F182:$F206,3)&lt;&gt;"~~~",1,0)*IF($F182:$F206&lt;&gt;"",1,0)*IF(O182:O206="we",0,1)*IF(O182:O206="i",0,1)*IF(LEFT(O182:O206,1)="½",0.5,(IF(O182:O206&lt;&gt;"",0,1))))</f>
        <v>0</v>
      </c>
      <c r="P207" s="234">
        <f t="array" ref="P207">SUM(IF(LEFT($F182:$F206,3)&lt;&gt;"~~~",1,0)*IF($F182:$F206&lt;&gt;"",1,0)*IF(P182:P206="we",0,1)*IF(P182:P206="i",0,1)*IF(LEFT(P182:P206,1)="½",0.5,(IF(P182:P206&lt;&gt;"",0,1))))</f>
        <v>0</v>
      </c>
      <c r="Q207" s="234">
        <f t="array" ref="Q207">SUM(IF(LEFT($F182:$F206,3)&lt;&gt;"~~~",1,0)*IF($F182:$F206&lt;&gt;"",1,0)*IF(Q182:Q206="we",0,1)*IF(Q182:Q206="i",0,1)*IF(LEFT(Q182:Q206,1)="½",0.5,(IF(Q182:Q206&lt;&gt;"",0,1))))</f>
        <v>4</v>
      </c>
      <c r="R207" s="234">
        <f t="array" ref="R207">SUM(IF(LEFT($F182:$F206,3)&lt;&gt;"~~~",1,0)*IF($F182:$F206&lt;&gt;"",1,0)*IF(R182:R206="we",0,1)*IF(R182:R206="i",0,1)*IF(LEFT(R182:R206,1)="½",0.5,(IF(R182:R206&lt;&gt;"",0,1))))</f>
        <v>4</v>
      </c>
      <c r="S207" s="234">
        <f t="array" ref="S207">SUM(IF(LEFT($F182:$F206,3)&lt;&gt;"~~~",1,0)*IF($F182:$F206&lt;&gt;"",1,0)*IF(S182:S206="we",0,1)*IF(S182:S206="i",0,1)*IF(LEFT(S182:S206,1)="½",0.5,(IF(S182:S206&lt;&gt;"",0,1))))</f>
        <v>4</v>
      </c>
      <c r="T207" s="234">
        <f t="array" ref="T207">SUM(IF(LEFT($F182:$F206,3)&lt;&gt;"~~~",1,0)*IF($F182:$F206&lt;&gt;"",1,0)*IF(T182:T206="we",0,1)*IF(T182:T206="i",0,1)*IF(LEFT(T182:T206,1)="½",0.5,(IF(T182:T206&lt;&gt;"",0,1))))</f>
        <v>4</v>
      </c>
      <c r="U207" s="234">
        <f t="array" ref="U207">SUM(IF(LEFT($F182:$F206,3)&lt;&gt;"~~~",1,0)*IF($F182:$F206&lt;&gt;"",1,0)*IF(U182:U206="we",0,1)*IF(U182:U206="i",0,1)*IF(LEFT(U182:U206,1)="½",0.5,(IF(U182:U206&lt;&gt;"",0,1))))</f>
        <v>4</v>
      </c>
      <c r="V207" s="234">
        <f t="array" ref="V207">SUM(IF(LEFT($F182:$F206,3)&lt;&gt;"~~~",1,0)*IF($F182:$F206&lt;&gt;"",1,0)*IF(V182:V206="we",0,1)*IF(V182:V206="i",0,1)*IF(LEFT(V182:V206,1)="½",0.5,(IF(V182:V206&lt;&gt;"",0,1))))</f>
        <v>0</v>
      </c>
      <c r="W207" s="234">
        <f t="array" ref="W207">SUM(IF(LEFT($F182:$F206,3)&lt;&gt;"~~~",1,0)*IF($F182:$F206&lt;&gt;"",1,0)*IF(W182:W206="we",0,1)*IF(W182:W206="i",0,1)*IF(LEFT(W182:W206,1)="½",0.5,(IF(W182:W206&lt;&gt;"",0,1))))</f>
        <v>0</v>
      </c>
      <c r="X207" s="234">
        <f t="array" ref="X207">SUM(IF(LEFT($F182:$F206,3)&lt;&gt;"~~~",1,0)*IF($F182:$F206&lt;&gt;"",1,0)*IF(X182:X206="we",0,1)*IF(X182:X206="i",0,1)*IF(LEFT(X182:X206,1)="½",0.5,(IF(X182:X206&lt;&gt;"",0,1))))</f>
        <v>4</v>
      </c>
      <c r="Y207" s="234">
        <f t="array" ref="Y207">SUM(IF(LEFT($F182:$F206,3)&lt;&gt;"~~~",1,0)*IF($F182:$F206&lt;&gt;"",1,0)*IF(Y182:Y206="we",0,1)*IF(Y182:Y206="i",0,1)*IF(LEFT(Y182:Y206,1)="½",0.5,(IF(Y182:Y206&lt;&gt;"",0,1))))</f>
        <v>4</v>
      </c>
      <c r="Z207" s="234">
        <f t="array" ref="Z207">SUM(IF(LEFT($F182:$F206,3)&lt;&gt;"~~~",1,0)*IF($F182:$F206&lt;&gt;"",1,0)*IF(Z182:Z206="we",0,1)*IF(Z182:Z206="i",0,1)*IF(LEFT(Z182:Z206,1)="½",0.5,(IF(Z182:Z206&lt;&gt;"",0,1))))</f>
        <v>4</v>
      </c>
      <c r="AA207" s="234">
        <f t="array" ref="AA207">SUM(IF(LEFT($F182:$F206,3)&lt;&gt;"~~~",1,0)*IF($F182:$F206&lt;&gt;"",1,0)*IF(AA182:AA206="we",0,1)*IF(AA182:AA206="i",0,1)*IF(LEFT(AA182:AA206,1)="½",0.5,(IF(AA182:AA206&lt;&gt;"",0,1))))</f>
        <v>4</v>
      </c>
      <c r="AB207" s="234">
        <f t="array" ref="AB207">SUM(IF(LEFT($F182:$F206,3)&lt;&gt;"~~~",1,0)*IF($F182:$F206&lt;&gt;"",1,0)*IF(AB182:AB206="we",0,1)*IF(AB182:AB206="i",0,1)*IF(LEFT(AB182:AB206,1)="½",0.5,(IF(AB182:AB206&lt;&gt;"",0,1))))</f>
        <v>4</v>
      </c>
      <c r="AC207" s="234">
        <f t="array" ref="AC207">SUM(IF(LEFT($F182:$F206,3)&lt;&gt;"~~~",1,0)*IF($F182:$F206&lt;&gt;"",1,0)*IF(AC182:AC206="we",0,1)*IF(AC182:AC206="i",0,1)*IF(LEFT(AC182:AC206,1)="½",0.5,(IF(AC182:AC206&lt;&gt;"",0,1))))</f>
        <v>0</v>
      </c>
      <c r="AD207" s="234">
        <f t="array" ref="AD207">SUM(IF(LEFT($F182:$F206,3)&lt;&gt;"~~~",1,0)*IF($F182:$F206&lt;&gt;"",1,0)*IF(AD182:AD206="we",0,1)*IF(AD182:AD206="i",0,1)*IF(LEFT(AD182:AD206,1)="½",0.5,(IF(AD182:AD206&lt;&gt;"",0,1))))</f>
        <v>0</v>
      </c>
      <c r="AE207" s="234">
        <f t="array" ref="AE207">SUM(IF(LEFT($F182:$F206,3)&lt;&gt;"~~~",1,0)*IF($F182:$F206&lt;&gt;"",1,0)*IF(AE182:AE206="we",0,1)*IF(AE182:AE206="i",0,1)*IF(LEFT(AE182:AE206,1)="½",0.5,(IF(AE182:AE206&lt;&gt;"",0,1))))</f>
        <v>4</v>
      </c>
      <c r="AF207" s="234">
        <f t="array" ref="AF207">SUM(IF(LEFT($F182:$F206,3)&lt;&gt;"~~~",1,0)*IF($F182:$F206&lt;&gt;"",1,0)*IF(AF182:AF206="we",0,1)*IF(AF182:AF206="i",0,1)*IF(LEFT(AF182:AF206,1)="½",0.5,(IF(AF182:AF206&lt;&gt;"",0,1))))</f>
        <v>4</v>
      </c>
      <c r="AG207" s="234">
        <f t="array" ref="AG207">SUM(IF(LEFT($F182:$F206,3)&lt;&gt;"~~~",1,0)*IF($F182:$F206&lt;&gt;"",1,0)*IF(AG182:AG206="we",0,1)*IF(AG182:AG206="i",0,1)*IF(LEFT(AG182:AG206,1)="½",0.5,(IF(AG182:AG206&lt;&gt;"",0,1))))</f>
        <v>4</v>
      </c>
      <c r="AH207" s="234">
        <f t="array" ref="AH207">SUM(IF(LEFT($F182:$F206,3)&lt;&gt;"~~~",1,0)*IF($F182:$F206&lt;&gt;"",1,0)*IF(AH182:AH206="we",0,1)*IF(AH182:AH206="i",0,1)*IF(LEFT(AH182:AH206,1)="½",0.5,(IF(AH182:AH206&lt;&gt;"",0,1))))</f>
        <v>4</v>
      </c>
      <c r="AI207" s="234">
        <f t="array" ref="AI207">SUM(IF(LEFT($F182:$F206,3)&lt;&gt;"~~~",1,0)*IF($F182:$F206&lt;&gt;"",1,0)*IF(AI182:AI206="we",0,1)*IF(AI182:AI206="i",0,1)*IF(LEFT(AI182:AI206,1)="½",0.5,(IF(AI182:AI206&lt;&gt;"",0,1))))</f>
        <v>4</v>
      </c>
      <c r="AJ207" s="234">
        <f t="array" ref="AJ207">SUM(IF(LEFT($F182:$F206,3)&lt;&gt;"~~~",1,0)*IF($F182:$F206&lt;&gt;"",1,0)*IF(AJ182:AJ206="we",0,1)*IF(AJ182:AJ206="i",0,1)*IF(LEFT(AJ182:AJ206,1)="½",0.5,(IF(AJ182:AJ206&lt;&gt;"",0,1))))</f>
        <v>0</v>
      </c>
      <c r="AK207" s="234">
        <f t="array" ref="AK207">SUM(IF(LEFT($F182:$F206,3)&lt;&gt;"~~~",1,0)*IF($F182:$F206&lt;&gt;"",1,0)*IF(AK182:AK206="we",0,1)*IF(AK182:AK206="i",0,1)*IF(LEFT(AK182:AK206,1)="½",0.5,(IF(AK182:AK206&lt;&gt;"",0,1))))</f>
        <v>0</v>
      </c>
      <c r="AL207" s="13"/>
      <c r="AM207" s="412">
        <f>SUM(G207:AK207)</f>
        <v>80</v>
      </c>
      <c r="AN207" s="413"/>
      <c r="AO207" s="300">
        <f t="array" ref="AO207">SUM(IF((G181:AK181=""),1,0))</f>
        <v>20</v>
      </c>
      <c r="AP207" s="301"/>
      <c r="AQ207" s="297">
        <f t="array" ref="AQ207">SUM(G207:AK207)/SUM(IF((G181:AK181=""),1,0))</f>
        <v>4</v>
      </c>
      <c r="AR207" s="298"/>
      <c r="AS207" s="299"/>
      <c r="AT207" s="213"/>
      <c r="AU207" s="214"/>
      <c r="AV207" s="4"/>
      <c r="AW207" s="28"/>
    </row>
    <row r="208" spans="2:49" ht="15.75" customHeight="1" thickBot="1" x14ac:dyDescent="0.3">
      <c r="B208" s="2"/>
      <c r="C208" s="4"/>
      <c r="D208" s="400" t="s">
        <v>22</v>
      </c>
      <c r="E208" s="86"/>
      <c r="F208" s="87" t="s">
        <v>22</v>
      </c>
      <c r="G208" s="293"/>
      <c r="H208" s="293"/>
      <c r="I208" s="293"/>
      <c r="J208" s="293"/>
      <c r="K208" s="293"/>
      <c r="L208" s="293" t="s">
        <v>26</v>
      </c>
      <c r="M208" s="293" t="s">
        <v>26</v>
      </c>
      <c r="N208" s="293"/>
      <c r="O208" s="293"/>
      <c r="P208" s="293"/>
      <c r="Q208" s="293"/>
      <c r="R208" s="293"/>
      <c r="S208" s="293" t="s">
        <v>26</v>
      </c>
      <c r="T208" s="293" t="s">
        <v>26</v>
      </c>
      <c r="U208" s="293"/>
      <c r="V208" s="293"/>
      <c r="W208" s="293"/>
      <c r="X208" s="293"/>
      <c r="Y208" s="293"/>
      <c r="Z208" s="293" t="s">
        <v>26</v>
      </c>
      <c r="AA208" s="293" t="s">
        <v>26</v>
      </c>
      <c r="AB208" s="293"/>
      <c r="AC208" s="293"/>
      <c r="AD208" s="293"/>
      <c r="AE208" s="293"/>
      <c r="AF208" s="293"/>
      <c r="AG208" s="293" t="s">
        <v>26</v>
      </c>
      <c r="AH208" s="293" t="s">
        <v>26</v>
      </c>
      <c r="AI208" s="293"/>
      <c r="AJ208" s="293"/>
      <c r="AK208" s="293"/>
      <c r="AL208" s="4"/>
      <c r="AM208" s="189">
        <f t="array" ref="AM208">SUM(IF((G208:AJ208="H"),1,0),IF((G208:AJ208="½ H"),0.5,0))</f>
        <v>0</v>
      </c>
      <c r="AN208" s="190">
        <f t="array" ref="AN208">SUM(IF((G209:AK233="SD"),1,0),IF((G209:AK233="½ SD"),0.5,0))</f>
        <v>0</v>
      </c>
      <c r="AO208" s="190">
        <f t="array" ref="AO208">SUM(IF((G209:AK233="V"),1,0),IF((G209:AK233="½ V"),0.5,0))</f>
        <v>0</v>
      </c>
      <c r="AP208" s="190">
        <f t="array" ref="AP208">SUM(IF((G209:AK233="C"),1,0),IF((G209:AK233="½ C"),0.5,0))</f>
        <v>0</v>
      </c>
      <c r="AQ208" s="190">
        <f t="array" ref="AQ208">SUM(IF((G209:AK233="S"),1,0),IF((G209:AK233="½ S"),0.5,0))</f>
        <v>0</v>
      </c>
      <c r="AR208" s="192">
        <f t="array" ref="AR208">SUM(IF((G209:AK233="Z1"),1,0),IF((G209:AK233="½ Z1"),0.5,0))</f>
        <v>0</v>
      </c>
      <c r="AS208" s="190">
        <f t="array" ref="AS208">SUM(IF((G209:AK233="Z2"),1,0),IF((G209:AK233="½ Z2"),0.5,0))</f>
        <v>0</v>
      </c>
      <c r="AT208" s="209">
        <f t="array" ref="AT208">SUM(IF((G209:AK233="Z3"),1,0),IF((G209:AK233="½ Z3"),0.5,0))</f>
        <v>0</v>
      </c>
      <c r="AU208" s="210">
        <f t="array" ref="AU208">SUM(IF((G209:AK233="Z4"),1,0),IF((G209:AK233="½ Z4"),0.5,0))</f>
        <v>0</v>
      </c>
      <c r="AV208" s="4"/>
      <c r="AW208" s="28"/>
    </row>
    <row r="209" spans="2:49" x14ac:dyDescent="0.2">
      <c r="B209" s="2"/>
      <c r="C209" s="4"/>
      <c r="D209" s="401"/>
      <c r="E209" s="72"/>
      <c r="F209" s="65" t="str">
        <f>IF(E209="x",   "~~~" &amp; TEXT($F$4,""), TEXT($F$4,""))</f>
        <v>employee_1</v>
      </c>
      <c r="G209" s="275"/>
      <c r="H209" s="275"/>
      <c r="I209" s="275"/>
      <c r="J209" s="275"/>
      <c r="K209" s="275"/>
      <c r="L209" s="276" t="s">
        <v>26</v>
      </c>
      <c r="M209" s="276" t="s">
        <v>26</v>
      </c>
      <c r="N209" s="275"/>
      <c r="O209" s="275"/>
      <c r="P209" s="275"/>
      <c r="Q209" s="275"/>
      <c r="R209" s="275"/>
      <c r="S209" s="276" t="s">
        <v>26</v>
      </c>
      <c r="T209" s="276" t="s">
        <v>26</v>
      </c>
      <c r="U209" s="275"/>
      <c r="V209" s="275"/>
      <c r="W209" s="275"/>
      <c r="X209" s="275"/>
      <c r="Y209" s="275"/>
      <c r="Z209" s="276" t="s">
        <v>26</v>
      </c>
      <c r="AA209" s="276" t="s">
        <v>26</v>
      </c>
      <c r="AB209" s="275"/>
      <c r="AC209" s="275"/>
      <c r="AD209" s="275"/>
      <c r="AE209" s="275"/>
      <c r="AF209" s="275"/>
      <c r="AG209" s="276" t="s">
        <v>26</v>
      </c>
      <c r="AH209" s="276" t="s">
        <v>26</v>
      </c>
      <c r="AI209" s="275"/>
      <c r="AJ209" s="275"/>
      <c r="AK209" s="275"/>
      <c r="AL209" s="4"/>
      <c r="AM209" s="179">
        <f t="array" ref="AM209">SUM(IF((G209:AK209="H"),1,0),IF((G209:AK209="½ H"),0.5,0))</f>
        <v>0</v>
      </c>
      <c r="AN209" s="180">
        <f t="array" ref="AN209">SUM(IF((G209:AK209="SD"),1,0),IF((G209:AK209="½ SD"),0.5,0))</f>
        <v>0</v>
      </c>
      <c r="AO209" s="180">
        <f t="array" ref="AO209">SUM(IF((G209:AK209="V"),1,0),IF((G209:AK209="½ V"),0.5,0))</f>
        <v>0</v>
      </c>
      <c r="AP209" s="180">
        <f t="array" ref="AP209">SUM(IF((G209:AK209="C"),1,0),IF((G209:AK209="½ C"),0.5,0))</f>
        <v>0</v>
      </c>
      <c r="AQ209" s="180">
        <f t="array" ref="AQ209">SUM(IF((G209:AK209="S"),1,0),IF((G209:AK209="½ S"),0.5,0))</f>
        <v>0</v>
      </c>
      <c r="AR209" s="183">
        <f t="array" ref="AR209">SUM(IF((G209:AK209="Z1"),1,0),IF((G209:AK209="½ Z1"),0.5,0))</f>
        <v>0</v>
      </c>
      <c r="AS209" s="180">
        <f t="array" ref="AS209">SUM(IF((G209:AK209="Z2"),1,0),IF((G209:AK209="½ Z2"),0.5,0))</f>
        <v>0</v>
      </c>
      <c r="AT209" s="180">
        <f t="array" ref="AT209">SUM(IF((G209:AK209="Z3"),1,0),IF((G209:AK209="½ Z3"),0.5,0))</f>
        <v>0</v>
      </c>
      <c r="AU209" s="181">
        <f t="array" ref="AU209">SUM(IF((G209:AK209="Z4"),1,0),IF((G209:AK209="½ Z4"),0.5,0))</f>
        <v>0</v>
      </c>
      <c r="AV209" s="4"/>
      <c r="AW209" s="28"/>
    </row>
    <row r="210" spans="2:49" x14ac:dyDescent="0.2">
      <c r="B210" s="2"/>
      <c r="C210" s="4"/>
      <c r="D210" s="401"/>
      <c r="E210" s="182"/>
      <c r="F210" s="65" t="str">
        <f>IF(E210="x",   "~~~" &amp; TEXT($F$5,""), TEXT($F$5,""))</f>
        <v>employee_2</v>
      </c>
      <c r="G210" s="275"/>
      <c r="H210" s="275"/>
      <c r="I210" s="275"/>
      <c r="J210" s="275"/>
      <c r="K210" s="275"/>
      <c r="L210" s="276" t="s">
        <v>26</v>
      </c>
      <c r="M210" s="276" t="s">
        <v>26</v>
      </c>
      <c r="N210" s="275"/>
      <c r="O210" s="275"/>
      <c r="P210" s="275"/>
      <c r="Q210" s="275"/>
      <c r="R210" s="275"/>
      <c r="S210" s="276" t="s">
        <v>26</v>
      </c>
      <c r="T210" s="276" t="s">
        <v>26</v>
      </c>
      <c r="U210" s="275"/>
      <c r="V210" s="275"/>
      <c r="W210" s="275"/>
      <c r="X210" s="275"/>
      <c r="Y210" s="275"/>
      <c r="Z210" s="276" t="s">
        <v>26</v>
      </c>
      <c r="AA210" s="276" t="s">
        <v>26</v>
      </c>
      <c r="AB210" s="275"/>
      <c r="AC210" s="275"/>
      <c r="AD210" s="275"/>
      <c r="AE210" s="275"/>
      <c r="AF210" s="275"/>
      <c r="AG210" s="276" t="s">
        <v>26</v>
      </c>
      <c r="AH210" s="276" t="s">
        <v>26</v>
      </c>
      <c r="AI210" s="275"/>
      <c r="AJ210" s="275"/>
      <c r="AK210" s="275"/>
      <c r="AL210" s="4"/>
      <c r="AM210" s="19">
        <f t="array" ref="AM210">SUM(IF((G210:AK210="H"),1,0),IF((G210:AK210="½ H"),0.5,0))</f>
        <v>0</v>
      </c>
      <c r="AN210" s="17">
        <f t="array" ref="AN210">SUM(IF((G210:AK210="SD"),1,0),IF((G210:AK210="½ SD"),0.5,0))</f>
        <v>0</v>
      </c>
      <c r="AO210" s="17">
        <f t="array" ref="AO210">SUM(IF((G210:AK210="V"),1,0),IF((G210:AK210="½ V"),0.5,0))</f>
        <v>0</v>
      </c>
      <c r="AP210" s="17">
        <f t="array" ref="AP210">SUM(IF((G210:AK210="C"),1,0),IF((G210:AK210="½ C"),0.5,0))</f>
        <v>0</v>
      </c>
      <c r="AQ210" s="95">
        <f t="array" ref="AQ210">SUM(IF((G210:AK210="S"),1,0),IF((G210:AK210="½ S"),0.5,0))</f>
        <v>0</v>
      </c>
      <c r="AR210" s="184">
        <f t="array" ref="AR210">SUM(IF((G210:AK210="Z1"),1,0),IF((G210:AK210="½ Z1"),0.5,0))</f>
        <v>0</v>
      </c>
      <c r="AS210" s="17">
        <f t="array" ref="AS210">SUM(IF((G210:AK210="Z2"),1,0),IF((G210:AK210="½ Z2"),0.5,0))</f>
        <v>0</v>
      </c>
      <c r="AT210" s="17">
        <f t="array" ref="AT210">SUM(IF((G210:AK210="Z3"),1,0),IF((G210:AK210="½ Z3"),0.5,0))</f>
        <v>0</v>
      </c>
      <c r="AU210" s="20">
        <f t="array" ref="AU210">SUM(IF((G210:AK210="Z4"),1,0),IF((G210:AK210="½ Z4"),0.5,0))</f>
        <v>0</v>
      </c>
      <c r="AV210" s="4"/>
      <c r="AW210" s="28"/>
    </row>
    <row r="211" spans="2:49" x14ac:dyDescent="0.2">
      <c r="B211" s="2"/>
      <c r="C211" s="4"/>
      <c r="D211" s="401"/>
      <c r="E211" s="182"/>
      <c r="F211" s="65" t="str">
        <f>IF(E211="x",   "~~~" &amp; TEXT($F$6,""), TEXT($F$6,""))</f>
        <v>employee_3</v>
      </c>
      <c r="G211" s="275"/>
      <c r="H211" s="275"/>
      <c r="I211" s="275"/>
      <c r="J211" s="275"/>
      <c r="K211" s="275"/>
      <c r="L211" s="276" t="s">
        <v>26</v>
      </c>
      <c r="M211" s="276" t="s">
        <v>26</v>
      </c>
      <c r="N211" s="275"/>
      <c r="O211" s="275"/>
      <c r="P211" s="275"/>
      <c r="Q211" s="275"/>
      <c r="R211" s="275"/>
      <c r="S211" s="276" t="s">
        <v>26</v>
      </c>
      <c r="T211" s="276" t="s">
        <v>26</v>
      </c>
      <c r="U211" s="275"/>
      <c r="V211" s="275"/>
      <c r="W211" s="275"/>
      <c r="X211" s="275"/>
      <c r="Y211" s="275"/>
      <c r="Z211" s="276" t="s">
        <v>26</v>
      </c>
      <c r="AA211" s="276" t="s">
        <v>26</v>
      </c>
      <c r="AB211" s="275"/>
      <c r="AC211" s="275"/>
      <c r="AD211" s="275"/>
      <c r="AE211" s="275"/>
      <c r="AF211" s="275"/>
      <c r="AG211" s="276" t="s">
        <v>26</v>
      </c>
      <c r="AH211" s="276" t="s">
        <v>26</v>
      </c>
      <c r="AI211" s="275"/>
      <c r="AJ211" s="275"/>
      <c r="AK211" s="275"/>
      <c r="AL211" s="4"/>
      <c r="AM211" s="19">
        <f t="array" ref="AM211">SUM(IF((G211:AK211="H"),1,0),IF((G211:AK211="½ H"),0.5,0))</f>
        <v>0</v>
      </c>
      <c r="AN211" s="17">
        <f t="array" ref="AN211">SUM(IF((G211:AK211="SD"),1,0),IF((G211:AK211="½ SD"),0.5,0))</f>
        <v>0</v>
      </c>
      <c r="AO211" s="17">
        <f t="array" ref="AO211">SUM(IF((G211:AK211="V"),1,0),IF((G211:AK211="½ V"),0.5,0))</f>
        <v>0</v>
      </c>
      <c r="AP211" s="17">
        <f t="array" ref="AP211">SUM(IF((G211:AK211="C"),1,0),IF((G211:AK211="½ C"),0.5,0))</f>
        <v>0</v>
      </c>
      <c r="AQ211" s="95">
        <f t="array" ref="AQ211">SUM(IF((G211:AK211="S"),1,0),IF((G211:AK211="½ S"),0.5,0))</f>
        <v>0</v>
      </c>
      <c r="AR211" s="184">
        <f t="array" ref="AR211">SUM(IF((G211:AK211="Z1"),1,0),IF((G211:AK211="½ Z1"),0.5,0))</f>
        <v>0</v>
      </c>
      <c r="AS211" s="17">
        <f t="array" ref="AS211">SUM(IF((G211:AK211="Z2"),1,0),IF((G211:AK211="½ Z2"),0.5,0))</f>
        <v>0</v>
      </c>
      <c r="AT211" s="17">
        <f t="array" ref="AT211">SUM(IF((G211:AK211="Z3"),1,0),IF((G211:AK211="½ Z3"),0.5,0))</f>
        <v>0</v>
      </c>
      <c r="AU211" s="20">
        <f t="array" ref="AU211">SUM(IF((G211:AK211="Z4"),1,0),IF((G211:AK211="½ Z4"),0.5,0))</f>
        <v>0</v>
      </c>
      <c r="AV211" s="4"/>
      <c r="AW211" s="28"/>
    </row>
    <row r="212" spans="2:49" x14ac:dyDescent="0.2">
      <c r="B212" s="2"/>
      <c r="C212" s="4"/>
      <c r="D212" s="401"/>
      <c r="E212" s="182"/>
      <c r="F212" s="65" t="str">
        <f>IF(E212="x",   "~~~" &amp; TEXT($F$7,""), TEXT($F$7,""))</f>
        <v>employee_4</v>
      </c>
      <c r="G212" s="275"/>
      <c r="H212" s="275"/>
      <c r="I212" s="275"/>
      <c r="J212" s="275"/>
      <c r="K212" s="275"/>
      <c r="L212" s="276" t="s">
        <v>26</v>
      </c>
      <c r="M212" s="276" t="s">
        <v>26</v>
      </c>
      <c r="N212" s="275"/>
      <c r="O212" s="275"/>
      <c r="P212" s="275"/>
      <c r="Q212" s="275"/>
      <c r="R212" s="275"/>
      <c r="S212" s="276" t="s">
        <v>26</v>
      </c>
      <c r="T212" s="276" t="s">
        <v>26</v>
      </c>
      <c r="U212" s="275"/>
      <c r="V212" s="275"/>
      <c r="W212" s="275"/>
      <c r="X212" s="275"/>
      <c r="Y212" s="275"/>
      <c r="Z212" s="276" t="s">
        <v>26</v>
      </c>
      <c r="AA212" s="276" t="s">
        <v>26</v>
      </c>
      <c r="AB212" s="275"/>
      <c r="AC212" s="275"/>
      <c r="AD212" s="275"/>
      <c r="AE212" s="275"/>
      <c r="AF212" s="275"/>
      <c r="AG212" s="276" t="s">
        <v>26</v>
      </c>
      <c r="AH212" s="276" t="s">
        <v>26</v>
      </c>
      <c r="AI212" s="275"/>
      <c r="AJ212" s="275"/>
      <c r="AK212" s="275"/>
      <c r="AL212" s="4"/>
      <c r="AM212" s="19">
        <f t="array" ref="AM212">SUM(IF((G212:AK212="H"),1,0),IF((G212:AK212="½ H"),0.5,0))</f>
        <v>0</v>
      </c>
      <c r="AN212" s="17">
        <f t="array" ref="AN212">SUM(IF((G212:AK212="SD"),1,0),IF((G212:AK212="½ SD"),0.5,0))</f>
        <v>0</v>
      </c>
      <c r="AO212" s="17">
        <f t="array" ref="AO212">SUM(IF((G212:AK212="V"),1,0),IF((G212:AK212="½ V"),0.5,0))</f>
        <v>0</v>
      </c>
      <c r="AP212" s="17">
        <f t="array" ref="AP212">SUM(IF((G212:AK212="C"),1,0),IF((G212:AK212="½ C"),0.5,0))</f>
        <v>0</v>
      </c>
      <c r="AQ212" s="95">
        <f t="array" ref="AQ212">SUM(IF((G212:AK212="S"),1,0),IF((G212:AK212="½ S"),0.5,0))</f>
        <v>0</v>
      </c>
      <c r="AR212" s="184">
        <f t="array" ref="AR212">SUM(IF((G212:AK212="Z1"),1,0),IF((G212:AK212="½ Z1"),0.5,0))</f>
        <v>0</v>
      </c>
      <c r="AS212" s="17">
        <f t="array" ref="AS212">SUM(IF((G212:AK212="Z2"),1,0),IF((G212:AK212="½ Z2"),0.5,0))</f>
        <v>0</v>
      </c>
      <c r="AT212" s="17">
        <f t="array" ref="AT212">SUM(IF((G212:AK212="Z3"),1,0),IF((G212:AK212="½ Z3"),0.5,0))</f>
        <v>0</v>
      </c>
      <c r="AU212" s="20">
        <f t="array" ref="AU212">SUM(IF((G212:AK212="Z4"),1,0),IF((G212:AK212="½ Z4"),0.5,0))</f>
        <v>0</v>
      </c>
      <c r="AV212" s="4"/>
      <c r="AW212" s="28"/>
    </row>
    <row r="213" spans="2:49" x14ac:dyDescent="0.2">
      <c r="B213" s="2"/>
      <c r="C213" s="4"/>
      <c r="D213" s="401"/>
      <c r="E213" s="182"/>
      <c r="F213" s="65" t="str">
        <f>IF(E213="x",   "~~~" &amp; TEXT($F$8,""), TEXT($F$8,""))</f>
        <v>~~~</v>
      </c>
      <c r="G213" s="275"/>
      <c r="H213" s="275"/>
      <c r="I213" s="275"/>
      <c r="J213" s="275"/>
      <c r="K213" s="275"/>
      <c r="L213" s="276" t="s">
        <v>26</v>
      </c>
      <c r="M213" s="276" t="s">
        <v>26</v>
      </c>
      <c r="N213" s="275"/>
      <c r="O213" s="275"/>
      <c r="P213" s="275"/>
      <c r="Q213" s="275"/>
      <c r="R213" s="275"/>
      <c r="S213" s="276" t="s">
        <v>26</v>
      </c>
      <c r="T213" s="276" t="s">
        <v>26</v>
      </c>
      <c r="U213" s="275"/>
      <c r="V213" s="275"/>
      <c r="W213" s="275"/>
      <c r="X213" s="275"/>
      <c r="Y213" s="275"/>
      <c r="Z213" s="276" t="s">
        <v>26</v>
      </c>
      <c r="AA213" s="276" t="s">
        <v>26</v>
      </c>
      <c r="AB213" s="275"/>
      <c r="AC213" s="275"/>
      <c r="AD213" s="275"/>
      <c r="AE213" s="275"/>
      <c r="AF213" s="275"/>
      <c r="AG213" s="276" t="s">
        <v>26</v>
      </c>
      <c r="AH213" s="276" t="s">
        <v>26</v>
      </c>
      <c r="AI213" s="275"/>
      <c r="AJ213" s="275"/>
      <c r="AK213" s="275"/>
      <c r="AL213" s="4"/>
      <c r="AM213" s="19">
        <f t="array" ref="AM213">SUM(IF((G213:AK213="H"),1,0),IF((G213:AK213="½ H"),0.5,0))</f>
        <v>0</v>
      </c>
      <c r="AN213" s="17">
        <f t="array" ref="AN213">SUM(IF((G213:AK213="SD"),1,0),IF((G213:AK213="½ SD"),0.5,0))</f>
        <v>0</v>
      </c>
      <c r="AO213" s="17">
        <f t="array" ref="AO213">SUM(IF((G213:AK213="V"),1,0),IF((G213:AK213="½ V"),0.5,0))</f>
        <v>0</v>
      </c>
      <c r="AP213" s="17">
        <f t="array" ref="AP213">SUM(IF((G213:AK213="C"),1,0),IF((G213:AK213="½ C"),0.5,0))</f>
        <v>0</v>
      </c>
      <c r="AQ213" s="95">
        <f t="array" ref="AQ213">SUM(IF((G213:AK213="S"),1,0),IF((G213:AK213="½ S"),0.5,0))</f>
        <v>0</v>
      </c>
      <c r="AR213" s="184">
        <f t="array" ref="AR213">SUM(IF((G213:AK213="Z1"),1,0),IF((G213:AK213="½ Z1"),0.5,0))</f>
        <v>0</v>
      </c>
      <c r="AS213" s="17">
        <f t="array" ref="AS213">SUM(IF((G213:AK213="Z2"),1,0),IF((G213:AK213="½ Z2"),0.5,0))</f>
        <v>0</v>
      </c>
      <c r="AT213" s="17">
        <f t="array" ref="AT213">SUM(IF((G213:AK213="Z3"),1,0),IF((G213:AK213="½ Z3"),0.5,0))</f>
        <v>0</v>
      </c>
      <c r="AU213" s="20">
        <f t="array" ref="AU213">SUM(IF((G213:AK213="Z4"),1,0),IF((G213:AK213="½ Z4"),0.5,0))</f>
        <v>0</v>
      </c>
      <c r="AV213" s="4"/>
      <c r="AW213" s="28"/>
    </row>
    <row r="214" spans="2:49" ht="13.5" thickBot="1" x14ac:dyDescent="0.25">
      <c r="B214" s="2"/>
      <c r="C214" s="4"/>
      <c r="D214" s="401"/>
      <c r="E214" s="182"/>
      <c r="F214" s="65" t="str">
        <f>IF(E214="x",   "~~~" &amp; TEXT($F$9,""), TEXT($F$9,""))</f>
        <v/>
      </c>
      <c r="G214" s="275"/>
      <c r="H214" s="275"/>
      <c r="I214" s="275"/>
      <c r="J214" s="275"/>
      <c r="K214" s="275"/>
      <c r="L214" s="276" t="s">
        <v>26</v>
      </c>
      <c r="M214" s="276" t="s">
        <v>26</v>
      </c>
      <c r="N214" s="275"/>
      <c r="O214" s="275"/>
      <c r="P214" s="275"/>
      <c r="Q214" s="275"/>
      <c r="R214" s="275"/>
      <c r="S214" s="276" t="s">
        <v>26</v>
      </c>
      <c r="T214" s="276" t="s">
        <v>26</v>
      </c>
      <c r="U214" s="275"/>
      <c r="V214" s="275"/>
      <c r="W214" s="275"/>
      <c r="X214" s="275"/>
      <c r="Y214" s="275"/>
      <c r="Z214" s="276" t="s">
        <v>26</v>
      </c>
      <c r="AA214" s="276" t="s">
        <v>26</v>
      </c>
      <c r="AB214" s="275"/>
      <c r="AC214" s="275"/>
      <c r="AD214" s="275"/>
      <c r="AE214" s="275"/>
      <c r="AF214" s="275"/>
      <c r="AG214" s="276" t="s">
        <v>26</v>
      </c>
      <c r="AH214" s="276" t="s">
        <v>26</v>
      </c>
      <c r="AI214" s="275"/>
      <c r="AJ214" s="275"/>
      <c r="AK214" s="275"/>
      <c r="AL214" s="4"/>
      <c r="AM214" s="19">
        <f t="array" ref="AM214">SUM(IF((G214:AK214="H"),1,0),IF((G214:AK214="½ H"),0.5,0))</f>
        <v>0</v>
      </c>
      <c r="AN214" s="17">
        <f t="array" ref="AN214">SUM(IF((G214:AK214="SD"),1,0),IF((G214:AK214="½ SD"),0.5,0))</f>
        <v>0</v>
      </c>
      <c r="AO214" s="17">
        <f t="array" ref="AO214">SUM(IF((G214:AK214="V"),1,0),IF((G214:AK214="½ V"),0.5,0))</f>
        <v>0</v>
      </c>
      <c r="AP214" s="17">
        <f t="array" ref="AP214">SUM(IF((G214:AK214="C"),1,0),IF((G214:AK214="½ C"),0.5,0))</f>
        <v>0</v>
      </c>
      <c r="AQ214" s="95">
        <f t="array" ref="AQ214">SUM(IF((G214:AK214="S"),1,0),IF((G214:AK214="½ S"),0.5,0))</f>
        <v>0</v>
      </c>
      <c r="AR214" s="184">
        <f t="array" ref="AR214">SUM(IF((G214:AK214="Z1"),1,0),IF((G214:AK214="½ Z1"),0.5,0))</f>
        <v>0</v>
      </c>
      <c r="AS214" s="17">
        <f t="array" ref="AS214">SUM(IF((G214:AK214="Z2"),1,0),IF((G214:AK214="½ Z2"),0.5,0))</f>
        <v>0</v>
      </c>
      <c r="AT214" s="17">
        <f t="array" ref="AT214">SUM(IF((G214:AK214="Z3"),1,0),IF((G214:AK214="½ Z3"),0.5,0))</f>
        <v>0</v>
      </c>
      <c r="AU214" s="20">
        <f t="array" ref="AU214">SUM(IF((G214:AK214="Z4"),1,0),IF((G214:AK214="½ Z4"),0.5,0))</f>
        <v>0</v>
      </c>
      <c r="AV214" s="4"/>
      <c r="AW214" s="28"/>
    </row>
    <row r="215" spans="2:49" hidden="1" x14ac:dyDescent="0.2">
      <c r="B215" s="2"/>
      <c r="C215" s="4"/>
      <c r="D215" s="401"/>
      <c r="E215" s="182"/>
      <c r="F215" s="65" t="str">
        <f>IF(E215="x",   "~~~" &amp; TEXT($F$10,""), TEXT($F$10,""))</f>
        <v/>
      </c>
      <c r="G215" s="275"/>
      <c r="H215" s="275"/>
      <c r="I215" s="275"/>
      <c r="J215" s="275"/>
      <c r="K215" s="275"/>
      <c r="L215" s="276" t="s">
        <v>26</v>
      </c>
      <c r="M215" s="276" t="s">
        <v>26</v>
      </c>
      <c r="N215" s="275"/>
      <c r="O215" s="275"/>
      <c r="P215" s="275"/>
      <c r="Q215" s="275"/>
      <c r="R215" s="275"/>
      <c r="S215" s="276" t="s">
        <v>26</v>
      </c>
      <c r="T215" s="276" t="s">
        <v>26</v>
      </c>
      <c r="U215" s="275"/>
      <c r="V215" s="275"/>
      <c r="W215" s="275"/>
      <c r="X215" s="275"/>
      <c r="Y215" s="275"/>
      <c r="Z215" s="276" t="s">
        <v>26</v>
      </c>
      <c r="AA215" s="276" t="s">
        <v>26</v>
      </c>
      <c r="AB215" s="275"/>
      <c r="AC215" s="275"/>
      <c r="AD215" s="275"/>
      <c r="AE215" s="275"/>
      <c r="AF215" s="275"/>
      <c r="AG215" s="276" t="s">
        <v>26</v>
      </c>
      <c r="AH215" s="276" t="s">
        <v>26</v>
      </c>
      <c r="AI215" s="275"/>
      <c r="AJ215" s="275"/>
      <c r="AK215" s="275"/>
      <c r="AL215" s="4"/>
      <c r="AM215" s="19">
        <f t="array" ref="AM215">SUM(IF((G215:AK215="H"),1,0),IF((G215:AK215="½ H"),0.5,0))</f>
        <v>0</v>
      </c>
      <c r="AN215" s="17">
        <f t="array" ref="AN215">SUM(IF((G215:AK215="SD"),1,0),IF((G215:AK215="½ SD"),0.5,0))</f>
        <v>0</v>
      </c>
      <c r="AO215" s="17">
        <f t="array" ref="AO215">SUM(IF((G215:AK215="V"),1,0),IF((G215:AK215="½ V"),0.5,0))</f>
        <v>0</v>
      </c>
      <c r="AP215" s="17">
        <f t="array" ref="AP215">SUM(IF((G215:AK215="C"),1,0),IF((G215:AK215="½ C"),0.5,0))</f>
        <v>0</v>
      </c>
      <c r="AQ215" s="95">
        <f t="array" ref="AQ215">SUM(IF((G215:AK215="S"),1,0),IF((G215:AK215="½ S"),0.5,0))</f>
        <v>0</v>
      </c>
      <c r="AR215" s="184">
        <f t="array" ref="AR215">SUM(IF((G215:AK215="Z1"),1,0),IF((G215:AK215="½ Z1"),0.5,0))</f>
        <v>0</v>
      </c>
      <c r="AS215" s="17">
        <f t="array" ref="AS215">SUM(IF((G215:AK215="Z2"),1,0),IF((G215:AK215="½ Z2"),0.5,0))</f>
        <v>0</v>
      </c>
      <c r="AT215" s="17">
        <f t="array" ref="AT215">SUM(IF((G215:AK215="Z3"),1,0),IF((G215:AK215="½ Z3"),0.5,0))</f>
        <v>0</v>
      </c>
      <c r="AU215" s="20">
        <f t="array" ref="AU215">SUM(IF((G215:AK215="Z4"),1,0),IF((G215:AK215="½ Z4"),0.5,0))</f>
        <v>0</v>
      </c>
      <c r="AV215" s="4"/>
      <c r="AW215" s="28"/>
    </row>
    <row r="216" spans="2:49" hidden="1" x14ac:dyDescent="0.2">
      <c r="B216" s="2"/>
      <c r="C216" s="4"/>
      <c r="D216" s="401"/>
      <c r="E216" s="182"/>
      <c r="F216" s="65" t="str">
        <f>IF(E216="x",   "~~~" &amp; TEXT($F$11,""), TEXT($F$11,""))</f>
        <v/>
      </c>
      <c r="G216" s="275"/>
      <c r="H216" s="275"/>
      <c r="I216" s="275"/>
      <c r="J216" s="275"/>
      <c r="K216" s="275"/>
      <c r="L216" s="276" t="s">
        <v>26</v>
      </c>
      <c r="M216" s="276" t="s">
        <v>26</v>
      </c>
      <c r="N216" s="275"/>
      <c r="O216" s="275"/>
      <c r="P216" s="275"/>
      <c r="Q216" s="275"/>
      <c r="R216" s="275"/>
      <c r="S216" s="276" t="s">
        <v>26</v>
      </c>
      <c r="T216" s="276" t="s">
        <v>26</v>
      </c>
      <c r="U216" s="275"/>
      <c r="V216" s="275"/>
      <c r="W216" s="275"/>
      <c r="X216" s="275"/>
      <c r="Y216" s="275"/>
      <c r="Z216" s="276" t="s">
        <v>26</v>
      </c>
      <c r="AA216" s="276" t="s">
        <v>26</v>
      </c>
      <c r="AB216" s="275"/>
      <c r="AC216" s="275"/>
      <c r="AD216" s="275"/>
      <c r="AE216" s="275"/>
      <c r="AF216" s="275"/>
      <c r="AG216" s="276" t="s">
        <v>26</v>
      </c>
      <c r="AH216" s="276" t="s">
        <v>26</v>
      </c>
      <c r="AI216" s="275"/>
      <c r="AJ216" s="275"/>
      <c r="AK216" s="275"/>
      <c r="AL216" s="4"/>
      <c r="AM216" s="19">
        <f t="array" ref="AM216">SUM(IF((G216:AK216="H"),1,0),IF((G216:AK216="½ H"),0.5,0))</f>
        <v>0</v>
      </c>
      <c r="AN216" s="17">
        <f t="array" ref="AN216">SUM(IF((G216:AK216="SD"),1,0),IF((G216:AK216="½ SD"),0.5,0))</f>
        <v>0</v>
      </c>
      <c r="AO216" s="17">
        <f t="array" ref="AO216">SUM(IF((G216:AK216="V"),1,0),IF((G216:AK216="½ V"),0.5,0))</f>
        <v>0</v>
      </c>
      <c r="AP216" s="17">
        <f t="array" ref="AP216">SUM(IF((G216:AK216="C"),1,0),IF((G216:AK216="½ C"),0.5,0))</f>
        <v>0</v>
      </c>
      <c r="AQ216" s="95">
        <f t="array" ref="AQ216">SUM(IF((G216:AK216="S"),1,0),IF((G216:AK216="½ S"),0.5,0))</f>
        <v>0</v>
      </c>
      <c r="AR216" s="184">
        <f t="array" ref="AR216">SUM(IF((G216:AK216="Z1"),1,0),IF((G216:AK216="½ Z1"),0.5,0))</f>
        <v>0</v>
      </c>
      <c r="AS216" s="17">
        <f t="array" ref="AS216">SUM(IF((G216:AK216="Z2"),1,0),IF((G216:AK216="½ Z2"),0.5,0))</f>
        <v>0</v>
      </c>
      <c r="AT216" s="17">
        <f t="array" ref="AT216">SUM(IF((G216:AK216="Z3"),1,0),IF((G216:AK216="½ Z3"),0.5,0))</f>
        <v>0</v>
      </c>
      <c r="AU216" s="20">
        <f t="array" ref="AU216">SUM(IF((G216:AK216="Z4"),1,0),IF((G216:AK216="½ Z4"),0.5,0))</f>
        <v>0</v>
      </c>
      <c r="AV216" s="4"/>
      <c r="AW216" s="28"/>
    </row>
    <row r="217" spans="2:49" hidden="1" x14ac:dyDescent="0.2">
      <c r="B217" s="2"/>
      <c r="C217" s="4"/>
      <c r="D217" s="401"/>
      <c r="E217" s="182"/>
      <c r="F217" s="65" t="str">
        <f>IF(E217="x",   "~~~" &amp; TEXT($F$12,""), TEXT($F$12,""))</f>
        <v/>
      </c>
      <c r="G217" s="275"/>
      <c r="H217" s="275"/>
      <c r="I217" s="275"/>
      <c r="J217" s="275"/>
      <c r="K217" s="275"/>
      <c r="L217" s="276" t="s">
        <v>26</v>
      </c>
      <c r="M217" s="276" t="s">
        <v>26</v>
      </c>
      <c r="N217" s="275"/>
      <c r="O217" s="275"/>
      <c r="P217" s="275"/>
      <c r="Q217" s="275"/>
      <c r="R217" s="275"/>
      <c r="S217" s="276" t="s">
        <v>26</v>
      </c>
      <c r="T217" s="276" t="s">
        <v>26</v>
      </c>
      <c r="U217" s="275"/>
      <c r="V217" s="275"/>
      <c r="W217" s="275"/>
      <c r="X217" s="275"/>
      <c r="Y217" s="275"/>
      <c r="Z217" s="276" t="s">
        <v>26</v>
      </c>
      <c r="AA217" s="276" t="s">
        <v>26</v>
      </c>
      <c r="AB217" s="275"/>
      <c r="AC217" s="275"/>
      <c r="AD217" s="275"/>
      <c r="AE217" s="275"/>
      <c r="AF217" s="275"/>
      <c r="AG217" s="276" t="s">
        <v>26</v>
      </c>
      <c r="AH217" s="276" t="s">
        <v>26</v>
      </c>
      <c r="AI217" s="275"/>
      <c r="AJ217" s="275"/>
      <c r="AK217" s="275"/>
      <c r="AL217" s="4"/>
      <c r="AM217" s="19">
        <f t="array" ref="AM217">SUM(IF((G217:AK217="H"),1,0),IF((G217:AK217="½ H"),0.5,0))</f>
        <v>0</v>
      </c>
      <c r="AN217" s="17">
        <f t="array" ref="AN217">SUM(IF((G217:AK217="SD"),1,0),IF((G217:AK217="½ SD"),0.5,0))</f>
        <v>0</v>
      </c>
      <c r="AO217" s="17">
        <f t="array" ref="AO217">SUM(IF((G217:AK217="V"),1,0),IF((G217:AK217="½ V"),0.5,0))</f>
        <v>0</v>
      </c>
      <c r="AP217" s="17">
        <f t="array" ref="AP217">SUM(IF((G217:AK217="C"),1,0),IF((G217:AK217="½ C"),0.5,0))</f>
        <v>0</v>
      </c>
      <c r="AQ217" s="95">
        <f t="array" ref="AQ217">SUM(IF((G217:AK217="S"),1,0),IF((G217:AK217="½ S"),0.5,0))</f>
        <v>0</v>
      </c>
      <c r="AR217" s="184">
        <f t="array" ref="AR217">SUM(IF((G217:AK217="Z1"),1,0),IF((G217:AK217="½ Z1"),0.5,0))</f>
        <v>0</v>
      </c>
      <c r="AS217" s="17">
        <f t="array" ref="AS217">SUM(IF((G217:AK217="Z2"),1,0),IF((G217:AK217="½ Z2"),0.5,0))</f>
        <v>0</v>
      </c>
      <c r="AT217" s="17">
        <f t="array" ref="AT217">SUM(IF((G217:AK217="Z3"),1,0),IF((G217:AK217="½ Z3"),0.5,0))</f>
        <v>0</v>
      </c>
      <c r="AU217" s="20">
        <f t="array" ref="AU217">SUM(IF((G217:AK217="Z4"),1,0),IF((G217:AK217="½ Z4"),0.5,0))</f>
        <v>0</v>
      </c>
      <c r="AV217" s="4"/>
      <c r="AW217" s="28"/>
    </row>
    <row r="218" spans="2:49" hidden="1" x14ac:dyDescent="0.2">
      <c r="B218" s="2"/>
      <c r="C218" s="4"/>
      <c r="D218" s="401"/>
      <c r="E218" s="182"/>
      <c r="F218" s="65" t="str">
        <f>IF(E218="x",   "~~~" &amp; TEXT($F$13,""), TEXT($F$13,""))</f>
        <v/>
      </c>
      <c r="G218" s="275"/>
      <c r="H218" s="275"/>
      <c r="I218" s="275"/>
      <c r="J218" s="275"/>
      <c r="K218" s="275"/>
      <c r="L218" s="276" t="s">
        <v>26</v>
      </c>
      <c r="M218" s="276" t="s">
        <v>26</v>
      </c>
      <c r="N218" s="275"/>
      <c r="O218" s="275"/>
      <c r="P218" s="275"/>
      <c r="Q218" s="275"/>
      <c r="R218" s="275"/>
      <c r="S218" s="276" t="s">
        <v>26</v>
      </c>
      <c r="T218" s="276" t="s">
        <v>26</v>
      </c>
      <c r="U218" s="275"/>
      <c r="V218" s="275"/>
      <c r="W218" s="275"/>
      <c r="X218" s="275"/>
      <c r="Y218" s="275"/>
      <c r="Z218" s="276" t="s">
        <v>26</v>
      </c>
      <c r="AA218" s="276" t="s">
        <v>26</v>
      </c>
      <c r="AB218" s="275"/>
      <c r="AC218" s="275"/>
      <c r="AD218" s="275"/>
      <c r="AE218" s="275"/>
      <c r="AF218" s="275"/>
      <c r="AG218" s="276" t="s">
        <v>26</v>
      </c>
      <c r="AH218" s="276" t="s">
        <v>26</v>
      </c>
      <c r="AI218" s="275"/>
      <c r="AJ218" s="275"/>
      <c r="AK218" s="275"/>
      <c r="AL218" s="4"/>
      <c r="AM218" s="19">
        <f t="array" ref="AM218">SUM(IF((G218:AK218="H"),1,0),IF((G218:AK218="½ H"),0.5,0))</f>
        <v>0</v>
      </c>
      <c r="AN218" s="17">
        <f t="array" ref="AN218">SUM(IF((G218:AK218="SD"),1,0),IF((G218:AK218="½ SD"),0.5,0))</f>
        <v>0</v>
      </c>
      <c r="AO218" s="17">
        <f t="array" ref="AO218">SUM(IF((G218:AK218="V"),1,0),IF((G218:AK218="½ V"),0.5,0))</f>
        <v>0</v>
      </c>
      <c r="AP218" s="17">
        <f t="array" ref="AP218">SUM(IF((G218:AK218="C"),1,0),IF((G218:AK218="½ C"),0.5,0))</f>
        <v>0</v>
      </c>
      <c r="AQ218" s="95">
        <f t="array" ref="AQ218">SUM(IF((G218:AK218="S"),1,0),IF((G218:AK218="½ S"),0.5,0))</f>
        <v>0</v>
      </c>
      <c r="AR218" s="184">
        <f t="array" ref="AR218">SUM(IF((G218:AK218="Z1"),1,0),IF((G218:AK218="½ Z1"),0.5,0))</f>
        <v>0</v>
      </c>
      <c r="AS218" s="17">
        <f t="array" ref="AS218">SUM(IF((G218:AK218="Z2"),1,0),IF((G218:AK218="½ Z2"),0.5,0))</f>
        <v>0</v>
      </c>
      <c r="AT218" s="17">
        <f t="array" ref="AT218">SUM(IF((G218:AK218="Z3"),1,0),IF((G218:AK218="½ Z3"),0.5,0))</f>
        <v>0</v>
      </c>
      <c r="AU218" s="20">
        <f t="array" ref="AU218">SUM(IF((G218:AK218="Z4"),1,0),IF((G218:AK218="½ Z4"),0.5,0))</f>
        <v>0</v>
      </c>
      <c r="AV218" s="4"/>
      <c r="AW218" s="28"/>
    </row>
    <row r="219" spans="2:49" hidden="1" x14ac:dyDescent="0.2">
      <c r="B219" s="2"/>
      <c r="C219" s="4"/>
      <c r="D219" s="401"/>
      <c r="E219" s="182"/>
      <c r="F219" s="65" t="str">
        <f>IF(E219="x",   "~~~" &amp; TEXT($F$14,""), TEXT($F$14,""))</f>
        <v/>
      </c>
      <c r="G219" s="275"/>
      <c r="H219" s="275"/>
      <c r="I219" s="275"/>
      <c r="J219" s="275"/>
      <c r="K219" s="275"/>
      <c r="L219" s="276" t="s">
        <v>26</v>
      </c>
      <c r="M219" s="276" t="s">
        <v>26</v>
      </c>
      <c r="N219" s="275"/>
      <c r="O219" s="275"/>
      <c r="P219" s="275"/>
      <c r="Q219" s="275"/>
      <c r="R219" s="275"/>
      <c r="S219" s="276" t="s">
        <v>26</v>
      </c>
      <c r="T219" s="276" t="s">
        <v>26</v>
      </c>
      <c r="U219" s="275"/>
      <c r="V219" s="275"/>
      <c r="W219" s="275"/>
      <c r="X219" s="275"/>
      <c r="Y219" s="275"/>
      <c r="Z219" s="276" t="s">
        <v>26</v>
      </c>
      <c r="AA219" s="276" t="s">
        <v>26</v>
      </c>
      <c r="AB219" s="275"/>
      <c r="AC219" s="275"/>
      <c r="AD219" s="275"/>
      <c r="AE219" s="275"/>
      <c r="AF219" s="275"/>
      <c r="AG219" s="276" t="s">
        <v>26</v>
      </c>
      <c r="AH219" s="276" t="s">
        <v>26</v>
      </c>
      <c r="AI219" s="275"/>
      <c r="AJ219" s="275"/>
      <c r="AK219" s="275"/>
      <c r="AL219" s="4"/>
      <c r="AM219" s="19">
        <f t="array" ref="AM219">SUM(IF((G219:AK219="H"),1,0),IF((G219:AK219="½ H"),0.5,0))</f>
        <v>0</v>
      </c>
      <c r="AN219" s="17">
        <f t="array" ref="AN219">SUM(IF((G219:AK219="SD"),1,0),IF((G219:AK219="½ SD"),0.5,0))</f>
        <v>0</v>
      </c>
      <c r="AO219" s="17">
        <f t="array" ref="AO219">SUM(IF((G219:AK219="V"),1,0),IF((G219:AK219="½ V"),0.5,0))</f>
        <v>0</v>
      </c>
      <c r="AP219" s="17">
        <f t="array" ref="AP219">SUM(IF((G219:AK219="C"),1,0),IF((G219:AK219="½ C"),0.5,0))</f>
        <v>0</v>
      </c>
      <c r="AQ219" s="95">
        <f t="array" ref="AQ219">SUM(IF((G219:AK219="S"),1,0),IF((G219:AK219="½ S"),0.5,0))</f>
        <v>0</v>
      </c>
      <c r="AR219" s="184">
        <f t="array" ref="AR219">SUM(IF((G219:AK219="Z1"),1,0),IF((G219:AK219="½ Z1"),0.5,0))</f>
        <v>0</v>
      </c>
      <c r="AS219" s="17">
        <f t="array" ref="AS219">SUM(IF((G219:AK219="Z2"),1,0),IF((G219:AK219="½ Z2"),0.5,0))</f>
        <v>0</v>
      </c>
      <c r="AT219" s="17">
        <f t="array" ref="AT219">SUM(IF((G219:AK219="Z3"),1,0),IF((G219:AK219="½ Z3"),0.5,0))</f>
        <v>0</v>
      </c>
      <c r="AU219" s="20">
        <f t="array" ref="AU219">SUM(IF((G219:AK219="Z4"),1,0),IF((G219:AK219="½ Z4"),0.5,0))</f>
        <v>0</v>
      </c>
      <c r="AV219" s="4"/>
      <c r="AW219" s="28"/>
    </row>
    <row r="220" spans="2:49" hidden="1" x14ac:dyDescent="0.2">
      <c r="B220" s="2"/>
      <c r="C220" s="4"/>
      <c r="D220" s="401"/>
      <c r="E220" s="182"/>
      <c r="F220" s="65" t="str">
        <f>IF(E220="x",   "~~~" &amp; TEXT($F$15,""), TEXT($F$15,""))</f>
        <v/>
      </c>
      <c r="G220" s="275"/>
      <c r="H220" s="275"/>
      <c r="I220" s="275"/>
      <c r="J220" s="275"/>
      <c r="K220" s="275"/>
      <c r="L220" s="276" t="s">
        <v>26</v>
      </c>
      <c r="M220" s="276" t="s">
        <v>26</v>
      </c>
      <c r="N220" s="275"/>
      <c r="O220" s="275"/>
      <c r="P220" s="275"/>
      <c r="Q220" s="275"/>
      <c r="R220" s="275"/>
      <c r="S220" s="276" t="s">
        <v>26</v>
      </c>
      <c r="T220" s="276" t="s">
        <v>26</v>
      </c>
      <c r="U220" s="275"/>
      <c r="V220" s="275"/>
      <c r="W220" s="275"/>
      <c r="X220" s="275"/>
      <c r="Y220" s="275"/>
      <c r="Z220" s="276" t="s">
        <v>26</v>
      </c>
      <c r="AA220" s="276" t="s">
        <v>26</v>
      </c>
      <c r="AB220" s="275"/>
      <c r="AC220" s="275"/>
      <c r="AD220" s="275"/>
      <c r="AE220" s="275"/>
      <c r="AF220" s="275"/>
      <c r="AG220" s="276" t="s">
        <v>26</v>
      </c>
      <c r="AH220" s="276" t="s">
        <v>26</v>
      </c>
      <c r="AI220" s="275"/>
      <c r="AJ220" s="275"/>
      <c r="AK220" s="275"/>
      <c r="AL220" s="4"/>
      <c r="AM220" s="19">
        <f t="array" ref="AM220">SUM(IF((G220:AK220="H"),1,0),IF((G220:AK220="½ H"),0.5,0))</f>
        <v>0</v>
      </c>
      <c r="AN220" s="17">
        <f t="array" ref="AN220">SUM(IF((G220:AK220="SD"),1,0),IF((G220:AK220="½ SD"),0.5,0))</f>
        <v>0</v>
      </c>
      <c r="AO220" s="17">
        <f t="array" ref="AO220">SUM(IF((G220:AK220="V"),1,0),IF((G220:AK220="½ V"),0.5,0))</f>
        <v>0</v>
      </c>
      <c r="AP220" s="17">
        <f t="array" ref="AP220">SUM(IF((G220:AK220="C"),1,0),IF((G220:AK220="½ C"),0.5,0))</f>
        <v>0</v>
      </c>
      <c r="AQ220" s="95">
        <f t="array" ref="AQ220">SUM(IF((G220:AK220="S"),1,0),IF((G220:AK220="½ S"),0.5,0))</f>
        <v>0</v>
      </c>
      <c r="AR220" s="184">
        <f t="array" ref="AR220">SUM(IF((G220:AK220="Z1"),1,0),IF((G220:AK220="½ Z1"),0.5,0))</f>
        <v>0</v>
      </c>
      <c r="AS220" s="17">
        <f t="array" ref="AS220">SUM(IF((G220:AK220="Z2"),1,0),IF((G220:AK220="½ Z2"),0.5,0))</f>
        <v>0</v>
      </c>
      <c r="AT220" s="17">
        <f t="array" ref="AT220">SUM(IF((G220:AK220="Z3"),1,0),IF((G220:AK220="½ Z3"),0.5,0))</f>
        <v>0</v>
      </c>
      <c r="AU220" s="20">
        <f t="array" ref="AU220">SUM(IF((G220:AK220="Z4"),1,0),IF((G220:AK220="½ Z4"),0.5,0))</f>
        <v>0</v>
      </c>
      <c r="AV220" s="4"/>
      <c r="AW220" s="28"/>
    </row>
    <row r="221" spans="2:49" hidden="1" x14ac:dyDescent="0.2">
      <c r="B221" s="2"/>
      <c r="C221" s="4"/>
      <c r="D221" s="401"/>
      <c r="E221" s="182"/>
      <c r="F221" s="65" t="str">
        <f>IF(E221="x",   "~~~" &amp; TEXT($J$4,""), TEXT($J$4,""))</f>
        <v/>
      </c>
      <c r="G221" s="275"/>
      <c r="H221" s="275"/>
      <c r="I221" s="275"/>
      <c r="J221" s="275"/>
      <c r="K221" s="275"/>
      <c r="L221" s="276" t="s">
        <v>26</v>
      </c>
      <c r="M221" s="276" t="s">
        <v>26</v>
      </c>
      <c r="N221" s="275"/>
      <c r="O221" s="275"/>
      <c r="P221" s="275"/>
      <c r="Q221" s="275"/>
      <c r="R221" s="275"/>
      <c r="S221" s="276" t="s">
        <v>26</v>
      </c>
      <c r="T221" s="276" t="s">
        <v>26</v>
      </c>
      <c r="U221" s="275"/>
      <c r="V221" s="275"/>
      <c r="W221" s="275"/>
      <c r="X221" s="275"/>
      <c r="Y221" s="275"/>
      <c r="Z221" s="276" t="s">
        <v>26</v>
      </c>
      <c r="AA221" s="276" t="s">
        <v>26</v>
      </c>
      <c r="AB221" s="275"/>
      <c r="AC221" s="275"/>
      <c r="AD221" s="275"/>
      <c r="AE221" s="275"/>
      <c r="AF221" s="275"/>
      <c r="AG221" s="276" t="s">
        <v>26</v>
      </c>
      <c r="AH221" s="276" t="s">
        <v>26</v>
      </c>
      <c r="AI221" s="275"/>
      <c r="AJ221" s="275"/>
      <c r="AK221" s="275"/>
      <c r="AL221" s="4"/>
      <c r="AM221" s="19">
        <f t="array" ref="AM221">SUM(IF((G221:AK221="H"),1,0),IF((G221:AK221="½ H"),0.5,0))</f>
        <v>0</v>
      </c>
      <c r="AN221" s="17">
        <f t="array" ref="AN221">SUM(IF((G221:AK221="SD"),1,0),IF((G221:AK221="½ SD"),0.5,0))</f>
        <v>0</v>
      </c>
      <c r="AO221" s="17">
        <f t="array" ref="AO221">SUM(IF((G221:AK221="V"),1,0),IF((G221:AK221="½ V"),0.5,0))</f>
        <v>0</v>
      </c>
      <c r="AP221" s="17">
        <f t="array" ref="AP221">SUM(IF((G221:AK221="C"),1,0),IF((G221:AK221="½ C"),0.5,0))</f>
        <v>0</v>
      </c>
      <c r="AQ221" s="95">
        <f t="array" ref="AQ221">SUM(IF((G221:AK221="S"),1,0),IF((G221:AK221="½ S"),0.5,0))</f>
        <v>0</v>
      </c>
      <c r="AR221" s="184">
        <f t="array" ref="AR221">SUM(IF((G221:AK221="Z1"),1,0),IF((G221:AK221="½ Z1"),0.5,0))</f>
        <v>0</v>
      </c>
      <c r="AS221" s="17">
        <f t="array" ref="AS221">SUM(IF((G221:AK221="Z2"),1,0),IF((G221:AK221="½ Z2"),0.5,0))</f>
        <v>0</v>
      </c>
      <c r="AT221" s="17">
        <f t="array" ref="AT221">SUM(IF((G221:AK221="Z3"),1,0),IF((G221:AK221="½ Z3"),0.5,0))</f>
        <v>0</v>
      </c>
      <c r="AU221" s="20">
        <f t="array" ref="AU221">SUM(IF((G221:AK221="Z4"),1,0),IF((G221:AK221="½ Z4"),0.5,0))</f>
        <v>0</v>
      </c>
      <c r="AV221" s="4"/>
      <c r="AW221" s="28"/>
    </row>
    <row r="222" spans="2:49" hidden="1" x14ac:dyDescent="0.2">
      <c r="B222" s="2"/>
      <c r="C222" s="4"/>
      <c r="D222" s="401"/>
      <c r="E222" s="182"/>
      <c r="F222" s="65" t="str">
        <f>IF(E222="x",   "~~~" &amp; TEXT($J$5,""), TEXT($J$5,""))</f>
        <v/>
      </c>
      <c r="G222" s="275"/>
      <c r="H222" s="275"/>
      <c r="I222" s="275"/>
      <c r="J222" s="275"/>
      <c r="K222" s="275"/>
      <c r="L222" s="276" t="s">
        <v>26</v>
      </c>
      <c r="M222" s="276" t="s">
        <v>26</v>
      </c>
      <c r="N222" s="275"/>
      <c r="O222" s="275"/>
      <c r="P222" s="275"/>
      <c r="Q222" s="275"/>
      <c r="R222" s="275"/>
      <c r="S222" s="276" t="s">
        <v>26</v>
      </c>
      <c r="T222" s="276" t="s">
        <v>26</v>
      </c>
      <c r="U222" s="275"/>
      <c r="V222" s="275"/>
      <c r="W222" s="275"/>
      <c r="X222" s="275"/>
      <c r="Y222" s="275"/>
      <c r="Z222" s="276" t="s">
        <v>26</v>
      </c>
      <c r="AA222" s="276" t="s">
        <v>26</v>
      </c>
      <c r="AB222" s="275"/>
      <c r="AC222" s="275"/>
      <c r="AD222" s="275"/>
      <c r="AE222" s="275"/>
      <c r="AF222" s="275"/>
      <c r="AG222" s="276" t="s">
        <v>26</v>
      </c>
      <c r="AH222" s="276" t="s">
        <v>26</v>
      </c>
      <c r="AI222" s="275"/>
      <c r="AJ222" s="275"/>
      <c r="AK222" s="275"/>
      <c r="AL222" s="4"/>
      <c r="AM222" s="19">
        <f t="array" ref="AM222">SUM(IF((G222:AK222="H"),1,0),IF((G222:AK222="½ H"),0.5,0))</f>
        <v>0</v>
      </c>
      <c r="AN222" s="17">
        <f t="array" ref="AN222">SUM(IF((G222:AK222="SD"),1,0),IF((G222:AK222="½ SD"),0.5,0))</f>
        <v>0</v>
      </c>
      <c r="AO222" s="17">
        <f t="array" ref="AO222">SUM(IF((G222:AK222="V"),1,0),IF((G222:AK222="½ V"),0.5,0))</f>
        <v>0</v>
      </c>
      <c r="AP222" s="17">
        <f t="array" ref="AP222">SUM(IF((G222:AK222="C"),1,0),IF((G222:AK222="½ C"),0.5,0))</f>
        <v>0</v>
      </c>
      <c r="AQ222" s="95">
        <f t="array" ref="AQ222">SUM(IF((G222:AK222="S"),1,0),IF((G222:AK222="½ S"),0.5,0))</f>
        <v>0</v>
      </c>
      <c r="AR222" s="184">
        <f t="array" ref="AR222">SUM(IF((G222:AK222="Z1"),1,0),IF((G222:AK222="½ Z1"),0.5,0))</f>
        <v>0</v>
      </c>
      <c r="AS222" s="17">
        <f t="array" ref="AS222">SUM(IF((G222:AK222="Z2"),1,0),IF((G222:AK222="½ Z2"),0.5,0))</f>
        <v>0</v>
      </c>
      <c r="AT222" s="17">
        <f t="array" ref="AT222">SUM(IF((G222:AK222="Z3"),1,0),IF((G222:AK222="½ Z3"),0.5,0))</f>
        <v>0</v>
      </c>
      <c r="AU222" s="20">
        <f t="array" ref="AU222">SUM(IF((G222:AK222="Z4"),1,0),IF((G222:AK222="½ Z4"),0.5,0))</f>
        <v>0</v>
      </c>
      <c r="AV222" s="4"/>
      <c r="AW222" s="28"/>
    </row>
    <row r="223" spans="2:49" ht="12.75" hidden="1" customHeight="1" x14ac:dyDescent="0.2">
      <c r="B223" s="2"/>
      <c r="C223" s="4"/>
      <c r="D223" s="401"/>
      <c r="E223" s="73"/>
      <c r="F223" s="65" t="str">
        <f>IF(E223="x",   "~~~" &amp; TEXT($J$6,""), TEXT($J$6,""))</f>
        <v/>
      </c>
      <c r="G223" s="275"/>
      <c r="H223" s="275"/>
      <c r="I223" s="275"/>
      <c r="J223" s="275"/>
      <c r="K223" s="275"/>
      <c r="L223" s="276" t="s">
        <v>26</v>
      </c>
      <c r="M223" s="276" t="s">
        <v>26</v>
      </c>
      <c r="N223" s="275"/>
      <c r="O223" s="275"/>
      <c r="P223" s="275"/>
      <c r="Q223" s="275"/>
      <c r="R223" s="275"/>
      <c r="S223" s="276" t="s">
        <v>26</v>
      </c>
      <c r="T223" s="276" t="s">
        <v>26</v>
      </c>
      <c r="U223" s="275"/>
      <c r="V223" s="275"/>
      <c r="W223" s="275"/>
      <c r="X223" s="275"/>
      <c r="Y223" s="275"/>
      <c r="Z223" s="276" t="s">
        <v>26</v>
      </c>
      <c r="AA223" s="276" t="s">
        <v>26</v>
      </c>
      <c r="AB223" s="275"/>
      <c r="AC223" s="275"/>
      <c r="AD223" s="275"/>
      <c r="AE223" s="275"/>
      <c r="AF223" s="275"/>
      <c r="AG223" s="276" t="s">
        <v>26</v>
      </c>
      <c r="AH223" s="276" t="s">
        <v>26</v>
      </c>
      <c r="AI223" s="275"/>
      <c r="AJ223" s="275"/>
      <c r="AK223" s="275"/>
      <c r="AL223" s="4"/>
      <c r="AM223" s="19">
        <f t="array" ref="AM223">SUM(IF((G223:AK223="H"),1,0),IF((G223:AK223="½ H"),0.5,0))</f>
        <v>0</v>
      </c>
      <c r="AN223" s="17">
        <f t="array" ref="AN223">SUM(IF((G223:AK223="SD"),1,0),IF((G223:AK223="½ SD"),0.5,0))</f>
        <v>0</v>
      </c>
      <c r="AO223" s="17">
        <f t="array" ref="AO223">SUM(IF((G223:AK223="V"),1,0),IF((G223:AK223="½ V"),0.5,0))</f>
        <v>0</v>
      </c>
      <c r="AP223" s="17">
        <f t="array" ref="AP223">SUM(IF((G223:AK223="C"),1,0),IF((G223:AK223="½ C"),0.5,0))</f>
        <v>0</v>
      </c>
      <c r="AQ223" s="95">
        <f t="array" ref="AQ223">SUM(IF((G223:AK223="S"),1,0),IF((G223:AK223="½ S"),0.5,0))</f>
        <v>0</v>
      </c>
      <c r="AR223" s="184">
        <f t="array" ref="AR223">SUM(IF((G223:AK223="Z1"),1,0),IF((G223:AK223="½ Z1"),0.5,0))</f>
        <v>0</v>
      </c>
      <c r="AS223" s="17">
        <f t="array" ref="AS223">SUM(IF((G223:AK223="Z2"),1,0),IF((G223:AK223="½ Z2"),0.5,0))</f>
        <v>0</v>
      </c>
      <c r="AT223" s="17">
        <f t="array" ref="AT223">SUM(IF((G223:AK223="Z3"),1,0),IF((G223:AK223="½ Z3"),0.5,0))</f>
        <v>0</v>
      </c>
      <c r="AU223" s="20">
        <f t="array" ref="AU223">SUM(IF((G223:AK223="Z4"),1,0),IF((G223:AK223="½ Z4"),0.5,0))</f>
        <v>0</v>
      </c>
      <c r="AV223" s="4"/>
      <c r="AW223" s="28"/>
    </row>
    <row r="224" spans="2:49" ht="12.75" hidden="1" customHeight="1" x14ac:dyDescent="0.2">
      <c r="B224" s="2"/>
      <c r="C224" s="4"/>
      <c r="D224" s="401"/>
      <c r="E224" s="73"/>
      <c r="F224" s="65" t="str">
        <f>IF(E224="x",   "~~~" &amp; TEXT($J$7,""), TEXT($J$7,""))</f>
        <v/>
      </c>
      <c r="G224" s="275"/>
      <c r="H224" s="275"/>
      <c r="I224" s="275"/>
      <c r="J224" s="275"/>
      <c r="K224" s="275"/>
      <c r="L224" s="276" t="s">
        <v>26</v>
      </c>
      <c r="M224" s="276" t="s">
        <v>26</v>
      </c>
      <c r="N224" s="275"/>
      <c r="O224" s="275"/>
      <c r="P224" s="275"/>
      <c r="Q224" s="275"/>
      <c r="R224" s="275"/>
      <c r="S224" s="276" t="s">
        <v>26</v>
      </c>
      <c r="T224" s="276" t="s">
        <v>26</v>
      </c>
      <c r="U224" s="275"/>
      <c r="V224" s="275"/>
      <c r="W224" s="275"/>
      <c r="X224" s="275"/>
      <c r="Y224" s="275"/>
      <c r="Z224" s="276" t="s">
        <v>26</v>
      </c>
      <c r="AA224" s="276" t="s">
        <v>26</v>
      </c>
      <c r="AB224" s="275"/>
      <c r="AC224" s="275"/>
      <c r="AD224" s="275"/>
      <c r="AE224" s="275"/>
      <c r="AF224" s="275"/>
      <c r="AG224" s="276" t="s">
        <v>26</v>
      </c>
      <c r="AH224" s="276" t="s">
        <v>26</v>
      </c>
      <c r="AI224" s="275"/>
      <c r="AJ224" s="275"/>
      <c r="AK224" s="275"/>
      <c r="AL224" s="4"/>
      <c r="AM224" s="19">
        <f t="array" ref="AM224">SUM(IF((G224:AK224="H"),1,0),IF((G224:AK224="½ H"),0.5,0))</f>
        <v>0</v>
      </c>
      <c r="AN224" s="17">
        <f t="array" ref="AN224">SUM(IF((G224:AK224="SD"),1,0),IF((G224:AK224="½ SD"),0.5,0))</f>
        <v>0</v>
      </c>
      <c r="AO224" s="17">
        <f t="array" ref="AO224">SUM(IF((G224:AK224="V"),1,0),IF((G224:AK224="½ V"),0.5,0))</f>
        <v>0</v>
      </c>
      <c r="AP224" s="17">
        <f t="array" ref="AP224">SUM(IF((G224:AK224="C"),1,0),IF((G224:AK224="½ C"),0.5,0))</f>
        <v>0</v>
      </c>
      <c r="AQ224" s="95">
        <f t="array" ref="AQ224">SUM(IF((G224:AK224="S"),1,0),IF((G224:AK224="½ S"),0.5,0))</f>
        <v>0</v>
      </c>
      <c r="AR224" s="184">
        <f t="array" ref="AR224">SUM(IF((G224:AK224="Z1"),1,0),IF((G224:AK224="½ Z1"),0.5,0))</f>
        <v>0</v>
      </c>
      <c r="AS224" s="17">
        <f t="array" ref="AS224">SUM(IF((G224:AK224="Z2"),1,0),IF((G224:AK224="½ Z2"),0.5,0))</f>
        <v>0</v>
      </c>
      <c r="AT224" s="17">
        <f t="array" ref="AT224">SUM(IF((G224:AK224="Z3"),1,0),IF((G224:AK224="½ Z3"),0.5,0))</f>
        <v>0</v>
      </c>
      <c r="AU224" s="20">
        <f t="array" ref="AU224">SUM(IF((G224:AK224="Z4"),1,0),IF((G224:AK224="½ Z4"),0.5,0))</f>
        <v>0</v>
      </c>
      <c r="AV224" s="4"/>
      <c r="AW224" s="28"/>
    </row>
    <row r="225" spans="2:49" ht="12.75" hidden="1" customHeight="1" x14ac:dyDescent="0.2">
      <c r="B225" s="2"/>
      <c r="C225" s="4"/>
      <c r="D225" s="401"/>
      <c r="E225" s="73"/>
      <c r="F225" s="65" t="str">
        <f>IF(E225="x",   "~~~" &amp; TEXT($J$8,""), TEXT($J$8,""))</f>
        <v/>
      </c>
      <c r="G225" s="275"/>
      <c r="H225" s="275"/>
      <c r="I225" s="275"/>
      <c r="J225" s="275"/>
      <c r="K225" s="275"/>
      <c r="L225" s="276" t="s">
        <v>26</v>
      </c>
      <c r="M225" s="276" t="s">
        <v>26</v>
      </c>
      <c r="N225" s="275"/>
      <c r="O225" s="275"/>
      <c r="P225" s="275"/>
      <c r="Q225" s="275"/>
      <c r="R225" s="275"/>
      <c r="S225" s="276" t="s">
        <v>26</v>
      </c>
      <c r="T225" s="276" t="s">
        <v>26</v>
      </c>
      <c r="U225" s="275"/>
      <c r="V225" s="275"/>
      <c r="W225" s="275"/>
      <c r="X225" s="275"/>
      <c r="Y225" s="275"/>
      <c r="Z225" s="276" t="s">
        <v>26</v>
      </c>
      <c r="AA225" s="276" t="s">
        <v>26</v>
      </c>
      <c r="AB225" s="275"/>
      <c r="AC225" s="275"/>
      <c r="AD225" s="275"/>
      <c r="AE225" s="275"/>
      <c r="AF225" s="275"/>
      <c r="AG225" s="276" t="s">
        <v>26</v>
      </c>
      <c r="AH225" s="276" t="s">
        <v>26</v>
      </c>
      <c r="AI225" s="275"/>
      <c r="AJ225" s="275"/>
      <c r="AK225" s="275"/>
      <c r="AL225" s="4"/>
      <c r="AM225" s="19">
        <f t="array" ref="AM225">SUM(IF((G225:AK225="H"),1,0),IF((G225:AK225="½ H"),0.5,0))</f>
        <v>0</v>
      </c>
      <c r="AN225" s="17">
        <f t="array" ref="AN225">SUM(IF((G225:AK225="SD"),1,0),IF((G225:AK225="½ SD"),0.5,0))</f>
        <v>0</v>
      </c>
      <c r="AO225" s="17">
        <f t="array" ref="AO225">SUM(IF((G225:AK225="V"),1,0),IF((G225:AK225="½ V"),0.5,0))</f>
        <v>0</v>
      </c>
      <c r="AP225" s="17">
        <f t="array" ref="AP225">SUM(IF((G225:AK225="C"),1,0),IF((G225:AK225="½ C"),0.5,0))</f>
        <v>0</v>
      </c>
      <c r="AQ225" s="95">
        <f t="array" ref="AQ225">SUM(IF((G225:AK225="S"),1,0),IF((G225:AK225="½ S"),0.5,0))</f>
        <v>0</v>
      </c>
      <c r="AR225" s="184">
        <f t="array" ref="AR225">SUM(IF((G225:AK225="Z1"),1,0),IF((G225:AK225="½ Z1"),0.5,0))</f>
        <v>0</v>
      </c>
      <c r="AS225" s="17">
        <f t="array" ref="AS225">SUM(IF((G225:AK225="Z2"),1,0),IF((G225:AK225="½ Z2"),0.5,0))</f>
        <v>0</v>
      </c>
      <c r="AT225" s="17">
        <f t="array" ref="AT225">SUM(IF((G225:AK225="Z3"),1,0),IF((G225:AK225="½ Z3"),0.5,0))</f>
        <v>0</v>
      </c>
      <c r="AU225" s="20">
        <f t="array" ref="AU225">SUM(IF((G225:AK225="Z4"),1,0),IF((G225:AK225="½ Z4"),0.5,0))</f>
        <v>0</v>
      </c>
      <c r="AV225" s="4"/>
      <c r="AW225" s="28"/>
    </row>
    <row r="226" spans="2:49" ht="12.75" hidden="1" customHeight="1" x14ac:dyDescent="0.2">
      <c r="B226" s="2"/>
      <c r="C226" s="4"/>
      <c r="D226" s="401"/>
      <c r="E226" s="73"/>
      <c r="F226" s="65" t="str">
        <f>IF(E226="x",   "~~~" &amp; TEXT($J$9,""), TEXT($J$9,""))</f>
        <v/>
      </c>
      <c r="G226" s="275"/>
      <c r="H226" s="275"/>
      <c r="I226" s="275"/>
      <c r="J226" s="275"/>
      <c r="K226" s="275"/>
      <c r="L226" s="276" t="s">
        <v>26</v>
      </c>
      <c r="M226" s="276" t="s">
        <v>26</v>
      </c>
      <c r="N226" s="275"/>
      <c r="O226" s="275"/>
      <c r="P226" s="275"/>
      <c r="Q226" s="275"/>
      <c r="R226" s="275"/>
      <c r="S226" s="276" t="s">
        <v>26</v>
      </c>
      <c r="T226" s="276" t="s">
        <v>26</v>
      </c>
      <c r="U226" s="275"/>
      <c r="V226" s="275"/>
      <c r="W226" s="275"/>
      <c r="X226" s="275"/>
      <c r="Y226" s="275"/>
      <c r="Z226" s="276" t="s">
        <v>26</v>
      </c>
      <c r="AA226" s="276" t="s">
        <v>26</v>
      </c>
      <c r="AB226" s="275"/>
      <c r="AC226" s="275"/>
      <c r="AD226" s="275"/>
      <c r="AE226" s="275"/>
      <c r="AF226" s="275"/>
      <c r="AG226" s="276" t="s">
        <v>26</v>
      </c>
      <c r="AH226" s="276" t="s">
        <v>26</v>
      </c>
      <c r="AI226" s="275"/>
      <c r="AJ226" s="275"/>
      <c r="AK226" s="275"/>
      <c r="AL226" s="4"/>
      <c r="AM226" s="19">
        <f t="array" ref="AM226">SUM(IF((G226:AK226="H"),1,0),IF((G226:AK226="½ H"),0.5,0))</f>
        <v>0</v>
      </c>
      <c r="AN226" s="17">
        <f t="array" ref="AN226">SUM(IF((G226:AK226="SD"),1,0),IF((G226:AK226="½ SD"),0.5,0))</f>
        <v>0</v>
      </c>
      <c r="AO226" s="17">
        <f t="array" ref="AO226">SUM(IF((G226:AK226="V"),1,0),IF((G226:AK226="½ V"),0.5,0))</f>
        <v>0</v>
      </c>
      <c r="AP226" s="17">
        <f t="array" ref="AP226">SUM(IF((G226:AK226="C"),1,0),IF((G226:AK226="½ C"),0.5,0))</f>
        <v>0</v>
      </c>
      <c r="AQ226" s="95">
        <f t="array" ref="AQ226">SUM(IF((G226:AK226="S"),1,0),IF((G226:AK226="½ S"),0.5,0))</f>
        <v>0</v>
      </c>
      <c r="AR226" s="184">
        <f t="array" ref="AR226">SUM(IF((G226:AK226="Z1"),1,0),IF((G226:AK226="½ Z1"),0.5,0))</f>
        <v>0</v>
      </c>
      <c r="AS226" s="17">
        <f t="array" ref="AS226">SUM(IF((G226:AK226="Z2"),1,0),IF((G226:AK226="½ Z2"),0.5,0))</f>
        <v>0</v>
      </c>
      <c r="AT226" s="17">
        <f t="array" ref="AT226">SUM(IF((G226:AK226="Z3"),1,0),IF((G226:AK226="½ Z3"),0.5,0))</f>
        <v>0</v>
      </c>
      <c r="AU226" s="20">
        <f t="array" ref="AU226">SUM(IF((G226:AK226="Z4"),1,0),IF((G226:AK226="½ Z4"),0.5,0))</f>
        <v>0</v>
      </c>
      <c r="AV226" s="4"/>
      <c r="AW226" s="28"/>
    </row>
    <row r="227" spans="2:49" ht="12.75" hidden="1" customHeight="1" x14ac:dyDescent="0.2">
      <c r="B227" s="2"/>
      <c r="C227" s="4"/>
      <c r="D227" s="401"/>
      <c r="E227" s="73"/>
      <c r="F227" s="65" t="str">
        <f>IF(E227="x",   "~~~" &amp; TEXT($J$10,""), TEXT($J$10,""))</f>
        <v/>
      </c>
      <c r="G227" s="275"/>
      <c r="H227" s="275"/>
      <c r="I227" s="275"/>
      <c r="J227" s="275"/>
      <c r="K227" s="275"/>
      <c r="L227" s="276" t="s">
        <v>26</v>
      </c>
      <c r="M227" s="276" t="s">
        <v>26</v>
      </c>
      <c r="N227" s="275"/>
      <c r="O227" s="275"/>
      <c r="P227" s="275"/>
      <c r="Q227" s="275"/>
      <c r="R227" s="275"/>
      <c r="S227" s="276" t="s">
        <v>26</v>
      </c>
      <c r="T227" s="276" t="s">
        <v>26</v>
      </c>
      <c r="U227" s="275"/>
      <c r="V227" s="275"/>
      <c r="W227" s="275"/>
      <c r="X227" s="275"/>
      <c r="Y227" s="275"/>
      <c r="Z227" s="276" t="s">
        <v>26</v>
      </c>
      <c r="AA227" s="276" t="s">
        <v>26</v>
      </c>
      <c r="AB227" s="275"/>
      <c r="AC227" s="275"/>
      <c r="AD227" s="275"/>
      <c r="AE227" s="275"/>
      <c r="AF227" s="275"/>
      <c r="AG227" s="276" t="s">
        <v>26</v>
      </c>
      <c r="AH227" s="276" t="s">
        <v>26</v>
      </c>
      <c r="AI227" s="275"/>
      <c r="AJ227" s="275"/>
      <c r="AK227" s="275"/>
      <c r="AL227" s="4"/>
      <c r="AM227" s="19">
        <f t="array" ref="AM227">SUM(IF((G227:AK227="H"),1,0),IF((G227:AK227="½ H"),0.5,0))</f>
        <v>0</v>
      </c>
      <c r="AN227" s="17">
        <f t="array" ref="AN227">SUM(IF((G227:AK227="SD"),1,0),IF((G227:AK227="½ SD"),0.5,0))</f>
        <v>0</v>
      </c>
      <c r="AO227" s="17">
        <f t="array" ref="AO227">SUM(IF((G227:AK227="V"),1,0),IF((G227:AK227="½ V"),0.5,0))</f>
        <v>0</v>
      </c>
      <c r="AP227" s="17">
        <f t="array" ref="AP227">SUM(IF((G227:AK227="C"),1,0),IF((G227:AK227="½ C"),0.5,0))</f>
        <v>0</v>
      </c>
      <c r="AQ227" s="95">
        <f t="array" ref="AQ227">SUM(IF((G227:AK227="S"),1,0),IF((G227:AK227="½ S"),0.5,0))</f>
        <v>0</v>
      </c>
      <c r="AR227" s="184">
        <f t="array" ref="AR227">SUM(IF((G227:AK227="Z1"),1,0),IF((G227:AK227="½ Z1"),0.5,0))</f>
        <v>0</v>
      </c>
      <c r="AS227" s="17">
        <f t="array" ref="AS227">SUM(IF((G227:AK227="Z2"),1,0),IF((G227:AK227="½ Z2"),0.5,0))</f>
        <v>0</v>
      </c>
      <c r="AT227" s="17">
        <f t="array" ref="AT227">SUM(IF((G227:AK227="Z3"),1,0),IF((G227:AK227="½ Z3"),0.5,0))</f>
        <v>0</v>
      </c>
      <c r="AU227" s="20">
        <f t="array" ref="AU227">SUM(IF((G227:AK227="Z4"),1,0),IF((G227:AK227="½ Z4"),0.5,0))</f>
        <v>0</v>
      </c>
      <c r="AV227" s="4"/>
      <c r="AW227" s="28"/>
    </row>
    <row r="228" spans="2:49" ht="12.75" hidden="1" customHeight="1" x14ac:dyDescent="0.2">
      <c r="B228" s="2"/>
      <c r="C228" s="4"/>
      <c r="D228" s="401"/>
      <c r="E228" s="73"/>
      <c r="F228" s="65" t="str">
        <f>IF(E228="x",   "~~~" &amp; TEXT($J$11,""), TEXT($J$11,""))</f>
        <v/>
      </c>
      <c r="G228" s="275"/>
      <c r="H228" s="275"/>
      <c r="I228" s="275"/>
      <c r="J228" s="275"/>
      <c r="K228" s="275"/>
      <c r="L228" s="276" t="s">
        <v>26</v>
      </c>
      <c r="M228" s="276" t="s">
        <v>26</v>
      </c>
      <c r="N228" s="275"/>
      <c r="O228" s="275"/>
      <c r="P228" s="275"/>
      <c r="Q228" s="275"/>
      <c r="R228" s="275"/>
      <c r="S228" s="276" t="s">
        <v>26</v>
      </c>
      <c r="T228" s="276" t="s">
        <v>26</v>
      </c>
      <c r="U228" s="275"/>
      <c r="V228" s="275"/>
      <c r="W228" s="275"/>
      <c r="X228" s="275"/>
      <c r="Y228" s="275"/>
      <c r="Z228" s="276" t="s">
        <v>26</v>
      </c>
      <c r="AA228" s="276" t="s">
        <v>26</v>
      </c>
      <c r="AB228" s="275"/>
      <c r="AC228" s="275"/>
      <c r="AD228" s="275"/>
      <c r="AE228" s="275"/>
      <c r="AF228" s="275"/>
      <c r="AG228" s="276" t="s">
        <v>26</v>
      </c>
      <c r="AH228" s="276" t="s">
        <v>26</v>
      </c>
      <c r="AI228" s="275"/>
      <c r="AJ228" s="275"/>
      <c r="AK228" s="275"/>
      <c r="AL228" s="4"/>
      <c r="AM228" s="19">
        <f t="array" ref="AM228">SUM(IF((G228:AK228="H"),1,0),IF((G228:AK228="½ H"),0.5,0))</f>
        <v>0</v>
      </c>
      <c r="AN228" s="17">
        <f t="array" ref="AN228">SUM(IF((G228:AK228="SD"),1,0),IF((G228:AK228="½ SD"),0.5,0))</f>
        <v>0</v>
      </c>
      <c r="AO228" s="17">
        <f t="array" ref="AO228">SUM(IF((G228:AK228="V"),1,0),IF((G228:AK228="½ V"),0.5,0))</f>
        <v>0</v>
      </c>
      <c r="AP228" s="17">
        <f t="array" ref="AP228">SUM(IF((G228:AK228="C"),1,0),IF((G228:AK228="½ C"),0.5,0))</f>
        <v>0</v>
      </c>
      <c r="AQ228" s="95">
        <f t="array" ref="AQ228">SUM(IF((G228:AK228="S"),1,0),IF((G228:AK228="½ S"),0.5,0))</f>
        <v>0</v>
      </c>
      <c r="AR228" s="184">
        <f t="array" ref="AR228">SUM(IF((G228:AK228="Z1"),1,0),IF((G228:AK228="½ Z1"),0.5,0))</f>
        <v>0</v>
      </c>
      <c r="AS228" s="17">
        <f t="array" ref="AS228">SUM(IF((G228:AK228="Z2"),1,0),IF((G228:AK228="½ Z2"),0.5,0))</f>
        <v>0</v>
      </c>
      <c r="AT228" s="17">
        <f t="array" ref="AT228">SUM(IF((G228:AK228="Z3"),1,0),IF((G228:AK228="½ Z3"),0.5,0))</f>
        <v>0</v>
      </c>
      <c r="AU228" s="20">
        <f t="array" ref="AU228">SUM(IF((G228:AK228="Z4"),1,0),IF((G228:AK228="½ Z4"),0.5,0))</f>
        <v>0</v>
      </c>
      <c r="AV228" s="4"/>
      <c r="AW228" s="28"/>
    </row>
    <row r="229" spans="2:49" ht="12.75" hidden="1" customHeight="1" x14ac:dyDescent="0.2">
      <c r="B229" s="2"/>
      <c r="C229" s="4"/>
      <c r="D229" s="401"/>
      <c r="E229" s="73"/>
      <c r="F229" s="65" t="str">
        <f>IF(E229="x",   "~~~" &amp; TEXT($J$12,""), TEXT($J$12,""))</f>
        <v/>
      </c>
      <c r="G229" s="275"/>
      <c r="H229" s="275"/>
      <c r="I229" s="275"/>
      <c r="J229" s="275"/>
      <c r="K229" s="275"/>
      <c r="L229" s="276" t="s">
        <v>26</v>
      </c>
      <c r="M229" s="276" t="s">
        <v>26</v>
      </c>
      <c r="N229" s="275"/>
      <c r="O229" s="275"/>
      <c r="P229" s="275"/>
      <c r="Q229" s="275"/>
      <c r="R229" s="275"/>
      <c r="S229" s="276" t="s">
        <v>26</v>
      </c>
      <c r="T229" s="276" t="s">
        <v>26</v>
      </c>
      <c r="U229" s="275"/>
      <c r="V229" s="275"/>
      <c r="W229" s="275"/>
      <c r="X229" s="275"/>
      <c r="Y229" s="275"/>
      <c r="Z229" s="276" t="s">
        <v>26</v>
      </c>
      <c r="AA229" s="276" t="s">
        <v>26</v>
      </c>
      <c r="AB229" s="275"/>
      <c r="AC229" s="275"/>
      <c r="AD229" s="275"/>
      <c r="AE229" s="275"/>
      <c r="AF229" s="275"/>
      <c r="AG229" s="276" t="s">
        <v>26</v>
      </c>
      <c r="AH229" s="276" t="s">
        <v>26</v>
      </c>
      <c r="AI229" s="275"/>
      <c r="AJ229" s="275"/>
      <c r="AK229" s="275"/>
      <c r="AL229" s="4"/>
      <c r="AM229" s="19">
        <f t="array" ref="AM229">SUM(IF((G229:AK229="H"),1,0),IF((G229:AK229="½ H"),0.5,0))</f>
        <v>0</v>
      </c>
      <c r="AN229" s="17">
        <f t="array" ref="AN229">SUM(IF((G229:AK229="SD"),1,0),IF((G229:AK229="½ SD"),0.5,0))</f>
        <v>0</v>
      </c>
      <c r="AO229" s="17">
        <f t="array" ref="AO229">SUM(IF((G229:AK229="V"),1,0),IF((G229:AK229="½ V"),0.5,0))</f>
        <v>0</v>
      </c>
      <c r="AP229" s="17">
        <f t="array" ref="AP229">SUM(IF((G229:AK229="C"),1,0),IF((G229:AK229="½ C"),0.5,0))</f>
        <v>0</v>
      </c>
      <c r="AQ229" s="95">
        <f t="array" ref="AQ229">SUM(IF((G229:AK229="S"),1,0),IF((G229:AK229="½ S"),0.5,0))</f>
        <v>0</v>
      </c>
      <c r="AR229" s="184">
        <f t="array" ref="AR229">SUM(IF((G229:AK229="Z1"),1,0),IF((G229:AK229="½ Z1"),0.5,0))</f>
        <v>0</v>
      </c>
      <c r="AS229" s="17">
        <f t="array" ref="AS229">SUM(IF((G229:AK229="Z2"),1,0),IF((G229:AK229="½ Z2"),0.5,0))</f>
        <v>0</v>
      </c>
      <c r="AT229" s="17">
        <f t="array" ref="AT229">SUM(IF((G229:AK229="Z3"),1,0),IF((G229:AK229="½ Z3"),0.5,0))</f>
        <v>0</v>
      </c>
      <c r="AU229" s="20">
        <f t="array" ref="AU229">SUM(IF((G229:AK229="Z4"),1,0),IF((G229:AK229="½ Z4"),0.5,0))</f>
        <v>0</v>
      </c>
      <c r="AV229" s="4"/>
      <c r="AW229" s="28"/>
    </row>
    <row r="230" spans="2:49" ht="12.75" hidden="1" customHeight="1" x14ac:dyDescent="0.2">
      <c r="B230" s="2"/>
      <c r="C230" s="4"/>
      <c r="D230" s="401"/>
      <c r="E230" s="73"/>
      <c r="F230" s="65" t="str">
        <f>IF(E230="x",   "~~~" &amp; TEXT($J$13,""), TEXT($J$13,""))</f>
        <v/>
      </c>
      <c r="G230" s="275"/>
      <c r="H230" s="275"/>
      <c r="I230" s="275"/>
      <c r="J230" s="275"/>
      <c r="K230" s="275"/>
      <c r="L230" s="276" t="s">
        <v>26</v>
      </c>
      <c r="M230" s="276" t="s">
        <v>26</v>
      </c>
      <c r="N230" s="275"/>
      <c r="O230" s="275"/>
      <c r="P230" s="275"/>
      <c r="Q230" s="275"/>
      <c r="R230" s="275"/>
      <c r="S230" s="276" t="s">
        <v>26</v>
      </c>
      <c r="T230" s="276" t="s">
        <v>26</v>
      </c>
      <c r="U230" s="275"/>
      <c r="V230" s="275"/>
      <c r="W230" s="275"/>
      <c r="X230" s="275"/>
      <c r="Y230" s="275"/>
      <c r="Z230" s="276" t="s">
        <v>26</v>
      </c>
      <c r="AA230" s="276" t="s">
        <v>26</v>
      </c>
      <c r="AB230" s="275"/>
      <c r="AC230" s="275"/>
      <c r="AD230" s="275"/>
      <c r="AE230" s="275"/>
      <c r="AF230" s="275"/>
      <c r="AG230" s="276" t="s">
        <v>26</v>
      </c>
      <c r="AH230" s="276" t="s">
        <v>26</v>
      </c>
      <c r="AI230" s="275"/>
      <c r="AJ230" s="275"/>
      <c r="AK230" s="275"/>
      <c r="AL230" s="4"/>
      <c r="AM230" s="19">
        <f t="array" ref="AM230">SUM(IF((G230:AK230="H"),1,0),IF((G230:AK230="½ H"),0.5,0))</f>
        <v>0</v>
      </c>
      <c r="AN230" s="17">
        <f t="array" ref="AN230">SUM(IF((G230:AK230="SD"),1,0),IF((G230:AK230="½ SD"),0.5,0))</f>
        <v>0</v>
      </c>
      <c r="AO230" s="17">
        <f t="array" ref="AO230">SUM(IF((G230:AK230="V"),1,0),IF((G230:AK230="½ V"),0.5,0))</f>
        <v>0</v>
      </c>
      <c r="AP230" s="17">
        <f t="array" ref="AP230">SUM(IF((G230:AK230="C"),1,0),IF((G230:AK230="½ C"),0.5,0))</f>
        <v>0</v>
      </c>
      <c r="AQ230" s="95">
        <f t="array" ref="AQ230">SUM(IF((G230:AK230="S"),1,0),IF((G230:AK230="½ S"),0.5,0))</f>
        <v>0</v>
      </c>
      <c r="AR230" s="184">
        <f t="array" ref="AR230">SUM(IF((G230:AK230="Z1"),1,0),IF((G230:AK230="½ Z1"),0.5,0))</f>
        <v>0</v>
      </c>
      <c r="AS230" s="17">
        <f t="array" ref="AS230">SUM(IF((G230:AK230="Z2"),1,0),IF((G230:AK230="½ Z2"),0.5,0))</f>
        <v>0</v>
      </c>
      <c r="AT230" s="17">
        <f t="array" ref="AT230">SUM(IF((G230:AK230="Z3"),1,0),IF((G230:AK230="½ Z3"),0.5,0))</f>
        <v>0</v>
      </c>
      <c r="AU230" s="20">
        <f t="array" ref="AU230">SUM(IF((G230:AK230="Z4"),1,0),IF((G230:AK230="½ Z4"),0.5,0))</f>
        <v>0</v>
      </c>
      <c r="AV230" s="4"/>
      <c r="AW230" s="28"/>
    </row>
    <row r="231" spans="2:49" ht="12.75" hidden="1" customHeight="1" x14ac:dyDescent="0.2">
      <c r="B231" s="2"/>
      <c r="C231" s="4"/>
      <c r="D231" s="401"/>
      <c r="E231" s="73"/>
      <c r="F231" s="65" t="str">
        <f>IF(E231="x",   "~~~" &amp; TEXT($J$14,""), TEXT($J$14,""))</f>
        <v/>
      </c>
      <c r="G231" s="275"/>
      <c r="H231" s="275"/>
      <c r="I231" s="275"/>
      <c r="J231" s="275"/>
      <c r="K231" s="275"/>
      <c r="L231" s="276" t="s">
        <v>26</v>
      </c>
      <c r="M231" s="276" t="s">
        <v>26</v>
      </c>
      <c r="N231" s="275"/>
      <c r="O231" s="275"/>
      <c r="P231" s="275"/>
      <c r="Q231" s="275"/>
      <c r="R231" s="275"/>
      <c r="S231" s="276" t="s">
        <v>26</v>
      </c>
      <c r="T231" s="276" t="s">
        <v>26</v>
      </c>
      <c r="U231" s="275"/>
      <c r="V231" s="275"/>
      <c r="W231" s="275"/>
      <c r="X231" s="275"/>
      <c r="Y231" s="275"/>
      <c r="Z231" s="276" t="s">
        <v>26</v>
      </c>
      <c r="AA231" s="276" t="s">
        <v>26</v>
      </c>
      <c r="AB231" s="275"/>
      <c r="AC231" s="275"/>
      <c r="AD231" s="275"/>
      <c r="AE231" s="275"/>
      <c r="AF231" s="275"/>
      <c r="AG231" s="276" t="s">
        <v>26</v>
      </c>
      <c r="AH231" s="276" t="s">
        <v>26</v>
      </c>
      <c r="AI231" s="275"/>
      <c r="AJ231" s="275"/>
      <c r="AK231" s="275"/>
      <c r="AL231" s="4"/>
      <c r="AM231" s="19">
        <f t="array" ref="AM231">SUM(IF((G231:AK231="H"),1,0),IF((G231:AK231="½ H"),0.5,0))</f>
        <v>0</v>
      </c>
      <c r="AN231" s="17">
        <f t="array" ref="AN231">SUM(IF((G231:AK231="SD"),1,0),IF((G231:AK231="½ SD"),0.5,0))</f>
        <v>0</v>
      </c>
      <c r="AO231" s="17">
        <f t="array" ref="AO231">SUM(IF((G231:AK231="V"),1,0),IF((G231:AK231="½ V"),0.5,0))</f>
        <v>0</v>
      </c>
      <c r="AP231" s="17">
        <f t="array" ref="AP231">SUM(IF((G231:AK231="C"),1,0),IF((G231:AK231="½ C"),0.5,0))</f>
        <v>0</v>
      </c>
      <c r="AQ231" s="95">
        <f t="array" ref="AQ231">SUM(IF((G231:AK231="S"),1,0),IF((G231:AK231="½ S"),0.5,0))</f>
        <v>0</v>
      </c>
      <c r="AR231" s="184">
        <f t="array" ref="AR231">SUM(IF((G231:AK231="Z1"),1,0),IF((G231:AK231="½ Z1"),0.5,0))</f>
        <v>0</v>
      </c>
      <c r="AS231" s="17">
        <f t="array" ref="AS231">SUM(IF((G231:AK231="Z2"),1,0),IF((G231:AK231="½ Z2"),0.5,0))</f>
        <v>0</v>
      </c>
      <c r="AT231" s="17">
        <f t="array" ref="AT231">SUM(IF((G231:AK231="Z3"),1,0),IF((G231:AK231="½ Z3"),0.5,0))</f>
        <v>0</v>
      </c>
      <c r="AU231" s="20">
        <f t="array" ref="AU231">SUM(IF((G231:AK231="Z4"),1,0),IF((G231:AK231="½ Z4"),0.5,0))</f>
        <v>0</v>
      </c>
      <c r="AV231" s="4"/>
      <c r="AW231" s="28"/>
    </row>
    <row r="232" spans="2:49" ht="12.75" hidden="1" customHeight="1" x14ac:dyDescent="0.2">
      <c r="B232" s="2"/>
      <c r="C232" s="4"/>
      <c r="D232" s="401"/>
      <c r="E232" s="73"/>
      <c r="F232" s="65" t="str">
        <f>IF(E232="x",   "~~~" &amp; TEXT($J$15,""), TEXT($J$15,""))</f>
        <v/>
      </c>
      <c r="G232" s="275"/>
      <c r="H232" s="275"/>
      <c r="I232" s="275"/>
      <c r="J232" s="275"/>
      <c r="K232" s="275"/>
      <c r="L232" s="276" t="s">
        <v>26</v>
      </c>
      <c r="M232" s="276" t="s">
        <v>26</v>
      </c>
      <c r="N232" s="275"/>
      <c r="O232" s="275"/>
      <c r="P232" s="275"/>
      <c r="Q232" s="275"/>
      <c r="R232" s="275"/>
      <c r="S232" s="276" t="s">
        <v>26</v>
      </c>
      <c r="T232" s="276" t="s">
        <v>26</v>
      </c>
      <c r="U232" s="275"/>
      <c r="V232" s="275"/>
      <c r="W232" s="275"/>
      <c r="X232" s="275"/>
      <c r="Y232" s="275"/>
      <c r="Z232" s="276" t="s">
        <v>26</v>
      </c>
      <c r="AA232" s="276" t="s">
        <v>26</v>
      </c>
      <c r="AB232" s="275"/>
      <c r="AC232" s="275"/>
      <c r="AD232" s="275"/>
      <c r="AE232" s="275"/>
      <c r="AF232" s="275"/>
      <c r="AG232" s="276" t="s">
        <v>26</v>
      </c>
      <c r="AH232" s="276" t="s">
        <v>26</v>
      </c>
      <c r="AI232" s="275"/>
      <c r="AJ232" s="275"/>
      <c r="AK232" s="275"/>
      <c r="AL232" s="4"/>
      <c r="AM232" s="19">
        <f t="array" ref="AM232">SUM(IF((G232:AK232="H"),1,0),IF((G232:AK232="½ H"),0.5,0))</f>
        <v>0</v>
      </c>
      <c r="AN232" s="17">
        <f t="array" ref="AN232">SUM(IF((G232:AK232="SD"),1,0),IF((G232:AK232="½ SD"),0.5,0))</f>
        <v>0</v>
      </c>
      <c r="AO232" s="17">
        <f t="array" ref="AO232">SUM(IF((G232:AK232="V"),1,0),IF((G232:AK232="½ V"),0.5,0))</f>
        <v>0</v>
      </c>
      <c r="AP232" s="17">
        <f t="array" ref="AP232">SUM(IF((G232:AK232="C"),1,0),IF((G232:AK232="½ C"),0.5,0))</f>
        <v>0</v>
      </c>
      <c r="AQ232" s="95">
        <f t="array" ref="AQ232">SUM(IF((G232:AK232="S"),1,0),IF((G232:AK232="½ S"),0.5,0))</f>
        <v>0</v>
      </c>
      <c r="AR232" s="184">
        <f t="array" ref="AR232">SUM(IF((G232:AK232="Z1"),1,0),IF((G232:AK232="½ Z1"),0.5,0))</f>
        <v>0</v>
      </c>
      <c r="AS232" s="17">
        <f t="array" ref="AS232">SUM(IF((G232:AK232="Z2"),1,0),IF((G232:AK232="½ Z2"),0.5,0))</f>
        <v>0</v>
      </c>
      <c r="AT232" s="17">
        <f t="array" ref="AT232">SUM(IF((G232:AK232="Z3"),1,0),IF((G232:AK232="½ Z3"),0.5,0))</f>
        <v>0</v>
      </c>
      <c r="AU232" s="20">
        <f t="array" ref="AU232">SUM(IF((G232:AK232="Z4"),1,0),IF((G232:AK232="½ Z4"),0.5,0))</f>
        <v>0</v>
      </c>
      <c r="AV232" s="4"/>
      <c r="AW232" s="28"/>
    </row>
    <row r="233" spans="2:49" ht="12.75" hidden="1" customHeight="1" thickBot="1" x14ac:dyDescent="0.25">
      <c r="B233" s="2"/>
      <c r="C233" s="4"/>
      <c r="D233" s="401"/>
      <c r="E233" s="74"/>
      <c r="F233" s="65" t="str">
        <f>IF(E233="x",   "~~~" &amp; TEXT($J$16,""), TEXT($J$16,""))</f>
        <v/>
      </c>
      <c r="G233" s="275"/>
      <c r="H233" s="275"/>
      <c r="I233" s="275"/>
      <c r="J233" s="275"/>
      <c r="K233" s="275"/>
      <c r="L233" s="276" t="s">
        <v>26</v>
      </c>
      <c r="M233" s="276" t="s">
        <v>26</v>
      </c>
      <c r="N233" s="275"/>
      <c r="O233" s="275"/>
      <c r="P233" s="275"/>
      <c r="Q233" s="275"/>
      <c r="R233" s="275"/>
      <c r="S233" s="276" t="s">
        <v>26</v>
      </c>
      <c r="T233" s="276" t="s">
        <v>26</v>
      </c>
      <c r="U233" s="275"/>
      <c r="V233" s="275"/>
      <c r="W233" s="275"/>
      <c r="X233" s="275"/>
      <c r="Y233" s="275"/>
      <c r="Z233" s="276" t="s">
        <v>26</v>
      </c>
      <c r="AA233" s="276" t="s">
        <v>26</v>
      </c>
      <c r="AB233" s="275"/>
      <c r="AC233" s="275"/>
      <c r="AD233" s="275"/>
      <c r="AE233" s="275"/>
      <c r="AF233" s="275"/>
      <c r="AG233" s="276" t="s">
        <v>26</v>
      </c>
      <c r="AH233" s="276" t="s">
        <v>26</v>
      </c>
      <c r="AI233" s="275"/>
      <c r="AJ233" s="275"/>
      <c r="AK233" s="275"/>
      <c r="AL233" s="4"/>
      <c r="AM233" s="94">
        <f t="array" ref="AM233">SUM(IF((G233:AK233="H"),1,0),IF((G233:AK233="½ H"),0.5,0))</f>
        <v>0</v>
      </c>
      <c r="AN233" s="89">
        <f t="array" ref="AN233">SUM(IF((G233:AK233="SD"),1,0),IF((G233:AK233="½ SD"),0.5,0))</f>
        <v>0</v>
      </c>
      <c r="AO233" s="89">
        <f t="array" ref="AO233">SUM(IF((G233:AK233="V"),1,0),IF((G233:AK233="½ V"),0.5,0))</f>
        <v>0</v>
      </c>
      <c r="AP233" s="89">
        <f t="array" ref="AP233">SUM(IF((G233:AK233="C"),1,0),IF((G233:AK233="½ C"),0.5,0))</f>
        <v>0</v>
      </c>
      <c r="AQ233" s="95">
        <f t="array" ref="AQ233">SUM(IF((G233:AK233="S"),1,0),IF((G233:AK233="½ S"),0.5,0))</f>
        <v>0</v>
      </c>
      <c r="AR233" s="184">
        <f t="array" ref="AR233">SUM(IF((G233:AK233="Z1"),1,0),IF((G233:AK233="½ Z1"),0.5,0))</f>
        <v>0</v>
      </c>
      <c r="AS233" s="89">
        <f t="array" ref="AS233">SUM(IF((G233:AK233="Z2"),1,0),IF((G233:AK233="½ Z2"),0.5,0))</f>
        <v>0</v>
      </c>
      <c r="AT233" s="17">
        <f t="array" ref="AT233">SUM(IF((G233:AK233="Z3"),1,0),IF((G233:AK233="½ Z3"),0.5,0))</f>
        <v>0</v>
      </c>
      <c r="AU233" s="20">
        <f t="array" ref="AU233">SUM(IF((G233:AK233="Z4"),1,0),IF((G233:AK233="½ Z4"),0.5,0))</f>
        <v>0</v>
      </c>
      <c r="AV233" s="4"/>
      <c r="AW233" s="28"/>
    </row>
    <row r="234" spans="2:49" ht="12.75" customHeight="1" thickBot="1" x14ac:dyDescent="0.25">
      <c r="B234" s="2"/>
      <c r="C234" s="4"/>
      <c r="D234" s="402"/>
      <c r="E234" s="77"/>
      <c r="F234" s="76" t="s">
        <v>38</v>
      </c>
      <c r="G234" s="234">
        <f t="array" ref="G234">SUM(IF(LEFT($F209:$F233,3)&lt;&gt;"~~~",1,0)*IF($F209:$F233&lt;&gt;"",1,0)*IF(G209:G233="we",0,1)*IF(G209:G233="i",0,1)*IF(LEFT(G209:G233,1)="½",0.5,(IF(G209:G233&lt;&gt;"",0,1))))</f>
        <v>4</v>
      </c>
      <c r="H234" s="234">
        <f t="array" ref="H234">SUM(IF(LEFT($F209:$F233,3)&lt;&gt;"~~~",1,0)*IF($F209:$F233&lt;&gt;"",1,0)*IF(H209:H233="we",0,1)*IF(H209:H233="i",0,1)*IF(LEFT(H209:H233,1)="½",0.5,(IF(H209:H233&lt;&gt;"",0,1))))</f>
        <v>4</v>
      </c>
      <c r="I234" s="234">
        <f t="array" ref="I234">SUM(IF(LEFT($F209:$F233,3)&lt;&gt;"~~~",1,0)*IF($F209:$F233&lt;&gt;"",1,0)*IF(I209:I233="we",0,1)*IF(I209:I233="i",0,1)*IF(LEFT(I209:I233,1)="½",0.5,(IF(I209:I233&lt;&gt;"",0,1))))</f>
        <v>4</v>
      </c>
      <c r="J234" s="234">
        <f t="array" ref="J234">SUM(IF(LEFT($F209:$F233,3)&lt;&gt;"~~~",1,0)*IF($F209:$F233&lt;&gt;"",1,0)*IF(J209:J233="we",0,1)*IF(J209:J233="i",0,1)*IF(LEFT(J209:J233,1)="½",0.5,(IF(J209:J233&lt;&gt;"",0,1))))</f>
        <v>4</v>
      </c>
      <c r="K234" s="234">
        <f t="array" ref="K234">SUM(IF(LEFT($F209:$F233,3)&lt;&gt;"~~~",1,0)*IF($F209:$F233&lt;&gt;"",1,0)*IF(K209:K233="we",0,1)*IF(K209:K233="i",0,1)*IF(LEFT(K209:K233,1)="½",0.5,(IF(K209:K233&lt;&gt;"",0,1))))</f>
        <v>4</v>
      </c>
      <c r="L234" s="234">
        <f t="array" ref="L234">SUM(IF(LEFT($F209:$F233,3)&lt;&gt;"~~~",1,0)*IF($F209:$F233&lt;&gt;"",1,0)*IF(L209:L233="we",0,1)*IF(L209:L233="i",0,1)*IF(LEFT(L209:L233,1)="½",0.5,(IF(L209:L233&lt;&gt;"",0,1))))</f>
        <v>0</v>
      </c>
      <c r="M234" s="234">
        <f t="array" ref="M234">SUM(IF(LEFT($F209:$F233,3)&lt;&gt;"~~~",1,0)*IF($F209:$F233&lt;&gt;"",1,0)*IF(M209:M233="we",0,1)*IF(M209:M233="i",0,1)*IF(LEFT(M209:M233,1)="½",0.5,(IF(M209:M233&lt;&gt;"",0,1))))</f>
        <v>0</v>
      </c>
      <c r="N234" s="234">
        <f t="array" ref="N234">SUM(IF(LEFT($F209:$F233,3)&lt;&gt;"~~~",1,0)*IF($F209:$F233&lt;&gt;"",1,0)*IF(N209:N233="we",0,1)*IF(N209:N233="i",0,1)*IF(LEFT(N209:N233,1)="½",0.5,(IF(N209:N233&lt;&gt;"",0,1))))</f>
        <v>4</v>
      </c>
      <c r="O234" s="234">
        <f t="array" ref="O234">SUM(IF(LEFT($F209:$F233,3)&lt;&gt;"~~~",1,0)*IF($F209:$F233&lt;&gt;"",1,0)*IF(O209:O233="we",0,1)*IF(O209:O233="i",0,1)*IF(LEFT(O209:O233,1)="½",0.5,(IF(O209:O233&lt;&gt;"",0,1))))</f>
        <v>4</v>
      </c>
      <c r="P234" s="234">
        <f t="array" ref="P234">SUM(IF(LEFT($F209:$F233,3)&lt;&gt;"~~~",1,0)*IF($F209:$F233&lt;&gt;"",1,0)*IF(P209:P233="we",0,1)*IF(P209:P233="i",0,1)*IF(LEFT(P209:P233,1)="½",0.5,(IF(P209:P233&lt;&gt;"",0,1))))</f>
        <v>4</v>
      </c>
      <c r="Q234" s="234">
        <f t="array" ref="Q234">SUM(IF(LEFT($F209:$F233,3)&lt;&gt;"~~~",1,0)*IF($F209:$F233&lt;&gt;"",1,0)*IF(Q209:Q233="we",0,1)*IF(Q209:Q233="i",0,1)*IF(LEFT(Q209:Q233,1)="½",0.5,(IF(Q209:Q233&lt;&gt;"",0,1))))</f>
        <v>4</v>
      </c>
      <c r="R234" s="234">
        <f t="array" ref="R234">SUM(IF(LEFT($F209:$F233,3)&lt;&gt;"~~~",1,0)*IF($F209:$F233&lt;&gt;"",1,0)*IF(R209:R233="we",0,1)*IF(R209:R233="i",0,1)*IF(LEFT(R209:R233,1)="½",0.5,(IF(R209:R233&lt;&gt;"",0,1))))</f>
        <v>4</v>
      </c>
      <c r="S234" s="234">
        <f t="array" ref="S234">SUM(IF(LEFT($F209:$F233,3)&lt;&gt;"~~~",1,0)*IF($F209:$F233&lt;&gt;"",1,0)*IF(S209:S233="we",0,1)*IF(S209:S233="i",0,1)*IF(LEFT(S209:S233,1)="½",0.5,(IF(S209:S233&lt;&gt;"",0,1))))</f>
        <v>0</v>
      </c>
      <c r="T234" s="234">
        <f t="array" ref="T234">SUM(IF(LEFT($F209:$F233,3)&lt;&gt;"~~~",1,0)*IF($F209:$F233&lt;&gt;"",1,0)*IF(T209:T233="we",0,1)*IF(T209:T233="i",0,1)*IF(LEFT(T209:T233,1)="½",0.5,(IF(T209:T233&lt;&gt;"",0,1))))</f>
        <v>0</v>
      </c>
      <c r="U234" s="234">
        <f t="array" ref="U234">SUM(IF(LEFT($F209:$F233,3)&lt;&gt;"~~~",1,0)*IF($F209:$F233&lt;&gt;"",1,0)*IF(U209:U233="we",0,1)*IF(U209:U233="i",0,1)*IF(LEFT(U209:U233,1)="½",0.5,(IF(U209:U233&lt;&gt;"",0,1))))</f>
        <v>4</v>
      </c>
      <c r="V234" s="234">
        <f t="array" ref="V234">SUM(IF(LEFT($F209:$F233,3)&lt;&gt;"~~~",1,0)*IF($F209:$F233&lt;&gt;"",1,0)*IF(V209:V233="we",0,1)*IF(V209:V233="i",0,1)*IF(LEFT(V209:V233,1)="½",0.5,(IF(V209:V233&lt;&gt;"",0,1))))</f>
        <v>4</v>
      </c>
      <c r="W234" s="234">
        <f t="array" ref="W234">SUM(IF(LEFT($F209:$F233,3)&lt;&gt;"~~~",1,0)*IF($F209:$F233&lt;&gt;"",1,0)*IF(W209:W233="we",0,1)*IF(W209:W233="i",0,1)*IF(LEFT(W209:W233,1)="½",0.5,(IF(W209:W233&lt;&gt;"",0,1))))</f>
        <v>4</v>
      </c>
      <c r="X234" s="234">
        <f t="array" ref="X234">SUM(IF(LEFT($F209:$F233,3)&lt;&gt;"~~~",1,0)*IF($F209:$F233&lt;&gt;"",1,0)*IF(X209:X233="we",0,1)*IF(X209:X233="i",0,1)*IF(LEFT(X209:X233,1)="½",0.5,(IF(X209:X233&lt;&gt;"",0,1))))</f>
        <v>4</v>
      </c>
      <c r="Y234" s="234">
        <f t="array" ref="Y234">SUM(IF(LEFT($F209:$F233,3)&lt;&gt;"~~~",1,0)*IF($F209:$F233&lt;&gt;"",1,0)*IF(Y209:Y233="we",0,1)*IF(Y209:Y233="i",0,1)*IF(LEFT(Y209:Y233,1)="½",0.5,(IF(Y209:Y233&lt;&gt;"",0,1))))</f>
        <v>4</v>
      </c>
      <c r="Z234" s="234">
        <f t="array" ref="Z234">SUM(IF(LEFT($F209:$F233,3)&lt;&gt;"~~~",1,0)*IF($F209:$F233&lt;&gt;"",1,0)*IF(Z209:Z233="we",0,1)*IF(Z209:Z233="i",0,1)*IF(LEFT(Z209:Z233,1)="½",0.5,(IF(Z209:Z233&lt;&gt;"",0,1))))</f>
        <v>0</v>
      </c>
      <c r="AA234" s="234">
        <f t="array" ref="AA234">SUM(IF(LEFT($F209:$F233,3)&lt;&gt;"~~~",1,0)*IF($F209:$F233&lt;&gt;"",1,0)*IF(AA209:AA233="we",0,1)*IF(AA209:AA233="i",0,1)*IF(LEFT(AA209:AA233,1)="½",0.5,(IF(AA209:AA233&lt;&gt;"",0,1))))</f>
        <v>0</v>
      </c>
      <c r="AB234" s="234">
        <f t="array" ref="AB234">SUM(IF(LEFT($F209:$F233,3)&lt;&gt;"~~~",1,0)*IF($F209:$F233&lt;&gt;"",1,0)*IF(AB209:AB233="we",0,1)*IF(AB209:AB233="i",0,1)*IF(LEFT(AB209:AB233,1)="½",0.5,(IF(AB209:AB233&lt;&gt;"",0,1))))</f>
        <v>4</v>
      </c>
      <c r="AC234" s="234">
        <f t="array" ref="AC234">SUM(IF(LEFT($F209:$F233,3)&lt;&gt;"~~~",1,0)*IF($F209:$F233&lt;&gt;"",1,0)*IF(AC209:AC233="we",0,1)*IF(AC209:AC233="i",0,1)*IF(LEFT(AC209:AC233,1)="½",0.5,(IF(AC209:AC233&lt;&gt;"",0,1))))</f>
        <v>4</v>
      </c>
      <c r="AD234" s="234">
        <f t="array" ref="AD234">SUM(IF(LEFT($F209:$F233,3)&lt;&gt;"~~~",1,0)*IF($F209:$F233&lt;&gt;"",1,0)*IF(AD209:AD233="we",0,1)*IF(AD209:AD233="i",0,1)*IF(LEFT(AD209:AD233,1)="½",0.5,(IF(AD209:AD233&lt;&gt;"",0,1))))</f>
        <v>4</v>
      </c>
      <c r="AE234" s="234">
        <f t="array" ref="AE234">SUM(IF(LEFT($F209:$F233,3)&lt;&gt;"~~~",1,0)*IF($F209:$F233&lt;&gt;"",1,0)*IF(AE209:AE233="we",0,1)*IF(AE209:AE233="i",0,1)*IF(LEFT(AE209:AE233,1)="½",0.5,(IF(AE209:AE233&lt;&gt;"",0,1))))</f>
        <v>4</v>
      </c>
      <c r="AF234" s="234">
        <f t="array" ref="AF234">SUM(IF(LEFT($F209:$F233,3)&lt;&gt;"~~~",1,0)*IF($F209:$F233&lt;&gt;"",1,0)*IF(AF209:AF233="we",0,1)*IF(AF209:AF233="i",0,1)*IF(LEFT(AF209:AF233,1)="½",0.5,(IF(AF209:AF233&lt;&gt;"",0,1))))</f>
        <v>4</v>
      </c>
      <c r="AG234" s="234">
        <f t="array" ref="AG234">SUM(IF(LEFT($F209:$F233,3)&lt;&gt;"~~~",1,0)*IF($F209:$F233&lt;&gt;"",1,0)*IF(AG209:AG233="we",0,1)*IF(AG209:AG233="i",0,1)*IF(LEFT(AG209:AG233,1)="½",0.5,(IF(AG209:AG233&lt;&gt;"",0,1))))</f>
        <v>0</v>
      </c>
      <c r="AH234" s="234">
        <f t="array" ref="AH234">SUM(IF(LEFT($F209:$F233,3)&lt;&gt;"~~~",1,0)*IF($F209:$F233&lt;&gt;"",1,0)*IF(AH209:AH233="we",0,1)*IF(AH209:AH233="i",0,1)*IF(LEFT(AH209:AH233,1)="½",0.5,(IF(AH209:AH233&lt;&gt;"",0,1))))</f>
        <v>0</v>
      </c>
      <c r="AI234" s="234">
        <f t="array" ref="AI234">SUM(IF(LEFT($F209:$F233,3)&lt;&gt;"~~~",1,0)*IF($F209:$F233&lt;&gt;"",1,0)*IF(AI209:AI233="we",0,1)*IF(AI209:AI233="i",0,1)*IF(LEFT(AI209:AI233,1)="½",0.5,(IF(AI209:AI233&lt;&gt;"",0,1))))</f>
        <v>4</v>
      </c>
      <c r="AJ234" s="234">
        <f t="array" ref="AJ234">SUM(IF(LEFT($F209:$F233,3)&lt;&gt;"~~~",1,0)*IF($F209:$F233&lt;&gt;"",1,0)*IF(AJ209:AJ233="we",0,1)*IF(AJ209:AJ233="i",0,1)*IF(LEFT(AJ209:AJ233,1)="½",0.5,(IF(AJ209:AJ233&lt;&gt;"",0,1))))</f>
        <v>4</v>
      </c>
      <c r="AK234" s="234">
        <f t="array" ref="AK234">SUM(IF(LEFT($F209:$F233,3)&lt;&gt;"~~~",1,0)*IF($F209:$F233&lt;&gt;"",1,0)*IF(AK209:AK233="we",0,1)*IF(AK209:AK233="i",0,1)*IF(LEFT(AK209:AK233,1)="½",0.5,(IF(AK209:AK233&lt;&gt;"",0,1))))</f>
        <v>4</v>
      </c>
      <c r="AL234" s="33"/>
      <c r="AM234" s="412">
        <f>SUM(G234:AK234)</f>
        <v>92</v>
      </c>
      <c r="AN234" s="413"/>
      <c r="AO234" s="300">
        <f t="array" ref="AO234">SUM(IF((G208:AK208=""),1,0))</f>
        <v>23</v>
      </c>
      <c r="AP234" s="301"/>
      <c r="AQ234" s="297">
        <f t="array" ref="AQ234">SUM(G234:AK234)/SUM(IF((G208:AK208=""),1,0))</f>
        <v>4</v>
      </c>
      <c r="AR234" s="298"/>
      <c r="AS234" s="299"/>
      <c r="AT234" s="213"/>
      <c r="AU234" s="214"/>
      <c r="AV234" s="4"/>
      <c r="AW234" s="28"/>
    </row>
    <row r="235" spans="2:49" ht="15.75" customHeight="1" thickBot="1" x14ac:dyDescent="0.3">
      <c r="B235" s="2"/>
      <c r="C235" s="4"/>
      <c r="D235" s="405" t="s">
        <v>23</v>
      </c>
      <c r="E235" s="80"/>
      <c r="F235" s="67" t="s">
        <v>23</v>
      </c>
      <c r="G235" s="293"/>
      <c r="H235" s="293"/>
      <c r="I235" s="293" t="s">
        <v>26</v>
      </c>
      <c r="J235" s="293" t="s">
        <v>26</v>
      </c>
      <c r="K235" s="293" t="s">
        <v>0</v>
      </c>
      <c r="L235" s="293"/>
      <c r="M235" s="293"/>
      <c r="N235" s="293"/>
      <c r="O235" s="293"/>
      <c r="P235" s="293" t="s">
        <v>26</v>
      </c>
      <c r="Q235" s="293" t="s">
        <v>26</v>
      </c>
      <c r="R235" s="293"/>
      <c r="S235" s="293"/>
      <c r="T235" s="293"/>
      <c r="U235" s="293"/>
      <c r="V235" s="293"/>
      <c r="W235" s="293" t="s">
        <v>26</v>
      </c>
      <c r="X235" s="293" t="s">
        <v>26</v>
      </c>
      <c r="Y235" s="293"/>
      <c r="Z235" s="293"/>
      <c r="AA235" s="293"/>
      <c r="AB235" s="293"/>
      <c r="AC235" s="293"/>
      <c r="AD235" s="293" t="s">
        <v>26</v>
      </c>
      <c r="AE235" s="293" t="s">
        <v>26</v>
      </c>
      <c r="AF235" s="293"/>
      <c r="AG235" s="293"/>
      <c r="AH235" s="293"/>
      <c r="AI235" s="293"/>
      <c r="AJ235" s="293"/>
      <c r="AK235" s="293" t="s">
        <v>27</v>
      </c>
      <c r="AL235" s="26"/>
      <c r="AM235" s="189">
        <f t="array" ref="AM235">SUM(IF((G235:AJ235="H"),1,0),IF((G235:AJ235="½ H"),0.5,0))</f>
        <v>1</v>
      </c>
      <c r="AN235" s="190">
        <f t="array" ref="AN235">SUM(IF((G236:AK260="SD"),1,0),IF((G236:AK260="½ SD"),0.5,0))</f>
        <v>0</v>
      </c>
      <c r="AO235" s="190">
        <f t="array" ref="AO235">SUM(IF((G236:AK260="V"),1,0),IF((G236:AK260="½ V"),0.5,0))</f>
        <v>0</v>
      </c>
      <c r="AP235" s="190">
        <f t="array" ref="AP235">SUM(IF((G236:AK260="C"),1,0),IF((G236:AK260="½ C"),0.5,0))</f>
        <v>0</v>
      </c>
      <c r="AQ235" s="190">
        <f t="array" ref="AQ235">SUM(IF((G236:AK260="S"),1,0),IF((G236:AK260="½ S"),0.5,0))</f>
        <v>0</v>
      </c>
      <c r="AR235" s="192">
        <f t="array" ref="AR235">SUM(IF((G236:AK260="Z1"),1,0),IF((G236:AK260="½ Z1"),0.5,0))</f>
        <v>0</v>
      </c>
      <c r="AS235" s="190">
        <f t="array" ref="AS235">SUM(IF((G236:AK260="Z2"),1,0),IF((G236:AK260="½ Z2"),0.5,0))</f>
        <v>0</v>
      </c>
      <c r="AT235" s="209">
        <f t="array" ref="AT235">SUM(IF((G236:AK260="Z3"),1,0),IF((G236:AK260="½ Z3"),0.5,0))</f>
        <v>0</v>
      </c>
      <c r="AU235" s="210">
        <f t="array" ref="AU235">SUM(IF((G236:AK260="Z4"),1,0),IF((G236:AK260="½ Z4"),0.5,0))</f>
        <v>0</v>
      </c>
      <c r="AV235" s="4"/>
      <c r="AW235" s="28"/>
    </row>
    <row r="236" spans="2:49" x14ac:dyDescent="0.2">
      <c r="B236" s="2"/>
      <c r="C236" s="4"/>
      <c r="D236" s="406"/>
      <c r="E236" s="69"/>
      <c r="F236" s="65" t="str">
        <f>IF(E236="x",   "~~~" &amp; TEXT($F$4,""), TEXT($F$4,""))</f>
        <v>employee_1</v>
      </c>
      <c r="G236" s="275"/>
      <c r="H236" s="275"/>
      <c r="I236" s="276" t="s">
        <v>26</v>
      </c>
      <c r="J236" s="276" t="s">
        <v>26</v>
      </c>
      <c r="K236" s="274" t="s">
        <v>0</v>
      </c>
      <c r="L236" s="275"/>
      <c r="M236" s="275"/>
      <c r="N236" s="275"/>
      <c r="O236" s="275"/>
      <c r="P236" s="276" t="s">
        <v>26</v>
      </c>
      <c r="Q236" s="276" t="s">
        <v>26</v>
      </c>
      <c r="R236" s="275"/>
      <c r="S236" s="275"/>
      <c r="T236" s="275"/>
      <c r="U236" s="275"/>
      <c r="V236" s="275"/>
      <c r="W236" s="276" t="s">
        <v>26</v>
      </c>
      <c r="X236" s="276" t="s">
        <v>26</v>
      </c>
      <c r="Y236" s="275"/>
      <c r="Z236" s="275"/>
      <c r="AA236" s="275"/>
      <c r="AB236" s="275"/>
      <c r="AC236" s="275"/>
      <c r="AD236" s="276" t="s">
        <v>26</v>
      </c>
      <c r="AE236" s="276" t="s">
        <v>26</v>
      </c>
      <c r="AF236" s="275"/>
      <c r="AG236" s="275"/>
      <c r="AH236" s="275"/>
      <c r="AI236" s="275"/>
      <c r="AJ236" s="275"/>
      <c r="AK236" s="277" t="s">
        <v>27</v>
      </c>
      <c r="AL236" s="4"/>
      <c r="AM236" s="179">
        <f t="array" ref="AM236">SUM(IF((G236:AK236="H"),1,0),IF((G236:AK236="½ H"),0.5,0))</f>
        <v>1</v>
      </c>
      <c r="AN236" s="180">
        <f t="array" ref="AN236">SUM(IF((G236:AK236="SD"),1,0),IF((G236:AK236="½ SD"),0.5,0))</f>
        <v>0</v>
      </c>
      <c r="AO236" s="180">
        <f t="array" ref="AO236">SUM(IF((G236:AK236="V"),1,0),IF((G236:AK236="½ V"),0.5,0))</f>
        <v>0</v>
      </c>
      <c r="AP236" s="180">
        <f t="array" ref="AP236">SUM(IF((G236:AK236="C"),1,0),IF((G236:AK236="½ C"),0.5,0))</f>
        <v>0</v>
      </c>
      <c r="AQ236" s="180">
        <f t="array" ref="AQ236">SUM(IF((G236:AK236="S"),1,0),IF((G236:AK236="½ S"),0.5,0))</f>
        <v>0</v>
      </c>
      <c r="AR236" s="183">
        <f t="array" ref="AR236">SUM(IF((G236:AK236="Z1"),1,0),IF((G236:AK236="½ Z1"),0.5,0))</f>
        <v>0</v>
      </c>
      <c r="AS236" s="180">
        <f t="array" ref="AS236">SUM(IF((G236:AK236="Z2"),1,0),IF((G236:AK236="½ Z2"),0.5,0))</f>
        <v>0</v>
      </c>
      <c r="AT236" s="180">
        <f t="array" ref="AT236">SUM(IF((G236:AK236="Z3"),1,0),IF((G236:AK236="½ Z3"),0.5,0))</f>
        <v>0</v>
      </c>
      <c r="AU236" s="181">
        <f t="array" ref="AU236">SUM(IF((G236:AK236="Z4"),1,0),IF((G236:AK236="½ Z4"),0.5,0))</f>
        <v>0</v>
      </c>
      <c r="AV236" s="4"/>
      <c r="AW236" s="28"/>
    </row>
    <row r="237" spans="2:49" x14ac:dyDescent="0.2">
      <c r="B237" s="2"/>
      <c r="C237" s="4"/>
      <c r="D237" s="406"/>
      <c r="E237" s="186"/>
      <c r="F237" s="65" t="str">
        <f>IF(E237="x",   "~~~" &amp; TEXT($F$5,""), TEXT($F$5,""))</f>
        <v>employee_2</v>
      </c>
      <c r="G237" s="275"/>
      <c r="H237" s="275"/>
      <c r="I237" s="276" t="s">
        <v>26</v>
      </c>
      <c r="J237" s="276" t="s">
        <v>26</v>
      </c>
      <c r="K237" s="274" t="s">
        <v>0</v>
      </c>
      <c r="L237" s="275"/>
      <c r="M237" s="275"/>
      <c r="N237" s="275"/>
      <c r="O237" s="275"/>
      <c r="P237" s="276" t="s">
        <v>26</v>
      </c>
      <c r="Q237" s="276" t="s">
        <v>26</v>
      </c>
      <c r="R237" s="275"/>
      <c r="S237" s="275"/>
      <c r="T237" s="275"/>
      <c r="U237" s="275"/>
      <c r="V237" s="275"/>
      <c r="W237" s="276" t="s">
        <v>26</v>
      </c>
      <c r="X237" s="276" t="s">
        <v>26</v>
      </c>
      <c r="Y237" s="275"/>
      <c r="Z237" s="275"/>
      <c r="AA237" s="275"/>
      <c r="AB237" s="275"/>
      <c r="AC237" s="275"/>
      <c r="AD237" s="276" t="s">
        <v>26</v>
      </c>
      <c r="AE237" s="276" t="s">
        <v>26</v>
      </c>
      <c r="AF237" s="275"/>
      <c r="AG237" s="275"/>
      <c r="AH237" s="275"/>
      <c r="AI237" s="275"/>
      <c r="AJ237" s="275"/>
      <c r="AK237" s="277" t="s">
        <v>27</v>
      </c>
      <c r="AL237" s="4"/>
      <c r="AM237" s="19">
        <f t="array" ref="AM237">SUM(IF((G237:AK237="H"),1,0),IF((G237:AK237="½ H"),0.5,0))</f>
        <v>1</v>
      </c>
      <c r="AN237" s="17">
        <f t="array" ref="AN237">SUM(IF((G237:AK237="SD"),1,0),IF((G237:AK237="½ SD"),0.5,0))</f>
        <v>0</v>
      </c>
      <c r="AO237" s="17">
        <f t="array" ref="AO237">SUM(IF((G237:AK237="V"),1,0),IF((G237:AK237="½ V"),0.5,0))</f>
        <v>0</v>
      </c>
      <c r="AP237" s="17">
        <f t="array" ref="AP237">SUM(IF((G237:AK237="C"),1,0),IF((G237:AK237="½ C"),0.5,0))</f>
        <v>0</v>
      </c>
      <c r="AQ237" s="95">
        <f t="array" ref="AQ237">SUM(IF((G237:AK237="S"),1,0),IF((G237:AK237="½ S"),0.5,0))</f>
        <v>0</v>
      </c>
      <c r="AR237" s="184">
        <f t="array" ref="AR237">SUM(IF((G237:AK237="Z1"),1,0),IF((G237:AK237="½ Z1"),0.5,0))</f>
        <v>0</v>
      </c>
      <c r="AS237" s="17">
        <f t="array" ref="AS237">SUM(IF((G237:AK237="Z2"),1,0),IF((G237:AK237="½ Z2"),0.5,0))</f>
        <v>0</v>
      </c>
      <c r="AT237" s="17">
        <f t="array" ref="AT237">SUM(IF((G237:AK237="Z3"),1,0),IF((G237:AK237="½ Z3"),0.5,0))</f>
        <v>0</v>
      </c>
      <c r="AU237" s="20">
        <f t="array" ref="AU237">SUM(IF((G237:AK237="Z4"),1,0),IF((G237:AK237="½ Z4"),0.5,0))</f>
        <v>0</v>
      </c>
      <c r="AV237" s="4"/>
      <c r="AW237" s="28"/>
    </row>
    <row r="238" spans="2:49" x14ac:dyDescent="0.2">
      <c r="B238" s="2"/>
      <c r="C238" s="4"/>
      <c r="D238" s="406"/>
      <c r="E238" s="186"/>
      <c r="F238" s="65" t="str">
        <f>IF(E238="x",   "~~~" &amp; TEXT($F$6,""), TEXT($F$6,""))</f>
        <v>employee_3</v>
      </c>
      <c r="G238" s="275"/>
      <c r="H238" s="275"/>
      <c r="I238" s="276" t="s">
        <v>26</v>
      </c>
      <c r="J238" s="276" t="s">
        <v>26</v>
      </c>
      <c r="K238" s="274" t="s">
        <v>0</v>
      </c>
      <c r="L238" s="275"/>
      <c r="M238" s="275"/>
      <c r="N238" s="275"/>
      <c r="O238" s="275"/>
      <c r="P238" s="276" t="s">
        <v>26</v>
      </c>
      <c r="Q238" s="276" t="s">
        <v>26</v>
      </c>
      <c r="R238" s="275"/>
      <c r="S238" s="275"/>
      <c r="T238" s="275"/>
      <c r="U238" s="275"/>
      <c r="V238" s="275"/>
      <c r="W238" s="276" t="s">
        <v>26</v>
      </c>
      <c r="X238" s="276" t="s">
        <v>26</v>
      </c>
      <c r="Y238" s="275"/>
      <c r="Z238" s="275"/>
      <c r="AA238" s="275"/>
      <c r="AB238" s="275"/>
      <c r="AC238" s="275"/>
      <c r="AD238" s="276" t="s">
        <v>26</v>
      </c>
      <c r="AE238" s="276" t="s">
        <v>26</v>
      </c>
      <c r="AF238" s="275"/>
      <c r="AG238" s="275"/>
      <c r="AH238" s="275"/>
      <c r="AI238" s="275"/>
      <c r="AJ238" s="275"/>
      <c r="AK238" s="277" t="s">
        <v>27</v>
      </c>
      <c r="AL238" s="4"/>
      <c r="AM238" s="19">
        <f t="array" ref="AM238">SUM(IF((G238:AK238="H"),1,0),IF((G238:AK238="½ H"),0.5,0))</f>
        <v>1</v>
      </c>
      <c r="AN238" s="17">
        <f t="array" ref="AN238">SUM(IF((G238:AK238="SD"),1,0),IF((G238:AK238="½ SD"),0.5,0))</f>
        <v>0</v>
      </c>
      <c r="AO238" s="17">
        <f t="array" ref="AO238">SUM(IF((G238:AK238="V"),1,0),IF((G238:AK238="½ V"),0.5,0))</f>
        <v>0</v>
      </c>
      <c r="AP238" s="17">
        <f t="array" ref="AP238">SUM(IF((G238:AK238="C"),1,0),IF((G238:AK238="½ C"),0.5,0))</f>
        <v>0</v>
      </c>
      <c r="AQ238" s="95">
        <f t="array" ref="AQ238">SUM(IF((G238:AK238="S"),1,0),IF((G238:AK238="½ S"),0.5,0))</f>
        <v>0</v>
      </c>
      <c r="AR238" s="184">
        <f t="array" ref="AR238">SUM(IF((G238:AK238="Z1"),1,0),IF((G238:AK238="½ Z1"),0.5,0))</f>
        <v>0</v>
      </c>
      <c r="AS238" s="17">
        <f t="array" ref="AS238">SUM(IF((G238:AK238="Z2"),1,0),IF((G238:AK238="½ Z2"),0.5,0))</f>
        <v>0</v>
      </c>
      <c r="AT238" s="17">
        <f t="array" ref="AT238">SUM(IF((G238:AK238="Z3"),1,0),IF((G238:AK238="½ Z3"),0.5,0))</f>
        <v>0</v>
      </c>
      <c r="AU238" s="20">
        <f t="array" ref="AU238">SUM(IF((G238:AK238="Z4"),1,0),IF((G238:AK238="½ Z4"),0.5,0))</f>
        <v>0</v>
      </c>
      <c r="AV238" s="4"/>
      <c r="AW238" s="28"/>
    </row>
    <row r="239" spans="2:49" x14ac:dyDescent="0.2">
      <c r="B239" s="2"/>
      <c r="C239" s="4"/>
      <c r="D239" s="406"/>
      <c r="E239" s="186"/>
      <c r="F239" s="65" t="str">
        <f>IF(E239="x",   "~~~" &amp; TEXT($F$7,""), TEXT($F$7,""))</f>
        <v>employee_4</v>
      </c>
      <c r="G239" s="275"/>
      <c r="H239" s="275"/>
      <c r="I239" s="276" t="s">
        <v>26</v>
      </c>
      <c r="J239" s="276" t="s">
        <v>26</v>
      </c>
      <c r="K239" s="274" t="s">
        <v>0</v>
      </c>
      <c r="L239" s="275"/>
      <c r="M239" s="275"/>
      <c r="N239" s="275"/>
      <c r="O239" s="275"/>
      <c r="P239" s="276" t="s">
        <v>26</v>
      </c>
      <c r="Q239" s="276" t="s">
        <v>26</v>
      </c>
      <c r="R239" s="275"/>
      <c r="S239" s="275"/>
      <c r="T239" s="275"/>
      <c r="U239" s="275"/>
      <c r="V239" s="275"/>
      <c r="W239" s="276" t="s">
        <v>26</v>
      </c>
      <c r="X239" s="276" t="s">
        <v>26</v>
      </c>
      <c r="Y239" s="275"/>
      <c r="Z239" s="275"/>
      <c r="AA239" s="275"/>
      <c r="AB239" s="275"/>
      <c r="AC239" s="275"/>
      <c r="AD239" s="276" t="s">
        <v>26</v>
      </c>
      <c r="AE239" s="276" t="s">
        <v>26</v>
      </c>
      <c r="AF239" s="275"/>
      <c r="AG239" s="275"/>
      <c r="AH239" s="275"/>
      <c r="AI239" s="275"/>
      <c r="AJ239" s="275"/>
      <c r="AK239" s="277" t="s">
        <v>27</v>
      </c>
      <c r="AL239" s="4"/>
      <c r="AM239" s="19">
        <f t="array" ref="AM239">SUM(IF((G239:AK239="H"),1,0),IF((G239:AK239="½ H"),0.5,0))</f>
        <v>1</v>
      </c>
      <c r="AN239" s="17">
        <f t="array" ref="AN239">SUM(IF((G239:AK239="SD"),1,0),IF((G239:AK239="½ SD"),0.5,0))</f>
        <v>0</v>
      </c>
      <c r="AO239" s="17">
        <f t="array" ref="AO239">SUM(IF((G239:AK239="V"),1,0),IF((G239:AK239="½ V"),0.5,0))</f>
        <v>0</v>
      </c>
      <c r="AP239" s="17">
        <f t="array" ref="AP239">SUM(IF((G239:AK239="C"),1,0),IF((G239:AK239="½ C"),0.5,0))</f>
        <v>0</v>
      </c>
      <c r="AQ239" s="95">
        <f t="array" ref="AQ239">SUM(IF((G239:AK239="S"),1,0),IF((G239:AK239="½ S"),0.5,0))</f>
        <v>0</v>
      </c>
      <c r="AR239" s="184">
        <f t="array" ref="AR239">SUM(IF((G239:AK239="Z1"),1,0),IF((G239:AK239="½ Z1"),0.5,0))</f>
        <v>0</v>
      </c>
      <c r="AS239" s="17">
        <f t="array" ref="AS239">SUM(IF((G239:AK239="Z2"),1,0),IF((G239:AK239="½ Z2"),0.5,0))</f>
        <v>0</v>
      </c>
      <c r="AT239" s="17">
        <f t="array" ref="AT239">SUM(IF((G239:AK239="Z3"),1,0),IF((G239:AK239="½ Z3"),0.5,0))</f>
        <v>0</v>
      </c>
      <c r="AU239" s="20">
        <f t="array" ref="AU239">SUM(IF((G239:AK239="Z4"),1,0),IF((G239:AK239="½ Z4"),0.5,0))</f>
        <v>0</v>
      </c>
      <c r="AV239" s="4"/>
      <c r="AW239" s="28"/>
    </row>
    <row r="240" spans="2:49" x14ac:dyDescent="0.2">
      <c r="B240" s="2"/>
      <c r="C240" s="4"/>
      <c r="D240" s="406"/>
      <c r="E240" s="186"/>
      <c r="F240" s="65" t="str">
        <f>IF(E240="x",   "~~~" &amp; TEXT($F$8,""), TEXT($F$8,""))</f>
        <v>~~~</v>
      </c>
      <c r="G240" s="275"/>
      <c r="H240" s="275"/>
      <c r="I240" s="276" t="s">
        <v>26</v>
      </c>
      <c r="J240" s="276" t="s">
        <v>26</v>
      </c>
      <c r="K240" s="274" t="s">
        <v>0</v>
      </c>
      <c r="L240" s="275"/>
      <c r="M240" s="275"/>
      <c r="N240" s="275"/>
      <c r="O240" s="275"/>
      <c r="P240" s="276" t="s">
        <v>26</v>
      </c>
      <c r="Q240" s="276" t="s">
        <v>26</v>
      </c>
      <c r="R240" s="275"/>
      <c r="S240" s="275"/>
      <c r="T240" s="275"/>
      <c r="U240" s="275"/>
      <c r="V240" s="275"/>
      <c r="W240" s="276" t="s">
        <v>26</v>
      </c>
      <c r="X240" s="276" t="s">
        <v>26</v>
      </c>
      <c r="Y240" s="275"/>
      <c r="Z240" s="275"/>
      <c r="AA240" s="275"/>
      <c r="AB240" s="275"/>
      <c r="AC240" s="275"/>
      <c r="AD240" s="276" t="s">
        <v>26</v>
      </c>
      <c r="AE240" s="276" t="s">
        <v>26</v>
      </c>
      <c r="AF240" s="275"/>
      <c r="AG240" s="275"/>
      <c r="AH240" s="275"/>
      <c r="AI240" s="275"/>
      <c r="AJ240" s="275"/>
      <c r="AK240" s="277" t="s">
        <v>27</v>
      </c>
      <c r="AL240" s="4"/>
      <c r="AM240" s="19">
        <f t="array" ref="AM240">SUM(IF((G240:AK240="H"),1,0),IF((G240:AK240="½ H"),0.5,0))</f>
        <v>1</v>
      </c>
      <c r="AN240" s="17">
        <f t="array" ref="AN240">SUM(IF((G240:AK240="SD"),1,0),IF((G240:AK240="½ SD"),0.5,0))</f>
        <v>0</v>
      </c>
      <c r="AO240" s="17">
        <f t="array" ref="AO240">SUM(IF((G240:AK240="V"),1,0),IF((G240:AK240="½ V"),0.5,0))</f>
        <v>0</v>
      </c>
      <c r="AP240" s="17">
        <f t="array" ref="AP240">SUM(IF((G240:AK240="C"),1,0),IF((G240:AK240="½ C"),0.5,0))</f>
        <v>0</v>
      </c>
      <c r="AQ240" s="95">
        <f t="array" ref="AQ240">SUM(IF((G240:AK240="S"),1,0),IF((G240:AK240="½ S"),0.5,0))</f>
        <v>0</v>
      </c>
      <c r="AR240" s="184">
        <f t="array" ref="AR240">SUM(IF((G240:AK240="Z1"),1,0),IF((G240:AK240="½ Z1"),0.5,0))</f>
        <v>0</v>
      </c>
      <c r="AS240" s="17">
        <f t="array" ref="AS240">SUM(IF((G240:AK240="Z2"),1,0),IF((G240:AK240="½ Z2"),0.5,0))</f>
        <v>0</v>
      </c>
      <c r="AT240" s="17">
        <f t="array" ref="AT240">SUM(IF((G240:AK240="Z3"),1,0),IF((G240:AK240="½ Z3"),0.5,0))</f>
        <v>0</v>
      </c>
      <c r="AU240" s="20">
        <f t="array" ref="AU240">SUM(IF((G240:AK240="Z4"),1,0),IF((G240:AK240="½ Z4"),0.5,0))</f>
        <v>0</v>
      </c>
      <c r="AV240" s="4"/>
      <c r="AW240" s="28"/>
    </row>
    <row r="241" spans="2:49" ht="13.5" thickBot="1" x14ac:dyDescent="0.25">
      <c r="B241" s="2"/>
      <c r="C241" s="4"/>
      <c r="D241" s="406"/>
      <c r="E241" s="186"/>
      <c r="F241" s="65" t="str">
        <f>IF(E241="x",   "~~~" &amp; TEXT($F$9,""), TEXT($F$9,""))</f>
        <v/>
      </c>
      <c r="G241" s="275"/>
      <c r="H241" s="275"/>
      <c r="I241" s="276" t="s">
        <v>26</v>
      </c>
      <c r="J241" s="276" t="s">
        <v>26</v>
      </c>
      <c r="K241" s="274" t="s">
        <v>0</v>
      </c>
      <c r="L241" s="275"/>
      <c r="M241" s="275"/>
      <c r="N241" s="275"/>
      <c r="O241" s="275"/>
      <c r="P241" s="276" t="s">
        <v>26</v>
      </c>
      <c r="Q241" s="276" t="s">
        <v>26</v>
      </c>
      <c r="R241" s="275"/>
      <c r="S241" s="275"/>
      <c r="T241" s="275"/>
      <c r="U241" s="275"/>
      <c r="V241" s="275"/>
      <c r="W241" s="276" t="s">
        <v>26</v>
      </c>
      <c r="X241" s="276" t="s">
        <v>26</v>
      </c>
      <c r="Y241" s="275"/>
      <c r="Z241" s="275"/>
      <c r="AA241" s="275"/>
      <c r="AB241" s="275"/>
      <c r="AC241" s="275"/>
      <c r="AD241" s="276" t="s">
        <v>26</v>
      </c>
      <c r="AE241" s="276" t="s">
        <v>26</v>
      </c>
      <c r="AF241" s="275"/>
      <c r="AG241" s="275"/>
      <c r="AH241" s="275"/>
      <c r="AI241" s="275"/>
      <c r="AJ241" s="275"/>
      <c r="AK241" s="277" t="s">
        <v>27</v>
      </c>
      <c r="AL241" s="4"/>
      <c r="AM241" s="19">
        <f t="array" ref="AM241">SUM(IF((G241:AK241="H"),1,0),IF((G241:AK241="½ H"),0.5,0))</f>
        <v>1</v>
      </c>
      <c r="AN241" s="17">
        <f t="array" ref="AN241">SUM(IF((G241:AK241="SD"),1,0),IF((G241:AK241="½ SD"),0.5,0))</f>
        <v>0</v>
      </c>
      <c r="AO241" s="17">
        <f t="array" ref="AO241">SUM(IF((G241:AK241="V"),1,0),IF((G241:AK241="½ V"),0.5,0))</f>
        <v>0</v>
      </c>
      <c r="AP241" s="17">
        <f t="array" ref="AP241">SUM(IF((G241:AK241="C"),1,0),IF((G241:AK241="½ C"),0.5,0))</f>
        <v>0</v>
      </c>
      <c r="AQ241" s="95">
        <f t="array" ref="AQ241">SUM(IF((G241:AK241="S"),1,0),IF((G241:AK241="½ S"),0.5,0))</f>
        <v>0</v>
      </c>
      <c r="AR241" s="184">
        <f t="array" ref="AR241">SUM(IF((G241:AK241="Z1"),1,0),IF((G241:AK241="½ Z1"),0.5,0))</f>
        <v>0</v>
      </c>
      <c r="AS241" s="17">
        <f t="array" ref="AS241">SUM(IF((G241:AK241="Z2"),1,0),IF((G241:AK241="½ Z2"),0.5,0))</f>
        <v>0</v>
      </c>
      <c r="AT241" s="17">
        <f t="array" ref="AT241">SUM(IF((G241:AK241="Z3"),1,0),IF((G241:AK241="½ Z3"),0.5,0))</f>
        <v>0</v>
      </c>
      <c r="AU241" s="20">
        <f t="array" ref="AU241">SUM(IF((G241:AK241="Z4"),1,0),IF((G241:AK241="½ Z4"),0.5,0))</f>
        <v>0</v>
      </c>
      <c r="AV241" s="4"/>
      <c r="AW241" s="28"/>
    </row>
    <row r="242" spans="2:49" hidden="1" x14ac:dyDescent="0.2">
      <c r="B242" s="2"/>
      <c r="C242" s="4"/>
      <c r="D242" s="406"/>
      <c r="E242" s="186"/>
      <c r="F242" s="65" t="str">
        <f>IF(E242="x",   "~~~" &amp; TEXT($F$10,""), TEXT($F$10,""))</f>
        <v/>
      </c>
      <c r="G242" s="275"/>
      <c r="H242" s="275"/>
      <c r="I242" s="276" t="s">
        <v>26</v>
      </c>
      <c r="J242" s="276" t="s">
        <v>26</v>
      </c>
      <c r="K242" s="274" t="s">
        <v>0</v>
      </c>
      <c r="L242" s="275"/>
      <c r="M242" s="275"/>
      <c r="N242" s="275"/>
      <c r="O242" s="275"/>
      <c r="P242" s="276" t="s">
        <v>26</v>
      </c>
      <c r="Q242" s="276" t="s">
        <v>26</v>
      </c>
      <c r="R242" s="275"/>
      <c r="S242" s="275"/>
      <c r="T242" s="275"/>
      <c r="U242" s="275"/>
      <c r="V242" s="275"/>
      <c r="W242" s="276" t="s">
        <v>26</v>
      </c>
      <c r="X242" s="276" t="s">
        <v>26</v>
      </c>
      <c r="Y242" s="275"/>
      <c r="Z242" s="275"/>
      <c r="AA242" s="275"/>
      <c r="AB242" s="275"/>
      <c r="AC242" s="275"/>
      <c r="AD242" s="276" t="s">
        <v>26</v>
      </c>
      <c r="AE242" s="276" t="s">
        <v>26</v>
      </c>
      <c r="AF242" s="275"/>
      <c r="AG242" s="275"/>
      <c r="AH242" s="275"/>
      <c r="AI242" s="275"/>
      <c r="AJ242" s="275"/>
      <c r="AK242" s="277" t="s">
        <v>27</v>
      </c>
      <c r="AL242" s="4"/>
      <c r="AM242" s="19">
        <f t="array" ref="AM242">SUM(IF((G242:AK242="H"),1,0),IF((G242:AK242="½ H"),0.5,0))</f>
        <v>1</v>
      </c>
      <c r="AN242" s="17">
        <f t="array" ref="AN242">SUM(IF((G242:AK242="SD"),1,0),IF((G242:AK242="½ SD"),0.5,0))</f>
        <v>0</v>
      </c>
      <c r="AO242" s="17">
        <f t="array" ref="AO242">SUM(IF((G242:AK242="V"),1,0),IF((G242:AK242="½ V"),0.5,0))</f>
        <v>0</v>
      </c>
      <c r="AP242" s="17">
        <f t="array" ref="AP242">SUM(IF((G242:AK242="C"),1,0),IF((G242:AK242="½ C"),0.5,0))</f>
        <v>0</v>
      </c>
      <c r="AQ242" s="95">
        <f t="array" ref="AQ242">SUM(IF((G242:AK242="S"),1,0),IF((G242:AK242="½ S"),0.5,0))</f>
        <v>0</v>
      </c>
      <c r="AR242" s="184">
        <f t="array" ref="AR242">SUM(IF((G242:AK242="Z1"),1,0),IF((G242:AK242="½ Z1"),0.5,0))</f>
        <v>0</v>
      </c>
      <c r="AS242" s="17">
        <f t="array" ref="AS242">SUM(IF((G242:AK242="Z2"),1,0),IF((G242:AK242="½ Z2"),0.5,0))</f>
        <v>0</v>
      </c>
      <c r="AT242" s="17">
        <f t="array" ref="AT242">SUM(IF((G242:AK242="Z3"),1,0),IF((G242:AK242="½ Z3"),0.5,0))</f>
        <v>0</v>
      </c>
      <c r="AU242" s="20">
        <f t="array" ref="AU242">SUM(IF((G242:AK242="Z4"),1,0),IF((G242:AK242="½ Z4"),0.5,0))</f>
        <v>0</v>
      </c>
      <c r="AV242" s="4"/>
      <c r="AW242" s="28"/>
    </row>
    <row r="243" spans="2:49" hidden="1" x14ac:dyDescent="0.2">
      <c r="B243" s="2"/>
      <c r="C243" s="4"/>
      <c r="D243" s="406"/>
      <c r="E243" s="186"/>
      <c r="F243" s="65" t="str">
        <f>IF(E243="x",   "~~~" &amp; TEXT($F$11,""), TEXT($F$11,""))</f>
        <v/>
      </c>
      <c r="G243" s="275"/>
      <c r="H243" s="275"/>
      <c r="I243" s="276" t="s">
        <v>26</v>
      </c>
      <c r="J243" s="276" t="s">
        <v>26</v>
      </c>
      <c r="K243" s="274" t="s">
        <v>0</v>
      </c>
      <c r="L243" s="275"/>
      <c r="M243" s="275"/>
      <c r="N243" s="275"/>
      <c r="O243" s="275"/>
      <c r="P243" s="276" t="s">
        <v>26</v>
      </c>
      <c r="Q243" s="276" t="s">
        <v>26</v>
      </c>
      <c r="R243" s="275"/>
      <c r="S243" s="275"/>
      <c r="T243" s="275"/>
      <c r="U243" s="275"/>
      <c r="V243" s="275"/>
      <c r="W243" s="276" t="s">
        <v>26</v>
      </c>
      <c r="X243" s="276" t="s">
        <v>26</v>
      </c>
      <c r="Y243" s="275"/>
      <c r="Z243" s="275"/>
      <c r="AA243" s="275"/>
      <c r="AB243" s="275"/>
      <c r="AC243" s="275"/>
      <c r="AD243" s="276" t="s">
        <v>26</v>
      </c>
      <c r="AE243" s="276" t="s">
        <v>26</v>
      </c>
      <c r="AF243" s="275"/>
      <c r="AG243" s="275"/>
      <c r="AH243" s="275"/>
      <c r="AI243" s="275"/>
      <c r="AJ243" s="275"/>
      <c r="AK243" s="277" t="s">
        <v>27</v>
      </c>
      <c r="AL243" s="4"/>
      <c r="AM243" s="19">
        <f t="array" ref="AM243">SUM(IF((G243:AK243="H"),1,0),IF((G243:AK243="½ H"),0.5,0))</f>
        <v>1</v>
      </c>
      <c r="AN243" s="17">
        <f t="array" ref="AN243">SUM(IF((G243:AK243="SD"),1,0),IF((G243:AK243="½ SD"),0.5,0))</f>
        <v>0</v>
      </c>
      <c r="AO243" s="17">
        <f t="array" ref="AO243">SUM(IF((G243:AK243="V"),1,0),IF((G243:AK243="½ V"),0.5,0))</f>
        <v>0</v>
      </c>
      <c r="AP243" s="17">
        <f t="array" ref="AP243">SUM(IF((G243:AK243="C"),1,0),IF((G243:AK243="½ C"),0.5,0))</f>
        <v>0</v>
      </c>
      <c r="AQ243" s="95">
        <f t="array" ref="AQ243">SUM(IF((G243:AK243="S"),1,0),IF((G243:AK243="½ S"),0.5,0))</f>
        <v>0</v>
      </c>
      <c r="AR243" s="184">
        <f t="array" ref="AR243">SUM(IF((G243:AK243="Z1"),1,0),IF((G243:AK243="½ Z1"),0.5,0))</f>
        <v>0</v>
      </c>
      <c r="AS243" s="17">
        <f t="array" ref="AS243">SUM(IF((G243:AK243="Z2"),1,0),IF((G243:AK243="½ Z2"),0.5,0))</f>
        <v>0</v>
      </c>
      <c r="AT243" s="17">
        <f t="array" ref="AT243">SUM(IF((G243:AK243="Z3"),1,0),IF((G243:AK243="½ Z3"),0.5,0))</f>
        <v>0</v>
      </c>
      <c r="AU243" s="20">
        <f t="array" ref="AU243">SUM(IF((G243:AK243="Z4"),1,0),IF((G243:AK243="½ Z4"),0.5,0))</f>
        <v>0</v>
      </c>
      <c r="AV243" s="4"/>
      <c r="AW243" s="28"/>
    </row>
    <row r="244" spans="2:49" hidden="1" x14ac:dyDescent="0.2">
      <c r="B244" s="2"/>
      <c r="C244" s="4"/>
      <c r="D244" s="406"/>
      <c r="E244" s="186"/>
      <c r="F244" s="65" t="str">
        <f>IF(E244="x",   "~~~" &amp; TEXT($F$12,""), TEXT($F$12,""))</f>
        <v/>
      </c>
      <c r="G244" s="275"/>
      <c r="H244" s="275"/>
      <c r="I244" s="276" t="s">
        <v>26</v>
      </c>
      <c r="J244" s="276" t="s">
        <v>26</v>
      </c>
      <c r="K244" s="274" t="s">
        <v>0</v>
      </c>
      <c r="L244" s="275"/>
      <c r="M244" s="275"/>
      <c r="N244" s="275"/>
      <c r="O244" s="275"/>
      <c r="P244" s="276" t="s">
        <v>26</v>
      </c>
      <c r="Q244" s="276" t="s">
        <v>26</v>
      </c>
      <c r="R244" s="275"/>
      <c r="S244" s="275"/>
      <c r="T244" s="275"/>
      <c r="U244" s="275"/>
      <c r="V244" s="275"/>
      <c r="W244" s="276" t="s">
        <v>26</v>
      </c>
      <c r="X244" s="276" t="s">
        <v>26</v>
      </c>
      <c r="Y244" s="275"/>
      <c r="Z244" s="275"/>
      <c r="AA244" s="275"/>
      <c r="AB244" s="275"/>
      <c r="AC244" s="275"/>
      <c r="AD244" s="276" t="s">
        <v>26</v>
      </c>
      <c r="AE244" s="276" t="s">
        <v>26</v>
      </c>
      <c r="AF244" s="275"/>
      <c r="AG244" s="275"/>
      <c r="AH244" s="275"/>
      <c r="AI244" s="275"/>
      <c r="AJ244" s="275"/>
      <c r="AK244" s="277" t="s">
        <v>27</v>
      </c>
      <c r="AL244" s="4"/>
      <c r="AM244" s="19">
        <f t="array" ref="AM244">SUM(IF((G244:AK244="H"),1,0),IF((G244:AK244="½ H"),0.5,0))</f>
        <v>1</v>
      </c>
      <c r="AN244" s="17">
        <f t="array" ref="AN244">SUM(IF((G244:AK244="SD"),1,0),IF((G244:AK244="½ SD"),0.5,0))</f>
        <v>0</v>
      </c>
      <c r="AO244" s="17">
        <f t="array" ref="AO244">SUM(IF((G244:AK244="V"),1,0),IF((G244:AK244="½ V"),0.5,0))</f>
        <v>0</v>
      </c>
      <c r="AP244" s="17">
        <f t="array" ref="AP244">SUM(IF((G244:AK244="C"),1,0),IF((G244:AK244="½ C"),0.5,0))</f>
        <v>0</v>
      </c>
      <c r="AQ244" s="95">
        <f t="array" ref="AQ244">SUM(IF((G244:AK244="S"),1,0),IF((G244:AK244="½ S"),0.5,0))</f>
        <v>0</v>
      </c>
      <c r="AR244" s="184">
        <f t="array" ref="AR244">SUM(IF((G244:AK244="Z1"),1,0),IF((G244:AK244="½ Z1"),0.5,0))</f>
        <v>0</v>
      </c>
      <c r="AS244" s="17">
        <f t="array" ref="AS244">SUM(IF((G244:AK244="Z2"),1,0),IF((G244:AK244="½ Z2"),0.5,0))</f>
        <v>0</v>
      </c>
      <c r="AT244" s="17">
        <f t="array" ref="AT244">SUM(IF((G244:AK244="Z3"),1,0),IF((G244:AK244="½ Z3"),0.5,0))</f>
        <v>0</v>
      </c>
      <c r="AU244" s="20">
        <f t="array" ref="AU244">SUM(IF((G244:AK244="Z4"),1,0),IF((G244:AK244="½ Z4"),0.5,0))</f>
        <v>0</v>
      </c>
      <c r="AV244" s="4"/>
      <c r="AW244" s="28"/>
    </row>
    <row r="245" spans="2:49" hidden="1" x14ac:dyDescent="0.2">
      <c r="B245" s="2"/>
      <c r="C245" s="4"/>
      <c r="D245" s="406"/>
      <c r="E245" s="186"/>
      <c r="F245" s="65" t="str">
        <f>IF(E245="x",   "~~~" &amp; TEXT($F$13,""), TEXT($F$13,""))</f>
        <v/>
      </c>
      <c r="G245" s="275"/>
      <c r="H245" s="275"/>
      <c r="I245" s="276" t="s">
        <v>26</v>
      </c>
      <c r="J245" s="276" t="s">
        <v>26</v>
      </c>
      <c r="K245" s="274" t="s">
        <v>0</v>
      </c>
      <c r="L245" s="275"/>
      <c r="M245" s="275"/>
      <c r="N245" s="275"/>
      <c r="O245" s="275"/>
      <c r="P245" s="276" t="s">
        <v>26</v>
      </c>
      <c r="Q245" s="276" t="s">
        <v>26</v>
      </c>
      <c r="R245" s="275"/>
      <c r="S245" s="275"/>
      <c r="T245" s="275"/>
      <c r="U245" s="275"/>
      <c r="V245" s="275"/>
      <c r="W245" s="276" t="s">
        <v>26</v>
      </c>
      <c r="X245" s="276" t="s">
        <v>26</v>
      </c>
      <c r="Y245" s="275"/>
      <c r="Z245" s="275"/>
      <c r="AA245" s="275"/>
      <c r="AB245" s="275"/>
      <c r="AC245" s="275"/>
      <c r="AD245" s="276" t="s">
        <v>26</v>
      </c>
      <c r="AE245" s="276" t="s">
        <v>26</v>
      </c>
      <c r="AF245" s="275"/>
      <c r="AG245" s="275"/>
      <c r="AH245" s="275"/>
      <c r="AI245" s="275"/>
      <c r="AJ245" s="275"/>
      <c r="AK245" s="277" t="s">
        <v>27</v>
      </c>
      <c r="AL245" s="4"/>
      <c r="AM245" s="19">
        <f t="array" ref="AM245">SUM(IF((G245:AK245="H"),1,0),IF((G245:AK245="½ H"),0.5,0))</f>
        <v>1</v>
      </c>
      <c r="AN245" s="17">
        <f t="array" ref="AN245">SUM(IF((G245:AK245="SD"),1,0),IF((G245:AK245="½ SD"),0.5,0))</f>
        <v>0</v>
      </c>
      <c r="AO245" s="17">
        <f t="array" ref="AO245">SUM(IF((G245:AK245="V"),1,0),IF((G245:AK245="½ V"),0.5,0))</f>
        <v>0</v>
      </c>
      <c r="AP245" s="17">
        <f t="array" ref="AP245">SUM(IF((G245:AK245="C"),1,0),IF((G245:AK245="½ C"),0.5,0))</f>
        <v>0</v>
      </c>
      <c r="AQ245" s="95">
        <f t="array" ref="AQ245">SUM(IF((G245:AK245="S"),1,0),IF((G245:AK245="½ S"),0.5,0))</f>
        <v>0</v>
      </c>
      <c r="AR245" s="184">
        <f t="array" ref="AR245">SUM(IF((G245:AK245="Z1"),1,0),IF((G245:AK245="½ Z1"),0.5,0))</f>
        <v>0</v>
      </c>
      <c r="AS245" s="17">
        <f t="array" ref="AS245">SUM(IF((G245:AK245="Z2"),1,0),IF((G245:AK245="½ Z2"),0.5,0))</f>
        <v>0</v>
      </c>
      <c r="AT245" s="17">
        <f t="array" ref="AT245">SUM(IF((G245:AK245="Z3"),1,0),IF((G245:AK245="½ Z3"),0.5,0))</f>
        <v>0</v>
      </c>
      <c r="AU245" s="20">
        <f t="array" ref="AU245">SUM(IF((G245:AK245="Z4"),1,0),IF((G245:AK245="½ Z4"),0.5,0))</f>
        <v>0</v>
      </c>
      <c r="AV245" s="4"/>
      <c r="AW245" s="28"/>
    </row>
    <row r="246" spans="2:49" hidden="1" x14ac:dyDescent="0.2">
      <c r="B246" s="2"/>
      <c r="C246" s="4"/>
      <c r="D246" s="406"/>
      <c r="E246" s="186"/>
      <c r="F246" s="65" t="str">
        <f>IF(E246="x",   "~~~" &amp; TEXT($F$14,""), TEXT($F$14,""))</f>
        <v/>
      </c>
      <c r="G246" s="275"/>
      <c r="H246" s="275"/>
      <c r="I246" s="276" t="s">
        <v>26</v>
      </c>
      <c r="J246" s="276" t="s">
        <v>26</v>
      </c>
      <c r="K246" s="274" t="s">
        <v>0</v>
      </c>
      <c r="L246" s="275"/>
      <c r="M246" s="275"/>
      <c r="N246" s="275"/>
      <c r="O246" s="275"/>
      <c r="P246" s="276" t="s">
        <v>26</v>
      </c>
      <c r="Q246" s="276" t="s">
        <v>26</v>
      </c>
      <c r="R246" s="275"/>
      <c r="S246" s="275"/>
      <c r="T246" s="275"/>
      <c r="U246" s="275"/>
      <c r="V246" s="275"/>
      <c r="W246" s="276" t="s">
        <v>26</v>
      </c>
      <c r="X246" s="276" t="s">
        <v>26</v>
      </c>
      <c r="Y246" s="275"/>
      <c r="Z246" s="275"/>
      <c r="AA246" s="275"/>
      <c r="AB246" s="275"/>
      <c r="AC246" s="275"/>
      <c r="AD246" s="276" t="s">
        <v>26</v>
      </c>
      <c r="AE246" s="276" t="s">
        <v>26</v>
      </c>
      <c r="AF246" s="275"/>
      <c r="AG246" s="275"/>
      <c r="AH246" s="275"/>
      <c r="AI246" s="275"/>
      <c r="AJ246" s="275"/>
      <c r="AK246" s="277" t="s">
        <v>27</v>
      </c>
      <c r="AL246" s="4"/>
      <c r="AM246" s="19">
        <f t="array" ref="AM246">SUM(IF((G246:AK246="H"),1,0),IF((G246:AK246="½ H"),0.5,0))</f>
        <v>1</v>
      </c>
      <c r="AN246" s="17">
        <f t="array" ref="AN246">SUM(IF((G246:AK246="SD"),1,0),IF((G246:AK246="½ SD"),0.5,0))</f>
        <v>0</v>
      </c>
      <c r="AO246" s="17">
        <f t="array" ref="AO246">SUM(IF((G246:AK246="V"),1,0),IF((G246:AK246="½ V"),0.5,0))</f>
        <v>0</v>
      </c>
      <c r="AP246" s="17">
        <f t="array" ref="AP246">SUM(IF((G246:AK246="C"),1,0),IF((G246:AK246="½ C"),0.5,0))</f>
        <v>0</v>
      </c>
      <c r="AQ246" s="95">
        <f t="array" ref="AQ246">SUM(IF((G246:AK246="S"),1,0),IF((G246:AK246="½ S"),0.5,0))</f>
        <v>0</v>
      </c>
      <c r="AR246" s="184">
        <f t="array" ref="AR246">SUM(IF((G246:AK246="Z1"),1,0),IF((G246:AK246="½ Z1"),0.5,0))</f>
        <v>0</v>
      </c>
      <c r="AS246" s="17">
        <f t="array" ref="AS246">SUM(IF((G246:AK246="Z2"),1,0),IF((G246:AK246="½ Z2"),0.5,0))</f>
        <v>0</v>
      </c>
      <c r="AT246" s="17">
        <f t="array" ref="AT246">SUM(IF((G246:AK246="Z3"),1,0),IF((G246:AK246="½ Z3"),0.5,0))</f>
        <v>0</v>
      </c>
      <c r="AU246" s="20">
        <f t="array" ref="AU246">SUM(IF((G246:AK246="Z4"),1,0),IF((G246:AK246="½ Z4"),0.5,0))</f>
        <v>0</v>
      </c>
      <c r="AV246" s="4"/>
      <c r="AW246" s="28"/>
    </row>
    <row r="247" spans="2:49" hidden="1" x14ac:dyDescent="0.2">
      <c r="B247" s="2"/>
      <c r="C247" s="4"/>
      <c r="D247" s="406"/>
      <c r="E247" s="186"/>
      <c r="F247" s="65" t="str">
        <f>IF(E247="x",   "~~~" &amp; TEXT($F$15,""), TEXT($F$15,""))</f>
        <v/>
      </c>
      <c r="G247" s="275"/>
      <c r="H247" s="275"/>
      <c r="I247" s="276" t="s">
        <v>26</v>
      </c>
      <c r="J247" s="276" t="s">
        <v>26</v>
      </c>
      <c r="K247" s="274" t="s">
        <v>0</v>
      </c>
      <c r="L247" s="275"/>
      <c r="M247" s="275"/>
      <c r="N247" s="275"/>
      <c r="O247" s="275"/>
      <c r="P247" s="276" t="s">
        <v>26</v>
      </c>
      <c r="Q247" s="276" t="s">
        <v>26</v>
      </c>
      <c r="R247" s="275"/>
      <c r="S247" s="275"/>
      <c r="T247" s="275"/>
      <c r="U247" s="275"/>
      <c r="V247" s="275"/>
      <c r="W247" s="276" t="s">
        <v>26</v>
      </c>
      <c r="X247" s="276" t="s">
        <v>26</v>
      </c>
      <c r="Y247" s="275"/>
      <c r="Z247" s="275"/>
      <c r="AA247" s="275"/>
      <c r="AB247" s="275"/>
      <c r="AC247" s="275"/>
      <c r="AD247" s="276" t="s">
        <v>26</v>
      </c>
      <c r="AE247" s="276" t="s">
        <v>26</v>
      </c>
      <c r="AF247" s="275"/>
      <c r="AG247" s="275"/>
      <c r="AH247" s="275"/>
      <c r="AI247" s="275"/>
      <c r="AJ247" s="275"/>
      <c r="AK247" s="277" t="s">
        <v>27</v>
      </c>
      <c r="AL247" s="4"/>
      <c r="AM247" s="19">
        <f t="array" ref="AM247">SUM(IF((G247:AK247="H"),1,0),IF((G247:AK247="½ H"),0.5,0))</f>
        <v>1</v>
      </c>
      <c r="AN247" s="17">
        <f t="array" ref="AN247">SUM(IF((G247:AK247="SD"),1,0),IF((G247:AK247="½ SD"),0.5,0))</f>
        <v>0</v>
      </c>
      <c r="AO247" s="17">
        <f t="array" ref="AO247">SUM(IF((G247:AK247="V"),1,0),IF((G247:AK247="½ V"),0.5,0))</f>
        <v>0</v>
      </c>
      <c r="AP247" s="17">
        <f t="array" ref="AP247">SUM(IF((G247:AK247="C"),1,0),IF((G247:AK247="½ C"),0.5,0))</f>
        <v>0</v>
      </c>
      <c r="AQ247" s="95">
        <f t="array" ref="AQ247">SUM(IF((G247:AK247="S"),1,0),IF((G247:AK247="½ S"),0.5,0))</f>
        <v>0</v>
      </c>
      <c r="AR247" s="184">
        <f t="array" ref="AR247">SUM(IF((G247:AK247="Z1"),1,0),IF((G247:AK247="½ Z1"),0.5,0))</f>
        <v>0</v>
      </c>
      <c r="AS247" s="17">
        <f t="array" ref="AS247">SUM(IF((G247:AK247="Z2"),1,0),IF((G247:AK247="½ Z2"),0.5,0))</f>
        <v>0</v>
      </c>
      <c r="AT247" s="17">
        <f t="array" ref="AT247">SUM(IF((G247:AK247="Z3"),1,0),IF((G247:AK247="½ Z3"),0.5,0))</f>
        <v>0</v>
      </c>
      <c r="AU247" s="20">
        <f t="array" ref="AU247">SUM(IF((G247:AK247="Z4"),1,0),IF((G247:AK247="½ Z4"),0.5,0))</f>
        <v>0</v>
      </c>
      <c r="AV247" s="4"/>
      <c r="AW247" s="28"/>
    </row>
    <row r="248" spans="2:49" hidden="1" x14ac:dyDescent="0.2">
      <c r="B248" s="2"/>
      <c r="C248" s="4"/>
      <c r="D248" s="406"/>
      <c r="E248" s="186"/>
      <c r="F248" s="65" t="str">
        <f>IF(E248="x",   "~~~" &amp; TEXT($J$4,""), TEXT($J$4,""))</f>
        <v/>
      </c>
      <c r="G248" s="275"/>
      <c r="H248" s="275"/>
      <c r="I248" s="276" t="s">
        <v>26</v>
      </c>
      <c r="J248" s="276" t="s">
        <v>26</v>
      </c>
      <c r="K248" s="274" t="s">
        <v>0</v>
      </c>
      <c r="L248" s="275"/>
      <c r="M248" s="275"/>
      <c r="N248" s="275"/>
      <c r="O248" s="275"/>
      <c r="P248" s="276" t="s">
        <v>26</v>
      </c>
      <c r="Q248" s="276" t="s">
        <v>26</v>
      </c>
      <c r="R248" s="275"/>
      <c r="S248" s="275"/>
      <c r="T248" s="275"/>
      <c r="U248" s="275"/>
      <c r="V248" s="275"/>
      <c r="W248" s="276" t="s">
        <v>26</v>
      </c>
      <c r="X248" s="276" t="s">
        <v>26</v>
      </c>
      <c r="Y248" s="275"/>
      <c r="Z248" s="275"/>
      <c r="AA248" s="275"/>
      <c r="AB248" s="275"/>
      <c r="AC248" s="275"/>
      <c r="AD248" s="276" t="s">
        <v>26</v>
      </c>
      <c r="AE248" s="276" t="s">
        <v>26</v>
      </c>
      <c r="AF248" s="275"/>
      <c r="AG248" s="275"/>
      <c r="AH248" s="275"/>
      <c r="AI248" s="275"/>
      <c r="AJ248" s="275"/>
      <c r="AK248" s="277" t="s">
        <v>27</v>
      </c>
      <c r="AL248" s="4"/>
      <c r="AM248" s="19">
        <f t="array" ref="AM248">SUM(IF((G248:AK248="H"),1,0),IF((G248:AK248="½ H"),0.5,0))</f>
        <v>1</v>
      </c>
      <c r="AN248" s="17">
        <f t="array" ref="AN248">SUM(IF((G248:AK248="SD"),1,0),IF((G248:AK248="½ SD"),0.5,0))</f>
        <v>0</v>
      </c>
      <c r="AO248" s="17">
        <f t="array" ref="AO248">SUM(IF((G248:AK248="V"),1,0),IF((G248:AK248="½ V"),0.5,0))</f>
        <v>0</v>
      </c>
      <c r="AP248" s="17">
        <f t="array" ref="AP248">SUM(IF((G248:AK248="C"),1,0),IF((G248:AK248="½ C"),0.5,0))</f>
        <v>0</v>
      </c>
      <c r="AQ248" s="95">
        <f t="array" ref="AQ248">SUM(IF((G248:AK248="S"),1,0),IF((G248:AK248="½ S"),0.5,0))</f>
        <v>0</v>
      </c>
      <c r="AR248" s="184">
        <f t="array" ref="AR248">SUM(IF((G248:AK248="Z1"),1,0),IF((G248:AK248="½ Z1"),0.5,0))</f>
        <v>0</v>
      </c>
      <c r="AS248" s="17">
        <f t="array" ref="AS248">SUM(IF((G248:AK248="Z2"),1,0),IF((G248:AK248="½ Z2"),0.5,0))</f>
        <v>0</v>
      </c>
      <c r="AT248" s="17">
        <f t="array" ref="AT248">SUM(IF((G248:AK248="Z3"),1,0),IF((G248:AK248="½ Z3"),0.5,0))</f>
        <v>0</v>
      </c>
      <c r="AU248" s="20">
        <f t="array" ref="AU248">SUM(IF((G248:AK248="Z4"),1,0),IF((G248:AK248="½ Z4"),0.5,0))</f>
        <v>0</v>
      </c>
      <c r="AV248" s="4"/>
      <c r="AW248" s="28"/>
    </row>
    <row r="249" spans="2:49" hidden="1" x14ac:dyDescent="0.2">
      <c r="B249" s="2"/>
      <c r="C249" s="4"/>
      <c r="D249" s="406"/>
      <c r="E249" s="186"/>
      <c r="F249" s="65" t="str">
        <f>IF(E249="x",   "~~~" &amp; TEXT($J$5,""), TEXT($J$5,""))</f>
        <v/>
      </c>
      <c r="G249" s="275"/>
      <c r="H249" s="275"/>
      <c r="I249" s="276" t="s">
        <v>26</v>
      </c>
      <c r="J249" s="276" t="s">
        <v>26</v>
      </c>
      <c r="K249" s="274" t="s">
        <v>0</v>
      </c>
      <c r="L249" s="275"/>
      <c r="M249" s="275"/>
      <c r="N249" s="275"/>
      <c r="O249" s="275"/>
      <c r="P249" s="276" t="s">
        <v>26</v>
      </c>
      <c r="Q249" s="276" t="s">
        <v>26</v>
      </c>
      <c r="R249" s="275"/>
      <c r="S249" s="275"/>
      <c r="T249" s="275"/>
      <c r="U249" s="275"/>
      <c r="V249" s="275"/>
      <c r="W249" s="276" t="s">
        <v>26</v>
      </c>
      <c r="X249" s="276" t="s">
        <v>26</v>
      </c>
      <c r="Y249" s="275"/>
      <c r="Z249" s="275"/>
      <c r="AA249" s="275"/>
      <c r="AB249" s="275"/>
      <c r="AC249" s="275"/>
      <c r="AD249" s="276" t="s">
        <v>26</v>
      </c>
      <c r="AE249" s="276" t="s">
        <v>26</v>
      </c>
      <c r="AF249" s="275"/>
      <c r="AG249" s="275"/>
      <c r="AH249" s="275"/>
      <c r="AI249" s="275"/>
      <c r="AJ249" s="275"/>
      <c r="AK249" s="277" t="s">
        <v>27</v>
      </c>
      <c r="AL249" s="4"/>
      <c r="AM249" s="19">
        <f t="array" ref="AM249">SUM(IF((G249:AK249="H"),1,0),IF((G249:AK249="½ H"),0.5,0))</f>
        <v>1</v>
      </c>
      <c r="AN249" s="17">
        <f t="array" ref="AN249">SUM(IF((G249:AK249="SD"),1,0),IF((G249:AK249="½ SD"),0.5,0))</f>
        <v>0</v>
      </c>
      <c r="AO249" s="17">
        <f t="array" ref="AO249">SUM(IF((G249:AK249="V"),1,0),IF((G249:AK249="½ V"),0.5,0))</f>
        <v>0</v>
      </c>
      <c r="AP249" s="17">
        <f t="array" ref="AP249">SUM(IF((G249:AK249="C"),1,0),IF((G249:AK249="½ C"),0.5,0))</f>
        <v>0</v>
      </c>
      <c r="AQ249" s="95">
        <f t="array" ref="AQ249">SUM(IF((G249:AK249="S"),1,0),IF((G249:AK249="½ S"),0.5,0))</f>
        <v>0</v>
      </c>
      <c r="AR249" s="184">
        <f t="array" ref="AR249">SUM(IF((G249:AK249="Z1"),1,0),IF((G249:AK249="½ Z1"),0.5,0))</f>
        <v>0</v>
      </c>
      <c r="AS249" s="17">
        <f t="array" ref="AS249">SUM(IF((G249:AK249="Z2"),1,0),IF((G249:AK249="½ Z2"),0.5,0))</f>
        <v>0</v>
      </c>
      <c r="AT249" s="17">
        <f t="array" ref="AT249">SUM(IF((G249:AK249="Z3"),1,0),IF((G249:AK249="½ Z3"),0.5,0))</f>
        <v>0</v>
      </c>
      <c r="AU249" s="20">
        <f t="array" ref="AU249">SUM(IF((G249:AK249="Z4"),1,0),IF((G249:AK249="½ Z4"),0.5,0))</f>
        <v>0</v>
      </c>
      <c r="AV249" s="4"/>
      <c r="AW249" s="28"/>
    </row>
    <row r="250" spans="2:49" ht="12.75" hidden="1" customHeight="1" x14ac:dyDescent="0.2">
      <c r="B250" s="2"/>
      <c r="C250" s="4"/>
      <c r="D250" s="406"/>
      <c r="E250" s="70"/>
      <c r="F250" s="65" t="str">
        <f>IF(E250="x",   "~~~" &amp; TEXT($J$6,""), TEXT($J$6,""))</f>
        <v/>
      </c>
      <c r="G250" s="275"/>
      <c r="H250" s="275"/>
      <c r="I250" s="276" t="s">
        <v>26</v>
      </c>
      <c r="J250" s="276" t="s">
        <v>26</v>
      </c>
      <c r="K250" s="274" t="s">
        <v>0</v>
      </c>
      <c r="L250" s="275"/>
      <c r="M250" s="275"/>
      <c r="N250" s="275"/>
      <c r="O250" s="275"/>
      <c r="P250" s="276" t="s">
        <v>26</v>
      </c>
      <c r="Q250" s="276" t="s">
        <v>26</v>
      </c>
      <c r="R250" s="275"/>
      <c r="S250" s="275"/>
      <c r="T250" s="275"/>
      <c r="U250" s="275"/>
      <c r="V250" s="275"/>
      <c r="W250" s="276" t="s">
        <v>26</v>
      </c>
      <c r="X250" s="276" t="s">
        <v>26</v>
      </c>
      <c r="Y250" s="275"/>
      <c r="Z250" s="275"/>
      <c r="AA250" s="275"/>
      <c r="AB250" s="275"/>
      <c r="AC250" s="275"/>
      <c r="AD250" s="276" t="s">
        <v>26</v>
      </c>
      <c r="AE250" s="276" t="s">
        <v>26</v>
      </c>
      <c r="AF250" s="275"/>
      <c r="AG250" s="275"/>
      <c r="AH250" s="275"/>
      <c r="AI250" s="275"/>
      <c r="AJ250" s="275"/>
      <c r="AK250" s="277" t="s">
        <v>27</v>
      </c>
      <c r="AL250" s="4"/>
      <c r="AM250" s="19">
        <f t="array" ref="AM250">SUM(IF((G250:AK250="H"),1,0),IF((G250:AK250="½ H"),0.5,0))</f>
        <v>1</v>
      </c>
      <c r="AN250" s="17">
        <f t="array" ref="AN250">SUM(IF((G250:AK250="SD"),1,0),IF((G250:AK250="½ SD"),0.5,0))</f>
        <v>0</v>
      </c>
      <c r="AO250" s="17">
        <f t="array" ref="AO250">SUM(IF((G250:AK250="V"),1,0),IF((G250:AK250="½ V"),0.5,0))</f>
        <v>0</v>
      </c>
      <c r="AP250" s="17">
        <f t="array" ref="AP250">SUM(IF((G250:AK250="C"),1,0),IF((G250:AK250="½ C"),0.5,0))</f>
        <v>0</v>
      </c>
      <c r="AQ250" s="95">
        <f t="array" ref="AQ250">SUM(IF((G250:AK250="S"),1,0),IF((G250:AK250="½ S"),0.5,0))</f>
        <v>0</v>
      </c>
      <c r="AR250" s="184">
        <f t="array" ref="AR250">SUM(IF((G250:AK250="Z1"),1,0),IF((G250:AK250="½ Z1"),0.5,0))</f>
        <v>0</v>
      </c>
      <c r="AS250" s="17">
        <f t="array" ref="AS250">SUM(IF((G250:AK250="Z2"),1,0),IF((G250:AK250="½ Z2"),0.5,0))</f>
        <v>0</v>
      </c>
      <c r="AT250" s="17">
        <f t="array" ref="AT250">SUM(IF((G250:AK250="Z3"),1,0),IF((G250:AK250="½ Z3"),0.5,0))</f>
        <v>0</v>
      </c>
      <c r="AU250" s="20">
        <f t="array" ref="AU250">SUM(IF((G250:AK250="Z4"),1,0),IF((G250:AK250="½ Z4"),0.5,0))</f>
        <v>0</v>
      </c>
      <c r="AV250" s="4"/>
      <c r="AW250" s="28"/>
    </row>
    <row r="251" spans="2:49" ht="12.75" hidden="1" customHeight="1" x14ac:dyDescent="0.2">
      <c r="B251" s="2"/>
      <c r="C251" s="4"/>
      <c r="D251" s="406"/>
      <c r="E251" s="70"/>
      <c r="F251" s="65" t="str">
        <f>IF(E251="x",   "~~~" &amp; TEXT($J$7,""), TEXT($J$7,""))</f>
        <v/>
      </c>
      <c r="G251" s="275"/>
      <c r="H251" s="275"/>
      <c r="I251" s="276" t="s">
        <v>26</v>
      </c>
      <c r="J251" s="276" t="s">
        <v>26</v>
      </c>
      <c r="K251" s="274" t="s">
        <v>0</v>
      </c>
      <c r="L251" s="275"/>
      <c r="M251" s="275"/>
      <c r="N251" s="275"/>
      <c r="O251" s="275"/>
      <c r="P251" s="276" t="s">
        <v>26</v>
      </c>
      <c r="Q251" s="276" t="s">
        <v>26</v>
      </c>
      <c r="R251" s="275"/>
      <c r="S251" s="275"/>
      <c r="T251" s="275"/>
      <c r="U251" s="275"/>
      <c r="V251" s="275"/>
      <c r="W251" s="276" t="s">
        <v>26</v>
      </c>
      <c r="X251" s="276" t="s">
        <v>26</v>
      </c>
      <c r="Y251" s="275"/>
      <c r="Z251" s="275"/>
      <c r="AA251" s="275"/>
      <c r="AB251" s="275"/>
      <c r="AC251" s="275"/>
      <c r="AD251" s="276" t="s">
        <v>26</v>
      </c>
      <c r="AE251" s="276" t="s">
        <v>26</v>
      </c>
      <c r="AF251" s="275"/>
      <c r="AG251" s="275"/>
      <c r="AH251" s="275"/>
      <c r="AI251" s="275"/>
      <c r="AJ251" s="275"/>
      <c r="AK251" s="277" t="s">
        <v>27</v>
      </c>
      <c r="AL251" s="4"/>
      <c r="AM251" s="19">
        <f t="array" ref="AM251">SUM(IF((G251:AK251="H"),1,0),IF((G251:AK251="½ H"),0.5,0))</f>
        <v>1</v>
      </c>
      <c r="AN251" s="17">
        <f t="array" ref="AN251">SUM(IF((G251:AK251="SD"),1,0),IF((G251:AK251="½ SD"),0.5,0))</f>
        <v>0</v>
      </c>
      <c r="AO251" s="17">
        <f t="array" ref="AO251">SUM(IF((G251:AK251="V"),1,0),IF((G251:AK251="½ V"),0.5,0))</f>
        <v>0</v>
      </c>
      <c r="AP251" s="17">
        <f t="array" ref="AP251">SUM(IF((G251:AK251="C"),1,0),IF((G251:AK251="½ C"),0.5,0))</f>
        <v>0</v>
      </c>
      <c r="AQ251" s="95">
        <f t="array" ref="AQ251">SUM(IF((G251:AK251="S"),1,0),IF((G251:AK251="½ S"),0.5,0))</f>
        <v>0</v>
      </c>
      <c r="AR251" s="184">
        <f t="array" ref="AR251">SUM(IF((G251:AK251="Z1"),1,0),IF((G251:AK251="½ Z1"),0.5,0))</f>
        <v>0</v>
      </c>
      <c r="AS251" s="17">
        <f t="array" ref="AS251">SUM(IF((G251:AK251="Z2"),1,0),IF((G251:AK251="½ Z2"),0.5,0))</f>
        <v>0</v>
      </c>
      <c r="AT251" s="17">
        <f t="array" ref="AT251">SUM(IF((G251:AK251="Z3"),1,0),IF((G251:AK251="½ Z3"),0.5,0))</f>
        <v>0</v>
      </c>
      <c r="AU251" s="20">
        <f t="array" ref="AU251">SUM(IF((G251:AK251="Z4"),1,0),IF((G251:AK251="½ Z4"),0.5,0))</f>
        <v>0</v>
      </c>
      <c r="AV251" s="4"/>
      <c r="AW251" s="28"/>
    </row>
    <row r="252" spans="2:49" ht="12.75" hidden="1" customHeight="1" x14ac:dyDescent="0.2">
      <c r="B252" s="2"/>
      <c r="C252" s="4"/>
      <c r="D252" s="406"/>
      <c r="E252" s="70"/>
      <c r="F252" s="65" t="str">
        <f>IF(E252="x",   "~~~" &amp; TEXT($J$8,""), TEXT($J$8,""))</f>
        <v/>
      </c>
      <c r="G252" s="275"/>
      <c r="H252" s="275"/>
      <c r="I252" s="276" t="s">
        <v>26</v>
      </c>
      <c r="J252" s="276" t="s">
        <v>26</v>
      </c>
      <c r="K252" s="274" t="s">
        <v>0</v>
      </c>
      <c r="L252" s="275"/>
      <c r="M252" s="275"/>
      <c r="N252" s="275"/>
      <c r="O252" s="275"/>
      <c r="P252" s="276" t="s">
        <v>26</v>
      </c>
      <c r="Q252" s="276" t="s">
        <v>26</v>
      </c>
      <c r="R252" s="275"/>
      <c r="S252" s="275"/>
      <c r="T252" s="275"/>
      <c r="U252" s="275"/>
      <c r="V252" s="275"/>
      <c r="W252" s="276" t="s">
        <v>26</v>
      </c>
      <c r="X252" s="276" t="s">
        <v>26</v>
      </c>
      <c r="Y252" s="275"/>
      <c r="Z252" s="275"/>
      <c r="AA252" s="275"/>
      <c r="AB252" s="275"/>
      <c r="AC252" s="275"/>
      <c r="AD252" s="276" t="s">
        <v>26</v>
      </c>
      <c r="AE252" s="276" t="s">
        <v>26</v>
      </c>
      <c r="AF252" s="275"/>
      <c r="AG252" s="275"/>
      <c r="AH252" s="275"/>
      <c r="AI252" s="275"/>
      <c r="AJ252" s="275"/>
      <c r="AK252" s="277" t="s">
        <v>27</v>
      </c>
      <c r="AL252" s="4"/>
      <c r="AM252" s="19">
        <f t="array" ref="AM252">SUM(IF((G252:AK252="H"),1,0),IF((G252:AK252="½ H"),0.5,0))</f>
        <v>1</v>
      </c>
      <c r="AN252" s="17">
        <f t="array" ref="AN252">SUM(IF((G252:AK252="SD"),1,0),IF((G252:AK252="½ SD"),0.5,0))</f>
        <v>0</v>
      </c>
      <c r="AO252" s="17">
        <f t="array" ref="AO252">SUM(IF((G252:AK252="V"),1,0),IF((G252:AK252="½ V"),0.5,0))</f>
        <v>0</v>
      </c>
      <c r="AP252" s="17">
        <f t="array" ref="AP252">SUM(IF((G252:AK252="C"),1,0),IF((G252:AK252="½ C"),0.5,0))</f>
        <v>0</v>
      </c>
      <c r="AQ252" s="95">
        <f t="array" ref="AQ252">SUM(IF((G252:AK252="S"),1,0),IF((G252:AK252="½ S"),0.5,0))</f>
        <v>0</v>
      </c>
      <c r="AR252" s="184">
        <f t="array" ref="AR252">SUM(IF((G252:AK252="Z1"),1,0),IF((G252:AK252="½ Z1"),0.5,0))</f>
        <v>0</v>
      </c>
      <c r="AS252" s="17">
        <f t="array" ref="AS252">SUM(IF((G252:AK252="Z2"),1,0),IF((G252:AK252="½ Z2"),0.5,0))</f>
        <v>0</v>
      </c>
      <c r="AT252" s="17">
        <f t="array" ref="AT252">SUM(IF((G252:AK252="Z3"),1,0),IF((G252:AK252="½ Z3"),0.5,0))</f>
        <v>0</v>
      </c>
      <c r="AU252" s="20">
        <f t="array" ref="AU252">SUM(IF((G252:AK252="Z4"),1,0),IF((G252:AK252="½ Z4"),0.5,0))</f>
        <v>0</v>
      </c>
      <c r="AV252" s="4"/>
      <c r="AW252" s="28"/>
    </row>
    <row r="253" spans="2:49" ht="12.75" hidden="1" customHeight="1" x14ac:dyDescent="0.2">
      <c r="B253" s="2"/>
      <c r="C253" s="4"/>
      <c r="D253" s="406"/>
      <c r="E253" s="70"/>
      <c r="F253" s="65" t="str">
        <f>IF(E253="x",   "~~~" &amp; TEXT($J$9,""), TEXT($J$9,""))</f>
        <v/>
      </c>
      <c r="G253" s="275"/>
      <c r="H253" s="275"/>
      <c r="I253" s="276" t="s">
        <v>26</v>
      </c>
      <c r="J253" s="276" t="s">
        <v>26</v>
      </c>
      <c r="K253" s="274" t="s">
        <v>0</v>
      </c>
      <c r="L253" s="275"/>
      <c r="M253" s="275"/>
      <c r="N253" s="275"/>
      <c r="O253" s="275"/>
      <c r="P253" s="276" t="s">
        <v>26</v>
      </c>
      <c r="Q253" s="276" t="s">
        <v>26</v>
      </c>
      <c r="R253" s="275"/>
      <c r="S253" s="275"/>
      <c r="T253" s="275"/>
      <c r="U253" s="275"/>
      <c r="V253" s="275"/>
      <c r="W253" s="276" t="s">
        <v>26</v>
      </c>
      <c r="X253" s="276" t="s">
        <v>26</v>
      </c>
      <c r="Y253" s="275"/>
      <c r="Z253" s="275"/>
      <c r="AA253" s="275"/>
      <c r="AB253" s="275"/>
      <c r="AC253" s="275"/>
      <c r="AD253" s="276" t="s">
        <v>26</v>
      </c>
      <c r="AE253" s="276" t="s">
        <v>26</v>
      </c>
      <c r="AF253" s="275"/>
      <c r="AG253" s="275"/>
      <c r="AH253" s="275"/>
      <c r="AI253" s="275"/>
      <c r="AJ253" s="275"/>
      <c r="AK253" s="277" t="s">
        <v>27</v>
      </c>
      <c r="AL253" s="4"/>
      <c r="AM253" s="19">
        <f t="array" ref="AM253">SUM(IF((G253:AK253="H"),1,0),IF((G253:AK253="½ H"),0.5,0))</f>
        <v>1</v>
      </c>
      <c r="AN253" s="17">
        <f t="array" ref="AN253">SUM(IF((G253:AK253="SD"),1,0),IF((G253:AK253="½ SD"),0.5,0))</f>
        <v>0</v>
      </c>
      <c r="AO253" s="17">
        <f t="array" ref="AO253">SUM(IF((G253:AK253="V"),1,0),IF((G253:AK253="½ V"),0.5,0))</f>
        <v>0</v>
      </c>
      <c r="AP253" s="17">
        <f t="array" ref="AP253">SUM(IF((G253:AK253="C"),1,0),IF((G253:AK253="½ C"),0.5,0))</f>
        <v>0</v>
      </c>
      <c r="AQ253" s="95">
        <f t="array" ref="AQ253">SUM(IF((G253:AK253="S"),1,0),IF((G253:AK253="½ S"),0.5,0))</f>
        <v>0</v>
      </c>
      <c r="AR253" s="184">
        <f t="array" ref="AR253">SUM(IF((G253:AK253="Z1"),1,0),IF((G253:AK253="½ Z1"),0.5,0))</f>
        <v>0</v>
      </c>
      <c r="AS253" s="17">
        <f t="array" ref="AS253">SUM(IF((G253:AK253="Z2"),1,0),IF((G253:AK253="½ Z2"),0.5,0))</f>
        <v>0</v>
      </c>
      <c r="AT253" s="17">
        <f t="array" ref="AT253">SUM(IF((G253:AK253="Z3"),1,0),IF((G253:AK253="½ Z3"),0.5,0))</f>
        <v>0</v>
      </c>
      <c r="AU253" s="20">
        <f t="array" ref="AU253">SUM(IF((G253:AK253="Z4"),1,0),IF((G253:AK253="½ Z4"),0.5,0))</f>
        <v>0</v>
      </c>
      <c r="AV253" s="4"/>
      <c r="AW253" s="28"/>
    </row>
    <row r="254" spans="2:49" ht="12.75" hidden="1" customHeight="1" x14ac:dyDescent="0.2">
      <c r="B254" s="2"/>
      <c r="C254" s="4"/>
      <c r="D254" s="406"/>
      <c r="E254" s="70"/>
      <c r="F254" s="65" t="str">
        <f>IF(E254="x",   "~~~" &amp; TEXT($J$10,""), TEXT($J$10,""))</f>
        <v/>
      </c>
      <c r="G254" s="275"/>
      <c r="H254" s="275"/>
      <c r="I254" s="276" t="s">
        <v>26</v>
      </c>
      <c r="J254" s="276" t="s">
        <v>26</v>
      </c>
      <c r="K254" s="274" t="s">
        <v>0</v>
      </c>
      <c r="L254" s="275"/>
      <c r="M254" s="275"/>
      <c r="N254" s="275"/>
      <c r="O254" s="275"/>
      <c r="P254" s="276" t="s">
        <v>26</v>
      </c>
      <c r="Q254" s="276" t="s">
        <v>26</v>
      </c>
      <c r="R254" s="275"/>
      <c r="S254" s="275"/>
      <c r="T254" s="275"/>
      <c r="U254" s="275"/>
      <c r="V254" s="275"/>
      <c r="W254" s="276" t="s">
        <v>26</v>
      </c>
      <c r="X254" s="276" t="s">
        <v>26</v>
      </c>
      <c r="Y254" s="275"/>
      <c r="Z254" s="275"/>
      <c r="AA254" s="275"/>
      <c r="AB254" s="275"/>
      <c r="AC254" s="275"/>
      <c r="AD254" s="276" t="s">
        <v>26</v>
      </c>
      <c r="AE254" s="276" t="s">
        <v>26</v>
      </c>
      <c r="AF254" s="275"/>
      <c r="AG254" s="275"/>
      <c r="AH254" s="275"/>
      <c r="AI254" s="275"/>
      <c r="AJ254" s="275"/>
      <c r="AK254" s="277" t="s">
        <v>27</v>
      </c>
      <c r="AL254" s="4"/>
      <c r="AM254" s="19">
        <f t="array" ref="AM254">SUM(IF((G254:AK254="H"),1,0),IF((G254:AK254="½ H"),0.5,0))</f>
        <v>1</v>
      </c>
      <c r="AN254" s="17">
        <f t="array" ref="AN254">SUM(IF((G254:AK254="SD"),1,0),IF((G254:AK254="½ SD"),0.5,0))</f>
        <v>0</v>
      </c>
      <c r="AO254" s="17">
        <f t="array" ref="AO254">SUM(IF((G254:AK254="V"),1,0),IF((G254:AK254="½ V"),0.5,0))</f>
        <v>0</v>
      </c>
      <c r="AP254" s="17">
        <f t="array" ref="AP254">SUM(IF((G254:AK254="C"),1,0),IF((G254:AK254="½ C"),0.5,0))</f>
        <v>0</v>
      </c>
      <c r="AQ254" s="95">
        <f t="array" ref="AQ254">SUM(IF((G254:AK254="S"),1,0),IF((G254:AK254="½ S"),0.5,0))</f>
        <v>0</v>
      </c>
      <c r="AR254" s="184">
        <f t="array" ref="AR254">SUM(IF((G254:AK254="Z1"),1,0),IF((G254:AK254="½ Z1"),0.5,0))</f>
        <v>0</v>
      </c>
      <c r="AS254" s="17">
        <f t="array" ref="AS254">SUM(IF((G254:AK254="Z2"),1,0),IF((G254:AK254="½ Z2"),0.5,0))</f>
        <v>0</v>
      </c>
      <c r="AT254" s="17">
        <f t="array" ref="AT254">SUM(IF((G254:AK254="Z3"),1,0),IF((G254:AK254="½ Z3"),0.5,0))</f>
        <v>0</v>
      </c>
      <c r="AU254" s="20">
        <f t="array" ref="AU254">SUM(IF((G254:AK254="Z4"),1,0),IF((G254:AK254="½ Z4"),0.5,0))</f>
        <v>0</v>
      </c>
      <c r="AV254" s="4"/>
      <c r="AW254" s="28"/>
    </row>
    <row r="255" spans="2:49" ht="12.75" hidden="1" customHeight="1" x14ac:dyDescent="0.2">
      <c r="B255" s="2"/>
      <c r="C255" s="4"/>
      <c r="D255" s="406"/>
      <c r="E255" s="70"/>
      <c r="F255" s="65" t="str">
        <f>IF(E255="x",   "~~~" &amp; TEXT($J$11,""), TEXT($J$11,""))</f>
        <v/>
      </c>
      <c r="G255" s="275"/>
      <c r="H255" s="275"/>
      <c r="I255" s="276" t="s">
        <v>26</v>
      </c>
      <c r="J255" s="276" t="s">
        <v>26</v>
      </c>
      <c r="K255" s="274" t="s">
        <v>0</v>
      </c>
      <c r="L255" s="275"/>
      <c r="M255" s="275"/>
      <c r="N255" s="275"/>
      <c r="O255" s="275"/>
      <c r="P255" s="276" t="s">
        <v>26</v>
      </c>
      <c r="Q255" s="276" t="s">
        <v>26</v>
      </c>
      <c r="R255" s="275"/>
      <c r="S255" s="275"/>
      <c r="T255" s="275"/>
      <c r="U255" s="275"/>
      <c r="V255" s="275"/>
      <c r="W255" s="276" t="s">
        <v>26</v>
      </c>
      <c r="X255" s="276" t="s">
        <v>26</v>
      </c>
      <c r="Y255" s="275"/>
      <c r="Z255" s="275"/>
      <c r="AA255" s="275"/>
      <c r="AB255" s="275"/>
      <c r="AC255" s="275"/>
      <c r="AD255" s="276" t="s">
        <v>26</v>
      </c>
      <c r="AE255" s="276" t="s">
        <v>26</v>
      </c>
      <c r="AF255" s="275"/>
      <c r="AG255" s="275"/>
      <c r="AH255" s="275"/>
      <c r="AI255" s="275"/>
      <c r="AJ255" s="275"/>
      <c r="AK255" s="277" t="s">
        <v>27</v>
      </c>
      <c r="AL255" s="4"/>
      <c r="AM255" s="19">
        <f t="array" ref="AM255">SUM(IF((G255:AK255="H"),1,0),IF((G255:AK255="½ H"),0.5,0))</f>
        <v>1</v>
      </c>
      <c r="AN255" s="17">
        <f t="array" ref="AN255">SUM(IF((G255:AK255="SD"),1,0),IF((G255:AK255="½ SD"),0.5,0))</f>
        <v>0</v>
      </c>
      <c r="AO255" s="17">
        <f t="array" ref="AO255">SUM(IF((G255:AK255="V"),1,0),IF((G255:AK255="½ V"),0.5,0))</f>
        <v>0</v>
      </c>
      <c r="AP255" s="17">
        <f t="array" ref="AP255">SUM(IF((G255:AK255="C"),1,0),IF((G255:AK255="½ C"),0.5,0))</f>
        <v>0</v>
      </c>
      <c r="AQ255" s="95">
        <f t="array" ref="AQ255">SUM(IF((G255:AK255="S"),1,0),IF((G255:AK255="½ S"),0.5,0))</f>
        <v>0</v>
      </c>
      <c r="AR255" s="184">
        <f t="array" ref="AR255">SUM(IF((G255:AK255="Z1"),1,0),IF((G255:AK255="½ Z1"),0.5,0))</f>
        <v>0</v>
      </c>
      <c r="AS255" s="17">
        <f t="array" ref="AS255">SUM(IF((G255:AK255="Z2"),1,0),IF((G255:AK255="½ Z2"),0.5,0))</f>
        <v>0</v>
      </c>
      <c r="AT255" s="17">
        <f t="array" ref="AT255">SUM(IF((G255:AK255="Z3"),1,0),IF((G255:AK255="½ Z3"),0.5,0))</f>
        <v>0</v>
      </c>
      <c r="AU255" s="20">
        <f t="array" ref="AU255">SUM(IF((G255:AK255="Z4"),1,0),IF((G255:AK255="½ Z4"),0.5,0))</f>
        <v>0</v>
      </c>
      <c r="AV255" s="4"/>
      <c r="AW255" s="28"/>
    </row>
    <row r="256" spans="2:49" ht="12.75" hidden="1" customHeight="1" x14ac:dyDescent="0.2">
      <c r="B256" s="2"/>
      <c r="C256" s="4"/>
      <c r="D256" s="406"/>
      <c r="E256" s="70"/>
      <c r="F256" s="65" t="str">
        <f>IF(E256="x",   "~~~" &amp; TEXT($J$12,""), TEXT($J$12,""))</f>
        <v/>
      </c>
      <c r="G256" s="275"/>
      <c r="H256" s="275"/>
      <c r="I256" s="276" t="s">
        <v>26</v>
      </c>
      <c r="J256" s="276" t="s">
        <v>26</v>
      </c>
      <c r="K256" s="274" t="s">
        <v>0</v>
      </c>
      <c r="L256" s="275"/>
      <c r="M256" s="275"/>
      <c r="N256" s="275"/>
      <c r="O256" s="275"/>
      <c r="P256" s="276" t="s">
        <v>26</v>
      </c>
      <c r="Q256" s="276" t="s">
        <v>26</v>
      </c>
      <c r="R256" s="275"/>
      <c r="S256" s="275"/>
      <c r="T256" s="275"/>
      <c r="U256" s="275"/>
      <c r="V256" s="275"/>
      <c r="W256" s="276" t="s">
        <v>26</v>
      </c>
      <c r="X256" s="276" t="s">
        <v>26</v>
      </c>
      <c r="Y256" s="275"/>
      <c r="Z256" s="275"/>
      <c r="AA256" s="275"/>
      <c r="AB256" s="275"/>
      <c r="AC256" s="275"/>
      <c r="AD256" s="276" t="s">
        <v>26</v>
      </c>
      <c r="AE256" s="276" t="s">
        <v>26</v>
      </c>
      <c r="AF256" s="275"/>
      <c r="AG256" s="275"/>
      <c r="AH256" s="275"/>
      <c r="AI256" s="275"/>
      <c r="AJ256" s="275"/>
      <c r="AK256" s="277" t="s">
        <v>27</v>
      </c>
      <c r="AL256" s="4"/>
      <c r="AM256" s="19">
        <f t="array" ref="AM256">SUM(IF((G256:AK256="H"),1,0),IF((G256:AK256="½ H"),0.5,0))</f>
        <v>1</v>
      </c>
      <c r="AN256" s="17">
        <f t="array" ref="AN256">SUM(IF((G256:AK256="SD"),1,0),IF((G256:AK256="½ SD"),0.5,0))</f>
        <v>0</v>
      </c>
      <c r="AO256" s="17">
        <f t="array" ref="AO256">SUM(IF((G256:AK256="V"),1,0),IF((G256:AK256="½ V"),0.5,0))</f>
        <v>0</v>
      </c>
      <c r="AP256" s="17">
        <f t="array" ref="AP256">SUM(IF((G256:AK256="C"),1,0),IF((G256:AK256="½ C"),0.5,0))</f>
        <v>0</v>
      </c>
      <c r="AQ256" s="95">
        <f t="array" ref="AQ256">SUM(IF((G256:AK256="S"),1,0),IF((G256:AK256="½ S"),0.5,0))</f>
        <v>0</v>
      </c>
      <c r="AR256" s="184">
        <f t="array" ref="AR256">SUM(IF((G256:AK256="Z1"),1,0),IF((G256:AK256="½ Z1"),0.5,0))</f>
        <v>0</v>
      </c>
      <c r="AS256" s="17">
        <f t="array" ref="AS256">SUM(IF((G256:AK256="Z2"),1,0),IF((G256:AK256="½ Z2"),0.5,0))</f>
        <v>0</v>
      </c>
      <c r="AT256" s="17">
        <f t="array" ref="AT256">SUM(IF((G256:AK256="Z3"),1,0),IF((G256:AK256="½ Z3"),0.5,0))</f>
        <v>0</v>
      </c>
      <c r="AU256" s="20">
        <f t="array" ref="AU256">SUM(IF((G256:AK256="Z4"),1,0),IF((G256:AK256="½ Z4"),0.5,0))</f>
        <v>0</v>
      </c>
      <c r="AV256" s="4"/>
      <c r="AW256" s="28"/>
    </row>
    <row r="257" spans="2:49" ht="12.75" hidden="1" customHeight="1" x14ac:dyDescent="0.2">
      <c r="B257" s="2"/>
      <c r="C257" s="4"/>
      <c r="D257" s="406"/>
      <c r="E257" s="70"/>
      <c r="F257" s="65" t="str">
        <f>IF(E257="x",   "~~~" &amp; TEXT($J$13,""), TEXT($J$13,""))</f>
        <v/>
      </c>
      <c r="G257" s="275"/>
      <c r="H257" s="275"/>
      <c r="I257" s="276" t="s">
        <v>26</v>
      </c>
      <c r="J257" s="276" t="s">
        <v>26</v>
      </c>
      <c r="K257" s="274" t="s">
        <v>0</v>
      </c>
      <c r="L257" s="275"/>
      <c r="M257" s="275"/>
      <c r="N257" s="275"/>
      <c r="O257" s="275"/>
      <c r="P257" s="276" t="s">
        <v>26</v>
      </c>
      <c r="Q257" s="276" t="s">
        <v>26</v>
      </c>
      <c r="R257" s="275"/>
      <c r="S257" s="275"/>
      <c r="T257" s="275"/>
      <c r="U257" s="275"/>
      <c r="V257" s="275"/>
      <c r="W257" s="276" t="s">
        <v>26</v>
      </c>
      <c r="X257" s="276" t="s">
        <v>26</v>
      </c>
      <c r="Y257" s="275"/>
      <c r="Z257" s="275"/>
      <c r="AA257" s="275"/>
      <c r="AB257" s="275"/>
      <c r="AC257" s="275"/>
      <c r="AD257" s="276" t="s">
        <v>26</v>
      </c>
      <c r="AE257" s="276" t="s">
        <v>26</v>
      </c>
      <c r="AF257" s="275"/>
      <c r="AG257" s="275"/>
      <c r="AH257" s="275"/>
      <c r="AI257" s="275"/>
      <c r="AJ257" s="275"/>
      <c r="AK257" s="277" t="s">
        <v>27</v>
      </c>
      <c r="AL257" s="4"/>
      <c r="AM257" s="19">
        <f t="array" ref="AM257">SUM(IF((G257:AK257="H"),1,0),IF((G257:AK257="½ H"),0.5,0))</f>
        <v>1</v>
      </c>
      <c r="AN257" s="17">
        <f t="array" ref="AN257">SUM(IF((G257:AK257="SD"),1,0),IF((G257:AK257="½ SD"),0.5,0))</f>
        <v>0</v>
      </c>
      <c r="AO257" s="17">
        <f t="array" ref="AO257">SUM(IF((G257:AK257="V"),1,0),IF((G257:AK257="½ V"),0.5,0))</f>
        <v>0</v>
      </c>
      <c r="AP257" s="17">
        <f t="array" ref="AP257">SUM(IF((G257:AK257="C"),1,0),IF((G257:AK257="½ C"),0.5,0))</f>
        <v>0</v>
      </c>
      <c r="AQ257" s="95">
        <f t="array" ref="AQ257">SUM(IF((G257:AK257="S"),1,0),IF((G257:AK257="½ S"),0.5,0))</f>
        <v>0</v>
      </c>
      <c r="AR257" s="184">
        <f t="array" ref="AR257">SUM(IF((G257:AK257="Z1"),1,0),IF((G257:AK257="½ Z1"),0.5,0))</f>
        <v>0</v>
      </c>
      <c r="AS257" s="17">
        <f t="array" ref="AS257">SUM(IF((G257:AK257="Z2"),1,0),IF((G257:AK257="½ Z2"),0.5,0))</f>
        <v>0</v>
      </c>
      <c r="AT257" s="17">
        <f t="array" ref="AT257">SUM(IF((G257:AK257="Z3"),1,0),IF((G257:AK257="½ Z3"),0.5,0))</f>
        <v>0</v>
      </c>
      <c r="AU257" s="20">
        <f t="array" ref="AU257">SUM(IF((G257:AK257="Z4"),1,0),IF((G257:AK257="½ Z4"),0.5,0))</f>
        <v>0</v>
      </c>
      <c r="AV257" s="4"/>
      <c r="AW257" s="28"/>
    </row>
    <row r="258" spans="2:49" ht="12.75" hidden="1" customHeight="1" x14ac:dyDescent="0.2">
      <c r="B258" s="2"/>
      <c r="C258" s="4"/>
      <c r="D258" s="406"/>
      <c r="E258" s="70"/>
      <c r="F258" s="65" t="str">
        <f>IF(E258="x",   "~~~" &amp; TEXT($J$14,""), TEXT($J$14,""))</f>
        <v/>
      </c>
      <c r="G258" s="275"/>
      <c r="H258" s="275"/>
      <c r="I258" s="276" t="s">
        <v>26</v>
      </c>
      <c r="J258" s="276" t="s">
        <v>26</v>
      </c>
      <c r="K258" s="274" t="s">
        <v>0</v>
      </c>
      <c r="L258" s="275"/>
      <c r="M258" s="275"/>
      <c r="N258" s="275"/>
      <c r="O258" s="275"/>
      <c r="P258" s="276" t="s">
        <v>26</v>
      </c>
      <c r="Q258" s="276" t="s">
        <v>26</v>
      </c>
      <c r="R258" s="275"/>
      <c r="S258" s="275"/>
      <c r="T258" s="275"/>
      <c r="U258" s="275"/>
      <c r="V258" s="275"/>
      <c r="W258" s="276" t="s">
        <v>26</v>
      </c>
      <c r="X258" s="276" t="s">
        <v>26</v>
      </c>
      <c r="Y258" s="275"/>
      <c r="Z258" s="275"/>
      <c r="AA258" s="275"/>
      <c r="AB258" s="275"/>
      <c r="AC258" s="275"/>
      <c r="AD258" s="276" t="s">
        <v>26</v>
      </c>
      <c r="AE258" s="276" t="s">
        <v>26</v>
      </c>
      <c r="AF258" s="275"/>
      <c r="AG258" s="275"/>
      <c r="AH258" s="275"/>
      <c r="AI258" s="275"/>
      <c r="AJ258" s="275"/>
      <c r="AK258" s="277" t="s">
        <v>27</v>
      </c>
      <c r="AL258" s="4"/>
      <c r="AM258" s="19">
        <f t="array" ref="AM258">SUM(IF((G258:AK258="H"),1,0),IF((G258:AK258="½ H"),0.5,0))</f>
        <v>1</v>
      </c>
      <c r="AN258" s="17">
        <f t="array" ref="AN258">SUM(IF((G258:AK258="SD"),1,0),IF((G258:AK258="½ SD"),0.5,0))</f>
        <v>0</v>
      </c>
      <c r="AO258" s="17">
        <f t="array" ref="AO258">SUM(IF((G258:AK258="V"),1,0),IF((G258:AK258="½ V"),0.5,0))</f>
        <v>0</v>
      </c>
      <c r="AP258" s="17">
        <f t="array" ref="AP258">SUM(IF((G258:AK258="C"),1,0),IF((G258:AK258="½ C"),0.5,0))</f>
        <v>0</v>
      </c>
      <c r="AQ258" s="95">
        <f t="array" ref="AQ258">SUM(IF((G258:AK258="S"),1,0),IF((G258:AK258="½ S"),0.5,0))</f>
        <v>0</v>
      </c>
      <c r="AR258" s="184">
        <f t="array" ref="AR258">SUM(IF((G258:AK258="Z1"),1,0),IF((G258:AK258="½ Z1"),0.5,0))</f>
        <v>0</v>
      </c>
      <c r="AS258" s="17">
        <f t="array" ref="AS258">SUM(IF((G258:AK258="Z2"),1,0),IF((G258:AK258="½ Z2"),0.5,0))</f>
        <v>0</v>
      </c>
      <c r="AT258" s="17">
        <f t="array" ref="AT258">SUM(IF((G258:AK258="Z3"),1,0),IF((G258:AK258="½ Z3"),0.5,0))</f>
        <v>0</v>
      </c>
      <c r="AU258" s="20">
        <f t="array" ref="AU258">SUM(IF((G258:AK258="Z4"),1,0),IF((G258:AK258="½ Z4"),0.5,0))</f>
        <v>0</v>
      </c>
      <c r="AV258" s="4"/>
      <c r="AW258" s="28"/>
    </row>
    <row r="259" spans="2:49" ht="12.75" hidden="1" customHeight="1" x14ac:dyDescent="0.2">
      <c r="B259" s="2"/>
      <c r="C259" s="4"/>
      <c r="D259" s="406"/>
      <c r="E259" s="70"/>
      <c r="F259" s="65" t="str">
        <f>IF(E259="x",   "~~~" &amp; TEXT($J$15,""), TEXT($J$15,""))</f>
        <v/>
      </c>
      <c r="G259" s="275"/>
      <c r="H259" s="275"/>
      <c r="I259" s="276" t="s">
        <v>26</v>
      </c>
      <c r="J259" s="276" t="s">
        <v>26</v>
      </c>
      <c r="K259" s="274" t="s">
        <v>0</v>
      </c>
      <c r="L259" s="275"/>
      <c r="M259" s="275"/>
      <c r="N259" s="275"/>
      <c r="O259" s="275"/>
      <c r="P259" s="276" t="s">
        <v>26</v>
      </c>
      <c r="Q259" s="276" t="s">
        <v>26</v>
      </c>
      <c r="R259" s="275"/>
      <c r="S259" s="275"/>
      <c r="T259" s="275"/>
      <c r="U259" s="275"/>
      <c r="V259" s="275"/>
      <c r="W259" s="276" t="s">
        <v>26</v>
      </c>
      <c r="X259" s="276" t="s">
        <v>26</v>
      </c>
      <c r="Y259" s="275"/>
      <c r="Z259" s="275"/>
      <c r="AA259" s="275"/>
      <c r="AB259" s="275"/>
      <c r="AC259" s="275"/>
      <c r="AD259" s="276" t="s">
        <v>26</v>
      </c>
      <c r="AE259" s="276" t="s">
        <v>26</v>
      </c>
      <c r="AF259" s="275"/>
      <c r="AG259" s="275"/>
      <c r="AH259" s="275"/>
      <c r="AI259" s="275"/>
      <c r="AJ259" s="275"/>
      <c r="AK259" s="277" t="s">
        <v>27</v>
      </c>
      <c r="AL259" s="4"/>
      <c r="AM259" s="19">
        <f t="array" ref="AM259">SUM(IF((G259:AK259="H"),1,0),IF((G259:AK259="½ H"),0.5,0))</f>
        <v>1</v>
      </c>
      <c r="AN259" s="17">
        <f t="array" ref="AN259">SUM(IF((G259:AK259="SD"),1,0),IF((G259:AK259="½ SD"),0.5,0))</f>
        <v>0</v>
      </c>
      <c r="AO259" s="17">
        <f t="array" ref="AO259">SUM(IF((G259:AK259="V"),1,0),IF((G259:AK259="½ V"),0.5,0))</f>
        <v>0</v>
      </c>
      <c r="AP259" s="17">
        <f t="array" ref="AP259">SUM(IF((G259:AK259="C"),1,0),IF((G259:AK259="½ C"),0.5,0))</f>
        <v>0</v>
      </c>
      <c r="AQ259" s="95">
        <f t="array" ref="AQ259">SUM(IF((G259:AK259="S"),1,0),IF((G259:AK259="½ S"),0.5,0))</f>
        <v>0</v>
      </c>
      <c r="AR259" s="184">
        <f t="array" ref="AR259">SUM(IF((G259:AK259="Z1"),1,0),IF((G259:AK259="½ Z1"),0.5,0))</f>
        <v>0</v>
      </c>
      <c r="AS259" s="17">
        <f t="array" ref="AS259">SUM(IF((G259:AK259="Z2"),1,0),IF((G259:AK259="½ Z2"),0.5,0))</f>
        <v>0</v>
      </c>
      <c r="AT259" s="17">
        <f t="array" ref="AT259">SUM(IF((G259:AK259="Z3"),1,0),IF((G259:AK259="½ Z3"),0.5,0))</f>
        <v>0</v>
      </c>
      <c r="AU259" s="20">
        <f t="array" ref="AU259">SUM(IF((G259:AK259="Z4"),1,0),IF((G259:AK259="½ Z4"),0.5,0))</f>
        <v>0</v>
      </c>
      <c r="AV259" s="4"/>
      <c r="AW259" s="28"/>
    </row>
    <row r="260" spans="2:49" ht="12.75" hidden="1" customHeight="1" thickBot="1" x14ac:dyDescent="0.25">
      <c r="B260" s="2"/>
      <c r="C260" s="4"/>
      <c r="D260" s="406"/>
      <c r="E260" s="71"/>
      <c r="F260" s="65" t="str">
        <f>IF(E260="x",   "~~~" &amp; TEXT($J$16,""), TEXT($J$16,""))</f>
        <v/>
      </c>
      <c r="G260" s="275"/>
      <c r="H260" s="275"/>
      <c r="I260" s="276" t="s">
        <v>26</v>
      </c>
      <c r="J260" s="276" t="s">
        <v>26</v>
      </c>
      <c r="K260" s="274" t="s">
        <v>0</v>
      </c>
      <c r="L260" s="275"/>
      <c r="M260" s="275"/>
      <c r="N260" s="275"/>
      <c r="O260" s="275"/>
      <c r="P260" s="276" t="s">
        <v>26</v>
      </c>
      <c r="Q260" s="276" t="s">
        <v>26</v>
      </c>
      <c r="R260" s="275"/>
      <c r="S260" s="275"/>
      <c r="T260" s="275"/>
      <c r="U260" s="275"/>
      <c r="V260" s="275"/>
      <c r="W260" s="276" t="s">
        <v>26</v>
      </c>
      <c r="X260" s="276" t="s">
        <v>26</v>
      </c>
      <c r="Y260" s="275"/>
      <c r="Z260" s="275"/>
      <c r="AA260" s="275"/>
      <c r="AB260" s="275"/>
      <c r="AC260" s="275"/>
      <c r="AD260" s="276" t="s">
        <v>26</v>
      </c>
      <c r="AE260" s="276" t="s">
        <v>26</v>
      </c>
      <c r="AF260" s="275"/>
      <c r="AG260" s="275"/>
      <c r="AH260" s="275"/>
      <c r="AI260" s="275"/>
      <c r="AJ260" s="275"/>
      <c r="AK260" s="277" t="s">
        <v>27</v>
      </c>
      <c r="AL260" s="4"/>
      <c r="AM260" s="94">
        <f t="array" ref="AM260">SUM(IF((G260:AK260="H"),1,0),IF((G260:AK260="½ H"),0.5,0))</f>
        <v>1</v>
      </c>
      <c r="AN260" s="89">
        <f t="array" ref="AN260">SUM(IF((G260:AK260="SD"),1,0),IF((G260:AK260="½ SD"),0.5,0))</f>
        <v>0</v>
      </c>
      <c r="AO260" s="89">
        <f t="array" ref="AO260">SUM(IF((G260:AK260="V"),1,0),IF((G260:AK260="½ V"),0.5,0))</f>
        <v>0</v>
      </c>
      <c r="AP260" s="89">
        <f t="array" ref="AP260">SUM(IF((G260:AK260="C"),1,0),IF((G260:AK260="½ C"),0.5,0))</f>
        <v>0</v>
      </c>
      <c r="AQ260" s="95">
        <f t="array" ref="AQ260">SUM(IF((G260:AK260="S"),1,0),IF((G260:AK260="½ S"),0.5,0))</f>
        <v>0</v>
      </c>
      <c r="AR260" s="184">
        <f t="array" ref="AR260">SUM(IF((G260:AK260="Z1"),1,0),IF((G260:AK260="½ Z1"),0.5,0))</f>
        <v>0</v>
      </c>
      <c r="AS260" s="89">
        <f t="array" ref="AS260">SUM(IF((G260:AK260="Z2"),1,0),IF((G260:AK260="½ Z2"),0.5,0))</f>
        <v>0</v>
      </c>
      <c r="AT260" s="17">
        <f t="array" ref="AT260">SUM(IF((G260:AK260="Z3"),1,0),IF((G260:AK260="½ Z3"),0.5,0))</f>
        <v>0</v>
      </c>
      <c r="AU260" s="20">
        <f t="array" ref="AU260">SUM(IF((G260:AK260="Z4"),1,0),IF((G260:AK260="½ Z4"),0.5,0))</f>
        <v>0</v>
      </c>
      <c r="AV260" s="4"/>
      <c r="AW260" s="28"/>
    </row>
    <row r="261" spans="2:49" ht="12.75" customHeight="1" thickBot="1" x14ac:dyDescent="0.25">
      <c r="B261" s="2"/>
      <c r="C261" s="4"/>
      <c r="D261" s="402"/>
      <c r="E261" s="81"/>
      <c r="F261" s="66" t="s">
        <v>38</v>
      </c>
      <c r="G261" s="234">
        <f t="array" ref="G261">SUM(IF(LEFT($F236:$F260,3)&lt;&gt;"~~~",1,0)*IF($F236:$F260&lt;&gt;"",1,0)*IF(G236:G260="we",0,1)*IF(G236:G260="i",0,1)*IF(LEFT(G236:G260,1)="½",0.5,(IF(G236:G260&lt;&gt;"",0,1))))</f>
        <v>4</v>
      </c>
      <c r="H261" s="234">
        <f t="array" ref="H261">SUM(IF(LEFT($F236:$F260,3)&lt;&gt;"~~~",1,0)*IF($F236:$F260&lt;&gt;"",1,0)*IF(H236:H260="we",0,1)*IF(H236:H260="i",0,1)*IF(LEFT(H236:H260,1)="½",0.5,(IF(H236:H260&lt;&gt;"",0,1))))</f>
        <v>4</v>
      </c>
      <c r="I261" s="234">
        <f t="array" ref="I261">SUM(IF(LEFT($F236:$F260,3)&lt;&gt;"~~~",1,0)*IF($F236:$F260&lt;&gt;"",1,0)*IF(I236:I260="we",0,1)*IF(I236:I260="i",0,1)*IF(LEFT(I236:I260,1)="½",0.5,(IF(I236:I260&lt;&gt;"",0,1))))</f>
        <v>0</v>
      </c>
      <c r="J261" s="234">
        <f t="array" ref="J261">SUM(IF(LEFT($F236:$F260,3)&lt;&gt;"~~~",1,0)*IF($F236:$F260&lt;&gt;"",1,0)*IF(J236:J260="we",0,1)*IF(J236:J260="i",0,1)*IF(LEFT(J236:J260,1)="½",0.5,(IF(J236:J260&lt;&gt;"",0,1))))</f>
        <v>0</v>
      </c>
      <c r="K261" s="234">
        <f t="array" ref="K261">SUM(IF(LEFT($F236:$F260,3)&lt;&gt;"~~~",1,0)*IF($F236:$F260&lt;&gt;"",1,0)*IF(K236:K260="we",0,1)*IF(K236:K260="i",0,1)*IF(LEFT(K236:K260,1)="½",0.5,(IF(K236:K260&lt;&gt;"",0,1))))</f>
        <v>0</v>
      </c>
      <c r="L261" s="234">
        <f t="array" ref="L261">SUM(IF(LEFT($F236:$F260,3)&lt;&gt;"~~~",1,0)*IF($F236:$F260&lt;&gt;"",1,0)*IF(L236:L260="we",0,1)*IF(L236:L260="i",0,1)*IF(LEFT(L236:L260,1)="½",0.5,(IF(L236:L260&lt;&gt;"",0,1))))</f>
        <v>4</v>
      </c>
      <c r="M261" s="234">
        <f t="array" ref="M261">SUM(IF(LEFT($F236:$F260,3)&lt;&gt;"~~~",1,0)*IF($F236:$F260&lt;&gt;"",1,0)*IF(M236:M260="we",0,1)*IF(M236:M260="i",0,1)*IF(LEFT(M236:M260,1)="½",0.5,(IF(M236:M260&lt;&gt;"",0,1))))</f>
        <v>4</v>
      </c>
      <c r="N261" s="234">
        <f t="array" ref="N261">SUM(IF(LEFT($F236:$F260,3)&lt;&gt;"~~~",1,0)*IF($F236:$F260&lt;&gt;"",1,0)*IF(N236:N260="we",0,1)*IF(N236:N260="i",0,1)*IF(LEFT(N236:N260,1)="½",0.5,(IF(N236:N260&lt;&gt;"",0,1))))</f>
        <v>4</v>
      </c>
      <c r="O261" s="234">
        <f t="array" ref="O261">SUM(IF(LEFT($F236:$F260,3)&lt;&gt;"~~~",1,0)*IF($F236:$F260&lt;&gt;"",1,0)*IF(O236:O260="we",0,1)*IF(O236:O260="i",0,1)*IF(LEFT(O236:O260,1)="½",0.5,(IF(O236:O260&lt;&gt;"",0,1))))</f>
        <v>4</v>
      </c>
      <c r="P261" s="234">
        <f t="array" ref="P261">SUM(IF(LEFT($F236:$F260,3)&lt;&gt;"~~~",1,0)*IF($F236:$F260&lt;&gt;"",1,0)*IF(P236:P260="we",0,1)*IF(P236:P260="i",0,1)*IF(LEFT(P236:P260,1)="½",0.5,(IF(P236:P260&lt;&gt;"",0,1))))</f>
        <v>0</v>
      </c>
      <c r="Q261" s="234">
        <f t="array" ref="Q261">SUM(IF(LEFT($F236:$F260,3)&lt;&gt;"~~~",1,0)*IF($F236:$F260&lt;&gt;"",1,0)*IF(Q236:Q260="we",0,1)*IF(Q236:Q260="i",0,1)*IF(LEFT(Q236:Q260,1)="½",0.5,(IF(Q236:Q260&lt;&gt;"",0,1))))</f>
        <v>0</v>
      </c>
      <c r="R261" s="234">
        <f t="array" ref="R261">SUM(IF(LEFT($F236:$F260,3)&lt;&gt;"~~~",1,0)*IF($F236:$F260&lt;&gt;"",1,0)*IF(R236:R260="we",0,1)*IF(R236:R260="i",0,1)*IF(LEFT(R236:R260,1)="½",0.5,(IF(R236:R260&lt;&gt;"",0,1))))</f>
        <v>4</v>
      </c>
      <c r="S261" s="234">
        <f t="array" ref="S261">SUM(IF(LEFT($F236:$F260,3)&lt;&gt;"~~~",1,0)*IF($F236:$F260&lt;&gt;"",1,0)*IF(S236:S260="we",0,1)*IF(S236:S260="i",0,1)*IF(LEFT(S236:S260,1)="½",0.5,(IF(S236:S260&lt;&gt;"",0,1))))</f>
        <v>4</v>
      </c>
      <c r="T261" s="234">
        <f t="array" ref="T261">SUM(IF(LEFT($F236:$F260,3)&lt;&gt;"~~~",1,0)*IF($F236:$F260&lt;&gt;"",1,0)*IF(T236:T260="we",0,1)*IF(T236:T260="i",0,1)*IF(LEFT(T236:T260,1)="½",0.5,(IF(T236:T260&lt;&gt;"",0,1))))</f>
        <v>4</v>
      </c>
      <c r="U261" s="234">
        <f t="array" ref="U261">SUM(IF(LEFT($F236:$F260,3)&lt;&gt;"~~~",1,0)*IF($F236:$F260&lt;&gt;"",1,0)*IF(U236:U260="we",0,1)*IF(U236:U260="i",0,1)*IF(LEFT(U236:U260,1)="½",0.5,(IF(U236:U260&lt;&gt;"",0,1))))</f>
        <v>4</v>
      </c>
      <c r="V261" s="234">
        <f t="array" ref="V261">SUM(IF(LEFT($F236:$F260,3)&lt;&gt;"~~~",1,0)*IF($F236:$F260&lt;&gt;"",1,0)*IF(V236:V260="we",0,1)*IF(V236:V260="i",0,1)*IF(LEFT(V236:V260,1)="½",0.5,(IF(V236:V260&lt;&gt;"",0,1))))</f>
        <v>4</v>
      </c>
      <c r="W261" s="234">
        <f t="array" ref="W261">SUM(IF(LEFT($F236:$F260,3)&lt;&gt;"~~~",1,0)*IF($F236:$F260&lt;&gt;"",1,0)*IF(W236:W260="we",0,1)*IF(W236:W260="i",0,1)*IF(LEFT(W236:W260,1)="½",0.5,(IF(W236:W260&lt;&gt;"",0,1))))</f>
        <v>0</v>
      </c>
      <c r="X261" s="234">
        <f t="array" ref="X261">SUM(IF(LEFT($F236:$F260,3)&lt;&gt;"~~~",1,0)*IF($F236:$F260&lt;&gt;"",1,0)*IF(X236:X260="we",0,1)*IF(X236:X260="i",0,1)*IF(LEFT(X236:X260,1)="½",0.5,(IF(X236:X260&lt;&gt;"",0,1))))</f>
        <v>0</v>
      </c>
      <c r="Y261" s="234">
        <f t="array" ref="Y261">SUM(IF(LEFT($F236:$F260,3)&lt;&gt;"~~~",1,0)*IF($F236:$F260&lt;&gt;"",1,0)*IF(Y236:Y260="we",0,1)*IF(Y236:Y260="i",0,1)*IF(LEFT(Y236:Y260,1)="½",0.5,(IF(Y236:Y260&lt;&gt;"",0,1))))</f>
        <v>4</v>
      </c>
      <c r="Z261" s="234">
        <f t="array" ref="Z261">SUM(IF(LEFT($F236:$F260,3)&lt;&gt;"~~~",1,0)*IF($F236:$F260&lt;&gt;"",1,0)*IF(Z236:Z260="we",0,1)*IF(Z236:Z260="i",0,1)*IF(LEFT(Z236:Z260,1)="½",0.5,(IF(Z236:Z260&lt;&gt;"",0,1))))</f>
        <v>4</v>
      </c>
      <c r="AA261" s="234">
        <f t="array" ref="AA261">SUM(IF(LEFT($F236:$F260,3)&lt;&gt;"~~~",1,0)*IF($F236:$F260&lt;&gt;"",1,0)*IF(AA236:AA260="we",0,1)*IF(AA236:AA260="i",0,1)*IF(LEFT(AA236:AA260,1)="½",0.5,(IF(AA236:AA260&lt;&gt;"",0,1))))</f>
        <v>4</v>
      </c>
      <c r="AB261" s="234">
        <f t="array" ref="AB261">SUM(IF(LEFT($F236:$F260,3)&lt;&gt;"~~~",1,0)*IF($F236:$F260&lt;&gt;"",1,0)*IF(AB236:AB260="we",0,1)*IF(AB236:AB260="i",0,1)*IF(LEFT(AB236:AB260,1)="½",0.5,(IF(AB236:AB260&lt;&gt;"",0,1))))</f>
        <v>4</v>
      </c>
      <c r="AC261" s="234">
        <f t="array" ref="AC261">SUM(IF(LEFT($F236:$F260,3)&lt;&gt;"~~~",1,0)*IF($F236:$F260&lt;&gt;"",1,0)*IF(AC236:AC260="we",0,1)*IF(AC236:AC260="i",0,1)*IF(LEFT(AC236:AC260,1)="½",0.5,(IF(AC236:AC260&lt;&gt;"",0,1))))</f>
        <v>4</v>
      </c>
      <c r="AD261" s="234">
        <f t="array" ref="AD261">SUM(IF(LEFT($F236:$F260,3)&lt;&gt;"~~~",1,0)*IF($F236:$F260&lt;&gt;"",1,0)*IF(AD236:AD260="we",0,1)*IF(AD236:AD260="i",0,1)*IF(LEFT(AD236:AD260,1)="½",0.5,(IF(AD236:AD260&lt;&gt;"",0,1))))</f>
        <v>0</v>
      </c>
      <c r="AE261" s="234">
        <f t="array" ref="AE261">SUM(IF(LEFT($F236:$F260,3)&lt;&gt;"~~~",1,0)*IF($F236:$F260&lt;&gt;"",1,0)*IF(AE236:AE260="we",0,1)*IF(AE236:AE260="i",0,1)*IF(LEFT(AE236:AE260,1)="½",0.5,(IF(AE236:AE260&lt;&gt;"",0,1))))</f>
        <v>0</v>
      </c>
      <c r="AF261" s="234">
        <f t="array" ref="AF261">SUM(IF(LEFT($F236:$F260,3)&lt;&gt;"~~~",1,0)*IF($F236:$F260&lt;&gt;"",1,0)*IF(AF236:AF260="we",0,1)*IF(AF236:AF260="i",0,1)*IF(LEFT(AF236:AF260,1)="½",0.5,(IF(AF236:AF260&lt;&gt;"",0,1))))</f>
        <v>4</v>
      </c>
      <c r="AG261" s="234">
        <f t="array" ref="AG261">SUM(IF(LEFT($F236:$F260,3)&lt;&gt;"~~~",1,0)*IF($F236:$F260&lt;&gt;"",1,0)*IF(AG236:AG260="we",0,1)*IF(AG236:AG260="i",0,1)*IF(LEFT(AG236:AG260,1)="½",0.5,(IF(AG236:AG260&lt;&gt;"",0,1))))</f>
        <v>4</v>
      </c>
      <c r="AH261" s="234">
        <f t="array" ref="AH261">SUM(IF(LEFT($F236:$F260,3)&lt;&gt;"~~~",1,0)*IF($F236:$F260&lt;&gt;"",1,0)*IF(AH236:AH260="we",0,1)*IF(AH236:AH260="i",0,1)*IF(LEFT(AH236:AH260,1)="½",0.5,(IF(AH236:AH260&lt;&gt;"",0,1))))</f>
        <v>4</v>
      </c>
      <c r="AI261" s="234">
        <f t="array" ref="AI261">SUM(IF(LEFT($F236:$F260,3)&lt;&gt;"~~~",1,0)*IF($F236:$F260&lt;&gt;"",1,0)*IF(AI236:AI260="we",0,1)*IF(AI236:AI260="i",0,1)*IF(LEFT(AI236:AI260,1)="½",0.5,(IF(AI236:AI260&lt;&gt;"",0,1))))</f>
        <v>4</v>
      </c>
      <c r="AJ261" s="234">
        <f t="array" ref="AJ261">SUM(IF(LEFT($F236:$F260,3)&lt;&gt;"~~~",1,0)*IF($F236:$F260&lt;&gt;"",1,0)*IF(AJ236:AJ260="we",0,1)*IF(AJ236:AJ260="i",0,1)*IF(LEFT(AJ236:AJ260,1)="½",0.5,(IF(AJ236:AJ260&lt;&gt;"",0,1))))</f>
        <v>4</v>
      </c>
      <c r="AK261" s="234">
        <f t="array" ref="AK261">SUM(IF(LEFT($F236:$F260,3)&lt;&gt;"~~~",1,0)*IF($F236:$F260&lt;&gt;"",1,0)*IF(AK236:AK260="we",0,1)*IF(AK236:AK260="i",0,1)*IF(LEFT(AK236:AK260,1)="½",0.5,(IF(AK236:AK260&lt;&gt;"",0,1))))</f>
        <v>0</v>
      </c>
      <c r="AL261" s="13"/>
      <c r="AM261" s="412">
        <f>SUM(G261:AK261)</f>
        <v>84</v>
      </c>
      <c r="AN261" s="413"/>
      <c r="AO261" s="300">
        <f t="array" ref="AO261">SUM(IF((G235:AK235=""),1,0))</f>
        <v>21</v>
      </c>
      <c r="AP261" s="301"/>
      <c r="AQ261" s="297">
        <f t="array" ref="AQ261">SUM(G261:AK261)/SUM(IF((G235:AK235=""),1,0))</f>
        <v>4</v>
      </c>
      <c r="AR261" s="298"/>
      <c r="AS261" s="299"/>
      <c r="AT261" s="213"/>
      <c r="AU261" s="214"/>
      <c r="AV261" s="4"/>
      <c r="AW261" s="28"/>
    </row>
    <row r="262" spans="2:49" ht="15.75" customHeight="1" thickBot="1" x14ac:dyDescent="0.3">
      <c r="B262" s="2"/>
      <c r="C262" s="4"/>
      <c r="D262" s="400" t="s">
        <v>25</v>
      </c>
      <c r="E262" s="86"/>
      <c r="F262" s="75" t="s">
        <v>24</v>
      </c>
      <c r="G262" s="293" t="s">
        <v>26</v>
      </c>
      <c r="H262" s="293" t="s">
        <v>26</v>
      </c>
      <c r="I262" s="293"/>
      <c r="J262" s="293"/>
      <c r="K262" s="293"/>
      <c r="L262" s="293"/>
      <c r="M262" s="293"/>
      <c r="N262" s="293" t="s">
        <v>26</v>
      </c>
      <c r="O262" s="293" t="s">
        <v>26</v>
      </c>
      <c r="P262" s="293"/>
      <c r="Q262" s="293"/>
      <c r="R262" s="293"/>
      <c r="S262" s="293"/>
      <c r="T262" s="293"/>
      <c r="U262" s="293" t="s">
        <v>26</v>
      </c>
      <c r="V262" s="293" t="s">
        <v>26</v>
      </c>
      <c r="W262" s="293"/>
      <c r="X262" s="293"/>
      <c r="Y262" s="293"/>
      <c r="Z262" s="293"/>
      <c r="AA262" s="293"/>
      <c r="AB262" s="293" t="s">
        <v>26</v>
      </c>
      <c r="AC262" s="293" t="s">
        <v>26</v>
      </c>
      <c r="AD262" s="293"/>
      <c r="AE262" s="293"/>
      <c r="AF262" s="293"/>
      <c r="AG262" s="293"/>
      <c r="AH262" s="293"/>
      <c r="AI262" s="293" t="s">
        <v>26</v>
      </c>
      <c r="AJ262" s="293" t="s">
        <v>26</v>
      </c>
      <c r="AK262" s="293"/>
      <c r="AL262" s="205"/>
      <c r="AM262" s="189">
        <f t="array" ref="AM262">SUM(IF((G262:AJ262="H"),1,0),IF((G262:AJ262="½ H"),0.5,0))</f>
        <v>0</v>
      </c>
      <c r="AN262" s="190">
        <f t="array" ref="AN262">SUM(IF((G263:AK287="SD"),1,0),IF((G263:AK287="½ SD"),0.5,0))</f>
        <v>0</v>
      </c>
      <c r="AO262" s="190">
        <f t="array" ref="AO262">SUM(IF((G263:AK287="V"),1,0),IF((G263:AK287="½ V"),0.5,0))</f>
        <v>0</v>
      </c>
      <c r="AP262" s="190">
        <f t="array" ref="AP262">SUM(IF((G263:AK287="C"),1,0),IF((G263:AK287="½ C"),0.5,0))</f>
        <v>0</v>
      </c>
      <c r="AQ262" s="190">
        <f t="array" ref="AQ262">SUM(IF((G263:AK287="S"),1,0),IF((G263:AK287="½ S"),0.5,0))</f>
        <v>0</v>
      </c>
      <c r="AR262" s="192">
        <f t="array" ref="AR262">SUM(IF((G263:AK287="Z1"),1,0),IF((G263:AK287="½ Z1"),0.5,0))</f>
        <v>0</v>
      </c>
      <c r="AS262" s="190">
        <f t="array" ref="AS262">SUM(IF((G263:AK287="Z2"),1,0),IF((G263:AK287="½ Z2"),0.5,0))</f>
        <v>0</v>
      </c>
      <c r="AT262" s="209">
        <f t="array" ref="AT262">SUM(IF((G263:AK287="Z3"),1,0),IF((G263:AK287="½ Z3"),0.5,0))</f>
        <v>0</v>
      </c>
      <c r="AU262" s="210">
        <f t="array" ref="AU262">SUM(IF((G263:AK287="Z4"),1,0),IF((G263:AK287="½ Z4"),0.5,0))</f>
        <v>0</v>
      </c>
      <c r="AV262" s="4"/>
      <c r="AW262" s="28"/>
    </row>
    <row r="263" spans="2:49" x14ac:dyDescent="0.2">
      <c r="B263" s="2"/>
      <c r="C263" s="4"/>
      <c r="D263" s="401"/>
      <c r="E263" s="72"/>
      <c r="F263" s="65" t="str">
        <f>IF(E263="x",   "~~~" &amp; TEXT($F$4,""), TEXT($F$4,""))</f>
        <v>employee_1</v>
      </c>
      <c r="G263" s="276" t="s">
        <v>26</v>
      </c>
      <c r="H263" s="276" t="s">
        <v>26</v>
      </c>
      <c r="I263" s="275"/>
      <c r="J263" s="275"/>
      <c r="K263" s="275"/>
      <c r="L263" s="275"/>
      <c r="M263" s="275"/>
      <c r="N263" s="276" t="s">
        <v>26</v>
      </c>
      <c r="O263" s="276" t="s">
        <v>26</v>
      </c>
      <c r="P263" s="275"/>
      <c r="Q263" s="275"/>
      <c r="R263" s="275"/>
      <c r="S263" s="275"/>
      <c r="T263" s="275"/>
      <c r="U263" s="276" t="s">
        <v>26</v>
      </c>
      <c r="V263" s="276" t="s">
        <v>26</v>
      </c>
      <c r="W263" s="275"/>
      <c r="X263" s="275"/>
      <c r="Y263" s="275"/>
      <c r="Z263" s="275"/>
      <c r="AA263" s="275"/>
      <c r="AB263" s="276" t="s">
        <v>26</v>
      </c>
      <c r="AC263" s="276" t="s">
        <v>26</v>
      </c>
      <c r="AD263" s="275"/>
      <c r="AE263" s="275"/>
      <c r="AF263" s="275"/>
      <c r="AG263" s="275"/>
      <c r="AH263" s="275"/>
      <c r="AI263" s="276" t="s">
        <v>26</v>
      </c>
      <c r="AJ263" s="276" t="s">
        <v>26</v>
      </c>
      <c r="AK263" s="275"/>
      <c r="AL263" s="4"/>
      <c r="AM263" s="179">
        <f t="array" ref="AM263">SUM(IF((G263:AK263="H"),1,0),IF((G263:AK263="½ H"),0.5,0))</f>
        <v>0</v>
      </c>
      <c r="AN263" s="180">
        <f t="array" ref="AN263">SUM(IF((G263:AK263="SD"),1,0),IF((G263:AK263="½ SD"),0.5,0))</f>
        <v>0</v>
      </c>
      <c r="AO263" s="180">
        <f t="array" ref="AO263">SUM(IF((G263:AK263="V"),1,0),IF((G263:AK263="½ V"),0.5,0))</f>
        <v>0</v>
      </c>
      <c r="AP263" s="180">
        <f t="array" ref="AP263">SUM(IF((G263:AK263="C"),1,0),IF((G263:AK263="½ C"),0.5,0))</f>
        <v>0</v>
      </c>
      <c r="AQ263" s="180">
        <f t="array" ref="AQ263">SUM(IF((G263:AK263="S"),1,0),IF((G263:AK263="½ S"),0.5,0))</f>
        <v>0</v>
      </c>
      <c r="AR263" s="183">
        <f t="array" ref="AR263">SUM(IF((G263:AK263="Z1"),1,0),IF((G263:AK263="½ Z1"),0.5,0))</f>
        <v>0</v>
      </c>
      <c r="AS263" s="180">
        <f t="array" ref="AS263">SUM(IF((G263:AK263="Z2"),1,0),IF((G263:AK263="½ Z2"),0.5,0))</f>
        <v>0</v>
      </c>
      <c r="AT263" s="180">
        <f t="array" ref="AT263">SUM(IF((G263:AK263="Z3"),1,0),IF((G263:AK263="½ Z3"),0.5,0))</f>
        <v>0</v>
      </c>
      <c r="AU263" s="181">
        <f t="array" ref="AU263">SUM(IF((G263:AK263="Z4"),1,0),IF((G263:AK263="½ Z4"),0.5,0))</f>
        <v>0</v>
      </c>
      <c r="AV263" s="4"/>
      <c r="AW263" s="28"/>
    </row>
    <row r="264" spans="2:49" x14ac:dyDescent="0.2">
      <c r="B264" s="2"/>
      <c r="C264" s="4"/>
      <c r="D264" s="401"/>
      <c r="E264" s="182"/>
      <c r="F264" s="65" t="str">
        <f>IF(E264="x",   "~~~" &amp; TEXT($F$5,""), TEXT($F$5,""))</f>
        <v>employee_2</v>
      </c>
      <c r="G264" s="276" t="s">
        <v>26</v>
      </c>
      <c r="H264" s="276" t="s">
        <v>26</v>
      </c>
      <c r="I264" s="275"/>
      <c r="J264" s="275"/>
      <c r="K264" s="275"/>
      <c r="L264" s="275"/>
      <c r="M264" s="275"/>
      <c r="N264" s="276" t="s">
        <v>26</v>
      </c>
      <c r="O264" s="276" t="s">
        <v>26</v>
      </c>
      <c r="P264" s="275"/>
      <c r="Q264" s="275"/>
      <c r="R264" s="275"/>
      <c r="S264" s="275"/>
      <c r="T264" s="275"/>
      <c r="U264" s="276" t="s">
        <v>26</v>
      </c>
      <c r="V264" s="276" t="s">
        <v>26</v>
      </c>
      <c r="W264" s="275"/>
      <c r="X264" s="275"/>
      <c r="Y264" s="275"/>
      <c r="Z264" s="275"/>
      <c r="AA264" s="275"/>
      <c r="AB264" s="276" t="s">
        <v>26</v>
      </c>
      <c r="AC264" s="276" t="s">
        <v>26</v>
      </c>
      <c r="AD264" s="275"/>
      <c r="AE264" s="275"/>
      <c r="AF264" s="275"/>
      <c r="AG264" s="275"/>
      <c r="AH264" s="275"/>
      <c r="AI264" s="276" t="s">
        <v>26</v>
      </c>
      <c r="AJ264" s="276" t="s">
        <v>26</v>
      </c>
      <c r="AK264" s="275"/>
      <c r="AL264" s="4"/>
      <c r="AM264" s="19">
        <f t="array" ref="AM264">SUM(IF((G264:AK264="H"),1,0),IF((G264:AK264="½ H"),0.5,0))</f>
        <v>0</v>
      </c>
      <c r="AN264" s="17">
        <f t="array" ref="AN264">SUM(IF((G264:AK264="SD"),1,0),IF((G264:AK264="½ SD"),0.5,0))</f>
        <v>0</v>
      </c>
      <c r="AO264" s="17">
        <f t="array" ref="AO264">SUM(IF((G264:AK264="V"),1,0),IF((G264:AK264="½ V"),0.5,0))</f>
        <v>0</v>
      </c>
      <c r="AP264" s="17">
        <f t="array" ref="AP264">SUM(IF((G264:AK264="C"),1,0),IF((G264:AK264="½ C"),0.5,0))</f>
        <v>0</v>
      </c>
      <c r="AQ264" s="95">
        <f t="array" ref="AQ264">SUM(IF((G264:AK264="S"),1,0),IF((G264:AK264="½ S"),0.5,0))</f>
        <v>0</v>
      </c>
      <c r="AR264" s="184">
        <f t="array" ref="AR264">SUM(IF((G264:AK264="Z1"),1,0),IF((G264:AK264="½ Z1"),0.5,0))</f>
        <v>0</v>
      </c>
      <c r="AS264" s="17">
        <f t="array" ref="AS264">SUM(IF((G264:AK264="Z2"),1,0),IF((G264:AK264="½ Z2"),0.5,0))</f>
        <v>0</v>
      </c>
      <c r="AT264" s="17">
        <f t="array" ref="AT264">SUM(IF((G264:AK264="Z3"),1,0),IF((G264:AK264="½ Z3"),0.5,0))</f>
        <v>0</v>
      </c>
      <c r="AU264" s="20">
        <f t="array" ref="AU264">SUM(IF((G264:AK264="Z4"),1,0),IF((G264:AK264="½ Z4"),0.5,0))</f>
        <v>0</v>
      </c>
      <c r="AV264" s="4"/>
      <c r="AW264" s="28"/>
    </row>
    <row r="265" spans="2:49" x14ac:dyDescent="0.2">
      <c r="B265" s="2"/>
      <c r="C265" s="4"/>
      <c r="D265" s="401"/>
      <c r="E265" s="182"/>
      <c r="F265" s="65" t="str">
        <f>IF(E265="x",   "~~~" &amp; TEXT($F$6,""), TEXT($F$6,""))</f>
        <v>employee_3</v>
      </c>
      <c r="G265" s="276" t="s">
        <v>26</v>
      </c>
      <c r="H265" s="276" t="s">
        <v>26</v>
      </c>
      <c r="I265" s="275"/>
      <c r="J265" s="275"/>
      <c r="K265" s="275"/>
      <c r="L265" s="275"/>
      <c r="M265" s="275"/>
      <c r="N265" s="276" t="s">
        <v>26</v>
      </c>
      <c r="O265" s="276" t="s">
        <v>26</v>
      </c>
      <c r="P265" s="275"/>
      <c r="Q265" s="275"/>
      <c r="R265" s="275"/>
      <c r="S265" s="275"/>
      <c r="T265" s="275"/>
      <c r="U265" s="276" t="s">
        <v>26</v>
      </c>
      <c r="V265" s="276" t="s">
        <v>26</v>
      </c>
      <c r="W265" s="275"/>
      <c r="X265" s="275"/>
      <c r="Y265" s="275"/>
      <c r="Z265" s="275"/>
      <c r="AA265" s="275"/>
      <c r="AB265" s="276" t="s">
        <v>26</v>
      </c>
      <c r="AC265" s="276" t="s">
        <v>26</v>
      </c>
      <c r="AD265" s="275"/>
      <c r="AE265" s="275"/>
      <c r="AF265" s="275"/>
      <c r="AG265" s="275"/>
      <c r="AH265" s="275"/>
      <c r="AI265" s="276" t="s">
        <v>26</v>
      </c>
      <c r="AJ265" s="276" t="s">
        <v>26</v>
      </c>
      <c r="AK265" s="275"/>
      <c r="AL265" s="4"/>
      <c r="AM265" s="19">
        <f t="array" ref="AM265">SUM(IF((G265:AK265="H"),1,0),IF((G265:AK265="½ H"),0.5,0))</f>
        <v>0</v>
      </c>
      <c r="AN265" s="17">
        <f t="array" ref="AN265">SUM(IF((G265:AK265="SD"),1,0),IF((G265:AK265="½ SD"),0.5,0))</f>
        <v>0</v>
      </c>
      <c r="AO265" s="17">
        <f t="array" ref="AO265">SUM(IF((G265:AK265="V"),1,0),IF((G265:AK265="½ V"),0.5,0))</f>
        <v>0</v>
      </c>
      <c r="AP265" s="17">
        <f t="array" ref="AP265">SUM(IF((G265:AK265="C"),1,0),IF((G265:AK265="½ C"),0.5,0))</f>
        <v>0</v>
      </c>
      <c r="AQ265" s="95">
        <f t="array" ref="AQ265">SUM(IF((G265:AK265="S"),1,0),IF((G265:AK265="½ S"),0.5,0))</f>
        <v>0</v>
      </c>
      <c r="AR265" s="184">
        <f t="array" ref="AR265">SUM(IF((G265:AK265="Z1"),1,0),IF((G265:AK265="½ Z1"),0.5,0))</f>
        <v>0</v>
      </c>
      <c r="AS265" s="17">
        <f t="array" ref="AS265">SUM(IF((G265:AK265="Z2"),1,0),IF((G265:AK265="½ Z2"),0.5,0))</f>
        <v>0</v>
      </c>
      <c r="AT265" s="17">
        <f t="array" ref="AT265">SUM(IF((G265:AK265="Z3"),1,0),IF((G265:AK265="½ Z3"),0.5,0))</f>
        <v>0</v>
      </c>
      <c r="AU265" s="20">
        <f t="array" ref="AU265">SUM(IF((G265:AK265="Z4"),1,0),IF((G265:AK265="½ Z4"),0.5,0))</f>
        <v>0</v>
      </c>
      <c r="AV265" s="4"/>
      <c r="AW265" s="28"/>
    </row>
    <row r="266" spans="2:49" x14ac:dyDescent="0.2">
      <c r="B266" s="2"/>
      <c r="C266" s="4"/>
      <c r="D266" s="401"/>
      <c r="E266" s="182"/>
      <c r="F266" s="65" t="str">
        <f>IF(E266="x",   "~~~" &amp; TEXT($F$7,""), TEXT($F$7,""))</f>
        <v>employee_4</v>
      </c>
      <c r="G266" s="276" t="s">
        <v>26</v>
      </c>
      <c r="H266" s="276" t="s">
        <v>26</v>
      </c>
      <c r="I266" s="275"/>
      <c r="J266" s="275"/>
      <c r="K266" s="275"/>
      <c r="L266" s="275"/>
      <c r="M266" s="275"/>
      <c r="N266" s="276" t="s">
        <v>26</v>
      </c>
      <c r="O266" s="276" t="s">
        <v>26</v>
      </c>
      <c r="P266" s="275"/>
      <c r="Q266" s="275"/>
      <c r="R266" s="275"/>
      <c r="S266" s="275"/>
      <c r="T266" s="275"/>
      <c r="U266" s="276" t="s">
        <v>26</v>
      </c>
      <c r="V266" s="276" t="s">
        <v>26</v>
      </c>
      <c r="W266" s="275"/>
      <c r="X266" s="275"/>
      <c r="Y266" s="275"/>
      <c r="Z266" s="275"/>
      <c r="AA266" s="275"/>
      <c r="AB266" s="276" t="s">
        <v>26</v>
      </c>
      <c r="AC266" s="276" t="s">
        <v>26</v>
      </c>
      <c r="AD266" s="275"/>
      <c r="AE266" s="275"/>
      <c r="AF266" s="275"/>
      <c r="AG266" s="275"/>
      <c r="AH266" s="275"/>
      <c r="AI266" s="276" t="s">
        <v>26</v>
      </c>
      <c r="AJ266" s="276" t="s">
        <v>26</v>
      </c>
      <c r="AK266" s="275"/>
      <c r="AL266" s="4"/>
      <c r="AM266" s="19">
        <f t="array" ref="AM266">SUM(IF((G266:AK266="H"),1,0),IF((G266:AK266="½ H"),0.5,0))</f>
        <v>0</v>
      </c>
      <c r="AN266" s="17">
        <f t="array" ref="AN266">SUM(IF((G266:AK266="SD"),1,0),IF((G266:AK266="½ SD"),0.5,0))</f>
        <v>0</v>
      </c>
      <c r="AO266" s="17">
        <f t="array" ref="AO266">SUM(IF((G266:AK266="V"),1,0),IF((G266:AK266="½ V"),0.5,0))</f>
        <v>0</v>
      </c>
      <c r="AP266" s="17">
        <f t="array" ref="AP266">SUM(IF((G266:AK266="C"),1,0),IF((G266:AK266="½ C"),0.5,0))</f>
        <v>0</v>
      </c>
      <c r="AQ266" s="95">
        <f t="array" ref="AQ266">SUM(IF((G266:AK266="S"),1,0),IF((G266:AK266="½ S"),0.5,0))</f>
        <v>0</v>
      </c>
      <c r="AR266" s="184">
        <f t="array" ref="AR266">SUM(IF((G266:AK266="Z1"),1,0),IF((G266:AK266="½ Z1"),0.5,0))</f>
        <v>0</v>
      </c>
      <c r="AS266" s="17">
        <f t="array" ref="AS266">SUM(IF((G266:AK266="Z2"),1,0),IF((G266:AK266="½ Z2"),0.5,0))</f>
        <v>0</v>
      </c>
      <c r="AT266" s="17">
        <f t="array" ref="AT266">SUM(IF((G266:AK266="Z3"),1,0),IF((G266:AK266="½ Z3"),0.5,0))</f>
        <v>0</v>
      </c>
      <c r="AU266" s="20">
        <f t="array" ref="AU266">SUM(IF((G266:AK266="Z4"),1,0),IF((G266:AK266="½ Z4"),0.5,0))</f>
        <v>0</v>
      </c>
      <c r="AV266" s="4"/>
      <c r="AW266" s="28"/>
    </row>
    <row r="267" spans="2:49" x14ac:dyDescent="0.2">
      <c r="B267" s="2"/>
      <c r="C267" s="4"/>
      <c r="D267" s="401"/>
      <c r="E267" s="182"/>
      <c r="F267" s="65" t="str">
        <f>IF(E267="x",   "~~~" &amp; TEXT($F$8,""), TEXT($F$8,""))</f>
        <v>~~~</v>
      </c>
      <c r="G267" s="276" t="s">
        <v>26</v>
      </c>
      <c r="H267" s="276" t="s">
        <v>26</v>
      </c>
      <c r="I267" s="275"/>
      <c r="J267" s="275"/>
      <c r="K267" s="275"/>
      <c r="L267" s="275"/>
      <c r="M267" s="275"/>
      <c r="N267" s="276" t="s">
        <v>26</v>
      </c>
      <c r="O267" s="276" t="s">
        <v>26</v>
      </c>
      <c r="P267" s="275"/>
      <c r="Q267" s="275"/>
      <c r="R267" s="275"/>
      <c r="S267" s="275"/>
      <c r="T267" s="275"/>
      <c r="U267" s="276" t="s">
        <v>26</v>
      </c>
      <c r="V267" s="276" t="s">
        <v>26</v>
      </c>
      <c r="W267" s="275"/>
      <c r="X267" s="275"/>
      <c r="Y267" s="275"/>
      <c r="Z267" s="275"/>
      <c r="AA267" s="275"/>
      <c r="AB267" s="276" t="s">
        <v>26</v>
      </c>
      <c r="AC267" s="276" t="s">
        <v>26</v>
      </c>
      <c r="AD267" s="275"/>
      <c r="AE267" s="275"/>
      <c r="AF267" s="275"/>
      <c r="AG267" s="275"/>
      <c r="AH267" s="275"/>
      <c r="AI267" s="276" t="s">
        <v>26</v>
      </c>
      <c r="AJ267" s="276" t="s">
        <v>26</v>
      </c>
      <c r="AK267" s="275"/>
      <c r="AL267" s="4"/>
      <c r="AM267" s="19">
        <f t="array" ref="AM267">SUM(IF((G267:AK267="H"),1,0),IF((G267:AK267="½ H"),0.5,0))</f>
        <v>0</v>
      </c>
      <c r="AN267" s="17">
        <f t="array" ref="AN267">SUM(IF((G267:AK267="SD"),1,0),IF((G267:AK267="½ SD"),0.5,0))</f>
        <v>0</v>
      </c>
      <c r="AO267" s="17">
        <f t="array" ref="AO267">SUM(IF((G267:AK267="V"),1,0),IF((G267:AK267="½ V"),0.5,0))</f>
        <v>0</v>
      </c>
      <c r="AP267" s="17">
        <f t="array" ref="AP267">SUM(IF((G267:AK267="C"),1,0),IF((G267:AK267="½ C"),0.5,0))</f>
        <v>0</v>
      </c>
      <c r="AQ267" s="95">
        <f t="array" ref="AQ267">SUM(IF((G267:AK267="S"),1,0),IF((G267:AK267="½ S"),0.5,0))</f>
        <v>0</v>
      </c>
      <c r="AR267" s="184">
        <f t="array" ref="AR267">SUM(IF((G267:AK267="Z1"),1,0),IF((G267:AK267="½ Z1"),0.5,0))</f>
        <v>0</v>
      </c>
      <c r="AS267" s="17">
        <f t="array" ref="AS267">SUM(IF((G267:AK267="Z2"),1,0),IF((G267:AK267="½ Z2"),0.5,0))</f>
        <v>0</v>
      </c>
      <c r="AT267" s="17">
        <f t="array" ref="AT267">SUM(IF((G267:AK267="Z3"),1,0),IF((G267:AK267="½ Z3"),0.5,0))</f>
        <v>0</v>
      </c>
      <c r="AU267" s="20">
        <f t="array" ref="AU267">SUM(IF((G267:AK267="Z4"),1,0),IF((G267:AK267="½ Z4"),0.5,0))</f>
        <v>0</v>
      </c>
      <c r="AV267" s="4"/>
      <c r="AW267" s="28"/>
    </row>
    <row r="268" spans="2:49" ht="13.5" thickBot="1" x14ac:dyDescent="0.25">
      <c r="B268" s="2"/>
      <c r="C268" s="4"/>
      <c r="D268" s="401"/>
      <c r="E268" s="182"/>
      <c r="F268" s="65" t="str">
        <f>IF(E268="x",   "~~~" &amp; TEXT($F$9,""), TEXT($F$9,""))</f>
        <v/>
      </c>
      <c r="G268" s="276" t="s">
        <v>26</v>
      </c>
      <c r="H268" s="276" t="s">
        <v>26</v>
      </c>
      <c r="I268" s="275"/>
      <c r="J268" s="275"/>
      <c r="K268" s="275"/>
      <c r="L268" s="275"/>
      <c r="M268" s="275"/>
      <c r="N268" s="276" t="s">
        <v>26</v>
      </c>
      <c r="O268" s="276" t="s">
        <v>26</v>
      </c>
      <c r="P268" s="275"/>
      <c r="Q268" s="275"/>
      <c r="R268" s="275"/>
      <c r="S268" s="275"/>
      <c r="T268" s="275"/>
      <c r="U268" s="276" t="s">
        <v>26</v>
      </c>
      <c r="V268" s="276" t="s">
        <v>26</v>
      </c>
      <c r="W268" s="275"/>
      <c r="X268" s="275"/>
      <c r="Y268" s="275"/>
      <c r="Z268" s="275"/>
      <c r="AA268" s="275"/>
      <c r="AB268" s="276" t="s">
        <v>26</v>
      </c>
      <c r="AC268" s="276" t="s">
        <v>26</v>
      </c>
      <c r="AD268" s="275"/>
      <c r="AE268" s="275"/>
      <c r="AF268" s="275"/>
      <c r="AG268" s="275"/>
      <c r="AH268" s="275"/>
      <c r="AI268" s="276" t="s">
        <v>26</v>
      </c>
      <c r="AJ268" s="276" t="s">
        <v>26</v>
      </c>
      <c r="AK268" s="275"/>
      <c r="AL268" s="4"/>
      <c r="AM268" s="19">
        <f t="array" ref="AM268">SUM(IF((G268:AK268="H"),1,0),IF((G268:AK268="½ H"),0.5,0))</f>
        <v>0</v>
      </c>
      <c r="AN268" s="17">
        <f t="array" ref="AN268">SUM(IF((G268:AK268="SD"),1,0),IF((G268:AK268="½ SD"),0.5,0))</f>
        <v>0</v>
      </c>
      <c r="AO268" s="17">
        <f t="array" ref="AO268">SUM(IF((G268:AK268="V"),1,0),IF((G268:AK268="½ V"),0.5,0))</f>
        <v>0</v>
      </c>
      <c r="AP268" s="17">
        <f t="array" ref="AP268">SUM(IF((G268:AK268="C"),1,0),IF((G268:AK268="½ C"),0.5,0))</f>
        <v>0</v>
      </c>
      <c r="AQ268" s="95">
        <f t="array" ref="AQ268">SUM(IF((G268:AK268="S"),1,0),IF((G268:AK268="½ S"),0.5,0))</f>
        <v>0</v>
      </c>
      <c r="AR268" s="184">
        <f t="array" ref="AR268">SUM(IF((G268:AK268="Z1"),1,0),IF((G268:AK268="½ Z1"),0.5,0))</f>
        <v>0</v>
      </c>
      <c r="AS268" s="17">
        <f t="array" ref="AS268">SUM(IF((G268:AK268="Z2"),1,0),IF((G268:AK268="½ Z2"),0.5,0))</f>
        <v>0</v>
      </c>
      <c r="AT268" s="17">
        <f t="array" ref="AT268">SUM(IF((G268:AK268="Z3"),1,0),IF((G268:AK268="½ Z3"),0.5,0))</f>
        <v>0</v>
      </c>
      <c r="AU268" s="20">
        <f t="array" ref="AU268">SUM(IF((G268:AK268="Z4"),1,0),IF((G268:AK268="½ Z4"),0.5,0))</f>
        <v>0</v>
      </c>
      <c r="AV268" s="4"/>
      <c r="AW268" s="28"/>
    </row>
    <row r="269" spans="2:49" hidden="1" x14ac:dyDescent="0.2">
      <c r="B269" s="2"/>
      <c r="C269" s="4"/>
      <c r="D269" s="401"/>
      <c r="E269" s="182"/>
      <c r="F269" s="65" t="str">
        <f>IF(E269="x",   "~~~" &amp; TEXT($F$10,""), TEXT($F$10,""))</f>
        <v/>
      </c>
      <c r="G269" s="276" t="s">
        <v>26</v>
      </c>
      <c r="H269" s="276" t="s">
        <v>26</v>
      </c>
      <c r="I269" s="275"/>
      <c r="J269" s="275"/>
      <c r="K269" s="275"/>
      <c r="L269" s="275"/>
      <c r="M269" s="275"/>
      <c r="N269" s="276" t="s">
        <v>26</v>
      </c>
      <c r="O269" s="276" t="s">
        <v>26</v>
      </c>
      <c r="P269" s="275"/>
      <c r="Q269" s="275"/>
      <c r="R269" s="275"/>
      <c r="S269" s="275"/>
      <c r="T269" s="275"/>
      <c r="U269" s="276" t="s">
        <v>26</v>
      </c>
      <c r="V269" s="276" t="s">
        <v>26</v>
      </c>
      <c r="W269" s="275"/>
      <c r="X269" s="275"/>
      <c r="Y269" s="275"/>
      <c r="Z269" s="275"/>
      <c r="AA269" s="275"/>
      <c r="AB269" s="276" t="s">
        <v>26</v>
      </c>
      <c r="AC269" s="276" t="s">
        <v>26</v>
      </c>
      <c r="AD269" s="275"/>
      <c r="AE269" s="275"/>
      <c r="AF269" s="275"/>
      <c r="AG269" s="275"/>
      <c r="AH269" s="275"/>
      <c r="AI269" s="276" t="s">
        <v>26</v>
      </c>
      <c r="AJ269" s="276" t="s">
        <v>26</v>
      </c>
      <c r="AK269" s="275"/>
      <c r="AL269" s="4"/>
      <c r="AM269" s="19">
        <f t="array" ref="AM269">SUM(IF((G269:AK269="H"),1,0),IF((G269:AK269="½ H"),0.5,0))</f>
        <v>0</v>
      </c>
      <c r="AN269" s="17">
        <f t="array" ref="AN269">SUM(IF((G269:AK269="SD"),1,0),IF((G269:AK269="½ SD"),0.5,0))</f>
        <v>0</v>
      </c>
      <c r="AO269" s="17">
        <f t="array" ref="AO269">SUM(IF((G269:AK269="V"),1,0),IF((G269:AK269="½ V"),0.5,0))</f>
        <v>0</v>
      </c>
      <c r="AP269" s="17">
        <f t="array" ref="AP269">SUM(IF((G269:AK269="C"),1,0),IF((G269:AK269="½ C"),0.5,0))</f>
        <v>0</v>
      </c>
      <c r="AQ269" s="95">
        <f t="array" ref="AQ269">SUM(IF((G269:AK269="S"),1,0),IF((G269:AK269="½ S"),0.5,0))</f>
        <v>0</v>
      </c>
      <c r="AR269" s="184">
        <f t="array" ref="AR269">SUM(IF((G269:AK269="Z1"),1,0),IF((G269:AK269="½ Z1"),0.5,0))</f>
        <v>0</v>
      </c>
      <c r="AS269" s="17">
        <f t="array" ref="AS269">SUM(IF((G269:AK269="Z2"),1,0),IF((G269:AK269="½ Z2"),0.5,0))</f>
        <v>0</v>
      </c>
      <c r="AT269" s="17">
        <f t="array" ref="AT269">SUM(IF((G269:AK269="Z3"),1,0),IF((G269:AK269="½ Z3"),0.5,0))</f>
        <v>0</v>
      </c>
      <c r="AU269" s="20">
        <f t="array" ref="AU269">SUM(IF((G269:AK269="Z4"),1,0),IF((G269:AK269="½ Z4"),0.5,0))</f>
        <v>0</v>
      </c>
      <c r="AV269" s="4"/>
      <c r="AW269" s="28"/>
    </row>
    <row r="270" spans="2:49" hidden="1" x14ac:dyDescent="0.2">
      <c r="B270" s="2"/>
      <c r="C270" s="4"/>
      <c r="D270" s="401"/>
      <c r="E270" s="182"/>
      <c r="F270" s="65" t="str">
        <f>IF(E270="x",   "~~~" &amp; TEXT($F$11,""), TEXT($F$11,""))</f>
        <v/>
      </c>
      <c r="G270" s="276" t="s">
        <v>26</v>
      </c>
      <c r="H270" s="276" t="s">
        <v>26</v>
      </c>
      <c r="I270" s="275"/>
      <c r="J270" s="275"/>
      <c r="K270" s="275"/>
      <c r="L270" s="275"/>
      <c r="M270" s="275"/>
      <c r="N270" s="276" t="s">
        <v>26</v>
      </c>
      <c r="O270" s="276" t="s">
        <v>26</v>
      </c>
      <c r="P270" s="275"/>
      <c r="Q270" s="275"/>
      <c r="R270" s="275"/>
      <c r="S270" s="275"/>
      <c r="T270" s="275"/>
      <c r="U270" s="276" t="s">
        <v>26</v>
      </c>
      <c r="V270" s="276" t="s">
        <v>26</v>
      </c>
      <c r="W270" s="275"/>
      <c r="X270" s="275"/>
      <c r="Y270" s="275"/>
      <c r="Z270" s="275"/>
      <c r="AA270" s="275"/>
      <c r="AB270" s="276" t="s">
        <v>26</v>
      </c>
      <c r="AC270" s="276" t="s">
        <v>26</v>
      </c>
      <c r="AD270" s="275"/>
      <c r="AE270" s="275"/>
      <c r="AF270" s="275"/>
      <c r="AG270" s="275"/>
      <c r="AH270" s="275"/>
      <c r="AI270" s="276" t="s">
        <v>26</v>
      </c>
      <c r="AJ270" s="276" t="s">
        <v>26</v>
      </c>
      <c r="AK270" s="275"/>
      <c r="AL270" s="4"/>
      <c r="AM270" s="19">
        <f t="array" ref="AM270">SUM(IF((G270:AK270="H"),1,0),IF((G270:AK270="½ H"),0.5,0))</f>
        <v>0</v>
      </c>
      <c r="AN270" s="17">
        <f t="array" ref="AN270">SUM(IF((G270:AK270="SD"),1,0),IF((G270:AK270="½ SD"),0.5,0))</f>
        <v>0</v>
      </c>
      <c r="AO270" s="17">
        <f t="array" ref="AO270">SUM(IF((G270:AK270="V"),1,0),IF((G270:AK270="½ V"),0.5,0))</f>
        <v>0</v>
      </c>
      <c r="AP270" s="17">
        <f t="array" ref="AP270">SUM(IF((G270:AK270="C"),1,0),IF((G270:AK270="½ C"),0.5,0))</f>
        <v>0</v>
      </c>
      <c r="AQ270" s="95">
        <f t="array" ref="AQ270">SUM(IF((G270:AK270="S"),1,0),IF((G270:AK270="½ S"),0.5,0))</f>
        <v>0</v>
      </c>
      <c r="AR270" s="184">
        <f t="array" ref="AR270">SUM(IF((G270:AK270="Z1"),1,0),IF((G270:AK270="½ Z1"),0.5,0))</f>
        <v>0</v>
      </c>
      <c r="AS270" s="17">
        <f t="array" ref="AS270">SUM(IF((G270:AK270="Z2"),1,0),IF((G270:AK270="½ Z2"),0.5,0))</f>
        <v>0</v>
      </c>
      <c r="AT270" s="17">
        <f t="array" ref="AT270">SUM(IF((G270:AK270="Z3"),1,0),IF((G270:AK270="½ Z3"),0.5,0))</f>
        <v>0</v>
      </c>
      <c r="AU270" s="20">
        <f t="array" ref="AU270">SUM(IF((G270:AK270="Z4"),1,0),IF((G270:AK270="½ Z4"),0.5,0))</f>
        <v>0</v>
      </c>
      <c r="AV270" s="4"/>
      <c r="AW270" s="28"/>
    </row>
    <row r="271" spans="2:49" hidden="1" x14ac:dyDescent="0.2">
      <c r="B271" s="2"/>
      <c r="C271" s="4"/>
      <c r="D271" s="401"/>
      <c r="E271" s="182"/>
      <c r="F271" s="65" t="str">
        <f>IF(E271="x",   "~~~" &amp; TEXT($F$12,""), TEXT($F$12,""))</f>
        <v/>
      </c>
      <c r="G271" s="276" t="s">
        <v>26</v>
      </c>
      <c r="H271" s="276" t="s">
        <v>26</v>
      </c>
      <c r="I271" s="275"/>
      <c r="J271" s="275"/>
      <c r="K271" s="275"/>
      <c r="L271" s="275"/>
      <c r="M271" s="275"/>
      <c r="N271" s="276" t="s">
        <v>26</v>
      </c>
      <c r="O271" s="276" t="s">
        <v>26</v>
      </c>
      <c r="P271" s="275"/>
      <c r="Q271" s="275"/>
      <c r="R271" s="275"/>
      <c r="S271" s="275"/>
      <c r="T271" s="275"/>
      <c r="U271" s="276" t="s">
        <v>26</v>
      </c>
      <c r="V271" s="276" t="s">
        <v>26</v>
      </c>
      <c r="W271" s="275"/>
      <c r="X271" s="275"/>
      <c r="Y271" s="275"/>
      <c r="Z271" s="275"/>
      <c r="AA271" s="275"/>
      <c r="AB271" s="276" t="s">
        <v>26</v>
      </c>
      <c r="AC271" s="276" t="s">
        <v>26</v>
      </c>
      <c r="AD271" s="275"/>
      <c r="AE271" s="275"/>
      <c r="AF271" s="275"/>
      <c r="AG271" s="275"/>
      <c r="AH271" s="275"/>
      <c r="AI271" s="276" t="s">
        <v>26</v>
      </c>
      <c r="AJ271" s="276" t="s">
        <v>26</v>
      </c>
      <c r="AK271" s="275"/>
      <c r="AL271" s="4"/>
      <c r="AM271" s="19">
        <f t="array" ref="AM271">SUM(IF((G271:AK271="H"),1,0),IF((G271:AK271="½ H"),0.5,0))</f>
        <v>0</v>
      </c>
      <c r="AN271" s="17">
        <f t="array" ref="AN271">SUM(IF((G271:AK271="SD"),1,0),IF((G271:AK271="½ SD"),0.5,0))</f>
        <v>0</v>
      </c>
      <c r="AO271" s="17">
        <f t="array" ref="AO271">SUM(IF((G271:AK271="V"),1,0),IF((G271:AK271="½ V"),0.5,0))</f>
        <v>0</v>
      </c>
      <c r="AP271" s="17">
        <f t="array" ref="AP271">SUM(IF((G271:AK271="C"),1,0),IF((G271:AK271="½ C"),0.5,0))</f>
        <v>0</v>
      </c>
      <c r="AQ271" s="95">
        <f t="array" ref="AQ271">SUM(IF((G271:AK271="S"),1,0),IF((G271:AK271="½ S"),0.5,0))</f>
        <v>0</v>
      </c>
      <c r="AR271" s="184">
        <f t="array" ref="AR271">SUM(IF((G271:AK271="Z1"),1,0),IF((G271:AK271="½ Z1"),0.5,0))</f>
        <v>0</v>
      </c>
      <c r="AS271" s="17">
        <f t="array" ref="AS271">SUM(IF((G271:AK271="Z2"),1,0),IF((G271:AK271="½ Z2"),0.5,0))</f>
        <v>0</v>
      </c>
      <c r="AT271" s="17">
        <f t="array" ref="AT271">SUM(IF((G271:AK271="Z3"),1,0),IF((G271:AK271="½ Z3"),0.5,0))</f>
        <v>0</v>
      </c>
      <c r="AU271" s="20">
        <f t="array" ref="AU271">SUM(IF((G271:AK271="Z4"),1,0),IF((G271:AK271="½ Z4"),0.5,0))</f>
        <v>0</v>
      </c>
      <c r="AV271" s="4"/>
      <c r="AW271" s="28"/>
    </row>
    <row r="272" spans="2:49" hidden="1" x14ac:dyDescent="0.2">
      <c r="B272" s="2"/>
      <c r="C272" s="4"/>
      <c r="D272" s="401"/>
      <c r="E272" s="182"/>
      <c r="F272" s="65" t="str">
        <f>IF(E272="x",   "~~~" &amp; TEXT($F$13,""), TEXT($F$13,""))</f>
        <v/>
      </c>
      <c r="G272" s="276" t="s">
        <v>26</v>
      </c>
      <c r="H272" s="276" t="s">
        <v>26</v>
      </c>
      <c r="I272" s="275"/>
      <c r="J272" s="275"/>
      <c r="K272" s="275"/>
      <c r="L272" s="275"/>
      <c r="M272" s="275"/>
      <c r="N272" s="276" t="s">
        <v>26</v>
      </c>
      <c r="O272" s="276" t="s">
        <v>26</v>
      </c>
      <c r="P272" s="275"/>
      <c r="Q272" s="275"/>
      <c r="R272" s="275"/>
      <c r="S272" s="275"/>
      <c r="T272" s="275"/>
      <c r="U272" s="276" t="s">
        <v>26</v>
      </c>
      <c r="V272" s="276" t="s">
        <v>26</v>
      </c>
      <c r="W272" s="275"/>
      <c r="X272" s="275"/>
      <c r="Y272" s="275"/>
      <c r="Z272" s="275"/>
      <c r="AA272" s="275"/>
      <c r="AB272" s="276" t="s">
        <v>26</v>
      </c>
      <c r="AC272" s="276" t="s">
        <v>26</v>
      </c>
      <c r="AD272" s="275"/>
      <c r="AE272" s="275"/>
      <c r="AF272" s="275"/>
      <c r="AG272" s="275"/>
      <c r="AH272" s="275"/>
      <c r="AI272" s="276" t="s">
        <v>26</v>
      </c>
      <c r="AJ272" s="276" t="s">
        <v>26</v>
      </c>
      <c r="AK272" s="275"/>
      <c r="AL272" s="4"/>
      <c r="AM272" s="19">
        <f t="array" ref="AM272">SUM(IF((G272:AK272="H"),1,0),IF((G272:AK272="½ H"),0.5,0))</f>
        <v>0</v>
      </c>
      <c r="AN272" s="17">
        <f t="array" ref="AN272">SUM(IF((G272:AK272="SD"),1,0),IF((G272:AK272="½ SD"),0.5,0))</f>
        <v>0</v>
      </c>
      <c r="AO272" s="17">
        <f t="array" ref="AO272">SUM(IF((G272:AK272="V"),1,0),IF((G272:AK272="½ V"),0.5,0))</f>
        <v>0</v>
      </c>
      <c r="AP272" s="17">
        <f t="array" ref="AP272">SUM(IF((G272:AK272="C"),1,0),IF((G272:AK272="½ C"),0.5,0))</f>
        <v>0</v>
      </c>
      <c r="AQ272" s="95">
        <f t="array" ref="AQ272">SUM(IF((G272:AK272="S"),1,0),IF((G272:AK272="½ S"),0.5,0))</f>
        <v>0</v>
      </c>
      <c r="AR272" s="184">
        <f t="array" ref="AR272">SUM(IF((G272:AK272="Z1"),1,0),IF((G272:AK272="½ Z1"),0.5,0))</f>
        <v>0</v>
      </c>
      <c r="AS272" s="17">
        <f t="array" ref="AS272">SUM(IF((G272:AK272="Z2"),1,0),IF((G272:AK272="½ Z2"),0.5,0))</f>
        <v>0</v>
      </c>
      <c r="AT272" s="17">
        <f t="array" ref="AT272">SUM(IF((G272:AK272="Z3"),1,0),IF((G272:AK272="½ Z3"),0.5,0))</f>
        <v>0</v>
      </c>
      <c r="AU272" s="20">
        <f t="array" ref="AU272">SUM(IF((G272:AK272="Z4"),1,0),IF((G272:AK272="½ Z4"),0.5,0))</f>
        <v>0</v>
      </c>
      <c r="AV272" s="4"/>
      <c r="AW272" s="28"/>
    </row>
    <row r="273" spans="2:49" hidden="1" x14ac:dyDescent="0.2">
      <c r="B273" s="2"/>
      <c r="C273" s="4"/>
      <c r="D273" s="401"/>
      <c r="E273" s="182"/>
      <c r="F273" s="65" t="str">
        <f>IF(E273="x",   "~~~" &amp; TEXT($F$14,""), TEXT($F$14,""))</f>
        <v/>
      </c>
      <c r="G273" s="276" t="s">
        <v>26</v>
      </c>
      <c r="H273" s="276" t="s">
        <v>26</v>
      </c>
      <c r="I273" s="275"/>
      <c r="J273" s="275"/>
      <c r="K273" s="275"/>
      <c r="L273" s="275"/>
      <c r="M273" s="275"/>
      <c r="N273" s="276" t="s">
        <v>26</v>
      </c>
      <c r="O273" s="276" t="s">
        <v>26</v>
      </c>
      <c r="P273" s="275"/>
      <c r="Q273" s="275"/>
      <c r="R273" s="275"/>
      <c r="S273" s="275"/>
      <c r="T273" s="275"/>
      <c r="U273" s="276" t="s">
        <v>26</v>
      </c>
      <c r="V273" s="276" t="s">
        <v>26</v>
      </c>
      <c r="W273" s="275"/>
      <c r="X273" s="275"/>
      <c r="Y273" s="275"/>
      <c r="Z273" s="275"/>
      <c r="AA273" s="275"/>
      <c r="AB273" s="276" t="s">
        <v>26</v>
      </c>
      <c r="AC273" s="276" t="s">
        <v>26</v>
      </c>
      <c r="AD273" s="275"/>
      <c r="AE273" s="275"/>
      <c r="AF273" s="275"/>
      <c r="AG273" s="275"/>
      <c r="AH273" s="275"/>
      <c r="AI273" s="276" t="s">
        <v>26</v>
      </c>
      <c r="AJ273" s="276" t="s">
        <v>26</v>
      </c>
      <c r="AK273" s="275"/>
      <c r="AL273" s="4"/>
      <c r="AM273" s="19">
        <f t="array" ref="AM273">SUM(IF((G273:AK273="H"),1,0),IF((G273:AK273="½ H"),0.5,0))</f>
        <v>0</v>
      </c>
      <c r="AN273" s="17">
        <f t="array" ref="AN273">SUM(IF((G273:AK273="SD"),1,0),IF((G273:AK273="½ SD"),0.5,0))</f>
        <v>0</v>
      </c>
      <c r="AO273" s="17">
        <f t="array" ref="AO273">SUM(IF((G273:AK273="V"),1,0),IF((G273:AK273="½ V"),0.5,0))</f>
        <v>0</v>
      </c>
      <c r="AP273" s="17">
        <f t="array" ref="AP273">SUM(IF((G273:AK273="C"),1,0),IF((G273:AK273="½ C"),0.5,0))</f>
        <v>0</v>
      </c>
      <c r="AQ273" s="95">
        <f t="array" ref="AQ273">SUM(IF((G273:AK273="S"),1,0),IF((G273:AK273="½ S"),0.5,0))</f>
        <v>0</v>
      </c>
      <c r="AR273" s="184">
        <f t="array" ref="AR273">SUM(IF((G273:AK273="Z1"),1,0),IF((G273:AK273="½ Z1"),0.5,0))</f>
        <v>0</v>
      </c>
      <c r="AS273" s="17">
        <f t="array" ref="AS273">SUM(IF((G273:AK273="Z2"),1,0),IF((G273:AK273="½ Z2"),0.5,0))</f>
        <v>0</v>
      </c>
      <c r="AT273" s="17">
        <f t="array" ref="AT273">SUM(IF((G273:AK273="Z3"),1,0),IF((G273:AK273="½ Z3"),0.5,0))</f>
        <v>0</v>
      </c>
      <c r="AU273" s="20">
        <f t="array" ref="AU273">SUM(IF((G273:AK273="Z4"),1,0),IF((G273:AK273="½ Z4"),0.5,0))</f>
        <v>0</v>
      </c>
      <c r="AV273" s="4"/>
      <c r="AW273" s="28"/>
    </row>
    <row r="274" spans="2:49" hidden="1" x14ac:dyDescent="0.2">
      <c r="B274" s="2"/>
      <c r="C274" s="4"/>
      <c r="D274" s="401"/>
      <c r="E274" s="182"/>
      <c r="F274" s="65" t="str">
        <f>IF(E274="x",   "~~~" &amp; TEXT($F$15,""), TEXT($F$15,""))</f>
        <v/>
      </c>
      <c r="G274" s="276" t="s">
        <v>26</v>
      </c>
      <c r="H274" s="276" t="s">
        <v>26</v>
      </c>
      <c r="I274" s="275"/>
      <c r="J274" s="275"/>
      <c r="K274" s="275"/>
      <c r="L274" s="275"/>
      <c r="M274" s="275"/>
      <c r="N274" s="276" t="s">
        <v>26</v>
      </c>
      <c r="O274" s="276" t="s">
        <v>26</v>
      </c>
      <c r="P274" s="275"/>
      <c r="Q274" s="275"/>
      <c r="R274" s="275"/>
      <c r="S274" s="275"/>
      <c r="T274" s="275"/>
      <c r="U274" s="276" t="s">
        <v>26</v>
      </c>
      <c r="V274" s="276" t="s">
        <v>26</v>
      </c>
      <c r="W274" s="275"/>
      <c r="X274" s="275"/>
      <c r="Y274" s="275"/>
      <c r="Z274" s="275"/>
      <c r="AA274" s="275"/>
      <c r="AB274" s="276" t="s">
        <v>26</v>
      </c>
      <c r="AC274" s="276" t="s">
        <v>26</v>
      </c>
      <c r="AD274" s="275"/>
      <c r="AE274" s="275"/>
      <c r="AF274" s="275"/>
      <c r="AG274" s="275"/>
      <c r="AH274" s="275"/>
      <c r="AI274" s="276" t="s">
        <v>26</v>
      </c>
      <c r="AJ274" s="276" t="s">
        <v>26</v>
      </c>
      <c r="AK274" s="275"/>
      <c r="AL274" s="4"/>
      <c r="AM274" s="19">
        <f t="array" ref="AM274">SUM(IF((G274:AK274="H"),1,0),IF((G274:AK274="½ H"),0.5,0))</f>
        <v>0</v>
      </c>
      <c r="AN274" s="17">
        <f t="array" ref="AN274">SUM(IF((G274:AK274="SD"),1,0),IF((G274:AK274="½ SD"),0.5,0))</f>
        <v>0</v>
      </c>
      <c r="AO274" s="17">
        <f t="array" ref="AO274">SUM(IF((G274:AK274="V"),1,0),IF((G274:AK274="½ V"),0.5,0))</f>
        <v>0</v>
      </c>
      <c r="AP274" s="17">
        <f t="array" ref="AP274">SUM(IF((G274:AK274="C"),1,0),IF((G274:AK274="½ C"),0.5,0))</f>
        <v>0</v>
      </c>
      <c r="AQ274" s="95">
        <f t="array" ref="AQ274">SUM(IF((G274:AK274="S"),1,0),IF((G274:AK274="½ S"),0.5,0))</f>
        <v>0</v>
      </c>
      <c r="AR274" s="184">
        <f t="array" ref="AR274">SUM(IF((G274:AK274="Z1"),1,0),IF((G274:AK274="½ Z1"),0.5,0))</f>
        <v>0</v>
      </c>
      <c r="AS274" s="17">
        <f t="array" ref="AS274">SUM(IF((G274:AK274="Z2"),1,0),IF((G274:AK274="½ Z2"),0.5,0))</f>
        <v>0</v>
      </c>
      <c r="AT274" s="17">
        <f t="array" ref="AT274">SUM(IF((G274:AK274="Z3"),1,0),IF((G274:AK274="½ Z3"),0.5,0))</f>
        <v>0</v>
      </c>
      <c r="AU274" s="20">
        <f t="array" ref="AU274">SUM(IF((G274:AK274="Z4"),1,0),IF((G274:AK274="½ Z4"),0.5,0))</f>
        <v>0</v>
      </c>
      <c r="AV274" s="4"/>
      <c r="AW274" s="28"/>
    </row>
    <row r="275" spans="2:49" hidden="1" x14ac:dyDescent="0.2">
      <c r="B275" s="2"/>
      <c r="C275" s="4"/>
      <c r="D275" s="401"/>
      <c r="E275" s="182"/>
      <c r="F275" s="65" t="str">
        <f>IF(E275="x",   "~~~" &amp; TEXT($J$4,""), TEXT($J$4,""))</f>
        <v/>
      </c>
      <c r="G275" s="276" t="s">
        <v>26</v>
      </c>
      <c r="H275" s="276" t="s">
        <v>26</v>
      </c>
      <c r="I275" s="275"/>
      <c r="J275" s="275"/>
      <c r="K275" s="275"/>
      <c r="L275" s="275"/>
      <c r="M275" s="275"/>
      <c r="N275" s="276" t="s">
        <v>26</v>
      </c>
      <c r="O275" s="276" t="s">
        <v>26</v>
      </c>
      <c r="P275" s="275"/>
      <c r="Q275" s="275"/>
      <c r="R275" s="275"/>
      <c r="S275" s="275"/>
      <c r="T275" s="275"/>
      <c r="U275" s="276" t="s">
        <v>26</v>
      </c>
      <c r="V275" s="276" t="s">
        <v>26</v>
      </c>
      <c r="W275" s="275"/>
      <c r="X275" s="275"/>
      <c r="Y275" s="275"/>
      <c r="Z275" s="275"/>
      <c r="AA275" s="275"/>
      <c r="AB275" s="276" t="s">
        <v>26</v>
      </c>
      <c r="AC275" s="276" t="s">
        <v>26</v>
      </c>
      <c r="AD275" s="275"/>
      <c r="AE275" s="275"/>
      <c r="AF275" s="275"/>
      <c r="AG275" s="275"/>
      <c r="AH275" s="275"/>
      <c r="AI275" s="276" t="s">
        <v>26</v>
      </c>
      <c r="AJ275" s="276" t="s">
        <v>26</v>
      </c>
      <c r="AK275" s="275"/>
      <c r="AL275" s="4"/>
      <c r="AM275" s="19">
        <f t="array" ref="AM275">SUM(IF((G275:AK275="H"),1,0),IF((G275:AK275="½ H"),0.5,0))</f>
        <v>0</v>
      </c>
      <c r="AN275" s="17">
        <f t="array" ref="AN275">SUM(IF((G275:AK275="SD"),1,0),IF((G275:AK275="½ SD"),0.5,0))</f>
        <v>0</v>
      </c>
      <c r="AO275" s="17">
        <f t="array" ref="AO275">SUM(IF((G275:AK275="V"),1,0),IF((G275:AK275="½ V"),0.5,0))</f>
        <v>0</v>
      </c>
      <c r="AP275" s="17">
        <f t="array" ref="AP275">SUM(IF((G275:AK275="C"),1,0),IF((G275:AK275="½ C"),0.5,0))</f>
        <v>0</v>
      </c>
      <c r="AQ275" s="95">
        <f t="array" ref="AQ275">SUM(IF((G275:AK275="S"),1,0),IF((G275:AK275="½ S"),0.5,0))</f>
        <v>0</v>
      </c>
      <c r="AR275" s="184">
        <f t="array" ref="AR275">SUM(IF((G275:AK275="Z1"),1,0),IF((G275:AK275="½ Z1"),0.5,0))</f>
        <v>0</v>
      </c>
      <c r="AS275" s="17">
        <f t="array" ref="AS275">SUM(IF((G275:AK275="Z2"),1,0),IF((G275:AK275="½ Z2"),0.5,0))</f>
        <v>0</v>
      </c>
      <c r="AT275" s="17">
        <f t="array" ref="AT275">SUM(IF((G275:AK275="Z3"),1,0),IF((G275:AK275="½ Z3"),0.5,0))</f>
        <v>0</v>
      </c>
      <c r="AU275" s="20">
        <f t="array" ref="AU275">SUM(IF((G275:AK275="Z4"),1,0),IF((G275:AK275="½ Z4"),0.5,0))</f>
        <v>0</v>
      </c>
      <c r="AV275" s="4"/>
      <c r="AW275" s="28"/>
    </row>
    <row r="276" spans="2:49" hidden="1" x14ac:dyDescent="0.2">
      <c r="B276" s="2"/>
      <c r="C276" s="4"/>
      <c r="D276" s="401"/>
      <c r="E276" s="182"/>
      <c r="F276" s="65" t="str">
        <f>IF(E276="x",   "~~~" &amp; TEXT($J$5,""), TEXT($J$5,""))</f>
        <v/>
      </c>
      <c r="G276" s="276" t="s">
        <v>26</v>
      </c>
      <c r="H276" s="276" t="s">
        <v>26</v>
      </c>
      <c r="I276" s="275"/>
      <c r="J276" s="275"/>
      <c r="K276" s="275"/>
      <c r="L276" s="275"/>
      <c r="M276" s="275"/>
      <c r="N276" s="276" t="s">
        <v>26</v>
      </c>
      <c r="O276" s="276" t="s">
        <v>26</v>
      </c>
      <c r="P276" s="275"/>
      <c r="Q276" s="275"/>
      <c r="R276" s="275"/>
      <c r="S276" s="275"/>
      <c r="T276" s="275"/>
      <c r="U276" s="276" t="s">
        <v>26</v>
      </c>
      <c r="V276" s="276" t="s">
        <v>26</v>
      </c>
      <c r="W276" s="275"/>
      <c r="X276" s="275"/>
      <c r="Y276" s="275"/>
      <c r="Z276" s="275"/>
      <c r="AA276" s="275"/>
      <c r="AB276" s="276" t="s">
        <v>26</v>
      </c>
      <c r="AC276" s="276" t="s">
        <v>26</v>
      </c>
      <c r="AD276" s="275"/>
      <c r="AE276" s="275"/>
      <c r="AF276" s="275"/>
      <c r="AG276" s="275"/>
      <c r="AH276" s="275"/>
      <c r="AI276" s="276" t="s">
        <v>26</v>
      </c>
      <c r="AJ276" s="276" t="s">
        <v>26</v>
      </c>
      <c r="AK276" s="275"/>
      <c r="AL276" s="4"/>
      <c r="AM276" s="19">
        <f t="array" ref="AM276">SUM(IF((G276:AK276="H"),1,0),IF((G276:AK276="½ H"),0.5,0))</f>
        <v>0</v>
      </c>
      <c r="AN276" s="17">
        <f t="array" ref="AN276">SUM(IF((G276:AK276="SD"),1,0),IF((G276:AK276="½ SD"),0.5,0))</f>
        <v>0</v>
      </c>
      <c r="AO276" s="17">
        <f t="array" ref="AO276">SUM(IF((G276:AK276="V"),1,0),IF((G276:AK276="½ V"),0.5,0))</f>
        <v>0</v>
      </c>
      <c r="AP276" s="17">
        <f t="array" ref="AP276">SUM(IF((G276:AK276="C"),1,0),IF((G276:AK276="½ C"),0.5,0))</f>
        <v>0</v>
      </c>
      <c r="AQ276" s="95">
        <f t="array" ref="AQ276">SUM(IF((G276:AK276="S"),1,0),IF((G276:AK276="½ S"),0.5,0))</f>
        <v>0</v>
      </c>
      <c r="AR276" s="184">
        <f t="array" ref="AR276">SUM(IF((G276:AK276="Z1"),1,0),IF((G276:AK276="½ Z1"),0.5,0))</f>
        <v>0</v>
      </c>
      <c r="AS276" s="17">
        <f t="array" ref="AS276">SUM(IF((G276:AK276="Z2"),1,0),IF((G276:AK276="½ Z2"),0.5,0))</f>
        <v>0</v>
      </c>
      <c r="AT276" s="17">
        <f t="array" ref="AT276">SUM(IF((G276:AK276="Z3"),1,0),IF((G276:AK276="½ Z3"),0.5,0))</f>
        <v>0</v>
      </c>
      <c r="AU276" s="20">
        <f t="array" ref="AU276">SUM(IF((G276:AK276="Z4"),1,0),IF((G276:AK276="½ Z4"),0.5,0))</f>
        <v>0</v>
      </c>
      <c r="AV276" s="4"/>
      <c r="AW276" s="28"/>
    </row>
    <row r="277" spans="2:49" ht="12.75" hidden="1" customHeight="1" x14ac:dyDescent="0.2">
      <c r="B277" s="2"/>
      <c r="C277" s="4"/>
      <c r="D277" s="401"/>
      <c r="E277" s="73"/>
      <c r="F277" s="65" t="str">
        <f>IF(E277="x",   "~~~" &amp; TEXT($J$6,""), TEXT($J$6,""))</f>
        <v/>
      </c>
      <c r="G277" s="276" t="s">
        <v>26</v>
      </c>
      <c r="H277" s="276" t="s">
        <v>26</v>
      </c>
      <c r="I277" s="275"/>
      <c r="J277" s="275"/>
      <c r="K277" s="275"/>
      <c r="L277" s="275"/>
      <c r="M277" s="275"/>
      <c r="N277" s="276" t="s">
        <v>26</v>
      </c>
      <c r="O277" s="276" t="s">
        <v>26</v>
      </c>
      <c r="P277" s="275"/>
      <c r="Q277" s="275"/>
      <c r="R277" s="275"/>
      <c r="S277" s="275"/>
      <c r="T277" s="275"/>
      <c r="U277" s="276" t="s">
        <v>26</v>
      </c>
      <c r="V277" s="276" t="s">
        <v>26</v>
      </c>
      <c r="W277" s="275"/>
      <c r="X277" s="275"/>
      <c r="Y277" s="275"/>
      <c r="Z277" s="275"/>
      <c r="AA277" s="275"/>
      <c r="AB277" s="276" t="s">
        <v>26</v>
      </c>
      <c r="AC277" s="276" t="s">
        <v>26</v>
      </c>
      <c r="AD277" s="275"/>
      <c r="AE277" s="275"/>
      <c r="AF277" s="275"/>
      <c r="AG277" s="275"/>
      <c r="AH277" s="275"/>
      <c r="AI277" s="276" t="s">
        <v>26</v>
      </c>
      <c r="AJ277" s="276" t="s">
        <v>26</v>
      </c>
      <c r="AK277" s="275"/>
      <c r="AL277" s="4"/>
      <c r="AM277" s="19">
        <f t="array" ref="AM277">SUM(IF((G277:AK277="H"),1,0),IF((G277:AK277="½ H"),0.5,0))</f>
        <v>0</v>
      </c>
      <c r="AN277" s="17">
        <f t="array" ref="AN277">SUM(IF((G277:AK277="SD"),1,0),IF((G277:AK277="½ SD"),0.5,0))</f>
        <v>0</v>
      </c>
      <c r="AO277" s="17">
        <f t="array" ref="AO277">SUM(IF((G277:AK277="V"),1,0),IF((G277:AK277="½ V"),0.5,0))</f>
        <v>0</v>
      </c>
      <c r="AP277" s="17">
        <f t="array" ref="AP277">SUM(IF((G277:AK277="C"),1,0),IF((G277:AK277="½ C"),0.5,0))</f>
        <v>0</v>
      </c>
      <c r="AQ277" s="95">
        <f t="array" ref="AQ277">SUM(IF((G277:AK277="S"),1,0),IF((G277:AK277="½ S"),0.5,0))</f>
        <v>0</v>
      </c>
      <c r="AR277" s="184">
        <f t="array" ref="AR277">SUM(IF((G277:AK277="Z1"),1,0),IF((G277:AK277="½ Z1"),0.5,0))</f>
        <v>0</v>
      </c>
      <c r="AS277" s="17">
        <f t="array" ref="AS277">SUM(IF((G277:AK277="Z2"),1,0),IF((G277:AK277="½ Z2"),0.5,0))</f>
        <v>0</v>
      </c>
      <c r="AT277" s="17">
        <f t="array" ref="AT277">SUM(IF((G277:AK277="Z3"),1,0),IF((G277:AK277="½ Z3"),0.5,0))</f>
        <v>0</v>
      </c>
      <c r="AU277" s="20">
        <f t="array" ref="AU277">SUM(IF((G277:AK277="Z4"),1,0),IF((G277:AK277="½ Z4"),0.5,0))</f>
        <v>0</v>
      </c>
      <c r="AV277" s="4"/>
      <c r="AW277" s="28"/>
    </row>
    <row r="278" spans="2:49" ht="12.75" hidden="1" customHeight="1" x14ac:dyDescent="0.2">
      <c r="B278" s="2"/>
      <c r="C278" s="4"/>
      <c r="D278" s="401"/>
      <c r="E278" s="73"/>
      <c r="F278" s="65" t="str">
        <f>IF(E278="x",   "~~~" &amp; TEXT($J$7,""), TEXT($J$7,""))</f>
        <v/>
      </c>
      <c r="G278" s="276" t="s">
        <v>26</v>
      </c>
      <c r="H278" s="276" t="s">
        <v>26</v>
      </c>
      <c r="I278" s="275"/>
      <c r="J278" s="275"/>
      <c r="K278" s="275"/>
      <c r="L278" s="275"/>
      <c r="M278" s="275"/>
      <c r="N278" s="276" t="s">
        <v>26</v>
      </c>
      <c r="O278" s="276" t="s">
        <v>26</v>
      </c>
      <c r="P278" s="275"/>
      <c r="Q278" s="275"/>
      <c r="R278" s="275"/>
      <c r="S278" s="275"/>
      <c r="T278" s="275"/>
      <c r="U278" s="276" t="s">
        <v>26</v>
      </c>
      <c r="V278" s="276" t="s">
        <v>26</v>
      </c>
      <c r="W278" s="275"/>
      <c r="X278" s="275"/>
      <c r="Y278" s="275"/>
      <c r="Z278" s="275"/>
      <c r="AA278" s="275"/>
      <c r="AB278" s="276" t="s">
        <v>26</v>
      </c>
      <c r="AC278" s="276" t="s">
        <v>26</v>
      </c>
      <c r="AD278" s="275"/>
      <c r="AE278" s="275"/>
      <c r="AF278" s="275"/>
      <c r="AG278" s="275"/>
      <c r="AH278" s="275"/>
      <c r="AI278" s="276" t="s">
        <v>26</v>
      </c>
      <c r="AJ278" s="276" t="s">
        <v>26</v>
      </c>
      <c r="AK278" s="275"/>
      <c r="AL278" s="4"/>
      <c r="AM278" s="19">
        <f t="array" ref="AM278">SUM(IF((G278:AK278="H"),1,0),IF((G278:AK278="½ H"),0.5,0))</f>
        <v>0</v>
      </c>
      <c r="AN278" s="17">
        <f t="array" ref="AN278">SUM(IF((G278:AK278="SD"),1,0),IF((G278:AK278="½ SD"),0.5,0))</f>
        <v>0</v>
      </c>
      <c r="AO278" s="17">
        <f t="array" ref="AO278">SUM(IF((G278:AK278="V"),1,0),IF((G278:AK278="½ V"),0.5,0))</f>
        <v>0</v>
      </c>
      <c r="AP278" s="17">
        <f t="array" ref="AP278">SUM(IF((G278:AK278="C"),1,0),IF((G278:AK278="½ C"),0.5,0))</f>
        <v>0</v>
      </c>
      <c r="AQ278" s="95">
        <f t="array" ref="AQ278">SUM(IF((G278:AK278="S"),1,0),IF((G278:AK278="½ S"),0.5,0))</f>
        <v>0</v>
      </c>
      <c r="AR278" s="184">
        <f t="array" ref="AR278">SUM(IF((G278:AK278="Z1"),1,0),IF((G278:AK278="½ Z1"),0.5,0))</f>
        <v>0</v>
      </c>
      <c r="AS278" s="17">
        <f t="array" ref="AS278">SUM(IF((G278:AK278="Z2"),1,0),IF((G278:AK278="½ Z2"),0.5,0))</f>
        <v>0</v>
      </c>
      <c r="AT278" s="17">
        <f t="array" ref="AT278">SUM(IF((G278:AK278="Z3"),1,0),IF((G278:AK278="½ Z3"),0.5,0))</f>
        <v>0</v>
      </c>
      <c r="AU278" s="20">
        <f t="array" ref="AU278">SUM(IF((G278:AK278="Z4"),1,0),IF((G278:AK278="½ Z4"),0.5,0))</f>
        <v>0</v>
      </c>
      <c r="AV278" s="4"/>
      <c r="AW278" s="28"/>
    </row>
    <row r="279" spans="2:49" ht="12.75" hidden="1" customHeight="1" x14ac:dyDescent="0.2">
      <c r="B279" s="2"/>
      <c r="C279" s="4"/>
      <c r="D279" s="401"/>
      <c r="E279" s="73"/>
      <c r="F279" s="65" t="str">
        <f>IF(E279="x",   "~~~" &amp; TEXT($J$8,""), TEXT($J$8,""))</f>
        <v/>
      </c>
      <c r="G279" s="276" t="s">
        <v>26</v>
      </c>
      <c r="H279" s="276" t="s">
        <v>26</v>
      </c>
      <c r="I279" s="275"/>
      <c r="J279" s="275"/>
      <c r="K279" s="275"/>
      <c r="L279" s="275"/>
      <c r="M279" s="275"/>
      <c r="N279" s="276" t="s">
        <v>26</v>
      </c>
      <c r="O279" s="276" t="s">
        <v>26</v>
      </c>
      <c r="P279" s="275"/>
      <c r="Q279" s="275"/>
      <c r="R279" s="275"/>
      <c r="S279" s="275"/>
      <c r="T279" s="275"/>
      <c r="U279" s="276" t="s">
        <v>26</v>
      </c>
      <c r="V279" s="276" t="s">
        <v>26</v>
      </c>
      <c r="W279" s="275"/>
      <c r="X279" s="275"/>
      <c r="Y279" s="275"/>
      <c r="Z279" s="275"/>
      <c r="AA279" s="275"/>
      <c r="AB279" s="276" t="s">
        <v>26</v>
      </c>
      <c r="AC279" s="276" t="s">
        <v>26</v>
      </c>
      <c r="AD279" s="275"/>
      <c r="AE279" s="275"/>
      <c r="AF279" s="275"/>
      <c r="AG279" s="275"/>
      <c r="AH279" s="275"/>
      <c r="AI279" s="276" t="s">
        <v>26</v>
      </c>
      <c r="AJ279" s="276" t="s">
        <v>26</v>
      </c>
      <c r="AK279" s="275"/>
      <c r="AL279" s="4"/>
      <c r="AM279" s="19">
        <f t="array" ref="AM279">SUM(IF((G279:AK279="H"),1,0),IF((G279:AK279="½ H"),0.5,0))</f>
        <v>0</v>
      </c>
      <c r="AN279" s="17">
        <f t="array" ref="AN279">SUM(IF((G279:AK279="SD"),1,0),IF((G279:AK279="½ SD"),0.5,0))</f>
        <v>0</v>
      </c>
      <c r="AO279" s="17">
        <f t="array" ref="AO279">SUM(IF((G279:AK279="V"),1,0),IF((G279:AK279="½ V"),0.5,0))</f>
        <v>0</v>
      </c>
      <c r="AP279" s="17">
        <f t="array" ref="AP279">SUM(IF((G279:AK279="C"),1,0),IF((G279:AK279="½ C"),0.5,0))</f>
        <v>0</v>
      </c>
      <c r="AQ279" s="95">
        <f t="array" ref="AQ279">SUM(IF((G279:AK279="S"),1,0),IF((G279:AK279="½ S"),0.5,0))</f>
        <v>0</v>
      </c>
      <c r="AR279" s="184">
        <f t="array" ref="AR279">SUM(IF((G279:AK279="Z1"),1,0),IF((G279:AK279="½ Z1"),0.5,0))</f>
        <v>0</v>
      </c>
      <c r="AS279" s="17">
        <f t="array" ref="AS279">SUM(IF((G279:AK279="Z2"),1,0),IF((G279:AK279="½ Z2"),0.5,0))</f>
        <v>0</v>
      </c>
      <c r="AT279" s="17">
        <f t="array" ref="AT279">SUM(IF((G279:AK279="Z3"),1,0),IF((G279:AK279="½ Z3"),0.5,0))</f>
        <v>0</v>
      </c>
      <c r="AU279" s="20">
        <f t="array" ref="AU279">SUM(IF((G279:AK279="Z4"),1,0),IF((G279:AK279="½ Z4"),0.5,0))</f>
        <v>0</v>
      </c>
      <c r="AV279" s="4"/>
      <c r="AW279" s="28"/>
    </row>
    <row r="280" spans="2:49" ht="12.75" hidden="1" customHeight="1" x14ac:dyDescent="0.2">
      <c r="B280" s="2"/>
      <c r="C280" s="4"/>
      <c r="D280" s="401"/>
      <c r="E280" s="73"/>
      <c r="F280" s="65" t="str">
        <f>IF(E280="x",   "~~~" &amp; TEXT($J$9,""), TEXT($J$9,""))</f>
        <v/>
      </c>
      <c r="G280" s="276" t="s">
        <v>26</v>
      </c>
      <c r="H280" s="276" t="s">
        <v>26</v>
      </c>
      <c r="I280" s="275"/>
      <c r="J280" s="275"/>
      <c r="K280" s="275"/>
      <c r="L280" s="275"/>
      <c r="M280" s="275"/>
      <c r="N280" s="276" t="s">
        <v>26</v>
      </c>
      <c r="O280" s="276" t="s">
        <v>26</v>
      </c>
      <c r="P280" s="275"/>
      <c r="Q280" s="275"/>
      <c r="R280" s="275"/>
      <c r="S280" s="275"/>
      <c r="T280" s="275"/>
      <c r="U280" s="276" t="s">
        <v>26</v>
      </c>
      <c r="V280" s="276" t="s">
        <v>26</v>
      </c>
      <c r="W280" s="275"/>
      <c r="X280" s="275"/>
      <c r="Y280" s="275"/>
      <c r="Z280" s="275"/>
      <c r="AA280" s="275"/>
      <c r="AB280" s="276" t="s">
        <v>26</v>
      </c>
      <c r="AC280" s="276" t="s">
        <v>26</v>
      </c>
      <c r="AD280" s="275"/>
      <c r="AE280" s="275"/>
      <c r="AF280" s="275"/>
      <c r="AG280" s="275"/>
      <c r="AH280" s="275"/>
      <c r="AI280" s="276" t="s">
        <v>26</v>
      </c>
      <c r="AJ280" s="276" t="s">
        <v>26</v>
      </c>
      <c r="AK280" s="275"/>
      <c r="AL280" s="4"/>
      <c r="AM280" s="19">
        <f t="array" ref="AM280">SUM(IF((G280:AK280="H"),1,0),IF((G280:AK280="½ H"),0.5,0))</f>
        <v>0</v>
      </c>
      <c r="AN280" s="17">
        <f t="array" ref="AN280">SUM(IF((G280:AK280="SD"),1,0),IF((G280:AK280="½ SD"),0.5,0))</f>
        <v>0</v>
      </c>
      <c r="AO280" s="17">
        <f t="array" ref="AO280">SUM(IF((G280:AK280="V"),1,0),IF((G280:AK280="½ V"),0.5,0))</f>
        <v>0</v>
      </c>
      <c r="AP280" s="17">
        <f t="array" ref="AP280">SUM(IF((G280:AK280="C"),1,0),IF((G280:AK280="½ C"),0.5,0))</f>
        <v>0</v>
      </c>
      <c r="AQ280" s="95">
        <f t="array" ref="AQ280">SUM(IF((G280:AK280="S"),1,0),IF((G280:AK280="½ S"),0.5,0))</f>
        <v>0</v>
      </c>
      <c r="AR280" s="184">
        <f t="array" ref="AR280">SUM(IF((G280:AK280="Z1"),1,0),IF((G280:AK280="½ Z1"),0.5,0))</f>
        <v>0</v>
      </c>
      <c r="AS280" s="17">
        <f t="array" ref="AS280">SUM(IF((G280:AK280="Z2"),1,0),IF((G280:AK280="½ Z2"),0.5,0))</f>
        <v>0</v>
      </c>
      <c r="AT280" s="17">
        <f t="array" ref="AT280">SUM(IF((G280:AK280="Z3"),1,0),IF((G280:AK280="½ Z3"),0.5,0))</f>
        <v>0</v>
      </c>
      <c r="AU280" s="20">
        <f t="array" ref="AU280">SUM(IF((G280:AK280="Z4"),1,0),IF((G280:AK280="½ Z4"),0.5,0))</f>
        <v>0</v>
      </c>
      <c r="AV280" s="4"/>
      <c r="AW280" s="28"/>
    </row>
    <row r="281" spans="2:49" ht="12.75" hidden="1" customHeight="1" x14ac:dyDescent="0.2">
      <c r="B281" s="2"/>
      <c r="C281" s="4"/>
      <c r="D281" s="401"/>
      <c r="E281" s="73"/>
      <c r="F281" s="65" t="str">
        <f>IF(E281="x",   "~~~" &amp; TEXT($J$10,""), TEXT($J$10,""))</f>
        <v/>
      </c>
      <c r="G281" s="276" t="s">
        <v>26</v>
      </c>
      <c r="H281" s="276" t="s">
        <v>26</v>
      </c>
      <c r="I281" s="275"/>
      <c r="J281" s="275"/>
      <c r="K281" s="275"/>
      <c r="L281" s="275"/>
      <c r="M281" s="275"/>
      <c r="N281" s="276" t="s">
        <v>26</v>
      </c>
      <c r="O281" s="276" t="s">
        <v>26</v>
      </c>
      <c r="P281" s="275"/>
      <c r="Q281" s="275"/>
      <c r="R281" s="275"/>
      <c r="S281" s="275"/>
      <c r="T281" s="275"/>
      <c r="U281" s="276" t="s">
        <v>26</v>
      </c>
      <c r="V281" s="276" t="s">
        <v>26</v>
      </c>
      <c r="W281" s="275"/>
      <c r="X281" s="275"/>
      <c r="Y281" s="275"/>
      <c r="Z281" s="275"/>
      <c r="AA281" s="275"/>
      <c r="AB281" s="276" t="s">
        <v>26</v>
      </c>
      <c r="AC281" s="276" t="s">
        <v>26</v>
      </c>
      <c r="AD281" s="275"/>
      <c r="AE281" s="275"/>
      <c r="AF281" s="275"/>
      <c r="AG281" s="275"/>
      <c r="AH281" s="275"/>
      <c r="AI281" s="276" t="s">
        <v>26</v>
      </c>
      <c r="AJ281" s="276" t="s">
        <v>26</v>
      </c>
      <c r="AK281" s="275"/>
      <c r="AL281" s="4"/>
      <c r="AM281" s="19">
        <f t="array" ref="AM281">SUM(IF((G281:AK281="H"),1,0),IF((G281:AK281="½ H"),0.5,0))</f>
        <v>0</v>
      </c>
      <c r="AN281" s="17">
        <f t="array" ref="AN281">SUM(IF((G281:AK281="SD"),1,0),IF((G281:AK281="½ SD"),0.5,0))</f>
        <v>0</v>
      </c>
      <c r="AO281" s="17">
        <f t="array" ref="AO281">SUM(IF((G281:AK281="V"),1,0),IF((G281:AK281="½ V"),0.5,0))</f>
        <v>0</v>
      </c>
      <c r="AP281" s="17">
        <f t="array" ref="AP281">SUM(IF((G281:AK281="C"),1,0),IF((G281:AK281="½ C"),0.5,0))</f>
        <v>0</v>
      </c>
      <c r="AQ281" s="95">
        <f t="array" ref="AQ281">SUM(IF((G281:AK281="S"),1,0),IF((G281:AK281="½ S"),0.5,0))</f>
        <v>0</v>
      </c>
      <c r="AR281" s="184">
        <f t="array" ref="AR281">SUM(IF((G281:AK281="Z1"),1,0),IF((G281:AK281="½ Z1"),0.5,0))</f>
        <v>0</v>
      </c>
      <c r="AS281" s="17">
        <f t="array" ref="AS281">SUM(IF((G281:AK281="Z2"),1,0),IF((G281:AK281="½ Z2"),0.5,0))</f>
        <v>0</v>
      </c>
      <c r="AT281" s="17">
        <f t="array" ref="AT281">SUM(IF((G281:AK281="Z3"),1,0),IF((G281:AK281="½ Z3"),0.5,0))</f>
        <v>0</v>
      </c>
      <c r="AU281" s="20">
        <f t="array" ref="AU281">SUM(IF((G281:AK281="Z4"),1,0),IF((G281:AK281="½ Z4"),0.5,0))</f>
        <v>0</v>
      </c>
      <c r="AV281" s="4"/>
      <c r="AW281" s="28"/>
    </row>
    <row r="282" spans="2:49" ht="12.75" hidden="1" customHeight="1" x14ac:dyDescent="0.2">
      <c r="B282" s="2"/>
      <c r="C282" s="4"/>
      <c r="D282" s="401"/>
      <c r="E282" s="73"/>
      <c r="F282" s="65" t="str">
        <f>IF(E282="x",   "~~~" &amp; TEXT($J$11,""), TEXT($J$11,""))</f>
        <v/>
      </c>
      <c r="G282" s="276" t="s">
        <v>26</v>
      </c>
      <c r="H282" s="276" t="s">
        <v>26</v>
      </c>
      <c r="I282" s="275"/>
      <c r="J282" s="275"/>
      <c r="K282" s="275"/>
      <c r="L282" s="275"/>
      <c r="M282" s="275"/>
      <c r="N282" s="276" t="s">
        <v>26</v>
      </c>
      <c r="O282" s="276" t="s">
        <v>26</v>
      </c>
      <c r="P282" s="275"/>
      <c r="Q282" s="275"/>
      <c r="R282" s="275"/>
      <c r="S282" s="275"/>
      <c r="T282" s="275"/>
      <c r="U282" s="276" t="s">
        <v>26</v>
      </c>
      <c r="V282" s="276" t="s">
        <v>26</v>
      </c>
      <c r="W282" s="275"/>
      <c r="X282" s="275"/>
      <c r="Y282" s="275"/>
      <c r="Z282" s="275"/>
      <c r="AA282" s="275"/>
      <c r="AB282" s="276" t="s">
        <v>26</v>
      </c>
      <c r="AC282" s="276" t="s">
        <v>26</v>
      </c>
      <c r="AD282" s="275"/>
      <c r="AE282" s="275"/>
      <c r="AF282" s="275"/>
      <c r="AG282" s="275"/>
      <c r="AH282" s="275"/>
      <c r="AI282" s="276" t="s">
        <v>26</v>
      </c>
      <c r="AJ282" s="276" t="s">
        <v>26</v>
      </c>
      <c r="AK282" s="275"/>
      <c r="AL282" s="4"/>
      <c r="AM282" s="19">
        <f t="array" ref="AM282">SUM(IF((G282:AK282="H"),1,0),IF((G282:AK282="½ H"),0.5,0))</f>
        <v>0</v>
      </c>
      <c r="AN282" s="17">
        <f t="array" ref="AN282">SUM(IF((G282:AK282="SD"),1,0),IF((G282:AK282="½ SD"),0.5,0))</f>
        <v>0</v>
      </c>
      <c r="AO282" s="17">
        <f t="array" ref="AO282">SUM(IF((G282:AK282="V"),1,0),IF((G282:AK282="½ V"),0.5,0))</f>
        <v>0</v>
      </c>
      <c r="AP282" s="17">
        <f t="array" ref="AP282">SUM(IF((G282:AK282="C"),1,0),IF((G282:AK282="½ C"),0.5,0))</f>
        <v>0</v>
      </c>
      <c r="AQ282" s="95">
        <f t="array" ref="AQ282">SUM(IF((G282:AK282="S"),1,0),IF((G282:AK282="½ S"),0.5,0))</f>
        <v>0</v>
      </c>
      <c r="AR282" s="184">
        <f t="array" ref="AR282">SUM(IF((G282:AK282="Z1"),1,0),IF((G282:AK282="½ Z1"),0.5,0))</f>
        <v>0</v>
      </c>
      <c r="AS282" s="17">
        <f t="array" ref="AS282">SUM(IF((G282:AK282="Z2"),1,0),IF((G282:AK282="½ Z2"),0.5,0))</f>
        <v>0</v>
      </c>
      <c r="AT282" s="17">
        <f t="array" ref="AT282">SUM(IF((G282:AK282="Z3"),1,0),IF((G282:AK282="½ Z3"),0.5,0))</f>
        <v>0</v>
      </c>
      <c r="AU282" s="20">
        <f t="array" ref="AU282">SUM(IF((G282:AK282="Z4"),1,0),IF((G282:AK282="½ Z4"),0.5,0))</f>
        <v>0</v>
      </c>
      <c r="AV282" s="4"/>
      <c r="AW282" s="28"/>
    </row>
    <row r="283" spans="2:49" ht="12.75" hidden="1" customHeight="1" x14ac:dyDescent="0.2">
      <c r="B283" s="2"/>
      <c r="C283" s="4"/>
      <c r="D283" s="401"/>
      <c r="E283" s="73"/>
      <c r="F283" s="65" t="str">
        <f>IF(E283="x",   "~~~" &amp; TEXT($J$12,""), TEXT($J$12,""))</f>
        <v/>
      </c>
      <c r="G283" s="276" t="s">
        <v>26</v>
      </c>
      <c r="H283" s="276" t="s">
        <v>26</v>
      </c>
      <c r="I283" s="275"/>
      <c r="J283" s="275"/>
      <c r="K283" s="275"/>
      <c r="L283" s="275"/>
      <c r="M283" s="275"/>
      <c r="N283" s="276" t="s">
        <v>26</v>
      </c>
      <c r="O283" s="276" t="s">
        <v>26</v>
      </c>
      <c r="P283" s="275"/>
      <c r="Q283" s="275"/>
      <c r="R283" s="275"/>
      <c r="S283" s="275"/>
      <c r="T283" s="275"/>
      <c r="U283" s="276" t="s">
        <v>26</v>
      </c>
      <c r="V283" s="276" t="s">
        <v>26</v>
      </c>
      <c r="W283" s="275"/>
      <c r="X283" s="275"/>
      <c r="Y283" s="275"/>
      <c r="Z283" s="275"/>
      <c r="AA283" s="275"/>
      <c r="AB283" s="276" t="s">
        <v>26</v>
      </c>
      <c r="AC283" s="276" t="s">
        <v>26</v>
      </c>
      <c r="AD283" s="275"/>
      <c r="AE283" s="275"/>
      <c r="AF283" s="275"/>
      <c r="AG283" s="275"/>
      <c r="AH283" s="275"/>
      <c r="AI283" s="276" t="s">
        <v>26</v>
      </c>
      <c r="AJ283" s="276" t="s">
        <v>26</v>
      </c>
      <c r="AK283" s="275"/>
      <c r="AL283" s="4"/>
      <c r="AM283" s="19">
        <f t="array" ref="AM283">SUM(IF((G283:AK283="H"),1,0),IF((G283:AK283="½ H"),0.5,0))</f>
        <v>0</v>
      </c>
      <c r="AN283" s="17">
        <f t="array" ref="AN283">SUM(IF((G283:AK283="SD"),1,0),IF((G283:AK283="½ SD"),0.5,0))</f>
        <v>0</v>
      </c>
      <c r="AO283" s="17">
        <f t="array" ref="AO283">SUM(IF((G283:AK283="V"),1,0),IF((G283:AK283="½ V"),0.5,0))</f>
        <v>0</v>
      </c>
      <c r="AP283" s="17">
        <f t="array" ref="AP283">SUM(IF((G283:AK283="C"),1,0),IF((G283:AK283="½ C"),0.5,0))</f>
        <v>0</v>
      </c>
      <c r="AQ283" s="95">
        <f t="array" ref="AQ283">SUM(IF((G283:AK283="S"),1,0),IF((G283:AK283="½ S"),0.5,0))</f>
        <v>0</v>
      </c>
      <c r="AR283" s="184">
        <f t="array" ref="AR283">SUM(IF((G283:AK283="Z1"),1,0),IF((G283:AK283="½ Z1"),0.5,0))</f>
        <v>0</v>
      </c>
      <c r="AS283" s="17">
        <f t="array" ref="AS283">SUM(IF((G283:AK283="Z2"),1,0),IF((G283:AK283="½ Z2"),0.5,0))</f>
        <v>0</v>
      </c>
      <c r="AT283" s="17">
        <f t="array" ref="AT283">SUM(IF((G283:AK283="Z3"),1,0),IF((G283:AK283="½ Z3"),0.5,0))</f>
        <v>0</v>
      </c>
      <c r="AU283" s="20">
        <f t="array" ref="AU283">SUM(IF((G283:AK283="Z4"),1,0),IF((G283:AK283="½ Z4"),0.5,0))</f>
        <v>0</v>
      </c>
      <c r="AV283" s="4"/>
      <c r="AW283" s="28"/>
    </row>
    <row r="284" spans="2:49" ht="12.75" hidden="1" customHeight="1" x14ac:dyDescent="0.2">
      <c r="B284" s="2"/>
      <c r="C284" s="4"/>
      <c r="D284" s="401"/>
      <c r="E284" s="73"/>
      <c r="F284" s="65" t="str">
        <f>IF(E284="x",   "~~~" &amp; TEXT($J$13,""), TEXT($J$13,""))</f>
        <v/>
      </c>
      <c r="G284" s="276" t="s">
        <v>26</v>
      </c>
      <c r="H284" s="276" t="s">
        <v>26</v>
      </c>
      <c r="I284" s="275"/>
      <c r="J284" s="275"/>
      <c r="K284" s="275"/>
      <c r="L284" s="275"/>
      <c r="M284" s="275"/>
      <c r="N284" s="276" t="s">
        <v>26</v>
      </c>
      <c r="O284" s="276" t="s">
        <v>26</v>
      </c>
      <c r="P284" s="275"/>
      <c r="Q284" s="275"/>
      <c r="R284" s="275"/>
      <c r="S284" s="275"/>
      <c r="T284" s="275"/>
      <c r="U284" s="276" t="s">
        <v>26</v>
      </c>
      <c r="V284" s="276" t="s">
        <v>26</v>
      </c>
      <c r="W284" s="275"/>
      <c r="X284" s="275"/>
      <c r="Y284" s="275"/>
      <c r="Z284" s="275"/>
      <c r="AA284" s="275"/>
      <c r="AB284" s="276" t="s">
        <v>26</v>
      </c>
      <c r="AC284" s="276" t="s">
        <v>26</v>
      </c>
      <c r="AD284" s="275"/>
      <c r="AE284" s="275"/>
      <c r="AF284" s="275"/>
      <c r="AG284" s="275"/>
      <c r="AH284" s="275"/>
      <c r="AI284" s="276" t="s">
        <v>26</v>
      </c>
      <c r="AJ284" s="276" t="s">
        <v>26</v>
      </c>
      <c r="AK284" s="275"/>
      <c r="AL284" s="4"/>
      <c r="AM284" s="19">
        <f t="array" ref="AM284">SUM(IF((G284:AK284="H"),1,0),IF((G284:AK284="½ H"),0.5,0))</f>
        <v>0</v>
      </c>
      <c r="AN284" s="17">
        <f t="array" ref="AN284">SUM(IF((G284:AK284="SD"),1,0),IF((G284:AK284="½ SD"),0.5,0))</f>
        <v>0</v>
      </c>
      <c r="AO284" s="17">
        <f t="array" ref="AO284">SUM(IF((G284:AK284="V"),1,0),IF((G284:AK284="½ V"),0.5,0))</f>
        <v>0</v>
      </c>
      <c r="AP284" s="17">
        <f t="array" ref="AP284">SUM(IF((G284:AK284="C"),1,0),IF((G284:AK284="½ C"),0.5,0))</f>
        <v>0</v>
      </c>
      <c r="AQ284" s="95">
        <f t="array" ref="AQ284">SUM(IF((G284:AK284="S"),1,0),IF((G284:AK284="½ S"),0.5,0))</f>
        <v>0</v>
      </c>
      <c r="AR284" s="184">
        <f t="array" ref="AR284">SUM(IF((G284:AK284="Z1"),1,0),IF((G284:AK284="½ Z1"),0.5,0))</f>
        <v>0</v>
      </c>
      <c r="AS284" s="17">
        <f t="array" ref="AS284">SUM(IF((G284:AK284="Z2"),1,0),IF((G284:AK284="½ Z2"),0.5,0))</f>
        <v>0</v>
      </c>
      <c r="AT284" s="17">
        <f t="array" ref="AT284">SUM(IF((G284:AK284="Z3"),1,0),IF((G284:AK284="½ Z3"),0.5,0))</f>
        <v>0</v>
      </c>
      <c r="AU284" s="20">
        <f t="array" ref="AU284">SUM(IF((G284:AK284="Z4"),1,0),IF((G284:AK284="½ Z4"),0.5,0))</f>
        <v>0</v>
      </c>
      <c r="AV284" s="4"/>
      <c r="AW284" s="28"/>
    </row>
    <row r="285" spans="2:49" ht="12.75" hidden="1" customHeight="1" x14ac:dyDescent="0.2">
      <c r="B285" s="2"/>
      <c r="C285" s="4"/>
      <c r="D285" s="401"/>
      <c r="E285" s="73"/>
      <c r="F285" s="65" t="str">
        <f>IF(E285="x",   "~~~" &amp; TEXT($J$14,""), TEXT($J$14,""))</f>
        <v/>
      </c>
      <c r="G285" s="276" t="s">
        <v>26</v>
      </c>
      <c r="H285" s="276" t="s">
        <v>26</v>
      </c>
      <c r="I285" s="275"/>
      <c r="J285" s="275"/>
      <c r="K285" s="275"/>
      <c r="L285" s="275"/>
      <c r="M285" s="275"/>
      <c r="N285" s="276" t="s">
        <v>26</v>
      </c>
      <c r="O285" s="276" t="s">
        <v>26</v>
      </c>
      <c r="P285" s="275"/>
      <c r="Q285" s="275"/>
      <c r="R285" s="275"/>
      <c r="S285" s="275"/>
      <c r="T285" s="275"/>
      <c r="U285" s="276" t="s">
        <v>26</v>
      </c>
      <c r="V285" s="276" t="s">
        <v>26</v>
      </c>
      <c r="W285" s="275"/>
      <c r="X285" s="275"/>
      <c r="Y285" s="275"/>
      <c r="Z285" s="275"/>
      <c r="AA285" s="275"/>
      <c r="AB285" s="276" t="s">
        <v>26</v>
      </c>
      <c r="AC285" s="276" t="s">
        <v>26</v>
      </c>
      <c r="AD285" s="275"/>
      <c r="AE285" s="275"/>
      <c r="AF285" s="275"/>
      <c r="AG285" s="275"/>
      <c r="AH285" s="275"/>
      <c r="AI285" s="276" t="s">
        <v>26</v>
      </c>
      <c r="AJ285" s="276" t="s">
        <v>26</v>
      </c>
      <c r="AK285" s="275"/>
      <c r="AL285" s="4"/>
      <c r="AM285" s="19">
        <f t="array" ref="AM285">SUM(IF((G285:AK285="H"),1,0),IF((G285:AK285="½ H"),0.5,0))</f>
        <v>0</v>
      </c>
      <c r="AN285" s="17">
        <f t="array" ref="AN285">SUM(IF((G285:AK285="SD"),1,0),IF((G285:AK285="½ SD"),0.5,0))</f>
        <v>0</v>
      </c>
      <c r="AO285" s="17">
        <f t="array" ref="AO285">SUM(IF((G285:AK285="V"),1,0),IF((G285:AK285="½ V"),0.5,0))</f>
        <v>0</v>
      </c>
      <c r="AP285" s="17">
        <f t="array" ref="AP285">SUM(IF((G285:AK285="C"),1,0),IF((G285:AK285="½ C"),0.5,0))</f>
        <v>0</v>
      </c>
      <c r="AQ285" s="95">
        <f t="array" ref="AQ285">SUM(IF((G285:AK285="S"),1,0),IF((G285:AK285="½ S"),0.5,0))</f>
        <v>0</v>
      </c>
      <c r="AR285" s="184">
        <f t="array" ref="AR285">SUM(IF((G285:AK285="Z1"),1,0),IF((G285:AK285="½ Z1"),0.5,0))</f>
        <v>0</v>
      </c>
      <c r="AS285" s="17">
        <f t="array" ref="AS285">SUM(IF((G285:AK285="Z2"),1,0),IF((G285:AK285="½ Z2"),0.5,0))</f>
        <v>0</v>
      </c>
      <c r="AT285" s="17">
        <f t="array" ref="AT285">SUM(IF((G285:AK285="Z3"),1,0),IF((G285:AK285="½ Z3"),0.5,0))</f>
        <v>0</v>
      </c>
      <c r="AU285" s="20">
        <f t="array" ref="AU285">SUM(IF((G285:AK285="Z4"),1,0),IF((G285:AK285="½ Z4"),0.5,0))</f>
        <v>0</v>
      </c>
      <c r="AV285" s="4"/>
      <c r="AW285" s="28"/>
    </row>
    <row r="286" spans="2:49" ht="12.75" hidden="1" customHeight="1" x14ac:dyDescent="0.2">
      <c r="B286" s="2"/>
      <c r="C286" s="4"/>
      <c r="D286" s="401"/>
      <c r="E286" s="73"/>
      <c r="F286" s="65" t="str">
        <f>IF(E286="x",   "~~~" &amp; TEXT($J$15,""), TEXT($J$15,""))</f>
        <v/>
      </c>
      <c r="G286" s="276" t="s">
        <v>26</v>
      </c>
      <c r="H286" s="276" t="s">
        <v>26</v>
      </c>
      <c r="I286" s="275"/>
      <c r="J286" s="275"/>
      <c r="K286" s="275"/>
      <c r="L286" s="275"/>
      <c r="M286" s="275"/>
      <c r="N286" s="276" t="s">
        <v>26</v>
      </c>
      <c r="O286" s="276" t="s">
        <v>26</v>
      </c>
      <c r="P286" s="275"/>
      <c r="Q286" s="275"/>
      <c r="R286" s="275"/>
      <c r="S286" s="275"/>
      <c r="T286" s="275"/>
      <c r="U286" s="276" t="s">
        <v>26</v>
      </c>
      <c r="V286" s="276" t="s">
        <v>26</v>
      </c>
      <c r="W286" s="275"/>
      <c r="X286" s="275"/>
      <c r="Y286" s="275"/>
      <c r="Z286" s="275"/>
      <c r="AA286" s="275"/>
      <c r="AB286" s="276" t="s">
        <v>26</v>
      </c>
      <c r="AC286" s="276" t="s">
        <v>26</v>
      </c>
      <c r="AD286" s="275"/>
      <c r="AE286" s="275"/>
      <c r="AF286" s="275"/>
      <c r="AG286" s="275"/>
      <c r="AH286" s="275"/>
      <c r="AI286" s="276" t="s">
        <v>26</v>
      </c>
      <c r="AJ286" s="276" t="s">
        <v>26</v>
      </c>
      <c r="AK286" s="275"/>
      <c r="AL286" s="4"/>
      <c r="AM286" s="19">
        <f t="array" ref="AM286">SUM(IF((G286:AK286="H"),1,0),IF((G286:AK286="½ H"),0.5,0))</f>
        <v>0</v>
      </c>
      <c r="AN286" s="17">
        <f t="array" ref="AN286">SUM(IF((G286:AK286="SD"),1,0),IF((G286:AK286="½ SD"),0.5,0))</f>
        <v>0</v>
      </c>
      <c r="AO286" s="17">
        <f t="array" ref="AO286">SUM(IF((G286:AK286="V"),1,0),IF((G286:AK286="½ V"),0.5,0))</f>
        <v>0</v>
      </c>
      <c r="AP286" s="17">
        <f t="array" ref="AP286">SUM(IF((G286:AK286="C"),1,0),IF((G286:AK286="½ C"),0.5,0))</f>
        <v>0</v>
      </c>
      <c r="AQ286" s="95">
        <f t="array" ref="AQ286">SUM(IF((G286:AK286="S"),1,0),IF((G286:AK286="½ S"),0.5,0))</f>
        <v>0</v>
      </c>
      <c r="AR286" s="184">
        <f t="array" ref="AR286">SUM(IF((G286:AK286="Z1"),1,0),IF((G286:AK286="½ Z1"),0.5,0))</f>
        <v>0</v>
      </c>
      <c r="AS286" s="17">
        <f t="array" ref="AS286">SUM(IF((G286:AK286="Z2"),1,0),IF((G286:AK286="½ Z2"),0.5,0))</f>
        <v>0</v>
      </c>
      <c r="AT286" s="17">
        <f t="array" ref="AT286">SUM(IF((G286:AK286="Z3"),1,0),IF((G286:AK286="½ Z3"),0.5,0))</f>
        <v>0</v>
      </c>
      <c r="AU286" s="20">
        <f t="array" ref="AU286">SUM(IF((G286:AK286="Z4"),1,0),IF((G286:AK286="½ Z4"),0.5,0))</f>
        <v>0</v>
      </c>
      <c r="AV286" s="4"/>
      <c r="AW286" s="28"/>
    </row>
    <row r="287" spans="2:49" ht="12.75" hidden="1" customHeight="1" thickBot="1" x14ac:dyDescent="0.25">
      <c r="B287" s="2"/>
      <c r="C287" s="4"/>
      <c r="D287" s="401"/>
      <c r="E287" s="74"/>
      <c r="F287" s="65" t="str">
        <f>IF(E287="x",   "~~~" &amp; TEXT($J$16,""), TEXT($J$16,""))</f>
        <v/>
      </c>
      <c r="G287" s="276" t="s">
        <v>26</v>
      </c>
      <c r="H287" s="276" t="s">
        <v>26</v>
      </c>
      <c r="I287" s="275"/>
      <c r="J287" s="275"/>
      <c r="K287" s="275"/>
      <c r="L287" s="275"/>
      <c r="M287" s="275"/>
      <c r="N287" s="276" t="s">
        <v>26</v>
      </c>
      <c r="O287" s="276" t="s">
        <v>26</v>
      </c>
      <c r="P287" s="275"/>
      <c r="Q287" s="275"/>
      <c r="R287" s="275"/>
      <c r="S287" s="275"/>
      <c r="T287" s="275"/>
      <c r="U287" s="276" t="s">
        <v>26</v>
      </c>
      <c r="V287" s="276" t="s">
        <v>26</v>
      </c>
      <c r="W287" s="275"/>
      <c r="X287" s="275"/>
      <c r="Y287" s="275"/>
      <c r="Z287" s="275"/>
      <c r="AA287" s="275"/>
      <c r="AB287" s="276" t="s">
        <v>26</v>
      </c>
      <c r="AC287" s="276" t="s">
        <v>26</v>
      </c>
      <c r="AD287" s="275"/>
      <c r="AE287" s="275"/>
      <c r="AF287" s="275"/>
      <c r="AG287" s="275"/>
      <c r="AH287" s="275"/>
      <c r="AI287" s="276" t="s">
        <v>26</v>
      </c>
      <c r="AJ287" s="276" t="s">
        <v>26</v>
      </c>
      <c r="AK287" s="275"/>
      <c r="AL287" s="4"/>
      <c r="AM287" s="94">
        <f t="array" ref="AM287">SUM(IF((G287:AK287="H"),1,0),IF((G287:AK287="½ H"),0.5,0))</f>
        <v>0</v>
      </c>
      <c r="AN287" s="89">
        <f t="array" ref="AN287">SUM(IF((G287:AK287="SD"),1,0),IF((G287:AK287="½ SD"),0.5,0))</f>
        <v>0</v>
      </c>
      <c r="AO287" s="89">
        <f t="array" ref="AO287">SUM(IF((G287:AK287="V"),1,0),IF((G287:AK287="½ V"),0.5,0))</f>
        <v>0</v>
      </c>
      <c r="AP287" s="89">
        <f t="array" ref="AP287">SUM(IF((G287:AK287="C"),1,0),IF((G287:AK287="½ C"),0.5,0))</f>
        <v>0</v>
      </c>
      <c r="AQ287" s="95">
        <f t="array" ref="AQ287">SUM(IF((G287:AK287="S"),1,0),IF((G287:AK287="½ S"),0.5,0))</f>
        <v>0</v>
      </c>
      <c r="AR287" s="184">
        <f t="array" ref="AR287">SUM(IF((G287:AK287="Z1"),1,0),IF((G287:AK287="½ Z1"),0.5,0))</f>
        <v>0</v>
      </c>
      <c r="AS287" s="89">
        <f t="array" ref="AS287">SUM(IF((G287:AK287="Z2"),1,0),IF((G287:AK287="½ Z2"),0.5,0))</f>
        <v>0</v>
      </c>
      <c r="AT287" s="17">
        <f t="array" ref="AT287">SUM(IF((G287:AK287="Z3"),1,0),IF((G287:AK287="½ Z3"),0.5,0))</f>
        <v>0</v>
      </c>
      <c r="AU287" s="20">
        <f t="array" ref="AU287">SUM(IF((G287:AK287="Z4"),1,0),IF((G287:AK287="½ Z4"),0.5,0))</f>
        <v>0</v>
      </c>
      <c r="AV287" s="4"/>
      <c r="AW287" s="28"/>
    </row>
    <row r="288" spans="2:49" ht="12.75" customHeight="1" thickBot="1" x14ac:dyDescent="0.25">
      <c r="B288" s="2"/>
      <c r="C288" s="4"/>
      <c r="D288" s="402"/>
      <c r="E288" s="79"/>
      <c r="F288" s="76" t="s">
        <v>38</v>
      </c>
      <c r="G288" s="234">
        <f t="array" ref="G288">SUM(IF(LEFT($F263:$F287,3)&lt;&gt;"~~~",1,0)*IF($F263:$F287&lt;&gt;"",1,0)*IF(G263:G287="we",0,1)*IF(G263:G287="i",0,1)*IF(LEFT(G263:G287,1)="½",0.5,(IF(G263:G287&lt;&gt;"",0,1))))</f>
        <v>0</v>
      </c>
      <c r="H288" s="234">
        <f t="array" ref="H288">SUM(IF(LEFT($F263:$F287,3)&lt;&gt;"~~~",1,0)*IF($F263:$F287&lt;&gt;"",1,0)*IF(H263:H287="we",0,1)*IF(H263:H287="i",0,1)*IF(LEFT(H263:H287,1)="½",0.5,(IF(H263:H287&lt;&gt;"",0,1))))</f>
        <v>0</v>
      </c>
      <c r="I288" s="234">
        <f t="array" ref="I288">SUM(IF(LEFT($F263:$F287,3)&lt;&gt;"~~~",1,0)*IF($F263:$F287&lt;&gt;"",1,0)*IF(I263:I287="we",0,1)*IF(I263:I287="i",0,1)*IF(LEFT(I263:I287,1)="½",0.5,(IF(I263:I287&lt;&gt;"",0,1))))</f>
        <v>4</v>
      </c>
      <c r="J288" s="234">
        <f t="array" ref="J288">SUM(IF(LEFT($F263:$F287,3)&lt;&gt;"~~~",1,0)*IF($F263:$F287&lt;&gt;"",1,0)*IF(J263:J287="we",0,1)*IF(J263:J287="i",0,1)*IF(LEFT(J263:J287,1)="½",0.5,(IF(J263:J287&lt;&gt;"",0,1))))</f>
        <v>4</v>
      </c>
      <c r="K288" s="234">
        <f t="array" ref="K288">SUM(IF(LEFT($F263:$F287,3)&lt;&gt;"~~~",1,0)*IF($F263:$F287&lt;&gt;"",1,0)*IF(K263:K287="we",0,1)*IF(K263:K287="i",0,1)*IF(LEFT(K263:K287,1)="½",0.5,(IF(K263:K287&lt;&gt;"",0,1))))</f>
        <v>4</v>
      </c>
      <c r="L288" s="234">
        <f t="array" ref="L288">SUM(IF(LEFT($F263:$F287,3)&lt;&gt;"~~~",1,0)*IF($F263:$F287&lt;&gt;"",1,0)*IF(L263:L287="we",0,1)*IF(L263:L287="i",0,1)*IF(LEFT(L263:L287,1)="½",0.5,(IF(L263:L287&lt;&gt;"",0,1))))</f>
        <v>4</v>
      </c>
      <c r="M288" s="234">
        <f t="array" ref="M288">SUM(IF(LEFT($F263:$F287,3)&lt;&gt;"~~~",1,0)*IF($F263:$F287&lt;&gt;"",1,0)*IF(M263:M287="we",0,1)*IF(M263:M287="i",0,1)*IF(LEFT(M263:M287,1)="½",0.5,(IF(M263:M287&lt;&gt;"",0,1))))</f>
        <v>4</v>
      </c>
      <c r="N288" s="234">
        <f t="array" ref="N288">SUM(IF(LEFT($F263:$F287,3)&lt;&gt;"~~~",1,0)*IF($F263:$F287&lt;&gt;"",1,0)*IF(N263:N287="we",0,1)*IF(N263:N287="i",0,1)*IF(LEFT(N263:N287,1)="½",0.5,(IF(N263:N287&lt;&gt;"",0,1))))</f>
        <v>0</v>
      </c>
      <c r="O288" s="234">
        <f t="array" ref="O288">SUM(IF(LEFT($F263:$F287,3)&lt;&gt;"~~~",1,0)*IF($F263:$F287&lt;&gt;"",1,0)*IF(O263:O287="we",0,1)*IF(O263:O287="i",0,1)*IF(LEFT(O263:O287,1)="½",0.5,(IF(O263:O287&lt;&gt;"",0,1))))</f>
        <v>0</v>
      </c>
      <c r="P288" s="234">
        <f t="array" ref="P288">SUM(IF(LEFT($F263:$F287,3)&lt;&gt;"~~~",1,0)*IF($F263:$F287&lt;&gt;"",1,0)*IF(P263:P287="we",0,1)*IF(P263:P287="i",0,1)*IF(LEFT(P263:P287,1)="½",0.5,(IF(P263:P287&lt;&gt;"",0,1))))</f>
        <v>4</v>
      </c>
      <c r="Q288" s="234">
        <f t="array" ref="Q288">SUM(IF(LEFT($F263:$F287,3)&lt;&gt;"~~~",1,0)*IF($F263:$F287&lt;&gt;"",1,0)*IF(Q263:Q287="we",0,1)*IF(Q263:Q287="i",0,1)*IF(LEFT(Q263:Q287,1)="½",0.5,(IF(Q263:Q287&lt;&gt;"",0,1))))</f>
        <v>4</v>
      </c>
      <c r="R288" s="234">
        <f t="array" ref="R288">SUM(IF(LEFT($F263:$F287,3)&lt;&gt;"~~~",1,0)*IF($F263:$F287&lt;&gt;"",1,0)*IF(R263:R287="we",0,1)*IF(R263:R287="i",0,1)*IF(LEFT(R263:R287,1)="½",0.5,(IF(R263:R287&lt;&gt;"",0,1))))</f>
        <v>4</v>
      </c>
      <c r="S288" s="234">
        <f t="array" ref="S288">SUM(IF(LEFT($F263:$F287,3)&lt;&gt;"~~~",1,0)*IF($F263:$F287&lt;&gt;"",1,0)*IF(S263:S287="we",0,1)*IF(S263:S287="i",0,1)*IF(LEFT(S263:S287,1)="½",0.5,(IF(S263:S287&lt;&gt;"",0,1))))</f>
        <v>4</v>
      </c>
      <c r="T288" s="234">
        <f t="array" ref="T288">SUM(IF(LEFT($F263:$F287,3)&lt;&gt;"~~~",1,0)*IF($F263:$F287&lt;&gt;"",1,0)*IF(T263:T287="we",0,1)*IF(T263:T287="i",0,1)*IF(LEFT(T263:T287,1)="½",0.5,(IF(T263:T287&lt;&gt;"",0,1))))</f>
        <v>4</v>
      </c>
      <c r="U288" s="234">
        <f t="array" ref="U288">SUM(IF(LEFT($F263:$F287,3)&lt;&gt;"~~~",1,0)*IF($F263:$F287&lt;&gt;"",1,0)*IF(U263:U287="we",0,1)*IF(U263:U287="i",0,1)*IF(LEFT(U263:U287,1)="½",0.5,(IF(U263:U287&lt;&gt;"",0,1))))</f>
        <v>0</v>
      </c>
      <c r="V288" s="234">
        <f t="array" ref="V288">SUM(IF(LEFT($F263:$F287,3)&lt;&gt;"~~~",1,0)*IF($F263:$F287&lt;&gt;"",1,0)*IF(V263:V287="we",0,1)*IF(V263:V287="i",0,1)*IF(LEFT(V263:V287,1)="½",0.5,(IF(V263:V287&lt;&gt;"",0,1))))</f>
        <v>0</v>
      </c>
      <c r="W288" s="234">
        <f t="array" ref="W288">SUM(IF(LEFT($F263:$F287,3)&lt;&gt;"~~~",1,0)*IF($F263:$F287&lt;&gt;"",1,0)*IF(W263:W287="we",0,1)*IF(W263:W287="i",0,1)*IF(LEFT(W263:W287,1)="½",0.5,(IF(W263:W287&lt;&gt;"",0,1))))</f>
        <v>4</v>
      </c>
      <c r="X288" s="234">
        <f t="array" ref="X288">SUM(IF(LEFT($F263:$F287,3)&lt;&gt;"~~~",1,0)*IF($F263:$F287&lt;&gt;"",1,0)*IF(X263:X287="we",0,1)*IF(X263:X287="i",0,1)*IF(LEFT(X263:X287,1)="½",0.5,(IF(X263:X287&lt;&gt;"",0,1))))</f>
        <v>4</v>
      </c>
      <c r="Y288" s="234">
        <f t="array" ref="Y288">SUM(IF(LEFT($F263:$F287,3)&lt;&gt;"~~~",1,0)*IF($F263:$F287&lt;&gt;"",1,0)*IF(Y263:Y287="we",0,1)*IF(Y263:Y287="i",0,1)*IF(LEFT(Y263:Y287,1)="½",0.5,(IF(Y263:Y287&lt;&gt;"",0,1))))</f>
        <v>4</v>
      </c>
      <c r="Z288" s="234">
        <f t="array" ref="Z288">SUM(IF(LEFT($F263:$F287,3)&lt;&gt;"~~~",1,0)*IF($F263:$F287&lt;&gt;"",1,0)*IF(Z263:Z287="we",0,1)*IF(Z263:Z287="i",0,1)*IF(LEFT(Z263:Z287,1)="½",0.5,(IF(Z263:Z287&lt;&gt;"",0,1))))</f>
        <v>4</v>
      </c>
      <c r="AA288" s="234">
        <f t="array" ref="AA288">SUM(IF(LEFT($F263:$F287,3)&lt;&gt;"~~~",1,0)*IF($F263:$F287&lt;&gt;"",1,0)*IF(AA263:AA287="we",0,1)*IF(AA263:AA287="i",0,1)*IF(LEFT(AA263:AA287,1)="½",0.5,(IF(AA263:AA287&lt;&gt;"",0,1))))</f>
        <v>4</v>
      </c>
      <c r="AB288" s="234">
        <f t="array" ref="AB288">SUM(IF(LEFT($F263:$F287,3)&lt;&gt;"~~~",1,0)*IF($F263:$F287&lt;&gt;"",1,0)*IF(AB263:AB287="we",0,1)*IF(AB263:AB287="i",0,1)*IF(LEFT(AB263:AB287,1)="½",0.5,(IF(AB263:AB287&lt;&gt;"",0,1))))</f>
        <v>0</v>
      </c>
      <c r="AC288" s="234">
        <f t="array" ref="AC288">SUM(IF(LEFT($F263:$F287,3)&lt;&gt;"~~~",1,0)*IF($F263:$F287&lt;&gt;"",1,0)*IF(AC263:AC287="we",0,1)*IF(AC263:AC287="i",0,1)*IF(LEFT(AC263:AC287,1)="½",0.5,(IF(AC263:AC287&lt;&gt;"",0,1))))</f>
        <v>0</v>
      </c>
      <c r="AD288" s="234">
        <f t="array" ref="AD288">SUM(IF(LEFT($F263:$F287,3)&lt;&gt;"~~~",1,0)*IF($F263:$F287&lt;&gt;"",1,0)*IF(AD263:AD287="we",0,1)*IF(AD263:AD287="i",0,1)*IF(LEFT(AD263:AD287,1)="½",0.5,(IF(AD263:AD287&lt;&gt;"",0,1))))</f>
        <v>4</v>
      </c>
      <c r="AE288" s="234">
        <f t="array" ref="AE288">SUM(IF(LEFT($F263:$F287,3)&lt;&gt;"~~~",1,0)*IF($F263:$F287&lt;&gt;"",1,0)*IF(AE263:AE287="we",0,1)*IF(AE263:AE287="i",0,1)*IF(LEFT(AE263:AE287,1)="½",0.5,(IF(AE263:AE287&lt;&gt;"",0,1))))</f>
        <v>4</v>
      </c>
      <c r="AF288" s="234">
        <f t="array" ref="AF288">SUM(IF(LEFT($F263:$F287,3)&lt;&gt;"~~~",1,0)*IF($F263:$F287&lt;&gt;"",1,0)*IF(AF263:AF287="we",0,1)*IF(AF263:AF287="i",0,1)*IF(LEFT(AF263:AF287,1)="½",0.5,(IF(AF263:AF287&lt;&gt;"",0,1))))</f>
        <v>4</v>
      </c>
      <c r="AG288" s="234">
        <f t="array" ref="AG288">SUM(IF(LEFT($F263:$F287,3)&lt;&gt;"~~~",1,0)*IF($F263:$F287&lt;&gt;"",1,0)*IF(AG263:AG287="we",0,1)*IF(AG263:AG287="i",0,1)*IF(LEFT(AG263:AG287,1)="½",0.5,(IF(AG263:AG287&lt;&gt;"",0,1))))</f>
        <v>4</v>
      </c>
      <c r="AH288" s="234">
        <f t="array" ref="AH288">SUM(IF(LEFT($F263:$F287,3)&lt;&gt;"~~~",1,0)*IF($F263:$F287&lt;&gt;"",1,0)*IF(AH263:AH287="we",0,1)*IF(AH263:AH287="i",0,1)*IF(LEFT(AH263:AH287,1)="½",0.5,(IF(AH263:AH287&lt;&gt;"",0,1))))</f>
        <v>4</v>
      </c>
      <c r="AI288" s="234">
        <f t="array" ref="AI288">SUM(IF(LEFT($F263:$F287,3)&lt;&gt;"~~~",1,0)*IF($F263:$F287&lt;&gt;"",1,0)*IF(AI263:AI287="we",0,1)*IF(AI263:AI287="i",0,1)*IF(LEFT(AI263:AI287,1)="½",0.5,(IF(AI263:AI287&lt;&gt;"",0,1))))</f>
        <v>0</v>
      </c>
      <c r="AJ288" s="234">
        <f t="array" ref="AJ288">SUM(IF(LEFT($F263:$F287,3)&lt;&gt;"~~~",1,0)*IF($F263:$F287&lt;&gt;"",1,0)*IF(AJ263:AJ287="we",0,1)*IF(AJ263:AJ287="i",0,1)*IF(LEFT(AJ263:AJ287,1)="½",0.5,(IF(AJ263:AJ287&lt;&gt;"",0,1))))</f>
        <v>0</v>
      </c>
      <c r="AK288" s="234">
        <f t="array" ref="AK288">SUM(IF(LEFT($F263:$F287,3)&lt;&gt;"~~~",1,0)*IF($F263:$F287&lt;&gt;"",1,0)*IF(AK263:AK287="we",0,1)*IF(AK263:AK287="i",0,1)*IF(LEFT(AK263:AK287,1)="½",0.5,(IF(AK263:AK287&lt;&gt;"",0,1))))</f>
        <v>4</v>
      </c>
      <c r="AL288" s="33"/>
      <c r="AM288" s="412">
        <f>SUM(G288:AK288)</f>
        <v>84</v>
      </c>
      <c r="AN288" s="413"/>
      <c r="AO288" s="300">
        <f t="array" ref="AO288">SUM(IF((G262:AK262=""),1,0))</f>
        <v>21</v>
      </c>
      <c r="AP288" s="301"/>
      <c r="AQ288" s="297">
        <f t="array" ref="AQ288">SUM(G288:AK288)/SUM(IF((G262:AK262=""),1,0))</f>
        <v>4</v>
      </c>
      <c r="AR288" s="298"/>
      <c r="AS288" s="299"/>
      <c r="AT288" s="213"/>
      <c r="AU288" s="214"/>
      <c r="AV288" s="4"/>
      <c r="AW288" s="28"/>
    </row>
    <row r="289" spans="2:49" ht="15.75" customHeight="1" thickBot="1" x14ac:dyDescent="0.3">
      <c r="B289" s="2"/>
      <c r="C289" s="4"/>
      <c r="D289" s="405" t="s">
        <v>14</v>
      </c>
      <c r="E289" s="80"/>
      <c r="F289" s="67" t="s">
        <v>14</v>
      </c>
      <c r="G289" s="293"/>
      <c r="H289" s="293"/>
      <c r="I289" s="293"/>
      <c r="J289" s="293"/>
      <c r="K289" s="293" t="s">
        <v>26</v>
      </c>
      <c r="L289" s="293" t="s">
        <v>26</v>
      </c>
      <c r="M289" s="293"/>
      <c r="N289" s="293"/>
      <c r="O289" s="293"/>
      <c r="P289" s="293"/>
      <c r="Q289" s="293"/>
      <c r="R289" s="293" t="s">
        <v>26</v>
      </c>
      <c r="S289" s="293" t="s">
        <v>26</v>
      </c>
      <c r="T289" s="293"/>
      <c r="U289" s="293"/>
      <c r="V289" s="293"/>
      <c r="W289" s="293"/>
      <c r="X289" s="293"/>
      <c r="Y289" s="293" t="s">
        <v>26</v>
      </c>
      <c r="Z289" s="293" t="s">
        <v>26</v>
      </c>
      <c r="AA289" s="293"/>
      <c r="AB289" s="293"/>
      <c r="AC289" s="293"/>
      <c r="AD289" s="293" t="s">
        <v>0</v>
      </c>
      <c r="AE289" s="293" t="s">
        <v>0</v>
      </c>
      <c r="AF289" s="293" t="s">
        <v>26</v>
      </c>
      <c r="AG289" s="293" t="s">
        <v>26</v>
      </c>
      <c r="AH289" s="293"/>
      <c r="AI289" s="293"/>
      <c r="AJ289" s="293"/>
      <c r="AK289" s="293" t="s">
        <v>27</v>
      </c>
      <c r="AL289" s="26"/>
      <c r="AM289" s="189">
        <f t="array" ref="AM289">SUM(IF((G289:AJ289="H"),1,0),IF((G289:AJ289="½ H"),0.5,0))</f>
        <v>2</v>
      </c>
      <c r="AN289" s="190">
        <f t="array" ref="AN289">SUM(IF((G290:AK314="SD"),1,0),IF((G290:AK314="½ SD"),0.5,0))</f>
        <v>0</v>
      </c>
      <c r="AO289" s="190">
        <f t="array" ref="AO289">SUM(IF((G290:AK314="V"),1,0),IF((G290:AK314="½ V"),0.5,0))</f>
        <v>0</v>
      </c>
      <c r="AP289" s="190">
        <f t="array" ref="AP289">SUM(IF((G290:AK314="C"),1,0),IF((G290:AK314="½ C"),0.5,0))</f>
        <v>0</v>
      </c>
      <c r="AQ289" s="190">
        <f t="array" ref="AQ289">SUM(IF((G290:AK314="S"),1,0),IF((G290:AK314="½ S"),0.5,0))</f>
        <v>0</v>
      </c>
      <c r="AR289" s="192">
        <f t="array" ref="AR289">SUM(IF((G290:AK314="Z1"),1,0),IF((G290:AK314="½ Z1"),0.5,0))</f>
        <v>0</v>
      </c>
      <c r="AS289" s="190">
        <f t="array" ref="AS289">SUM(IF((G290:AK314="Z2"),1,0),IF((G290:AK314="½ Z2"),0.5,0))</f>
        <v>0</v>
      </c>
      <c r="AT289" s="209">
        <f t="array" ref="AT289">SUM(IF((G290:AK314="Z3"),1,0),IF((G290:AK314="½ Z3"),0.5,0))</f>
        <v>0</v>
      </c>
      <c r="AU289" s="210">
        <f t="array" ref="AU289">SUM(IF((G290:AK314="Z4"),1,0),IF((G290:AK314="½ Z4"),0.5,0))</f>
        <v>0</v>
      </c>
      <c r="AV289" s="4"/>
      <c r="AW289" s="28"/>
    </row>
    <row r="290" spans="2:49" x14ac:dyDescent="0.2">
      <c r="B290" s="2"/>
      <c r="C290" s="4"/>
      <c r="D290" s="406"/>
      <c r="E290" s="69"/>
      <c r="F290" s="65" t="str">
        <f>IF(E290="x",   "~~~" &amp; TEXT($F$4,""), TEXT($F$4,""))</f>
        <v>employee_1</v>
      </c>
      <c r="G290" s="275"/>
      <c r="H290" s="275"/>
      <c r="I290" s="275"/>
      <c r="J290" s="275"/>
      <c r="K290" s="276" t="s">
        <v>26</v>
      </c>
      <c r="L290" s="276" t="s">
        <v>26</v>
      </c>
      <c r="M290" s="275"/>
      <c r="N290" s="275"/>
      <c r="O290" s="275"/>
      <c r="P290" s="275"/>
      <c r="Q290" s="275"/>
      <c r="R290" s="276" t="s">
        <v>26</v>
      </c>
      <c r="S290" s="276" t="s">
        <v>26</v>
      </c>
      <c r="T290" s="275"/>
      <c r="U290" s="275"/>
      <c r="V290" s="275"/>
      <c r="W290" s="275"/>
      <c r="X290" s="275"/>
      <c r="Y290" s="276" t="s">
        <v>26</v>
      </c>
      <c r="Z290" s="276" t="s">
        <v>26</v>
      </c>
      <c r="AA290" s="275"/>
      <c r="AB290" s="275"/>
      <c r="AC290" s="275"/>
      <c r="AD290" s="274" t="s">
        <v>0</v>
      </c>
      <c r="AE290" s="274" t="s">
        <v>0</v>
      </c>
      <c r="AF290" s="276" t="s">
        <v>26</v>
      </c>
      <c r="AG290" s="276" t="s">
        <v>26</v>
      </c>
      <c r="AH290" s="275"/>
      <c r="AI290" s="275"/>
      <c r="AJ290" s="275"/>
      <c r="AK290" s="277" t="s">
        <v>27</v>
      </c>
      <c r="AL290" s="4"/>
      <c r="AM290" s="179">
        <f t="array" ref="AM290">SUM(IF((G290:AK290="H"),1,0),IF((G290:AK290="½ H"),0.5,0))</f>
        <v>2</v>
      </c>
      <c r="AN290" s="180">
        <f t="array" ref="AN290">SUM(IF((G290:AK290="SD"),1,0),IF((G290:AK290="½ SD"),0.5,0))</f>
        <v>0</v>
      </c>
      <c r="AO290" s="180">
        <f t="array" ref="AO290">SUM(IF((G290:AK290="V"),1,0),IF((G290:AK290="½ V"),0.5,0))</f>
        <v>0</v>
      </c>
      <c r="AP290" s="180">
        <f t="array" ref="AP290">SUM(IF((G290:AK290="C"),1,0),IF((G290:AK290="½ C"),0.5,0))</f>
        <v>0</v>
      </c>
      <c r="AQ290" s="180">
        <f t="array" ref="AQ290">SUM(IF((G290:AK290="S"),1,0),IF((G290:AK290="½ S"),0.5,0))</f>
        <v>0</v>
      </c>
      <c r="AR290" s="183">
        <f t="array" ref="AR290">SUM(IF((G290:AK290="Z1"),1,0),IF((G290:AK290="½ Z1"),0.5,0))</f>
        <v>0</v>
      </c>
      <c r="AS290" s="180">
        <f t="array" ref="AS290">SUM(IF((G290:AK290="Z2"),1,0),IF((G290:AK290="½ Z2"),0.5,0))</f>
        <v>0</v>
      </c>
      <c r="AT290" s="180">
        <f t="array" ref="AT290">SUM(IF((G290:AK290="Z3"),1,0),IF((G290:AK290="½ Z3"),0.5,0))</f>
        <v>0</v>
      </c>
      <c r="AU290" s="181">
        <f t="array" ref="AU290">SUM(IF((G290:AK290="Z4"),1,0),IF((G290:AK290="½ Z4"),0.5,0))</f>
        <v>0</v>
      </c>
      <c r="AV290" s="4"/>
      <c r="AW290" s="28"/>
    </row>
    <row r="291" spans="2:49" x14ac:dyDescent="0.2">
      <c r="B291" s="2"/>
      <c r="C291" s="4"/>
      <c r="D291" s="406"/>
      <c r="E291" s="186"/>
      <c r="F291" s="65" t="str">
        <f>IF(E291="x",   "~~~" &amp; TEXT($F$5,""), TEXT($F$5,""))</f>
        <v>employee_2</v>
      </c>
      <c r="G291" s="275"/>
      <c r="H291" s="275"/>
      <c r="I291" s="275"/>
      <c r="J291" s="275"/>
      <c r="K291" s="276" t="s">
        <v>26</v>
      </c>
      <c r="L291" s="276" t="s">
        <v>26</v>
      </c>
      <c r="M291" s="275"/>
      <c r="N291" s="275"/>
      <c r="O291" s="275"/>
      <c r="P291" s="275"/>
      <c r="Q291" s="275"/>
      <c r="R291" s="276" t="s">
        <v>26</v>
      </c>
      <c r="S291" s="276" t="s">
        <v>26</v>
      </c>
      <c r="T291" s="275"/>
      <c r="U291" s="275"/>
      <c r="V291" s="275"/>
      <c r="W291" s="275"/>
      <c r="X291" s="275"/>
      <c r="Y291" s="276" t="s">
        <v>26</v>
      </c>
      <c r="Z291" s="276" t="s">
        <v>26</v>
      </c>
      <c r="AA291" s="275"/>
      <c r="AB291" s="275"/>
      <c r="AC291" s="275"/>
      <c r="AD291" s="274" t="s">
        <v>0</v>
      </c>
      <c r="AE291" s="274" t="s">
        <v>0</v>
      </c>
      <c r="AF291" s="276" t="s">
        <v>26</v>
      </c>
      <c r="AG291" s="276" t="s">
        <v>26</v>
      </c>
      <c r="AH291" s="275"/>
      <c r="AI291" s="275"/>
      <c r="AJ291" s="275"/>
      <c r="AK291" s="277" t="s">
        <v>27</v>
      </c>
      <c r="AL291" s="4"/>
      <c r="AM291" s="19">
        <f t="array" ref="AM291">SUM(IF((G291:AK291="H"),1,0),IF((G291:AK291="½ H"),0.5,0))</f>
        <v>2</v>
      </c>
      <c r="AN291" s="17">
        <f t="array" ref="AN291">SUM(IF((G291:AK291="SD"),1,0),IF((G291:AK291="½ SD"),0.5,0))</f>
        <v>0</v>
      </c>
      <c r="AO291" s="17">
        <f t="array" ref="AO291">SUM(IF((G291:AK291="V"),1,0),IF((G291:AK291="½ V"),0.5,0))</f>
        <v>0</v>
      </c>
      <c r="AP291" s="17">
        <f t="array" ref="AP291">SUM(IF((G291:AK291="C"),1,0),IF((G291:AK291="½ C"),0.5,0))</f>
        <v>0</v>
      </c>
      <c r="AQ291" s="95">
        <f t="array" ref="AQ291">SUM(IF((G291:AK291="S"),1,0),IF((G291:AK291="½ S"),0.5,0))</f>
        <v>0</v>
      </c>
      <c r="AR291" s="184">
        <f t="array" ref="AR291">SUM(IF((G291:AK291="Z1"),1,0),IF((G291:AK291="½ Z1"),0.5,0))</f>
        <v>0</v>
      </c>
      <c r="AS291" s="17">
        <f t="array" ref="AS291">SUM(IF((G291:AK291="Z2"),1,0),IF((G291:AK291="½ Z2"),0.5,0))</f>
        <v>0</v>
      </c>
      <c r="AT291" s="17">
        <f t="array" ref="AT291">SUM(IF((G291:AK291="Z3"),1,0),IF((G291:AK291="½ Z3"),0.5,0))</f>
        <v>0</v>
      </c>
      <c r="AU291" s="20">
        <f t="array" ref="AU291">SUM(IF((G291:AK291="Z4"),1,0),IF((G291:AK291="½ Z4"),0.5,0))</f>
        <v>0</v>
      </c>
      <c r="AV291" s="4"/>
      <c r="AW291" s="28"/>
    </row>
    <row r="292" spans="2:49" x14ac:dyDescent="0.2">
      <c r="B292" s="2"/>
      <c r="C292" s="4"/>
      <c r="D292" s="406"/>
      <c r="E292" s="186"/>
      <c r="F292" s="65" t="str">
        <f>IF(E292="x",   "~~~" &amp; TEXT($F$6,""), TEXT($F$6,""))</f>
        <v>employee_3</v>
      </c>
      <c r="G292" s="275"/>
      <c r="H292" s="275"/>
      <c r="I292" s="275"/>
      <c r="J292" s="275"/>
      <c r="K292" s="276" t="s">
        <v>26</v>
      </c>
      <c r="L292" s="276" t="s">
        <v>26</v>
      </c>
      <c r="M292" s="275"/>
      <c r="N292" s="275"/>
      <c r="O292" s="275"/>
      <c r="P292" s="275"/>
      <c r="Q292" s="275"/>
      <c r="R292" s="276" t="s">
        <v>26</v>
      </c>
      <c r="S292" s="276" t="s">
        <v>26</v>
      </c>
      <c r="T292" s="275"/>
      <c r="U292" s="275"/>
      <c r="V292" s="275"/>
      <c r="W292" s="275"/>
      <c r="X292" s="275"/>
      <c r="Y292" s="276" t="s">
        <v>26</v>
      </c>
      <c r="Z292" s="276" t="s">
        <v>26</v>
      </c>
      <c r="AA292" s="275"/>
      <c r="AB292" s="275"/>
      <c r="AC292" s="275"/>
      <c r="AD292" s="274" t="s">
        <v>0</v>
      </c>
      <c r="AE292" s="274" t="s">
        <v>0</v>
      </c>
      <c r="AF292" s="276" t="s">
        <v>26</v>
      </c>
      <c r="AG292" s="276" t="s">
        <v>26</v>
      </c>
      <c r="AH292" s="275"/>
      <c r="AI292" s="275"/>
      <c r="AJ292" s="275"/>
      <c r="AK292" s="277" t="s">
        <v>27</v>
      </c>
      <c r="AL292" s="4"/>
      <c r="AM292" s="19">
        <f t="array" ref="AM292">SUM(IF((G292:AK292="H"),1,0),IF((G292:AK292="½ H"),0.5,0))</f>
        <v>2</v>
      </c>
      <c r="AN292" s="17">
        <f t="array" ref="AN292">SUM(IF((G292:AK292="SD"),1,0),IF((G292:AK292="½ SD"),0.5,0))</f>
        <v>0</v>
      </c>
      <c r="AO292" s="17">
        <f t="array" ref="AO292">SUM(IF((G292:AK292="V"),1,0),IF((G292:AK292="½ V"),0.5,0))</f>
        <v>0</v>
      </c>
      <c r="AP292" s="17">
        <f t="array" ref="AP292">SUM(IF((G292:AK292="C"),1,0),IF((G292:AK292="½ C"),0.5,0))</f>
        <v>0</v>
      </c>
      <c r="AQ292" s="95">
        <f t="array" ref="AQ292">SUM(IF((G292:AK292="S"),1,0),IF((G292:AK292="½ S"),0.5,0))</f>
        <v>0</v>
      </c>
      <c r="AR292" s="184">
        <f t="array" ref="AR292">SUM(IF((G292:AK292="Z1"),1,0),IF((G292:AK292="½ Z1"),0.5,0))</f>
        <v>0</v>
      </c>
      <c r="AS292" s="17">
        <f t="array" ref="AS292">SUM(IF((G292:AK292="Z2"),1,0),IF((G292:AK292="½ Z2"),0.5,0))</f>
        <v>0</v>
      </c>
      <c r="AT292" s="17">
        <f t="array" ref="AT292">SUM(IF((G292:AK292="Z3"),1,0),IF((G292:AK292="½ Z3"),0.5,0))</f>
        <v>0</v>
      </c>
      <c r="AU292" s="20">
        <f t="array" ref="AU292">SUM(IF((G292:AK292="Z4"),1,0),IF((G292:AK292="½ Z4"),0.5,0))</f>
        <v>0</v>
      </c>
      <c r="AV292" s="4"/>
      <c r="AW292" s="28"/>
    </row>
    <row r="293" spans="2:49" x14ac:dyDescent="0.2">
      <c r="B293" s="2"/>
      <c r="C293" s="4"/>
      <c r="D293" s="406"/>
      <c r="E293" s="186"/>
      <c r="F293" s="65" t="str">
        <f>IF(E293="x",   "~~~" &amp; TEXT($F$7,""), TEXT($F$7,""))</f>
        <v>employee_4</v>
      </c>
      <c r="G293" s="275"/>
      <c r="H293" s="275"/>
      <c r="I293" s="275"/>
      <c r="J293" s="275"/>
      <c r="K293" s="276" t="s">
        <v>26</v>
      </c>
      <c r="L293" s="276" t="s">
        <v>26</v>
      </c>
      <c r="M293" s="275"/>
      <c r="N293" s="275"/>
      <c r="O293" s="275"/>
      <c r="P293" s="275"/>
      <c r="Q293" s="275"/>
      <c r="R293" s="276" t="s">
        <v>26</v>
      </c>
      <c r="S293" s="276" t="s">
        <v>26</v>
      </c>
      <c r="T293" s="275"/>
      <c r="U293" s="275"/>
      <c r="V293" s="275"/>
      <c r="W293" s="275"/>
      <c r="X293" s="275"/>
      <c r="Y293" s="276" t="s">
        <v>26</v>
      </c>
      <c r="Z293" s="276" t="s">
        <v>26</v>
      </c>
      <c r="AA293" s="275"/>
      <c r="AB293" s="275"/>
      <c r="AC293" s="275"/>
      <c r="AD293" s="274" t="s">
        <v>0</v>
      </c>
      <c r="AE293" s="274" t="s">
        <v>0</v>
      </c>
      <c r="AF293" s="276" t="s">
        <v>26</v>
      </c>
      <c r="AG293" s="276" t="s">
        <v>26</v>
      </c>
      <c r="AH293" s="275"/>
      <c r="AI293" s="275"/>
      <c r="AJ293" s="275"/>
      <c r="AK293" s="277" t="s">
        <v>27</v>
      </c>
      <c r="AL293" s="4"/>
      <c r="AM293" s="19">
        <f t="array" ref="AM293">SUM(IF((G293:AK293="H"),1,0),IF((G293:AK293="½ H"),0.5,0))</f>
        <v>2</v>
      </c>
      <c r="AN293" s="17">
        <f t="array" ref="AN293">SUM(IF((G293:AK293="SD"),1,0),IF((G293:AK293="½ SD"),0.5,0))</f>
        <v>0</v>
      </c>
      <c r="AO293" s="17">
        <f t="array" ref="AO293">SUM(IF((G293:AK293="V"),1,0),IF((G293:AK293="½ V"),0.5,0))</f>
        <v>0</v>
      </c>
      <c r="AP293" s="17">
        <f t="array" ref="AP293">SUM(IF((G293:AK293="C"),1,0),IF((G293:AK293="½ C"),0.5,0))</f>
        <v>0</v>
      </c>
      <c r="AQ293" s="95">
        <f t="array" ref="AQ293">SUM(IF((G293:AK293="S"),1,0),IF((G293:AK293="½ S"),0.5,0))</f>
        <v>0</v>
      </c>
      <c r="AR293" s="184">
        <f t="array" ref="AR293">SUM(IF((G293:AK293="Z1"),1,0),IF((G293:AK293="½ Z1"),0.5,0))</f>
        <v>0</v>
      </c>
      <c r="AS293" s="17">
        <f t="array" ref="AS293">SUM(IF((G293:AK293="Z2"),1,0),IF((G293:AK293="½ Z2"),0.5,0))</f>
        <v>0</v>
      </c>
      <c r="AT293" s="17">
        <f t="array" ref="AT293">SUM(IF((G293:AK293="Z3"),1,0),IF((G293:AK293="½ Z3"),0.5,0))</f>
        <v>0</v>
      </c>
      <c r="AU293" s="20">
        <f t="array" ref="AU293">SUM(IF((G293:AK293="Z4"),1,0),IF((G293:AK293="½ Z4"),0.5,0))</f>
        <v>0</v>
      </c>
      <c r="AV293" s="4"/>
      <c r="AW293" s="28"/>
    </row>
    <row r="294" spans="2:49" x14ac:dyDescent="0.2">
      <c r="B294" s="2"/>
      <c r="C294" s="4"/>
      <c r="D294" s="406"/>
      <c r="E294" s="186"/>
      <c r="F294" s="65" t="str">
        <f>IF(E294="x",   "~~~" &amp; TEXT($F$8,""), TEXT($F$8,""))</f>
        <v>~~~</v>
      </c>
      <c r="G294" s="275"/>
      <c r="H294" s="275"/>
      <c r="I294" s="275"/>
      <c r="J294" s="275"/>
      <c r="K294" s="276" t="s">
        <v>26</v>
      </c>
      <c r="L294" s="276" t="s">
        <v>26</v>
      </c>
      <c r="M294" s="275"/>
      <c r="N294" s="275"/>
      <c r="O294" s="275"/>
      <c r="P294" s="275"/>
      <c r="Q294" s="275"/>
      <c r="R294" s="276" t="s">
        <v>26</v>
      </c>
      <c r="S294" s="276" t="s">
        <v>26</v>
      </c>
      <c r="T294" s="275"/>
      <c r="U294" s="275"/>
      <c r="V294" s="275"/>
      <c r="W294" s="275"/>
      <c r="X294" s="275"/>
      <c r="Y294" s="276" t="s">
        <v>26</v>
      </c>
      <c r="Z294" s="276" t="s">
        <v>26</v>
      </c>
      <c r="AA294" s="275"/>
      <c r="AB294" s="275"/>
      <c r="AC294" s="275"/>
      <c r="AD294" s="274" t="s">
        <v>0</v>
      </c>
      <c r="AE294" s="274" t="s">
        <v>0</v>
      </c>
      <c r="AF294" s="276" t="s">
        <v>26</v>
      </c>
      <c r="AG294" s="276" t="s">
        <v>26</v>
      </c>
      <c r="AH294" s="275"/>
      <c r="AI294" s="275"/>
      <c r="AJ294" s="275"/>
      <c r="AK294" s="277" t="s">
        <v>27</v>
      </c>
      <c r="AL294" s="4"/>
      <c r="AM294" s="19">
        <f t="array" ref="AM294">SUM(IF((G294:AK294="H"),1,0),IF((G294:AK294="½ H"),0.5,0))</f>
        <v>2</v>
      </c>
      <c r="AN294" s="17">
        <f t="array" ref="AN294">SUM(IF((G294:AK294="SD"),1,0),IF((G294:AK294="½ SD"),0.5,0))</f>
        <v>0</v>
      </c>
      <c r="AO294" s="17">
        <f t="array" ref="AO294">SUM(IF((G294:AK294="V"),1,0),IF((G294:AK294="½ V"),0.5,0))</f>
        <v>0</v>
      </c>
      <c r="AP294" s="17">
        <f t="array" ref="AP294">SUM(IF((G294:AK294="C"),1,0),IF((G294:AK294="½ C"),0.5,0))</f>
        <v>0</v>
      </c>
      <c r="AQ294" s="95">
        <f t="array" ref="AQ294">SUM(IF((G294:AK294="S"),1,0),IF((G294:AK294="½ S"),0.5,0))</f>
        <v>0</v>
      </c>
      <c r="AR294" s="184">
        <f t="array" ref="AR294">SUM(IF((G294:AK294="Z1"),1,0),IF((G294:AK294="½ Z1"),0.5,0))</f>
        <v>0</v>
      </c>
      <c r="AS294" s="17">
        <f t="array" ref="AS294">SUM(IF((G294:AK294="Z2"),1,0),IF((G294:AK294="½ Z2"),0.5,0))</f>
        <v>0</v>
      </c>
      <c r="AT294" s="17">
        <f t="array" ref="AT294">SUM(IF((G294:AK294="Z3"),1,0),IF((G294:AK294="½ Z3"),0.5,0))</f>
        <v>0</v>
      </c>
      <c r="AU294" s="20">
        <f t="array" ref="AU294">SUM(IF((G294:AK294="Z4"),1,0),IF((G294:AK294="½ Z4"),0.5,0))</f>
        <v>0</v>
      </c>
      <c r="AV294" s="4"/>
      <c r="AW294" s="28"/>
    </row>
    <row r="295" spans="2:49" ht="13.5" thickBot="1" x14ac:dyDescent="0.25">
      <c r="B295" s="2"/>
      <c r="C295" s="4"/>
      <c r="D295" s="406"/>
      <c r="E295" s="186"/>
      <c r="F295" s="65" t="str">
        <f>IF(E295="x",   "~~~" &amp; TEXT($F$9,""), TEXT($F$9,""))</f>
        <v/>
      </c>
      <c r="G295" s="275"/>
      <c r="H295" s="275"/>
      <c r="I295" s="275"/>
      <c r="J295" s="275"/>
      <c r="K295" s="276" t="s">
        <v>26</v>
      </c>
      <c r="L295" s="276" t="s">
        <v>26</v>
      </c>
      <c r="M295" s="275"/>
      <c r="N295" s="275"/>
      <c r="O295" s="275"/>
      <c r="P295" s="275"/>
      <c r="Q295" s="275"/>
      <c r="R295" s="276" t="s">
        <v>26</v>
      </c>
      <c r="S295" s="276" t="s">
        <v>26</v>
      </c>
      <c r="T295" s="275"/>
      <c r="U295" s="275"/>
      <c r="V295" s="275"/>
      <c r="W295" s="275"/>
      <c r="X295" s="275"/>
      <c r="Y295" s="276" t="s">
        <v>26</v>
      </c>
      <c r="Z295" s="276" t="s">
        <v>26</v>
      </c>
      <c r="AA295" s="275"/>
      <c r="AB295" s="275"/>
      <c r="AC295" s="275"/>
      <c r="AD295" s="274" t="s">
        <v>0</v>
      </c>
      <c r="AE295" s="274" t="s">
        <v>0</v>
      </c>
      <c r="AF295" s="276" t="s">
        <v>26</v>
      </c>
      <c r="AG295" s="276" t="s">
        <v>26</v>
      </c>
      <c r="AH295" s="275"/>
      <c r="AI295" s="275"/>
      <c r="AJ295" s="275"/>
      <c r="AK295" s="277" t="s">
        <v>27</v>
      </c>
      <c r="AL295" s="4"/>
      <c r="AM295" s="19">
        <f t="array" ref="AM295">SUM(IF((G295:AK295="H"),1,0),IF((G295:AK295="½ H"),0.5,0))</f>
        <v>2</v>
      </c>
      <c r="AN295" s="17">
        <f t="array" ref="AN295">SUM(IF((G295:AK295="SD"),1,0),IF((G295:AK295="½ SD"),0.5,0))</f>
        <v>0</v>
      </c>
      <c r="AO295" s="17">
        <f t="array" ref="AO295">SUM(IF((G295:AK295="V"),1,0),IF((G295:AK295="½ V"),0.5,0))</f>
        <v>0</v>
      </c>
      <c r="AP295" s="17">
        <f t="array" ref="AP295">SUM(IF((G295:AK295="C"),1,0),IF((G295:AK295="½ C"),0.5,0))</f>
        <v>0</v>
      </c>
      <c r="AQ295" s="95">
        <f t="array" ref="AQ295">SUM(IF((G295:AK295="S"),1,0),IF((G295:AK295="½ S"),0.5,0))</f>
        <v>0</v>
      </c>
      <c r="AR295" s="184">
        <f t="array" ref="AR295">SUM(IF((G295:AK295="Z1"),1,0),IF((G295:AK295="½ Z1"),0.5,0))</f>
        <v>0</v>
      </c>
      <c r="AS295" s="17">
        <f t="array" ref="AS295">SUM(IF((G295:AK295="Z2"),1,0),IF((G295:AK295="½ Z2"),0.5,0))</f>
        <v>0</v>
      </c>
      <c r="AT295" s="17">
        <f t="array" ref="AT295">SUM(IF((G295:AK295="Z3"),1,0),IF((G295:AK295="½ Z3"),0.5,0))</f>
        <v>0</v>
      </c>
      <c r="AU295" s="20">
        <f t="array" ref="AU295">SUM(IF((G295:AK295="Z4"),1,0),IF((G295:AK295="½ Z4"),0.5,0))</f>
        <v>0</v>
      </c>
      <c r="AV295" s="4"/>
      <c r="AW295" s="28"/>
    </row>
    <row r="296" spans="2:49" hidden="1" x14ac:dyDescent="0.2">
      <c r="B296" s="2"/>
      <c r="C296" s="4"/>
      <c r="D296" s="406"/>
      <c r="E296" s="186"/>
      <c r="F296" s="65" t="str">
        <f>IF(E296="x",   "~~~" &amp; TEXT($F$10,""), TEXT($F$10,""))</f>
        <v/>
      </c>
      <c r="G296" s="275"/>
      <c r="H296" s="275"/>
      <c r="I296" s="275"/>
      <c r="J296" s="275"/>
      <c r="K296" s="276" t="s">
        <v>26</v>
      </c>
      <c r="L296" s="276" t="s">
        <v>26</v>
      </c>
      <c r="M296" s="275"/>
      <c r="N296" s="275"/>
      <c r="O296" s="275"/>
      <c r="P296" s="275"/>
      <c r="Q296" s="275"/>
      <c r="R296" s="276" t="s">
        <v>26</v>
      </c>
      <c r="S296" s="276" t="s">
        <v>26</v>
      </c>
      <c r="T296" s="275"/>
      <c r="U296" s="275"/>
      <c r="V296" s="275"/>
      <c r="W296" s="275"/>
      <c r="X296" s="275"/>
      <c r="Y296" s="276" t="s">
        <v>26</v>
      </c>
      <c r="Z296" s="276" t="s">
        <v>26</v>
      </c>
      <c r="AA296" s="275"/>
      <c r="AB296" s="275"/>
      <c r="AC296" s="275"/>
      <c r="AD296" s="274" t="s">
        <v>0</v>
      </c>
      <c r="AE296" s="274" t="s">
        <v>0</v>
      </c>
      <c r="AF296" s="276" t="s">
        <v>26</v>
      </c>
      <c r="AG296" s="276" t="s">
        <v>26</v>
      </c>
      <c r="AH296" s="275"/>
      <c r="AI296" s="275"/>
      <c r="AJ296" s="275"/>
      <c r="AK296" s="277" t="s">
        <v>27</v>
      </c>
      <c r="AL296" s="4"/>
      <c r="AM296" s="19">
        <f t="array" ref="AM296">SUM(IF((G296:AK296="H"),1,0),IF((G296:AK296="½ H"),0.5,0))</f>
        <v>2</v>
      </c>
      <c r="AN296" s="17">
        <f t="array" ref="AN296">SUM(IF((G296:AK296="SD"),1,0),IF((G296:AK296="½ SD"),0.5,0))</f>
        <v>0</v>
      </c>
      <c r="AO296" s="17">
        <f t="array" ref="AO296">SUM(IF((G296:AK296="V"),1,0),IF((G296:AK296="½ V"),0.5,0))</f>
        <v>0</v>
      </c>
      <c r="AP296" s="17">
        <f t="array" ref="AP296">SUM(IF((G296:AK296="C"),1,0),IF((G296:AK296="½ C"),0.5,0))</f>
        <v>0</v>
      </c>
      <c r="AQ296" s="95">
        <f t="array" ref="AQ296">SUM(IF((G296:AK296="S"),1,0),IF((G296:AK296="½ S"),0.5,0))</f>
        <v>0</v>
      </c>
      <c r="AR296" s="184">
        <f t="array" ref="AR296">SUM(IF((G296:AK296="Z1"),1,0),IF((G296:AK296="½ Z1"),0.5,0))</f>
        <v>0</v>
      </c>
      <c r="AS296" s="17">
        <f t="array" ref="AS296">SUM(IF((G296:AK296="Z2"),1,0),IF((G296:AK296="½ Z2"),0.5,0))</f>
        <v>0</v>
      </c>
      <c r="AT296" s="17">
        <f t="array" ref="AT296">SUM(IF((G296:AK296="Z3"),1,0),IF((G296:AK296="½ Z3"),0.5,0))</f>
        <v>0</v>
      </c>
      <c r="AU296" s="20">
        <f t="array" ref="AU296">SUM(IF((G296:AK296="Z4"),1,0),IF((G296:AK296="½ Z4"),0.5,0))</f>
        <v>0</v>
      </c>
      <c r="AV296" s="4"/>
      <c r="AW296" s="28"/>
    </row>
    <row r="297" spans="2:49" hidden="1" x14ac:dyDescent="0.2">
      <c r="B297" s="2"/>
      <c r="C297" s="4"/>
      <c r="D297" s="406"/>
      <c r="E297" s="186"/>
      <c r="F297" s="65" t="str">
        <f>IF(E297="x",   "~~~" &amp; TEXT($F$11,""), TEXT($F$11,""))</f>
        <v/>
      </c>
      <c r="G297" s="275"/>
      <c r="H297" s="275"/>
      <c r="I297" s="275"/>
      <c r="J297" s="275"/>
      <c r="K297" s="276" t="s">
        <v>26</v>
      </c>
      <c r="L297" s="276" t="s">
        <v>26</v>
      </c>
      <c r="M297" s="275"/>
      <c r="N297" s="275"/>
      <c r="O297" s="275"/>
      <c r="P297" s="275"/>
      <c r="Q297" s="275"/>
      <c r="R297" s="276" t="s">
        <v>26</v>
      </c>
      <c r="S297" s="276" t="s">
        <v>26</v>
      </c>
      <c r="T297" s="275"/>
      <c r="U297" s="275"/>
      <c r="V297" s="275"/>
      <c r="W297" s="275"/>
      <c r="X297" s="275"/>
      <c r="Y297" s="276" t="s">
        <v>26</v>
      </c>
      <c r="Z297" s="276" t="s">
        <v>26</v>
      </c>
      <c r="AA297" s="275"/>
      <c r="AB297" s="275"/>
      <c r="AC297" s="275"/>
      <c r="AD297" s="274" t="s">
        <v>0</v>
      </c>
      <c r="AE297" s="274" t="s">
        <v>0</v>
      </c>
      <c r="AF297" s="276" t="s">
        <v>26</v>
      </c>
      <c r="AG297" s="276" t="s">
        <v>26</v>
      </c>
      <c r="AH297" s="275"/>
      <c r="AI297" s="275"/>
      <c r="AJ297" s="275"/>
      <c r="AK297" s="277" t="s">
        <v>27</v>
      </c>
      <c r="AL297" s="4"/>
      <c r="AM297" s="19">
        <f t="array" ref="AM297">SUM(IF((G297:AK297="H"),1,0),IF((G297:AK297="½ H"),0.5,0))</f>
        <v>2</v>
      </c>
      <c r="AN297" s="17">
        <f t="array" ref="AN297">SUM(IF((G297:AK297="SD"),1,0),IF((G297:AK297="½ SD"),0.5,0))</f>
        <v>0</v>
      </c>
      <c r="AO297" s="17">
        <f t="array" ref="AO297">SUM(IF((G297:AK297="V"),1,0),IF((G297:AK297="½ V"),0.5,0))</f>
        <v>0</v>
      </c>
      <c r="AP297" s="17">
        <f t="array" ref="AP297">SUM(IF((G297:AK297="C"),1,0),IF((G297:AK297="½ C"),0.5,0))</f>
        <v>0</v>
      </c>
      <c r="AQ297" s="95">
        <f t="array" ref="AQ297">SUM(IF((G297:AK297="S"),1,0),IF((G297:AK297="½ S"),0.5,0))</f>
        <v>0</v>
      </c>
      <c r="AR297" s="184">
        <f t="array" ref="AR297">SUM(IF((G297:AK297="Z1"),1,0),IF((G297:AK297="½ Z1"),0.5,0))</f>
        <v>0</v>
      </c>
      <c r="AS297" s="17">
        <f t="array" ref="AS297">SUM(IF((G297:AK297="Z2"),1,0),IF((G297:AK297="½ Z2"),0.5,0))</f>
        <v>0</v>
      </c>
      <c r="AT297" s="17">
        <f t="array" ref="AT297">SUM(IF((G297:AK297="Z3"),1,0),IF((G297:AK297="½ Z3"),0.5,0))</f>
        <v>0</v>
      </c>
      <c r="AU297" s="20">
        <f t="array" ref="AU297">SUM(IF((G297:AK297="Z4"),1,0),IF((G297:AK297="½ Z4"),0.5,0))</f>
        <v>0</v>
      </c>
      <c r="AV297" s="4"/>
      <c r="AW297" s="28"/>
    </row>
    <row r="298" spans="2:49" hidden="1" x14ac:dyDescent="0.2">
      <c r="B298" s="2"/>
      <c r="C298" s="4"/>
      <c r="D298" s="406"/>
      <c r="E298" s="186"/>
      <c r="F298" s="65" t="str">
        <f>IF(E298="x",   "~~~" &amp; TEXT($F$12,""), TEXT($F$12,""))</f>
        <v/>
      </c>
      <c r="G298" s="275"/>
      <c r="H298" s="275"/>
      <c r="I298" s="275"/>
      <c r="J298" s="275"/>
      <c r="K298" s="276" t="s">
        <v>26</v>
      </c>
      <c r="L298" s="276" t="s">
        <v>26</v>
      </c>
      <c r="M298" s="275"/>
      <c r="N298" s="275"/>
      <c r="O298" s="275"/>
      <c r="P298" s="275"/>
      <c r="Q298" s="275"/>
      <c r="R298" s="276" t="s">
        <v>26</v>
      </c>
      <c r="S298" s="276" t="s">
        <v>26</v>
      </c>
      <c r="T298" s="275"/>
      <c r="U298" s="275"/>
      <c r="V298" s="275"/>
      <c r="W298" s="275"/>
      <c r="X298" s="275"/>
      <c r="Y298" s="276" t="s">
        <v>26</v>
      </c>
      <c r="Z298" s="276" t="s">
        <v>26</v>
      </c>
      <c r="AA298" s="275"/>
      <c r="AB298" s="275"/>
      <c r="AC298" s="275"/>
      <c r="AD298" s="274" t="s">
        <v>0</v>
      </c>
      <c r="AE298" s="274" t="s">
        <v>0</v>
      </c>
      <c r="AF298" s="276" t="s">
        <v>26</v>
      </c>
      <c r="AG298" s="276" t="s">
        <v>26</v>
      </c>
      <c r="AH298" s="275"/>
      <c r="AI298" s="275"/>
      <c r="AJ298" s="275"/>
      <c r="AK298" s="277" t="s">
        <v>27</v>
      </c>
      <c r="AL298" s="4"/>
      <c r="AM298" s="19">
        <f t="array" ref="AM298">SUM(IF((G298:AK298="H"),1,0),IF((G298:AK298="½ H"),0.5,0))</f>
        <v>2</v>
      </c>
      <c r="AN298" s="17">
        <f t="array" ref="AN298">SUM(IF((G298:AK298="SD"),1,0),IF((G298:AK298="½ SD"),0.5,0))</f>
        <v>0</v>
      </c>
      <c r="AO298" s="17">
        <f t="array" ref="AO298">SUM(IF((G298:AK298="V"),1,0),IF((G298:AK298="½ V"),0.5,0))</f>
        <v>0</v>
      </c>
      <c r="AP298" s="17">
        <f t="array" ref="AP298">SUM(IF((G298:AK298="C"),1,0),IF((G298:AK298="½ C"),0.5,0))</f>
        <v>0</v>
      </c>
      <c r="AQ298" s="95">
        <f t="array" ref="AQ298">SUM(IF((G298:AK298="S"),1,0),IF((G298:AK298="½ S"),0.5,0))</f>
        <v>0</v>
      </c>
      <c r="AR298" s="184">
        <f t="array" ref="AR298">SUM(IF((G298:AK298="Z1"),1,0),IF((G298:AK298="½ Z1"),0.5,0))</f>
        <v>0</v>
      </c>
      <c r="AS298" s="17">
        <f t="array" ref="AS298">SUM(IF((G298:AK298="Z2"),1,0),IF((G298:AK298="½ Z2"),0.5,0))</f>
        <v>0</v>
      </c>
      <c r="AT298" s="17">
        <f t="array" ref="AT298">SUM(IF((G298:AK298="Z3"),1,0),IF((G298:AK298="½ Z3"),0.5,0))</f>
        <v>0</v>
      </c>
      <c r="AU298" s="20">
        <f t="array" ref="AU298">SUM(IF((G298:AK298="Z4"),1,0),IF((G298:AK298="½ Z4"),0.5,0))</f>
        <v>0</v>
      </c>
      <c r="AV298" s="4"/>
      <c r="AW298" s="28"/>
    </row>
    <row r="299" spans="2:49" hidden="1" x14ac:dyDescent="0.2">
      <c r="B299" s="2"/>
      <c r="C299" s="4"/>
      <c r="D299" s="406"/>
      <c r="E299" s="186"/>
      <c r="F299" s="65" t="str">
        <f>IF(E299="x",   "~~~" &amp; TEXT($F$13,""), TEXT($F$13,""))</f>
        <v/>
      </c>
      <c r="G299" s="275"/>
      <c r="H299" s="275"/>
      <c r="I299" s="275"/>
      <c r="J299" s="275"/>
      <c r="K299" s="276" t="s">
        <v>26</v>
      </c>
      <c r="L299" s="276" t="s">
        <v>26</v>
      </c>
      <c r="M299" s="275"/>
      <c r="N299" s="275"/>
      <c r="O299" s="275"/>
      <c r="P299" s="275"/>
      <c r="Q299" s="275"/>
      <c r="R299" s="276" t="s">
        <v>26</v>
      </c>
      <c r="S299" s="276" t="s">
        <v>26</v>
      </c>
      <c r="T299" s="275"/>
      <c r="U299" s="275"/>
      <c r="V299" s="275"/>
      <c r="W299" s="275"/>
      <c r="X299" s="275"/>
      <c r="Y299" s="276" t="s">
        <v>26</v>
      </c>
      <c r="Z299" s="276" t="s">
        <v>26</v>
      </c>
      <c r="AA299" s="275"/>
      <c r="AB299" s="275"/>
      <c r="AC299" s="275"/>
      <c r="AD299" s="274" t="s">
        <v>0</v>
      </c>
      <c r="AE299" s="274" t="s">
        <v>0</v>
      </c>
      <c r="AF299" s="276" t="s">
        <v>26</v>
      </c>
      <c r="AG299" s="276" t="s">
        <v>26</v>
      </c>
      <c r="AH299" s="275"/>
      <c r="AI299" s="275"/>
      <c r="AJ299" s="275"/>
      <c r="AK299" s="277" t="s">
        <v>27</v>
      </c>
      <c r="AL299" s="4"/>
      <c r="AM299" s="19">
        <f t="array" ref="AM299">SUM(IF((G299:AK299="H"),1,0),IF((G299:AK299="½ H"),0.5,0))</f>
        <v>2</v>
      </c>
      <c r="AN299" s="17">
        <f t="array" ref="AN299">SUM(IF((G299:AK299="SD"),1,0),IF((G299:AK299="½ SD"),0.5,0))</f>
        <v>0</v>
      </c>
      <c r="AO299" s="17">
        <f t="array" ref="AO299">SUM(IF((G299:AK299="V"),1,0),IF((G299:AK299="½ V"),0.5,0))</f>
        <v>0</v>
      </c>
      <c r="AP299" s="17">
        <f t="array" ref="AP299">SUM(IF((G299:AK299="C"),1,0),IF((G299:AK299="½ C"),0.5,0))</f>
        <v>0</v>
      </c>
      <c r="AQ299" s="95">
        <f t="array" ref="AQ299">SUM(IF((G299:AK299="S"),1,0),IF((G299:AK299="½ S"),0.5,0))</f>
        <v>0</v>
      </c>
      <c r="AR299" s="184">
        <f t="array" ref="AR299">SUM(IF((G299:AK299="Z1"),1,0),IF((G299:AK299="½ Z1"),0.5,0))</f>
        <v>0</v>
      </c>
      <c r="AS299" s="17">
        <f t="array" ref="AS299">SUM(IF((G299:AK299="Z2"),1,0),IF((G299:AK299="½ Z2"),0.5,0))</f>
        <v>0</v>
      </c>
      <c r="AT299" s="17">
        <f t="array" ref="AT299">SUM(IF((G299:AK299="Z3"),1,0),IF((G299:AK299="½ Z3"),0.5,0))</f>
        <v>0</v>
      </c>
      <c r="AU299" s="20">
        <f t="array" ref="AU299">SUM(IF((G299:AK299="Z4"),1,0),IF((G299:AK299="½ Z4"),0.5,0))</f>
        <v>0</v>
      </c>
      <c r="AV299" s="4"/>
      <c r="AW299" s="28"/>
    </row>
    <row r="300" spans="2:49" hidden="1" x14ac:dyDescent="0.2">
      <c r="B300" s="2"/>
      <c r="C300" s="4"/>
      <c r="D300" s="406"/>
      <c r="E300" s="186"/>
      <c r="F300" s="65" t="str">
        <f>IF(E300="x",   "~~~" &amp; TEXT($F$14,""), TEXT($F$14,""))</f>
        <v/>
      </c>
      <c r="G300" s="275"/>
      <c r="H300" s="275"/>
      <c r="I300" s="275"/>
      <c r="J300" s="275"/>
      <c r="K300" s="276" t="s">
        <v>26</v>
      </c>
      <c r="L300" s="276" t="s">
        <v>26</v>
      </c>
      <c r="M300" s="275"/>
      <c r="N300" s="275"/>
      <c r="O300" s="275"/>
      <c r="P300" s="275"/>
      <c r="Q300" s="275"/>
      <c r="R300" s="276" t="s">
        <v>26</v>
      </c>
      <c r="S300" s="276" t="s">
        <v>26</v>
      </c>
      <c r="T300" s="275"/>
      <c r="U300" s="275"/>
      <c r="V300" s="275"/>
      <c r="W300" s="275"/>
      <c r="X300" s="275"/>
      <c r="Y300" s="276" t="s">
        <v>26</v>
      </c>
      <c r="Z300" s="276" t="s">
        <v>26</v>
      </c>
      <c r="AA300" s="275"/>
      <c r="AB300" s="275"/>
      <c r="AC300" s="275"/>
      <c r="AD300" s="274" t="s">
        <v>0</v>
      </c>
      <c r="AE300" s="274" t="s">
        <v>0</v>
      </c>
      <c r="AF300" s="276" t="s">
        <v>26</v>
      </c>
      <c r="AG300" s="276" t="s">
        <v>26</v>
      </c>
      <c r="AH300" s="275"/>
      <c r="AI300" s="275"/>
      <c r="AJ300" s="275"/>
      <c r="AK300" s="277" t="s">
        <v>27</v>
      </c>
      <c r="AL300" s="4"/>
      <c r="AM300" s="19">
        <f t="array" ref="AM300">SUM(IF((G300:AK300="H"),1,0),IF((G300:AK300="½ H"),0.5,0))</f>
        <v>2</v>
      </c>
      <c r="AN300" s="17">
        <f t="array" ref="AN300">SUM(IF((G300:AK300="SD"),1,0),IF((G300:AK300="½ SD"),0.5,0))</f>
        <v>0</v>
      </c>
      <c r="AO300" s="17">
        <f t="array" ref="AO300">SUM(IF((G300:AK300="V"),1,0),IF((G300:AK300="½ V"),0.5,0))</f>
        <v>0</v>
      </c>
      <c r="AP300" s="17">
        <f t="array" ref="AP300">SUM(IF((G300:AK300="C"),1,0),IF((G300:AK300="½ C"),0.5,0))</f>
        <v>0</v>
      </c>
      <c r="AQ300" s="95">
        <f t="array" ref="AQ300">SUM(IF((G300:AK300="S"),1,0),IF((G300:AK300="½ S"),0.5,0))</f>
        <v>0</v>
      </c>
      <c r="AR300" s="184">
        <f t="array" ref="AR300">SUM(IF((G300:AK300="Z1"),1,0),IF((G300:AK300="½ Z1"),0.5,0))</f>
        <v>0</v>
      </c>
      <c r="AS300" s="17">
        <f t="array" ref="AS300">SUM(IF((G300:AK300="Z2"),1,0),IF((G300:AK300="½ Z2"),0.5,0))</f>
        <v>0</v>
      </c>
      <c r="AT300" s="17">
        <f t="array" ref="AT300">SUM(IF((G300:AK300="Z3"),1,0),IF((G300:AK300="½ Z3"),0.5,0))</f>
        <v>0</v>
      </c>
      <c r="AU300" s="20">
        <f t="array" ref="AU300">SUM(IF((G300:AK300="Z4"),1,0),IF((G300:AK300="½ Z4"),0.5,0))</f>
        <v>0</v>
      </c>
      <c r="AV300" s="4"/>
      <c r="AW300" s="28"/>
    </row>
    <row r="301" spans="2:49" hidden="1" x14ac:dyDescent="0.2">
      <c r="B301" s="2"/>
      <c r="C301" s="4"/>
      <c r="D301" s="406"/>
      <c r="E301" s="186"/>
      <c r="F301" s="65" t="str">
        <f>IF(E301="x",   "~~~" &amp; TEXT($F$15,""), TEXT($F$15,""))</f>
        <v/>
      </c>
      <c r="G301" s="275"/>
      <c r="H301" s="275"/>
      <c r="I301" s="275"/>
      <c r="J301" s="275"/>
      <c r="K301" s="276" t="s">
        <v>26</v>
      </c>
      <c r="L301" s="276" t="s">
        <v>26</v>
      </c>
      <c r="M301" s="275"/>
      <c r="N301" s="275"/>
      <c r="O301" s="275"/>
      <c r="P301" s="275"/>
      <c r="Q301" s="275"/>
      <c r="R301" s="276" t="s">
        <v>26</v>
      </c>
      <c r="S301" s="276" t="s">
        <v>26</v>
      </c>
      <c r="T301" s="275"/>
      <c r="U301" s="275"/>
      <c r="V301" s="275"/>
      <c r="W301" s="275"/>
      <c r="X301" s="275"/>
      <c r="Y301" s="276" t="s">
        <v>26</v>
      </c>
      <c r="Z301" s="276" t="s">
        <v>26</v>
      </c>
      <c r="AA301" s="275"/>
      <c r="AB301" s="275"/>
      <c r="AC301" s="275"/>
      <c r="AD301" s="274" t="s">
        <v>0</v>
      </c>
      <c r="AE301" s="274" t="s">
        <v>0</v>
      </c>
      <c r="AF301" s="276" t="s">
        <v>26</v>
      </c>
      <c r="AG301" s="276" t="s">
        <v>26</v>
      </c>
      <c r="AH301" s="275"/>
      <c r="AI301" s="275"/>
      <c r="AJ301" s="275"/>
      <c r="AK301" s="277" t="s">
        <v>27</v>
      </c>
      <c r="AL301" s="4"/>
      <c r="AM301" s="19">
        <f t="array" ref="AM301">SUM(IF((G301:AK301="H"),1,0),IF((G301:AK301="½ H"),0.5,0))</f>
        <v>2</v>
      </c>
      <c r="AN301" s="17">
        <f t="array" ref="AN301">SUM(IF((G301:AK301="SD"),1,0),IF((G301:AK301="½ SD"),0.5,0))</f>
        <v>0</v>
      </c>
      <c r="AO301" s="17">
        <f t="array" ref="AO301">SUM(IF((G301:AK301="V"),1,0),IF((G301:AK301="½ V"),0.5,0))</f>
        <v>0</v>
      </c>
      <c r="AP301" s="17">
        <f t="array" ref="AP301">SUM(IF((G301:AK301="C"),1,0),IF((G301:AK301="½ C"),0.5,0))</f>
        <v>0</v>
      </c>
      <c r="AQ301" s="95">
        <f t="array" ref="AQ301">SUM(IF((G301:AK301="S"),1,0),IF((G301:AK301="½ S"),0.5,0))</f>
        <v>0</v>
      </c>
      <c r="AR301" s="184">
        <f t="array" ref="AR301">SUM(IF((G301:AK301="Z1"),1,0),IF((G301:AK301="½ Z1"),0.5,0))</f>
        <v>0</v>
      </c>
      <c r="AS301" s="17">
        <f t="array" ref="AS301">SUM(IF((G301:AK301="Z2"),1,0),IF((G301:AK301="½ Z2"),0.5,0))</f>
        <v>0</v>
      </c>
      <c r="AT301" s="17">
        <f t="array" ref="AT301">SUM(IF((G301:AK301="Z3"),1,0),IF((G301:AK301="½ Z3"),0.5,0))</f>
        <v>0</v>
      </c>
      <c r="AU301" s="20">
        <f t="array" ref="AU301">SUM(IF((G301:AK301="Z4"),1,0),IF((G301:AK301="½ Z4"),0.5,0))</f>
        <v>0</v>
      </c>
      <c r="AV301" s="4"/>
      <c r="AW301" s="28"/>
    </row>
    <row r="302" spans="2:49" hidden="1" x14ac:dyDescent="0.2">
      <c r="B302" s="2"/>
      <c r="C302" s="4"/>
      <c r="D302" s="406"/>
      <c r="E302" s="186"/>
      <c r="F302" s="65" t="str">
        <f>IF(E302="x",   "~~~" &amp; TEXT($J$4,""), TEXT($J$4,""))</f>
        <v/>
      </c>
      <c r="G302" s="275"/>
      <c r="H302" s="275"/>
      <c r="I302" s="275"/>
      <c r="J302" s="275"/>
      <c r="K302" s="276" t="s">
        <v>26</v>
      </c>
      <c r="L302" s="276" t="s">
        <v>26</v>
      </c>
      <c r="M302" s="275"/>
      <c r="N302" s="275"/>
      <c r="O302" s="275"/>
      <c r="P302" s="275"/>
      <c r="Q302" s="275"/>
      <c r="R302" s="276" t="s">
        <v>26</v>
      </c>
      <c r="S302" s="276" t="s">
        <v>26</v>
      </c>
      <c r="T302" s="275"/>
      <c r="U302" s="275"/>
      <c r="V302" s="275"/>
      <c r="W302" s="275"/>
      <c r="X302" s="275"/>
      <c r="Y302" s="276" t="s">
        <v>26</v>
      </c>
      <c r="Z302" s="276" t="s">
        <v>26</v>
      </c>
      <c r="AA302" s="275"/>
      <c r="AB302" s="275"/>
      <c r="AC302" s="275"/>
      <c r="AD302" s="274" t="s">
        <v>0</v>
      </c>
      <c r="AE302" s="274" t="s">
        <v>0</v>
      </c>
      <c r="AF302" s="276" t="s">
        <v>26</v>
      </c>
      <c r="AG302" s="276" t="s">
        <v>26</v>
      </c>
      <c r="AH302" s="275"/>
      <c r="AI302" s="275"/>
      <c r="AJ302" s="275"/>
      <c r="AK302" s="277" t="s">
        <v>27</v>
      </c>
      <c r="AL302" s="4"/>
      <c r="AM302" s="19">
        <f t="array" ref="AM302">SUM(IF((G302:AK302="H"),1,0),IF((G302:AK302="½ H"),0.5,0))</f>
        <v>2</v>
      </c>
      <c r="AN302" s="17">
        <f t="array" ref="AN302">SUM(IF((G302:AK302="SD"),1,0),IF((G302:AK302="½ SD"),0.5,0))</f>
        <v>0</v>
      </c>
      <c r="AO302" s="17">
        <f t="array" ref="AO302">SUM(IF((G302:AK302="V"),1,0),IF((G302:AK302="½ V"),0.5,0))</f>
        <v>0</v>
      </c>
      <c r="AP302" s="17">
        <f t="array" ref="AP302">SUM(IF((G302:AK302="C"),1,0),IF((G302:AK302="½ C"),0.5,0))</f>
        <v>0</v>
      </c>
      <c r="AQ302" s="95">
        <f t="array" ref="AQ302">SUM(IF((G302:AK302="S"),1,0),IF((G302:AK302="½ S"),0.5,0))</f>
        <v>0</v>
      </c>
      <c r="AR302" s="184">
        <f t="array" ref="AR302">SUM(IF((G302:AK302="Z1"),1,0),IF((G302:AK302="½ Z1"),0.5,0))</f>
        <v>0</v>
      </c>
      <c r="AS302" s="17">
        <f t="array" ref="AS302">SUM(IF((G302:AK302="Z2"),1,0),IF((G302:AK302="½ Z2"),0.5,0))</f>
        <v>0</v>
      </c>
      <c r="AT302" s="17">
        <f t="array" ref="AT302">SUM(IF((G302:AK302="Z3"),1,0),IF((G302:AK302="½ Z3"),0.5,0))</f>
        <v>0</v>
      </c>
      <c r="AU302" s="20">
        <f t="array" ref="AU302">SUM(IF((G302:AK302="Z4"),1,0),IF((G302:AK302="½ Z4"),0.5,0))</f>
        <v>0</v>
      </c>
      <c r="AV302" s="4"/>
      <c r="AW302" s="28"/>
    </row>
    <row r="303" spans="2:49" hidden="1" x14ac:dyDescent="0.2">
      <c r="B303" s="2"/>
      <c r="C303" s="4"/>
      <c r="D303" s="406"/>
      <c r="E303" s="186"/>
      <c r="F303" s="65" t="str">
        <f>IF(E303="x",   "~~~" &amp; TEXT($J$5,""), TEXT($J$5,""))</f>
        <v/>
      </c>
      <c r="G303" s="275"/>
      <c r="H303" s="275"/>
      <c r="I303" s="275"/>
      <c r="J303" s="275"/>
      <c r="K303" s="276" t="s">
        <v>26</v>
      </c>
      <c r="L303" s="276" t="s">
        <v>26</v>
      </c>
      <c r="M303" s="275"/>
      <c r="N303" s="275"/>
      <c r="O303" s="275"/>
      <c r="P303" s="275"/>
      <c r="Q303" s="275"/>
      <c r="R303" s="276" t="s">
        <v>26</v>
      </c>
      <c r="S303" s="276" t="s">
        <v>26</v>
      </c>
      <c r="T303" s="275"/>
      <c r="U303" s="275"/>
      <c r="V303" s="275"/>
      <c r="W303" s="275"/>
      <c r="X303" s="275"/>
      <c r="Y303" s="276" t="s">
        <v>26</v>
      </c>
      <c r="Z303" s="276" t="s">
        <v>26</v>
      </c>
      <c r="AA303" s="275"/>
      <c r="AB303" s="275"/>
      <c r="AC303" s="275"/>
      <c r="AD303" s="274" t="s">
        <v>0</v>
      </c>
      <c r="AE303" s="274" t="s">
        <v>0</v>
      </c>
      <c r="AF303" s="276" t="s">
        <v>26</v>
      </c>
      <c r="AG303" s="276" t="s">
        <v>26</v>
      </c>
      <c r="AH303" s="275"/>
      <c r="AI303" s="275"/>
      <c r="AJ303" s="275"/>
      <c r="AK303" s="277" t="s">
        <v>27</v>
      </c>
      <c r="AL303" s="4"/>
      <c r="AM303" s="19">
        <f t="array" ref="AM303">SUM(IF((G303:AK303="H"),1,0),IF((G303:AK303="½ H"),0.5,0))</f>
        <v>2</v>
      </c>
      <c r="AN303" s="17">
        <f t="array" ref="AN303">SUM(IF((G303:AK303="SD"),1,0),IF((G303:AK303="½ SD"),0.5,0))</f>
        <v>0</v>
      </c>
      <c r="AO303" s="17">
        <f t="array" ref="AO303">SUM(IF((G303:AK303="V"),1,0),IF((G303:AK303="½ V"),0.5,0))</f>
        <v>0</v>
      </c>
      <c r="AP303" s="17">
        <f t="array" ref="AP303">SUM(IF((G303:AK303="C"),1,0),IF((G303:AK303="½ C"),0.5,0))</f>
        <v>0</v>
      </c>
      <c r="AQ303" s="95">
        <f t="array" ref="AQ303">SUM(IF((G303:AK303="S"),1,0),IF((G303:AK303="½ S"),0.5,0))</f>
        <v>0</v>
      </c>
      <c r="AR303" s="184">
        <f t="array" ref="AR303">SUM(IF((G303:AK303="Z1"),1,0),IF((G303:AK303="½ Z1"),0.5,0))</f>
        <v>0</v>
      </c>
      <c r="AS303" s="17">
        <f t="array" ref="AS303">SUM(IF((G303:AK303="Z2"),1,0),IF((G303:AK303="½ Z2"),0.5,0))</f>
        <v>0</v>
      </c>
      <c r="AT303" s="17">
        <f t="array" ref="AT303">SUM(IF((G303:AK303="Z3"),1,0),IF((G303:AK303="½ Z3"),0.5,0))</f>
        <v>0</v>
      </c>
      <c r="AU303" s="20">
        <f t="array" ref="AU303">SUM(IF((G303:AK303="Z4"),1,0),IF((G303:AK303="½ Z4"),0.5,0))</f>
        <v>0</v>
      </c>
      <c r="AV303" s="4"/>
      <c r="AW303" s="28"/>
    </row>
    <row r="304" spans="2:49" ht="12.75" hidden="1" customHeight="1" x14ac:dyDescent="0.2">
      <c r="B304" s="2"/>
      <c r="C304" s="4"/>
      <c r="D304" s="406"/>
      <c r="E304" s="70"/>
      <c r="F304" s="65" t="str">
        <f>IF(E304="x",   "~~~" &amp; TEXT($J$6,""), TEXT($J$6,""))</f>
        <v/>
      </c>
      <c r="G304" s="275"/>
      <c r="H304" s="275"/>
      <c r="I304" s="275"/>
      <c r="J304" s="275"/>
      <c r="K304" s="276" t="s">
        <v>26</v>
      </c>
      <c r="L304" s="276" t="s">
        <v>26</v>
      </c>
      <c r="M304" s="275"/>
      <c r="N304" s="275"/>
      <c r="O304" s="275"/>
      <c r="P304" s="275"/>
      <c r="Q304" s="275"/>
      <c r="R304" s="276" t="s">
        <v>26</v>
      </c>
      <c r="S304" s="276" t="s">
        <v>26</v>
      </c>
      <c r="T304" s="275"/>
      <c r="U304" s="275"/>
      <c r="V304" s="275"/>
      <c r="W304" s="275"/>
      <c r="X304" s="275"/>
      <c r="Y304" s="276" t="s">
        <v>26</v>
      </c>
      <c r="Z304" s="276" t="s">
        <v>26</v>
      </c>
      <c r="AA304" s="275"/>
      <c r="AB304" s="275"/>
      <c r="AC304" s="275"/>
      <c r="AD304" s="274" t="s">
        <v>0</v>
      </c>
      <c r="AE304" s="274" t="s">
        <v>0</v>
      </c>
      <c r="AF304" s="276" t="s">
        <v>26</v>
      </c>
      <c r="AG304" s="276" t="s">
        <v>26</v>
      </c>
      <c r="AH304" s="275"/>
      <c r="AI304" s="275"/>
      <c r="AJ304" s="275"/>
      <c r="AK304" s="277" t="s">
        <v>27</v>
      </c>
      <c r="AL304" s="4"/>
      <c r="AM304" s="19">
        <f t="array" ref="AM304">SUM(IF((G304:AK304="H"),1,0),IF((G304:AK304="½ H"),0.5,0))</f>
        <v>2</v>
      </c>
      <c r="AN304" s="17">
        <f t="array" ref="AN304">SUM(IF((G304:AK304="SD"),1,0),IF((G304:AK304="½ SD"),0.5,0))</f>
        <v>0</v>
      </c>
      <c r="AO304" s="17">
        <f t="array" ref="AO304">SUM(IF((G304:AK304="V"),1,0),IF((G304:AK304="½ V"),0.5,0))</f>
        <v>0</v>
      </c>
      <c r="AP304" s="17">
        <f t="array" ref="AP304">SUM(IF((G304:AK304="C"),1,0),IF((G304:AK304="½ C"),0.5,0))</f>
        <v>0</v>
      </c>
      <c r="AQ304" s="95">
        <f t="array" ref="AQ304">SUM(IF((G304:AK304="S"),1,0),IF((G304:AK304="½ S"),0.5,0))</f>
        <v>0</v>
      </c>
      <c r="AR304" s="184">
        <f t="array" ref="AR304">SUM(IF((G304:AK304="Z1"),1,0),IF((G304:AK304="½ Z1"),0.5,0))</f>
        <v>0</v>
      </c>
      <c r="AS304" s="17">
        <f t="array" ref="AS304">SUM(IF((G304:AK304="Z2"),1,0),IF((G304:AK304="½ Z2"),0.5,0))</f>
        <v>0</v>
      </c>
      <c r="AT304" s="17">
        <f t="array" ref="AT304">SUM(IF((G304:AK304="Z3"),1,0),IF((G304:AK304="½ Z3"),0.5,0))</f>
        <v>0</v>
      </c>
      <c r="AU304" s="20">
        <f t="array" ref="AU304">SUM(IF((G304:AK304="Z4"),1,0),IF((G304:AK304="½ Z4"),0.5,0))</f>
        <v>0</v>
      </c>
      <c r="AV304" s="4"/>
      <c r="AW304" s="28"/>
    </row>
    <row r="305" spans="2:49" ht="12.75" hidden="1" customHeight="1" x14ac:dyDescent="0.2">
      <c r="B305" s="2"/>
      <c r="C305" s="4"/>
      <c r="D305" s="406"/>
      <c r="E305" s="70"/>
      <c r="F305" s="65" t="str">
        <f>IF(E305="x",   "~~~" &amp; TEXT($J$7,""), TEXT($J$7,""))</f>
        <v/>
      </c>
      <c r="G305" s="275"/>
      <c r="H305" s="275"/>
      <c r="I305" s="275"/>
      <c r="J305" s="275"/>
      <c r="K305" s="276" t="s">
        <v>26</v>
      </c>
      <c r="L305" s="276" t="s">
        <v>26</v>
      </c>
      <c r="M305" s="275"/>
      <c r="N305" s="275"/>
      <c r="O305" s="275"/>
      <c r="P305" s="275"/>
      <c r="Q305" s="275"/>
      <c r="R305" s="276" t="s">
        <v>26</v>
      </c>
      <c r="S305" s="276" t="s">
        <v>26</v>
      </c>
      <c r="T305" s="275"/>
      <c r="U305" s="275"/>
      <c r="V305" s="275"/>
      <c r="W305" s="275"/>
      <c r="X305" s="275"/>
      <c r="Y305" s="276" t="s">
        <v>26</v>
      </c>
      <c r="Z305" s="276" t="s">
        <v>26</v>
      </c>
      <c r="AA305" s="275"/>
      <c r="AB305" s="275"/>
      <c r="AC305" s="275"/>
      <c r="AD305" s="274" t="s">
        <v>0</v>
      </c>
      <c r="AE305" s="274" t="s">
        <v>0</v>
      </c>
      <c r="AF305" s="276" t="s">
        <v>26</v>
      </c>
      <c r="AG305" s="276" t="s">
        <v>26</v>
      </c>
      <c r="AH305" s="275"/>
      <c r="AI305" s="275"/>
      <c r="AJ305" s="275"/>
      <c r="AK305" s="277" t="s">
        <v>27</v>
      </c>
      <c r="AL305" s="4"/>
      <c r="AM305" s="19">
        <f t="array" ref="AM305">SUM(IF((G305:AK305="H"),1,0),IF((G305:AK305="½ H"),0.5,0))</f>
        <v>2</v>
      </c>
      <c r="AN305" s="17">
        <f t="array" ref="AN305">SUM(IF((G305:AK305="SD"),1,0),IF((G305:AK305="½ SD"),0.5,0))</f>
        <v>0</v>
      </c>
      <c r="AO305" s="17">
        <f t="array" ref="AO305">SUM(IF((G305:AK305="V"),1,0),IF((G305:AK305="½ V"),0.5,0))</f>
        <v>0</v>
      </c>
      <c r="AP305" s="17">
        <f t="array" ref="AP305">SUM(IF((G305:AK305="C"),1,0),IF((G305:AK305="½ C"),0.5,0))</f>
        <v>0</v>
      </c>
      <c r="AQ305" s="95">
        <f t="array" ref="AQ305">SUM(IF((G305:AK305="S"),1,0),IF((G305:AK305="½ S"),0.5,0))</f>
        <v>0</v>
      </c>
      <c r="AR305" s="184">
        <f t="array" ref="AR305">SUM(IF((G305:AK305="Z1"),1,0),IF((G305:AK305="½ Z1"),0.5,0))</f>
        <v>0</v>
      </c>
      <c r="AS305" s="17">
        <f t="array" ref="AS305">SUM(IF((G305:AK305="Z2"),1,0),IF((G305:AK305="½ Z2"),0.5,0))</f>
        <v>0</v>
      </c>
      <c r="AT305" s="17">
        <f t="array" ref="AT305">SUM(IF((G305:AK305="Z3"),1,0),IF((G305:AK305="½ Z3"),0.5,0))</f>
        <v>0</v>
      </c>
      <c r="AU305" s="20">
        <f t="array" ref="AU305">SUM(IF((G305:AK305="Z4"),1,0),IF((G305:AK305="½ Z4"),0.5,0))</f>
        <v>0</v>
      </c>
      <c r="AV305" s="4"/>
      <c r="AW305" s="28"/>
    </row>
    <row r="306" spans="2:49" ht="12.75" hidden="1" customHeight="1" x14ac:dyDescent="0.2">
      <c r="B306" s="2"/>
      <c r="C306" s="4"/>
      <c r="D306" s="406"/>
      <c r="E306" s="70"/>
      <c r="F306" s="65" t="str">
        <f>IF(E306="x",   "~~~" &amp; TEXT($J$8,""), TEXT($J$8,""))</f>
        <v/>
      </c>
      <c r="G306" s="275"/>
      <c r="H306" s="275"/>
      <c r="I306" s="275"/>
      <c r="J306" s="275"/>
      <c r="K306" s="276" t="s">
        <v>26</v>
      </c>
      <c r="L306" s="276" t="s">
        <v>26</v>
      </c>
      <c r="M306" s="275"/>
      <c r="N306" s="275"/>
      <c r="O306" s="275"/>
      <c r="P306" s="275"/>
      <c r="Q306" s="275"/>
      <c r="R306" s="276" t="s">
        <v>26</v>
      </c>
      <c r="S306" s="276" t="s">
        <v>26</v>
      </c>
      <c r="T306" s="275"/>
      <c r="U306" s="275"/>
      <c r="V306" s="275"/>
      <c r="W306" s="275"/>
      <c r="X306" s="275"/>
      <c r="Y306" s="276" t="s">
        <v>26</v>
      </c>
      <c r="Z306" s="276" t="s">
        <v>26</v>
      </c>
      <c r="AA306" s="275"/>
      <c r="AB306" s="275"/>
      <c r="AC306" s="275"/>
      <c r="AD306" s="274" t="s">
        <v>0</v>
      </c>
      <c r="AE306" s="274" t="s">
        <v>0</v>
      </c>
      <c r="AF306" s="276" t="s">
        <v>26</v>
      </c>
      <c r="AG306" s="276" t="s">
        <v>26</v>
      </c>
      <c r="AH306" s="275"/>
      <c r="AI306" s="275"/>
      <c r="AJ306" s="275"/>
      <c r="AK306" s="277" t="s">
        <v>27</v>
      </c>
      <c r="AL306" s="4"/>
      <c r="AM306" s="19">
        <f t="array" ref="AM306">SUM(IF((G306:AK306="H"),1,0),IF((G306:AK306="½ H"),0.5,0))</f>
        <v>2</v>
      </c>
      <c r="AN306" s="17">
        <f t="array" ref="AN306">SUM(IF((G306:AK306="SD"),1,0),IF((G306:AK306="½ SD"),0.5,0))</f>
        <v>0</v>
      </c>
      <c r="AO306" s="17">
        <f t="array" ref="AO306">SUM(IF((G306:AK306="V"),1,0),IF((G306:AK306="½ V"),0.5,0))</f>
        <v>0</v>
      </c>
      <c r="AP306" s="17">
        <f t="array" ref="AP306">SUM(IF((G306:AK306="C"),1,0),IF((G306:AK306="½ C"),0.5,0))</f>
        <v>0</v>
      </c>
      <c r="AQ306" s="95">
        <f t="array" ref="AQ306">SUM(IF((G306:AK306="S"),1,0),IF((G306:AK306="½ S"),0.5,0))</f>
        <v>0</v>
      </c>
      <c r="AR306" s="184">
        <f t="array" ref="AR306">SUM(IF((G306:AK306="Z1"),1,0),IF((G306:AK306="½ Z1"),0.5,0))</f>
        <v>0</v>
      </c>
      <c r="AS306" s="17">
        <f t="array" ref="AS306">SUM(IF((G306:AK306="Z2"),1,0),IF((G306:AK306="½ Z2"),0.5,0))</f>
        <v>0</v>
      </c>
      <c r="AT306" s="17">
        <f t="array" ref="AT306">SUM(IF((G306:AK306="Z3"),1,0),IF((G306:AK306="½ Z3"),0.5,0))</f>
        <v>0</v>
      </c>
      <c r="AU306" s="20">
        <f t="array" ref="AU306">SUM(IF((G306:AK306="Z4"),1,0),IF((G306:AK306="½ Z4"),0.5,0))</f>
        <v>0</v>
      </c>
      <c r="AV306" s="4"/>
      <c r="AW306" s="28"/>
    </row>
    <row r="307" spans="2:49" ht="12.75" hidden="1" customHeight="1" x14ac:dyDescent="0.2">
      <c r="B307" s="2"/>
      <c r="C307" s="4"/>
      <c r="D307" s="406"/>
      <c r="E307" s="70"/>
      <c r="F307" s="65" t="str">
        <f>IF(E307="x",   "~~~" &amp; TEXT($J$9,""), TEXT($J$9,""))</f>
        <v/>
      </c>
      <c r="G307" s="275"/>
      <c r="H307" s="275"/>
      <c r="I307" s="275"/>
      <c r="J307" s="275"/>
      <c r="K307" s="276" t="s">
        <v>26</v>
      </c>
      <c r="L307" s="276" t="s">
        <v>26</v>
      </c>
      <c r="M307" s="275"/>
      <c r="N307" s="275"/>
      <c r="O307" s="275"/>
      <c r="P307" s="275"/>
      <c r="Q307" s="275"/>
      <c r="R307" s="276" t="s">
        <v>26</v>
      </c>
      <c r="S307" s="276" t="s">
        <v>26</v>
      </c>
      <c r="T307" s="275"/>
      <c r="U307" s="275"/>
      <c r="V307" s="275"/>
      <c r="W307" s="275"/>
      <c r="X307" s="275"/>
      <c r="Y307" s="276" t="s">
        <v>26</v>
      </c>
      <c r="Z307" s="276" t="s">
        <v>26</v>
      </c>
      <c r="AA307" s="275"/>
      <c r="AB307" s="275"/>
      <c r="AC307" s="275"/>
      <c r="AD307" s="274" t="s">
        <v>0</v>
      </c>
      <c r="AE307" s="274" t="s">
        <v>0</v>
      </c>
      <c r="AF307" s="276" t="s">
        <v>26</v>
      </c>
      <c r="AG307" s="276" t="s">
        <v>26</v>
      </c>
      <c r="AH307" s="275"/>
      <c r="AI307" s="275"/>
      <c r="AJ307" s="275"/>
      <c r="AK307" s="277" t="s">
        <v>27</v>
      </c>
      <c r="AL307" s="4"/>
      <c r="AM307" s="19">
        <f t="array" ref="AM307">SUM(IF((G307:AK307="H"),1,0),IF((G307:AK307="½ H"),0.5,0))</f>
        <v>2</v>
      </c>
      <c r="AN307" s="17">
        <f t="array" ref="AN307">SUM(IF((G307:AK307="SD"),1,0),IF((G307:AK307="½ SD"),0.5,0))</f>
        <v>0</v>
      </c>
      <c r="AO307" s="17">
        <f t="array" ref="AO307">SUM(IF((G307:AK307="V"),1,0),IF((G307:AK307="½ V"),0.5,0))</f>
        <v>0</v>
      </c>
      <c r="AP307" s="17">
        <f t="array" ref="AP307">SUM(IF((G307:AK307="C"),1,0),IF((G307:AK307="½ C"),0.5,0))</f>
        <v>0</v>
      </c>
      <c r="AQ307" s="95">
        <f t="array" ref="AQ307">SUM(IF((G307:AK307="S"),1,0),IF((G307:AK307="½ S"),0.5,0))</f>
        <v>0</v>
      </c>
      <c r="AR307" s="184">
        <f t="array" ref="AR307">SUM(IF((G307:AK307="Z1"),1,0),IF((G307:AK307="½ Z1"),0.5,0))</f>
        <v>0</v>
      </c>
      <c r="AS307" s="17">
        <f t="array" ref="AS307">SUM(IF((G307:AK307="Z2"),1,0),IF((G307:AK307="½ Z2"),0.5,0))</f>
        <v>0</v>
      </c>
      <c r="AT307" s="17">
        <f t="array" ref="AT307">SUM(IF((G307:AK307="Z3"),1,0),IF((G307:AK307="½ Z3"),0.5,0))</f>
        <v>0</v>
      </c>
      <c r="AU307" s="20">
        <f t="array" ref="AU307">SUM(IF((G307:AK307="Z4"),1,0),IF((G307:AK307="½ Z4"),0.5,0))</f>
        <v>0</v>
      </c>
      <c r="AV307" s="4"/>
      <c r="AW307" s="28"/>
    </row>
    <row r="308" spans="2:49" ht="12.75" hidden="1" customHeight="1" x14ac:dyDescent="0.2">
      <c r="B308" s="2"/>
      <c r="C308" s="4"/>
      <c r="D308" s="406"/>
      <c r="E308" s="70"/>
      <c r="F308" s="65" t="str">
        <f>IF(E308="x",   "~~~" &amp; TEXT($J$10,""), TEXT($J$10,""))</f>
        <v/>
      </c>
      <c r="G308" s="275"/>
      <c r="H308" s="275"/>
      <c r="I308" s="275"/>
      <c r="J308" s="275"/>
      <c r="K308" s="276" t="s">
        <v>26</v>
      </c>
      <c r="L308" s="276" t="s">
        <v>26</v>
      </c>
      <c r="M308" s="275"/>
      <c r="N308" s="275"/>
      <c r="O308" s="275"/>
      <c r="P308" s="275"/>
      <c r="Q308" s="275"/>
      <c r="R308" s="276" t="s">
        <v>26</v>
      </c>
      <c r="S308" s="276" t="s">
        <v>26</v>
      </c>
      <c r="T308" s="275"/>
      <c r="U308" s="275"/>
      <c r="V308" s="275"/>
      <c r="W308" s="275"/>
      <c r="X308" s="275"/>
      <c r="Y308" s="276" t="s">
        <v>26</v>
      </c>
      <c r="Z308" s="276" t="s">
        <v>26</v>
      </c>
      <c r="AA308" s="275"/>
      <c r="AB308" s="275"/>
      <c r="AC308" s="275"/>
      <c r="AD308" s="274" t="s">
        <v>0</v>
      </c>
      <c r="AE308" s="274" t="s">
        <v>0</v>
      </c>
      <c r="AF308" s="276" t="s">
        <v>26</v>
      </c>
      <c r="AG308" s="276" t="s">
        <v>26</v>
      </c>
      <c r="AH308" s="275"/>
      <c r="AI308" s="275"/>
      <c r="AJ308" s="275"/>
      <c r="AK308" s="277" t="s">
        <v>27</v>
      </c>
      <c r="AL308" s="4"/>
      <c r="AM308" s="19">
        <f t="array" ref="AM308">SUM(IF((G308:AK308="H"),1,0),IF((G308:AK308="½ H"),0.5,0))</f>
        <v>2</v>
      </c>
      <c r="AN308" s="17">
        <f t="array" ref="AN308">SUM(IF((G308:AK308="SD"),1,0),IF((G308:AK308="½ SD"),0.5,0))</f>
        <v>0</v>
      </c>
      <c r="AO308" s="17">
        <f t="array" ref="AO308">SUM(IF((G308:AK308="V"),1,0),IF((G308:AK308="½ V"),0.5,0))</f>
        <v>0</v>
      </c>
      <c r="AP308" s="17">
        <f t="array" ref="AP308">SUM(IF((G308:AK308="C"),1,0),IF((G308:AK308="½ C"),0.5,0))</f>
        <v>0</v>
      </c>
      <c r="AQ308" s="95">
        <f t="array" ref="AQ308">SUM(IF((G308:AK308="S"),1,0),IF((G308:AK308="½ S"),0.5,0))</f>
        <v>0</v>
      </c>
      <c r="AR308" s="184">
        <f t="array" ref="AR308">SUM(IF((G308:AK308="Z1"),1,0),IF((G308:AK308="½ Z1"),0.5,0))</f>
        <v>0</v>
      </c>
      <c r="AS308" s="17">
        <f t="array" ref="AS308">SUM(IF((G308:AK308="Z2"),1,0),IF((G308:AK308="½ Z2"),0.5,0))</f>
        <v>0</v>
      </c>
      <c r="AT308" s="17">
        <f t="array" ref="AT308">SUM(IF((G308:AK308="Z3"),1,0),IF((G308:AK308="½ Z3"),0.5,0))</f>
        <v>0</v>
      </c>
      <c r="AU308" s="20">
        <f t="array" ref="AU308">SUM(IF((G308:AK308="Z4"),1,0),IF((G308:AK308="½ Z4"),0.5,0))</f>
        <v>0</v>
      </c>
      <c r="AV308" s="4"/>
      <c r="AW308" s="28"/>
    </row>
    <row r="309" spans="2:49" ht="12.75" hidden="1" customHeight="1" x14ac:dyDescent="0.2">
      <c r="B309" s="2"/>
      <c r="C309" s="4"/>
      <c r="D309" s="406"/>
      <c r="E309" s="70"/>
      <c r="F309" s="65" t="str">
        <f>IF(E309="x",   "~~~" &amp; TEXT($J$11,""), TEXT($J$11,""))</f>
        <v/>
      </c>
      <c r="G309" s="275"/>
      <c r="H309" s="275"/>
      <c r="I309" s="275"/>
      <c r="J309" s="275"/>
      <c r="K309" s="276" t="s">
        <v>26</v>
      </c>
      <c r="L309" s="276" t="s">
        <v>26</v>
      </c>
      <c r="M309" s="275"/>
      <c r="N309" s="275"/>
      <c r="O309" s="275"/>
      <c r="P309" s="275"/>
      <c r="Q309" s="275"/>
      <c r="R309" s="276" t="s">
        <v>26</v>
      </c>
      <c r="S309" s="276" t="s">
        <v>26</v>
      </c>
      <c r="T309" s="275"/>
      <c r="U309" s="275"/>
      <c r="V309" s="275"/>
      <c r="W309" s="275"/>
      <c r="X309" s="275"/>
      <c r="Y309" s="276" t="s">
        <v>26</v>
      </c>
      <c r="Z309" s="276" t="s">
        <v>26</v>
      </c>
      <c r="AA309" s="275"/>
      <c r="AB309" s="275"/>
      <c r="AC309" s="275"/>
      <c r="AD309" s="274" t="s">
        <v>0</v>
      </c>
      <c r="AE309" s="274" t="s">
        <v>0</v>
      </c>
      <c r="AF309" s="276" t="s">
        <v>26</v>
      </c>
      <c r="AG309" s="276" t="s">
        <v>26</v>
      </c>
      <c r="AH309" s="275"/>
      <c r="AI309" s="275"/>
      <c r="AJ309" s="275"/>
      <c r="AK309" s="277" t="s">
        <v>27</v>
      </c>
      <c r="AL309" s="4"/>
      <c r="AM309" s="19">
        <f t="array" ref="AM309">SUM(IF((G309:AK309="H"),1,0),IF((G309:AK309="½ H"),0.5,0))</f>
        <v>2</v>
      </c>
      <c r="AN309" s="17">
        <f t="array" ref="AN309">SUM(IF((G309:AK309="SD"),1,0),IF((G309:AK309="½ SD"),0.5,0))</f>
        <v>0</v>
      </c>
      <c r="AO309" s="17">
        <f t="array" ref="AO309">SUM(IF((G309:AK309="V"),1,0),IF((G309:AK309="½ V"),0.5,0))</f>
        <v>0</v>
      </c>
      <c r="AP309" s="17">
        <f t="array" ref="AP309">SUM(IF((G309:AK309="C"),1,0),IF((G309:AK309="½ C"),0.5,0))</f>
        <v>0</v>
      </c>
      <c r="AQ309" s="95">
        <f t="array" ref="AQ309">SUM(IF((G309:AK309="S"),1,0),IF((G309:AK309="½ S"),0.5,0))</f>
        <v>0</v>
      </c>
      <c r="AR309" s="184">
        <f t="array" ref="AR309">SUM(IF((G309:AK309="Z1"),1,0),IF((G309:AK309="½ Z1"),0.5,0))</f>
        <v>0</v>
      </c>
      <c r="AS309" s="17">
        <f t="array" ref="AS309">SUM(IF((G309:AK309="Z2"),1,0),IF((G309:AK309="½ Z2"),0.5,0))</f>
        <v>0</v>
      </c>
      <c r="AT309" s="17">
        <f t="array" ref="AT309">SUM(IF((G309:AK309="Z3"),1,0),IF((G309:AK309="½ Z3"),0.5,0))</f>
        <v>0</v>
      </c>
      <c r="AU309" s="20">
        <f t="array" ref="AU309">SUM(IF((G309:AK309="Z4"),1,0),IF((G309:AK309="½ Z4"),0.5,0))</f>
        <v>0</v>
      </c>
      <c r="AV309" s="4"/>
      <c r="AW309" s="28"/>
    </row>
    <row r="310" spans="2:49" ht="12.75" hidden="1" customHeight="1" x14ac:dyDescent="0.2">
      <c r="B310" s="2"/>
      <c r="C310" s="4"/>
      <c r="D310" s="406"/>
      <c r="E310" s="70"/>
      <c r="F310" s="65" t="str">
        <f>IF(E310="x",   "~~~" &amp; TEXT($J$12,""), TEXT($J$12,""))</f>
        <v/>
      </c>
      <c r="G310" s="275"/>
      <c r="H310" s="275"/>
      <c r="I310" s="275"/>
      <c r="J310" s="275"/>
      <c r="K310" s="276" t="s">
        <v>26</v>
      </c>
      <c r="L310" s="276" t="s">
        <v>26</v>
      </c>
      <c r="M310" s="275"/>
      <c r="N310" s="275"/>
      <c r="O310" s="275"/>
      <c r="P310" s="275"/>
      <c r="Q310" s="275"/>
      <c r="R310" s="276" t="s">
        <v>26</v>
      </c>
      <c r="S310" s="276" t="s">
        <v>26</v>
      </c>
      <c r="T310" s="275"/>
      <c r="U310" s="275"/>
      <c r="V310" s="275"/>
      <c r="W310" s="275"/>
      <c r="X310" s="275"/>
      <c r="Y310" s="276" t="s">
        <v>26</v>
      </c>
      <c r="Z310" s="276" t="s">
        <v>26</v>
      </c>
      <c r="AA310" s="275"/>
      <c r="AB310" s="275"/>
      <c r="AC310" s="275"/>
      <c r="AD310" s="274" t="s">
        <v>0</v>
      </c>
      <c r="AE310" s="274" t="s">
        <v>0</v>
      </c>
      <c r="AF310" s="276" t="s">
        <v>26</v>
      </c>
      <c r="AG310" s="276" t="s">
        <v>26</v>
      </c>
      <c r="AH310" s="275"/>
      <c r="AI310" s="275"/>
      <c r="AJ310" s="275"/>
      <c r="AK310" s="277" t="s">
        <v>27</v>
      </c>
      <c r="AL310" s="4"/>
      <c r="AM310" s="19">
        <f t="array" ref="AM310">SUM(IF((G310:AK310="H"),1,0),IF((G310:AK310="½ H"),0.5,0))</f>
        <v>2</v>
      </c>
      <c r="AN310" s="17">
        <f t="array" ref="AN310">SUM(IF((G310:AK310="SD"),1,0),IF((G310:AK310="½ SD"),0.5,0))</f>
        <v>0</v>
      </c>
      <c r="AO310" s="17">
        <f t="array" ref="AO310">SUM(IF((G310:AK310="V"),1,0),IF((G310:AK310="½ V"),0.5,0))</f>
        <v>0</v>
      </c>
      <c r="AP310" s="17">
        <f t="array" ref="AP310">SUM(IF((G310:AK310="C"),1,0),IF((G310:AK310="½ C"),0.5,0))</f>
        <v>0</v>
      </c>
      <c r="AQ310" s="95">
        <f t="array" ref="AQ310">SUM(IF((G310:AK310="S"),1,0),IF((G310:AK310="½ S"),0.5,0))</f>
        <v>0</v>
      </c>
      <c r="AR310" s="184">
        <f t="array" ref="AR310">SUM(IF((G310:AK310="Z1"),1,0),IF((G310:AK310="½ Z1"),0.5,0))</f>
        <v>0</v>
      </c>
      <c r="AS310" s="17">
        <f t="array" ref="AS310">SUM(IF((G310:AK310="Z2"),1,0),IF((G310:AK310="½ Z2"),0.5,0))</f>
        <v>0</v>
      </c>
      <c r="AT310" s="17">
        <f t="array" ref="AT310">SUM(IF((G310:AK310="Z3"),1,0),IF((G310:AK310="½ Z3"),0.5,0))</f>
        <v>0</v>
      </c>
      <c r="AU310" s="20">
        <f t="array" ref="AU310">SUM(IF((G310:AK310="Z4"),1,0),IF((G310:AK310="½ Z4"),0.5,0))</f>
        <v>0</v>
      </c>
      <c r="AV310" s="4"/>
      <c r="AW310" s="28"/>
    </row>
    <row r="311" spans="2:49" ht="12.75" hidden="1" customHeight="1" x14ac:dyDescent="0.2">
      <c r="B311" s="2"/>
      <c r="C311" s="4"/>
      <c r="D311" s="406"/>
      <c r="E311" s="70"/>
      <c r="F311" s="65" t="str">
        <f>IF(E311="x",   "~~~" &amp; TEXT($J$13,""), TEXT($J$13,""))</f>
        <v/>
      </c>
      <c r="G311" s="275"/>
      <c r="H311" s="275"/>
      <c r="I311" s="275"/>
      <c r="J311" s="275"/>
      <c r="K311" s="276" t="s">
        <v>26</v>
      </c>
      <c r="L311" s="276" t="s">
        <v>26</v>
      </c>
      <c r="M311" s="275"/>
      <c r="N311" s="275"/>
      <c r="O311" s="275"/>
      <c r="P311" s="275"/>
      <c r="Q311" s="275"/>
      <c r="R311" s="276" t="s">
        <v>26</v>
      </c>
      <c r="S311" s="276" t="s">
        <v>26</v>
      </c>
      <c r="T311" s="275"/>
      <c r="U311" s="275"/>
      <c r="V311" s="275"/>
      <c r="W311" s="275"/>
      <c r="X311" s="275"/>
      <c r="Y311" s="276" t="s">
        <v>26</v>
      </c>
      <c r="Z311" s="276" t="s">
        <v>26</v>
      </c>
      <c r="AA311" s="275"/>
      <c r="AB311" s="275"/>
      <c r="AC311" s="275"/>
      <c r="AD311" s="274" t="s">
        <v>0</v>
      </c>
      <c r="AE311" s="274" t="s">
        <v>0</v>
      </c>
      <c r="AF311" s="276" t="s">
        <v>26</v>
      </c>
      <c r="AG311" s="276" t="s">
        <v>26</v>
      </c>
      <c r="AH311" s="275"/>
      <c r="AI311" s="275"/>
      <c r="AJ311" s="275"/>
      <c r="AK311" s="277" t="s">
        <v>27</v>
      </c>
      <c r="AL311" s="4"/>
      <c r="AM311" s="19">
        <f t="array" ref="AM311">SUM(IF((G311:AK311="H"),1,0),IF((G311:AK311="½ H"),0.5,0))</f>
        <v>2</v>
      </c>
      <c r="AN311" s="17">
        <f t="array" ref="AN311">SUM(IF((G311:AK311="SD"),1,0),IF((G311:AK311="½ SD"),0.5,0))</f>
        <v>0</v>
      </c>
      <c r="AO311" s="17">
        <f t="array" ref="AO311">SUM(IF((G311:AK311="V"),1,0),IF((G311:AK311="½ V"),0.5,0))</f>
        <v>0</v>
      </c>
      <c r="AP311" s="17">
        <f t="array" ref="AP311">SUM(IF((G311:AK311="C"),1,0),IF((G311:AK311="½ C"),0.5,0))</f>
        <v>0</v>
      </c>
      <c r="AQ311" s="95">
        <f t="array" ref="AQ311">SUM(IF((G311:AK311="S"),1,0),IF((G311:AK311="½ S"),0.5,0))</f>
        <v>0</v>
      </c>
      <c r="AR311" s="184">
        <f t="array" ref="AR311">SUM(IF((G311:AK311="Z1"),1,0),IF((G311:AK311="½ Z1"),0.5,0))</f>
        <v>0</v>
      </c>
      <c r="AS311" s="17">
        <f t="array" ref="AS311">SUM(IF((G311:AK311="Z2"),1,0),IF((G311:AK311="½ Z2"),0.5,0))</f>
        <v>0</v>
      </c>
      <c r="AT311" s="17">
        <f t="array" ref="AT311">SUM(IF((G311:AK311="Z3"),1,0),IF((G311:AK311="½ Z3"),0.5,0))</f>
        <v>0</v>
      </c>
      <c r="AU311" s="20">
        <f t="array" ref="AU311">SUM(IF((G311:AK311="Z4"),1,0),IF((G311:AK311="½ Z4"),0.5,0))</f>
        <v>0</v>
      </c>
      <c r="AV311" s="4"/>
      <c r="AW311" s="28"/>
    </row>
    <row r="312" spans="2:49" ht="12.75" hidden="1" customHeight="1" x14ac:dyDescent="0.2">
      <c r="B312" s="2"/>
      <c r="C312" s="4"/>
      <c r="D312" s="406"/>
      <c r="E312" s="70"/>
      <c r="F312" s="65" t="str">
        <f>IF(E312="x",   "~~~" &amp; TEXT($J$14,""), TEXT($J$14,""))</f>
        <v/>
      </c>
      <c r="G312" s="275"/>
      <c r="H312" s="275"/>
      <c r="I312" s="275"/>
      <c r="J312" s="275"/>
      <c r="K312" s="276" t="s">
        <v>26</v>
      </c>
      <c r="L312" s="276" t="s">
        <v>26</v>
      </c>
      <c r="M312" s="275"/>
      <c r="N312" s="275"/>
      <c r="O312" s="275"/>
      <c r="P312" s="275"/>
      <c r="Q312" s="275"/>
      <c r="R312" s="276" t="s">
        <v>26</v>
      </c>
      <c r="S312" s="276" t="s">
        <v>26</v>
      </c>
      <c r="T312" s="275"/>
      <c r="U312" s="275"/>
      <c r="V312" s="275"/>
      <c r="W312" s="275"/>
      <c r="X312" s="275"/>
      <c r="Y312" s="276" t="s">
        <v>26</v>
      </c>
      <c r="Z312" s="276" t="s">
        <v>26</v>
      </c>
      <c r="AA312" s="275"/>
      <c r="AB312" s="275"/>
      <c r="AC312" s="275"/>
      <c r="AD312" s="274" t="s">
        <v>0</v>
      </c>
      <c r="AE312" s="274" t="s">
        <v>0</v>
      </c>
      <c r="AF312" s="276" t="s">
        <v>26</v>
      </c>
      <c r="AG312" s="276" t="s">
        <v>26</v>
      </c>
      <c r="AH312" s="275"/>
      <c r="AI312" s="275"/>
      <c r="AJ312" s="275"/>
      <c r="AK312" s="277" t="s">
        <v>27</v>
      </c>
      <c r="AL312" s="4"/>
      <c r="AM312" s="19">
        <f t="array" ref="AM312">SUM(IF((G312:AK312="H"),1,0),IF((G312:AK312="½ H"),0.5,0))</f>
        <v>2</v>
      </c>
      <c r="AN312" s="17">
        <f t="array" ref="AN312">SUM(IF((G312:AK312="SD"),1,0),IF((G312:AK312="½ SD"),0.5,0))</f>
        <v>0</v>
      </c>
      <c r="AO312" s="17">
        <f t="array" ref="AO312">SUM(IF((G312:AK312="V"),1,0),IF((G312:AK312="½ V"),0.5,0))</f>
        <v>0</v>
      </c>
      <c r="AP312" s="17">
        <f t="array" ref="AP312">SUM(IF((G312:AK312="C"),1,0),IF((G312:AK312="½ C"),0.5,0))</f>
        <v>0</v>
      </c>
      <c r="AQ312" s="95">
        <f t="array" ref="AQ312">SUM(IF((G312:AK312="S"),1,0),IF((G312:AK312="½ S"),0.5,0))</f>
        <v>0</v>
      </c>
      <c r="AR312" s="184">
        <f t="array" ref="AR312">SUM(IF((G312:AK312="Z1"),1,0),IF((G312:AK312="½ Z1"),0.5,0))</f>
        <v>0</v>
      </c>
      <c r="AS312" s="17">
        <f t="array" ref="AS312">SUM(IF((G312:AK312="Z2"),1,0),IF((G312:AK312="½ Z2"),0.5,0))</f>
        <v>0</v>
      </c>
      <c r="AT312" s="17">
        <f t="array" ref="AT312">SUM(IF((G312:AK312="Z3"),1,0),IF((G312:AK312="½ Z3"),0.5,0))</f>
        <v>0</v>
      </c>
      <c r="AU312" s="20">
        <f t="array" ref="AU312">SUM(IF((G312:AK312="Z4"),1,0),IF((G312:AK312="½ Z4"),0.5,0))</f>
        <v>0</v>
      </c>
      <c r="AV312" s="4"/>
      <c r="AW312" s="28"/>
    </row>
    <row r="313" spans="2:49" ht="12.75" hidden="1" customHeight="1" x14ac:dyDescent="0.2">
      <c r="B313" s="2"/>
      <c r="C313" s="4"/>
      <c r="D313" s="406"/>
      <c r="E313" s="70"/>
      <c r="F313" s="65" t="str">
        <f>IF(E313="x",   "~~~" &amp; TEXT($J$15,""), TEXT($J$15,""))</f>
        <v/>
      </c>
      <c r="G313" s="275"/>
      <c r="H313" s="275"/>
      <c r="I313" s="275"/>
      <c r="J313" s="275"/>
      <c r="K313" s="276" t="s">
        <v>26</v>
      </c>
      <c r="L313" s="276" t="s">
        <v>26</v>
      </c>
      <c r="M313" s="275"/>
      <c r="N313" s="275"/>
      <c r="O313" s="275"/>
      <c r="P313" s="275"/>
      <c r="Q313" s="275"/>
      <c r="R313" s="276" t="s">
        <v>26</v>
      </c>
      <c r="S313" s="276" t="s">
        <v>26</v>
      </c>
      <c r="T313" s="275"/>
      <c r="U313" s="275"/>
      <c r="V313" s="275"/>
      <c r="W313" s="275"/>
      <c r="X313" s="275"/>
      <c r="Y313" s="276" t="s">
        <v>26</v>
      </c>
      <c r="Z313" s="276" t="s">
        <v>26</v>
      </c>
      <c r="AA313" s="275"/>
      <c r="AB313" s="275"/>
      <c r="AC313" s="275"/>
      <c r="AD313" s="274" t="s">
        <v>0</v>
      </c>
      <c r="AE313" s="274" t="s">
        <v>0</v>
      </c>
      <c r="AF313" s="276" t="s">
        <v>26</v>
      </c>
      <c r="AG313" s="276" t="s">
        <v>26</v>
      </c>
      <c r="AH313" s="275"/>
      <c r="AI313" s="275"/>
      <c r="AJ313" s="275"/>
      <c r="AK313" s="277" t="s">
        <v>27</v>
      </c>
      <c r="AL313" s="4"/>
      <c r="AM313" s="19">
        <f t="array" ref="AM313">SUM(IF((G313:AK313="H"),1,0),IF((G313:AK313="½ H"),0.5,0))</f>
        <v>2</v>
      </c>
      <c r="AN313" s="17">
        <f t="array" ref="AN313">SUM(IF((G313:AK313="SD"),1,0),IF((G313:AK313="½ SD"),0.5,0))</f>
        <v>0</v>
      </c>
      <c r="AO313" s="17">
        <f t="array" ref="AO313">SUM(IF((G313:AK313="V"),1,0),IF((G313:AK313="½ V"),0.5,0))</f>
        <v>0</v>
      </c>
      <c r="AP313" s="17">
        <f t="array" ref="AP313">SUM(IF((G313:AK313="C"),1,0),IF((G313:AK313="½ C"),0.5,0))</f>
        <v>0</v>
      </c>
      <c r="AQ313" s="95">
        <f t="array" ref="AQ313">SUM(IF((G313:AK313="S"),1,0),IF((G313:AK313="½ S"),0.5,0))</f>
        <v>0</v>
      </c>
      <c r="AR313" s="184">
        <f t="array" ref="AR313">SUM(IF((G313:AK313="Z1"),1,0),IF((G313:AK313="½ Z1"),0.5,0))</f>
        <v>0</v>
      </c>
      <c r="AS313" s="17">
        <f t="array" ref="AS313">SUM(IF((G313:AK313="Z2"),1,0),IF((G313:AK313="½ Z2"),0.5,0))</f>
        <v>0</v>
      </c>
      <c r="AT313" s="17">
        <f t="array" ref="AT313">SUM(IF((G313:AK313="Z3"),1,0),IF((G313:AK313="½ Z3"),0.5,0))</f>
        <v>0</v>
      </c>
      <c r="AU313" s="20">
        <f t="array" ref="AU313">SUM(IF((G313:AK313="Z4"),1,0),IF((G313:AK313="½ Z4"),0.5,0))</f>
        <v>0</v>
      </c>
      <c r="AV313" s="4"/>
      <c r="AW313" s="28"/>
    </row>
    <row r="314" spans="2:49" ht="12.75" hidden="1" customHeight="1" thickBot="1" x14ac:dyDescent="0.25">
      <c r="B314" s="2"/>
      <c r="C314" s="4"/>
      <c r="D314" s="406"/>
      <c r="E314" s="71"/>
      <c r="F314" s="65" t="str">
        <f>IF(E314="x",   "~~~" &amp; TEXT($J$16,""), TEXT($J$16,""))</f>
        <v/>
      </c>
      <c r="G314" s="275"/>
      <c r="H314" s="275"/>
      <c r="I314" s="275"/>
      <c r="J314" s="275"/>
      <c r="K314" s="276" t="s">
        <v>26</v>
      </c>
      <c r="L314" s="276" t="s">
        <v>26</v>
      </c>
      <c r="M314" s="275"/>
      <c r="N314" s="275"/>
      <c r="O314" s="275"/>
      <c r="P314" s="275"/>
      <c r="Q314" s="275"/>
      <c r="R314" s="276" t="s">
        <v>26</v>
      </c>
      <c r="S314" s="276" t="s">
        <v>26</v>
      </c>
      <c r="T314" s="275"/>
      <c r="U314" s="275"/>
      <c r="V314" s="275"/>
      <c r="W314" s="275"/>
      <c r="X314" s="275"/>
      <c r="Y314" s="276" t="s">
        <v>26</v>
      </c>
      <c r="Z314" s="276" t="s">
        <v>26</v>
      </c>
      <c r="AA314" s="275"/>
      <c r="AB314" s="275"/>
      <c r="AC314" s="275"/>
      <c r="AD314" s="274" t="s">
        <v>0</v>
      </c>
      <c r="AE314" s="274" t="s">
        <v>0</v>
      </c>
      <c r="AF314" s="276" t="s">
        <v>26</v>
      </c>
      <c r="AG314" s="276" t="s">
        <v>26</v>
      </c>
      <c r="AH314" s="275"/>
      <c r="AI314" s="275"/>
      <c r="AJ314" s="275"/>
      <c r="AK314" s="277" t="s">
        <v>27</v>
      </c>
      <c r="AL314" s="4"/>
      <c r="AM314" s="94">
        <f t="array" ref="AM314">SUM(IF((G314:AK314="H"),1,0),IF((G314:AK314="½ H"),0.5,0))</f>
        <v>2</v>
      </c>
      <c r="AN314" s="89">
        <f t="array" ref="AN314">SUM(IF((G314:AK314="SD"),1,0),IF((G314:AK314="½ SD"),0.5,0))</f>
        <v>0</v>
      </c>
      <c r="AO314" s="89">
        <f t="array" ref="AO314">SUM(IF((G314:AK314="V"),1,0),IF((G314:AK314="½ V"),0.5,0))</f>
        <v>0</v>
      </c>
      <c r="AP314" s="89">
        <f t="array" ref="AP314">SUM(IF((G314:AK314="C"),1,0),IF((G314:AK314="½ C"),0.5,0))</f>
        <v>0</v>
      </c>
      <c r="AQ314" s="95">
        <f t="array" ref="AQ314">SUM(IF((G314:AK314="S"),1,0),IF((G314:AK314="½ S"),0.5,0))</f>
        <v>0</v>
      </c>
      <c r="AR314" s="184">
        <f t="array" ref="AR314">SUM(IF((G314:AK314="Z1"),1,0),IF((G314:AK314="½ Z1"),0.5,0))</f>
        <v>0</v>
      </c>
      <c r="AS314" s="89">
        <f t="array" ref="AS314">SUM(IF((G314:AK314="Z2"),1,0),IF((G314:AK314="½ Z2"),0.5,0))</f>
        <v>0</v>
      </c>
      <c r="AT314" s="17">
        <f t="array" ref="AT314">SUM(IF((G314:AK314="Z3"),1,0),IF((G314:AK314="½ Z3"),0.5,0))</f>
        <v>0</v>
      </c>
      <c r="AU314" s="20">
        <f t="array" ref="AU314">SUM(IF((G314:AK314="Z4"),1,0),IF((G314:AK314="½ Z4"),0.5,0))</f>
        <v>0</v>
      </c>
      <c r="AV314" s="4"/>
      <c r="AW314" s="28"/>
    </row>
    <row r="315" spans="2:49" ht="12.75" customHeight="1" thickBot="1" x14ac:dyDescent="0.25">
      <c r="B315" s="2"/>
      <c r="C315" s="4"/>
      <c r="D315" s="402"/>
      <c r="E315" s="81"/>
      <c r="F315" s="66" t="s">
        <v>38</v>
      </c>
      <c r="G315" s="234">
        <f t="array" ref="G315">SUM(IF(LEFT($F290:$F314,3)&lt;&gt;"~~~",1,0)*IF($F290:$F314&lt;&gt;"",1,0)*IF(G290:G314="we",0,1)*IF(G290:G314="i",0,1)*IF(LEFT(G290:G314,1)="½",0.5,(IF(G290:G314&lt;&gt;"",0,1))))</f>
        <v>4</v>
      </c>
      <c r="H315" s="234">
        <f t="array" ref="H315">SUM(IF(LEFT($F290:$F314,3)&lt;&gt;"~~~",1,0)*IF($F290:$F314&lt;&gt;"",1,0)*IF(H290:H314="we",0,1)*IF(H290:H314="i",0,1)*IF(LEFT(H290:H314,1)="½",0.5,(IF(H290:H314&lt;&gt;"",0,1))))</f>
        <v>4</v>
      </c>
      <c r="I315" s="234">
        <f t="array" ref="I315">SUM(IF(LEFT($F290:$F314,3)&lt;&gt;"~~~",1,0)*IF($F290:$F314&lt;&gt;"",1,0)*IF(I290:I314="we",0,1)*IF(I290:I314="i",0,1)*IF(LEFT(I290:I314,1)="½",0.5,(IF(I290:I314&lt;&gt;"",0,1))))</f>
        <v>4</v>
      </c>
      <c r="J315" s="234">
        <f t="array" ref="J315">SUM(IF(LEFT($F290:$F314,3)&lt;&gt;"~~~",1,0)*IF($F290:$F314&lt;&gt;"",1,0)*IF(J290:J314="we",0,1)*IF(J290:J314="i",0,1)*IF(LEFT(J290:J314,1)="½",0.5,(IF(J290:J314&lt;&gt;"",0,1))))</f>
        <v>4</v>
      </c>
      <c r="K315" s="234">
        <f t="array" ref="K315">SUM(IF(LEFT($F290:$F314,3)&lt;&gt;"~~~",1,0)*IF($F290:$F314&lt;&gt;"",1,0)*IF(K290:K314="we",0,1)*IF(K290:K314="i",0,1)*IF(LEFT(K290:K314,1)="½",0.5,(IF(K290:K314&lt;&gt;"",0,1))))</f>
        <v>0</v>
      </c>
      <c r="L315" s="234">
        <f t="array" ref="L315">SUM(IF(LEFT($F290:$F314,3)&lt;&gt;"~~~",1,0)*IF($F290:$F314&lt;&gt;"",1,0)*IF(L290:L314="we",0,1)*IF(L290:L314="i",0,1)*IF(LEFT(L290:L314,1)="½",0.5,(IF(L290:L314&lt;&gt;"",0,1))))</f>
        <v>0</v>
      </c>
      <c r="M315" s="234">
        <f t="array" ref="M315">SUM(IF(LEFT($F290:$F314,3)&lt;&gt;"~~~",1,0)*IF($F290:$F314&lt;&gt;"",1,0)*IF(M290:M314="we",0,1)*IF(M290:M314="i",0,1)*IF(LEFT(M290:M314,1)="½",0.5,(IF(M290:M314&lt;&gt;"",0,1))))</f>
        <v>4</v>
      </c>
      <c r="N315" s="234">
        <f t="array" ref="N315">SUM(IF(LEFT($F290:$F314,3)&lt;&gt;"~~~",1,0)*IF($F290:$F314&lt;&gt;"",1,0)*IF(N290:N314="we",0,1)*IF(N290:N314="i",0,1)*IF(LEFT(N290:N314,1)="½",0.5,(IF(N290:N314&lt;&gt;"",0,1))))</f>
        <v>4</v>
      </c>
      <c r="O315" s="234">
        <f t="array" ref="O315">SUM(IF(LEFT($F290:$F314,3)&lt;&gt;"~~~",1,0)*IF($F290:$F314&lt;&gt;"",1,0)*IF(O290:O314="we",0,1)*IF(O290:O314="i",0,1)*IF(LEFT(O290:O314,1)="½",0.5,(IF(O290:O314&lt;&gt;"",0,1))))</f>
        <v>4</v>
      </c>
      <c r="P315" s="234">
        <f t="array" ref="P315">SUM(IF(LEFT($F290:$F314,3)&lt;&gt;"~~~",1,0)*IF($F290:$F314&lt;&gt;"",1,0)*IF(P290:P314="we",0,1)*IF(P290:P314="i",0,1)*IF(LEFT(P290:P314,1)="½",0.5,(IF(P290:P314&lt;&gt;"",0,1))))</f>
        <v>4</v>
      </c>
      <c r="Q315" s="234">
        <f t="array" ref="Q315">SUM(IF(LEFT($F290:$F314,3)&lt;&gt;"~~~",1,0)*IF($F290:$F314&lt;&gt;"",1,0)*IF(Q290:Q314="we",0,1)*IF(Q290:Q314="i",0,1)*IF(LEFT(Q290:Q314,1)="½",0.5,(IF(Q290:Q314&lt;&gt;"",0,1))))</f>
        <v>4</v>
      </c>
      <c r="R315" s="234">
        <f t="array" ref="R315">SUM(IF(LEFT($F290:$F314,3)&lt;&gt;"~~~",1,0)*IF($F290:$F314&lt;&gt;"",1,0)*IF(R290:R314="we",0,1)*IF(R290:R314="i",0,1)*IF(LEFT(R290:R314,1)="½",0.5,(IF(R290:R314&lt;&gt;"",0,1))))</f>
        <v>0</v>
      </c>
      <c r="S315" s="234">
        <f t="array" ref="S315">SUM(IF(LEFT($F290:$F314,3)&lt;&gt;"~~~",1,0)*IF($F290:$F314&lt;&gt;"",1,0)*IF(S290:S314="we",0,1)*IF(S290:S314="i",0,1)*IF(LEFT(S290:S314,1)="½",0.5,(IF(S290:S314&lt;&gt;"",0,1))))</f>
        <v>0</v>
      </c>
      <c r="T315" s="234">
        <f t="array" ref="T315">SUM(IF(LEFT($F290:$F314,3)&lt;&gt;"~~~",1,0)*IF($F290:$F314&lt;&gt;"",1,0)*IF(T290:T314="we",0,1)*IF(T290:T314="i",0,1)*IF(LEFT(T290:T314,1)="½",0.5,(IF(T290:T314&lt;&gt;"",0,1))))</f>
        <v>4</v>
      </c>
      <c r="U315" s="234">
        <f t="array" ref="U315">SUM(IF(LEFT($F290:$F314,3)&lt;&gt;"~~~",1,0)*IF($F290:$F314&lt;&gt;"",1,0)*IF(U290:U314="we",0,1)*IF(U290:U314="i",0,1)*IF(LEFT(U290:U314,1)="½",0.5,(IF(U290:U314&lt;&gt;"",0,1))))</f>
        <v>4</v>
      </c>
      <c r="V315" s="234">
        <f t="array" ref="V315">SUM(IF(LEFT($F290:$F314,3)&lt;&gt;"~~~",1,0)*IF($F290:$F314&lt;&gt;"",1,0)*IF(V290:V314="we",0,1)*IF(V290:V314="i",0,1)*IF(LEFT(V290:V314,1)="½",0.5,(IF(V290:V314&lt;&gt;"",0,1))))</f>
        <v>4</v>
      </c>
      <c r="W315" s="234">
        <f t="array" ref="W315">SUM(IF(LEFT($F290:$F314,3)&lt;&gt;"~~~",1,0)*IF($F290:$F314&lt;&gt;"",1,0)*IF(W290:W314="we",0,1)*IF(W290:W314="i",0,1)*IF(LEFT(W290:W314,1)="½",0.5,(IF(W290:W314&lt;&gt;"",0,1))))</f>
        <v>4</v>
      </c>
      <c r="X315" s="234">
        <f t="array" ref="X315">SUM(IF(LEFT($F290:$F314,3)&lt;&gt;"~~~",1,0)*IF($F290:$F314&lt;&gt;"",1,0)*IF(X290:X314="we",0,1)*IF(X290:X314="i",0,1)*IF(LEFT(X290:X314,1)="½",0.5,(IF(X290:X314&lt;&gt;"",0,1))))</f>
        <v>4</v>
      </c>
      <c r="Y315" s="234">
        <f t="array" ref="Y315">SUM(IF(LEFT($F290:$F314,3)&lt;&gt;"~~~",1,0)*IF($F290:$F314&lt;&gt;"",1,0)*IF(Y290:Y314="we",0,1)*IF(Y290:Y314="i",0,1)*IF(LEFT(Y290:Y314,1)="½",0.5,(IF(Y290:Y314&lt;&gt;"",0,1))))</f>
        <v>0</v>
      </c>
      <c r="Z315" s="234">
        <f t="array" ref="Z315">SUM(IF(LEFT($F290:$F314,3)&lt;&gt;"~~~",1,0)*IF($F290:$F314&lt;&gt;"",1,0)*IF(Z290:Z314="we",0,1)*IF(Z290:Z314="i",0,1)*IF(LEFT(Z290:Z314,1)="½",0.5,(IF(Z290:Z314&lt;&gt;"",0,1))))</f>
        <v>0</v>
      </c>
      <c r="AA315" s="234">
        <f t="array" ref="AA315">SUM(IF(LEFT($F290:$F314,3)&lt;&gt;"~~~",1,0)*IF($F290:$F314&lt;&gt;"",1,0)*IF(AA290:AA314="we",0,1)*IF(AA290:AA314="i",0,1)*IF(LEFT(AA290:AA314,1)="½",0.5,(IF(AA290:AA314&lt;&gt;"",0,1))))</f>
        <v>4</v>
      </c>
      <c r="AB315" s="234">
        <f t="array" ref="AB315">SUM(IF(LEFT($F290:$F314,3)&lt;&gt;"~~~",1,0)*IF($F290:$F314&lt;&gt;"",1,0)*IF(AB290:AB314="we",0,1)*IF(AB290:AB314="i",0,1)*IF(LEFT(AB290:AB314,1)="½",0.5,(IF(AB290:AB314&lt;&gt;"",0,1))))</f>
        <v>4</v>
      </c>
      <c r="AC315" s="234">
        <f t="array" ref="AC315">SUM(IF(LEFT($F290:$F314,3)&lt;&gt;"~~~",1,0)*IF($F290:$F314&lt;&gt;"",1,0)*IF(AC290:AC314="we",0,1)*IF(AC290:AC314="i",0,1)*IF(LEFT(AC290:AC314,1)="½",0.5,(IF(AC290:AC314&lt;&gt;"",0,1))))</f>
        <v>4</v>
      </c>
      <c r="AD315" s="234">
        <f t="array" ref="AD315">SUM(IF(LEFT($F290:$F314,3)&lt;&gt;"~~~",1,0)*IF($F290:$F314&lt;&gt;"",1,0)*IF(AD290:AD314="we",0,1)*IF(AD290:AD314="i",0,1)*IF(LEFT(AD290:AD314,1)="½",0.5,(IF(AD290:AD314&lt;&gt;"",0,1))))</f>
        <v>0</v>
      </c>
      <c r="AE315" s="234">
        <f t="array" ref="AE315">SUM(IF(LEFT($F290:$F314,3)&lt;&gt;"~~~",1,0)*IF($F290:$F314&lt;&gt;"",1,0)*IF(AE290:AE314="we",0,1)*IF(AE290:AE314="i",0,1)*IF(LEFT(AE290:AE314,1)="½",0.5,(IF(AE290:AE314&lt;&gt;"",0,1))))</f>
        <v>0</v>
      </c>
      <c r="AF315" s="234">
        <f t="array" ref="AF315">SUM(IF(LEFT($F290:$F314,3)&lt;&gt;"~~~",1,0)*IF($F290:$F314&lt;&gt;"",1,0)*IF(AF290:AF314="we",0,1)*IF(AF290:AF314="i",0,1)*IF(LEFT(AF290:AF314,1)="½",0.5,(IF(AF290:AF314&lt;&gt;"",0,1))))</f>
        <v>0</v>
      </c>
      <c r="AG315" s="234">
        <f t="array" ref="AG315">SUM(IF(LEFT($F290:$F314,3)&lt;&gt;"~~~",1,0)*IF($F290:$F314&lt;&gt;"",1,0)*IF(AG290:AG314="we",0,1)*IF(AG290:AG314="i",0,1)*IF(LEFT(AG290:AG314,1)="½",0.5,(IF(AG290:AG314&lt;&gt;"",0,1))))</f>
        <v>0</v>
      </c>
      <c r="AH315" s="234">
        <f t="array" ref="AH315">SUM(IF(LEFT($F290:$F314,3)&lt;&gt;"~~~",1,0)*IF($F290:$F314&lt;&gt;"",1,0)*IF(AH290:AH314="we",0,1)*IF(AH290:AH314="i",0,1)*IF(LEFT(AH290:AH314,1)="½",0.5,(IF(AH290:AH314&lt;&gt;"",0,1))))</f>
        <v>4</v>
      </c>
      <c r="AI315" s="234">
        <f t="array" ref="AI315">SUM(IF(LEFT($F290:$F314,3)&lt;&gt;"~~~",1,0)*IF($F290:$F314&lt;&gt;"",1,0)*IF(AI290:AI314="we",0,1)*IF(AI290:AI314="i",0,1)*IF(LEFT(AI290:AI314,1)="½",0.5,(IF(AI290:AI314&lt;&gt;"",0,1))))</f>
        <v>4</v>
      </c>
      <c r="AJ315" s="234">
        <f t="array" ref="AJ315">SUM(IF(LEFT($F290:$F314,3)&lt;&gt;"~~~",1,0)*IF($F290:$F314&lt;&gt;"",1,0)*IF(AJ290:AJ314="we",0,1)*IF(AJ290:AJ314="i",0,1)*IF(LEFT(AJ290:AJ314,1)="½",0.5,(IF(AJ290:AJ314&lt;&gt;"",0,1))))</f>
        <v>4</v>
      </c>
      <c r="AK315" s="234">
        <f t="array" ref="AK315">SUM(IF(LEFT($F290:$F314,3)&lt;&gt;"~~~",1,0)*IF($F290:$F314&lt;&gt;"",1,0)*IF(AK290:AK314="we",0,1)*IF(AK290:AK314="i",0,1)*IF(LEFT(AK290:AK314,1)="½",0.5,(IF(AK290:AK314&lt;&gt;"",0,1))))</f>
        <v>0</v>
      </c>
      <c r="AL315" s="13"/>
      <c r="AM315" s="412">
        <f>SUM(G315:AK315)</f>
        <v>80</v>
      </c>
      <c r="AN315" s="413"/>
      <c r="AO315" s="300">
        <f t="array" ref="AO315">SUM(IF((G289:AK289=""),1,0))</f>
        <v>20</v>
      </c>
      <c r="AP315" s="301"/>
      <c r="AQ315" s="297">
        <f t="array" ref="AQ315">SUM(G315:AK315)/SUM(IF((G289:AK289=""),1,0))</f>
        <v>4</v>
      </c>
      <c r="AR315" s="298"/>
      <c r="AS315" s="299"/>
      <c r="AT315" s="213"/>
      <c r="AU315" s="214"/>
      <c r="AV315" s="4"/>
      <c r="AW315" s="28"/>
    </row>
    <row r="316" spans="2:49" ht="15.75" customHeight="1" thickBot="1" x14ac:dyDescent="0.3">
      <c r="B316" s="2"/>
      <c r="C316" s="4"/>
      <c r="D316" s="400" t="s">
        <v>13</v>
      </c>
      <c r="E316" s="86"/>
      <c r="F316" s="75" t="s">
        <v>13</v>
      </c>
      <c r="G316" s="293"/>
      <c r="H316" s="293"/>
      <c r="I316" s="293" t="s">
        <v>26</v>
      </c>
      <c r="J316" s="293" t="s">
        <v>26</v>
      </c>
      <c r="K316" s="293"/>
      <c r="L316" s="293"/>
      <c r="M316" s="293"/>
      <c r="N316" s="293"/>
      <c r="O316" s="293"/>
      <c r="P316" s="293" t="s">
        <v>26</v>
      </c>
      <c r="Q316" s="293" t="s">
        <v>26</v>
      </c>
      <c r="R316" s="293"/>
      <c r="S316" s="293"/>
      <c r="T316" s="293"/>
      <c r="U316" s="293"/>
      <c r="V316" s="293"/>
      <c r="W316" s="293" t="s">
        <v>26</v>
      </c>
      <c r="X316" s="293" t="s">
        <v>26</v>
      </c>
      <c r="Y316" s="293"/>
      <c r="Z316" s="293"/>
      <c r="AA316" s="293"/>
      <c r="AB316" s="293"/>
      <c r="AC316" s="293" t="s">
        <v>0</v>
      </c>
      <c r="AD316" s="293" t="s">
        <v>26</v>
      </c>
      <c r="AE316" s="293" t="s">
        <v>26</v>
      </c>
      <c r="AF316" s="293" t="s">
        <v>0</v>
      </c>
      <c r="AG316" s="293" t="s">
        <v>98</v>
      </c>
      <c r="AH316" s="293" t="s">
        <v>98</v>
      </c>
      <c r="AI316" s="293" t="s">
        <v>98</v>
      </c>
      <c r="AJ316" s="293" t="s">
        <v>98</v>
      </c>
      <c r="AK316" s="293" t="s">
        <v>26</v>
      </c>
      <c r="AL316" s="4"/>
      <c r="AM316" s="189">
        <f t="array" ref="AM316">SUM(IF((G316:AJ316="H"),1,0),IF((G316:AJ316="½ H"),0.5,0))</f>
        <v>2</v>
      </c>
      <c r="AN316" s="190">
        <f t="array" ref="AN316">SUM(IF((G316:AK316="SD"),1,0),IF((G316:AK316="½ SD"),0.5,0))</f>
        <v>4</v>
      </c>
      <c r="AO316" s="190">
        <f t="array" ref="AO316">SUM(IF((G317:AK341="V"),1,0),IF((G317:AK341="½ V"),0.5,0))</f>
        <v>0</v>
      </c>
      <c r="AP316" s="190">
        <f t="array" ref="AP316">SUM(IF((G317:AK341="C"),1,0),IF((G317:AK341="½ C"),0.5,0))</f>
        <v>0</v>
      </c>
      <c r="AQ316" s="190">
        <f t="array" ref="AQ316">SUM(IF((G317:AK341="S"),1,0),IF((G317:AK341="½ S"),0.5,0))</f>
        <v>0</v>
      </c>
      <c r="AR316" s="192">
        <f t="array" ref="AR316">SUM(IF((G317:AK341="Z1"),1,0),IF((G317:AK341="½ Z1"),0.5,0))</f>
        <v>0</v>
      </c>
      <c r="AS316" s="190">
        <f t="array" ref="AS316">SUM(IF((G317:AK341="Z2"),1,0),IF((G317:AK341="½ Z2"),0.5,0))</f>
        <v>0</v>
      </c>
      <c r="AT316" s="209">
        <f t="array" ref="AT316">SUM(IF((G317:AK341="Z3"),1,0),IF((G317:AK341="½ Z3"),0.5,0))</f>
        <v>0</v>
      </c>
      <c r="AU316" s="210">
        <f t="array" ref="AU316">SUM(IF((G317:AK341="Z4"),1,0),IF((G317:AK341="½ Z4"),0.5,0))</f>
        <v>0</v>
      </c>
      <c r="AV316" s="4"/>
      <c r="AW316" s="28"/>
    </row>
    <row r="317" spans="2:49" ht="12.75" customHeight="1" x14ac:dyDescent="0.2">
      <c r="B317" s="2"/>
      <c r="C317" s="4"/>
      <c r="D317" s="401"/>
      <c r="E317" s="72"/>
      <c r="F317" s="65" t="str">
        <f>IF(E317="x",   "~~~" &amp; TEXT($F$4,""), TEXT($F$4,""))</f>
        <v>employee_1</v>
      </c>
      <c r="G317" s="275"/>
      <c r="H317" s="275"/>
      <c r="I317" s="276" t="s">
        <v>26</v>
      </c>
      <c r="J317" s="276" t="s">
        <v>26</v>
      </c>
      <c r="K317" s="275"/>
      <c r="L317" s="275"/>
      <c r="M317" s="275"/>
      <c r="N317" s="275"/>
      <c r="O317" s="275"/>
      <c r="P317" s="276" t="s">
        <v>26</v>
      </c>
      <c r="Q317" s="276" t="s">
        <v>26</v>
      </c>
      <c r="R317" s="275"/>
      <c r="S317" s="275"/>
      <c r="T317" s="275"/>
      <c r="U317" s="275"/>
      <c r="V317" s="275"/>
      <c r="W317" s="276" t="s">
        <v>26</v>
      </c>
      <c r="X317" s="276" t="s">
        <v>26</v>
      </c>
      <c r="Y317" s="275"/>
      <c r="Z317" s="275"/>
      <c r="AA317" s="275"/>
      <c r="AB317" s="275"/>
      <c r="AC317" s="274" t="s">
        <v>0</v>
      </c>
      <c r="AD317" s="276" t="s">
        <v>26</v>
      </c>
      <c r="AE317" s="276" t="s">
        <v>26</v>
      </c>
      <c r="AF317" s="274" t="s">
        <v>0</v>
      </c>
      <c r="AG317" s="278" t="s">
        <v>98</v>
      </c>
      <c r="AH317" s="278" t="s">
        <v>98</v>
      </c>
      <c r="AI317" s="278" t="s">
        <v>98</v>
      </c>
      <c r="AJ317" s="278" t="s">
        <v>98</v>
      </c>
      <c r="AK317" s="276" t="s">
        <v>26</v>
      </c>
      <c r="AL317" s="4"/>
      <c r="AM317" s="179">
        <f t="array" ref="AM317">SUM(IF((G317:AK317="H"),1,0),IF((G317:AK317="½ H"),0.5,0))</f>
        <v>2</v>
      </c>
      <c r="AN317" s="180">
        <f t="array" ref="AN317">SUM(IF((G317:AK317="SD"),1,0),IF((G317:AK317="½ SD"),0.5,0))</f>
        <v>4</v>
      </c>
      <c r="AO317" s="180">
        <f t="array" ref="AO317">SUM(IF((G317:AK317="V"),1,0),IF((G317:AK317="½ V"),0.5,0))</f>
        <v>0</v>
      </c>
      <c r="AP317" s="180">
        <f t="array" ref="AP317">SUM(IF((G317:AK317="C"),1,0),IF((G317:AK317="½ C"),0.5,0))</f>
        <v>0</v>
      </c>
      <c r="AQ317" s="180">
        <f t="array" ref="AQ317">SUM(IF((G317:AK317="S"),1,0),IF((G317:AK317="½ S"),0.5,0))</f>
        <v>0</v>
      </c>
      <c r="AR317" s="183">
        <f t="array" ref="AR317">SUM(IF((G317:AK317="Z1"),1,0),IF((G317:AK317="½ Z1"),0.5,0))</f>
        <v>0</v>
      </c>
      <c r="AS317" s="180">
        <f t="array" ref="AS317">SUM(IF((G317:AK317="Z2"),1,0),IF((G317:AK317="½ Z2"),0.5,0))</f>
        <v>0</v>
      </c>
      <c r="AT317" s="180">
        <f t="array" ref="AT317">SUM(IF((G317:AK317="Z3"),1,0),IF((G317:AK317="½ Z3"),0.5,0))</f>
        <v>0</v>
      </c>
      <c r="AU317" s="181">
        <f t="array" ref="AU317">SUM(IF((G317:AK317="Z4"),1,0),IF((G317:AK317="½ Z4"),0.5,0))</f>
        <v>0</v>
      </c>
      <c r="AV317" s="4"/>
      <c r="AW317" s="28"/>
    </row>
    <row r="318" spans="2:49" ht="12.75" customHeight="1" x14ac:dyDescent="0.2">
      <c r="B318" s="2"/>
      <c r="C318" s="4"/>
      <c r="D318" s="401"/>
      <c r="E318" s="182"/>
      <c r="F318" s="65" t="str">
        <f>IF(E318="x",   "~~~" &amp; TEXT($F$5,""), TEXT($F$5,""))</f>
        <v>employee_2</v>
      </c>
      <c r="G318" s="275"/>
      <c r="H318" s="275"/>
      <c r="I318" s="276" t="s">
        <v>26</v>
      </c>
      <c r="J318" s="276" t="s">
        <v>26</v>
      </c>
      <c r="K318" s="275"/>
      <c r="L318" s="275"/>
      <c r="M318" s="275"/>
      <c r="N318" s="275"/>
      <c r="O318" s="275"/>
      <c r="P318" s="276" t="s">
        <v>26</v>
      </c>
      <c r="Q318" s="276" t="s">
        <v>26</v>
      </c>
      <c r="R318" s="275"/>
      <c r="S318" s="275"/>
      <c r="T318" s="275"/>
      <c r="U318" s="275"/>
      <c r="V318" s="275"/>
      <c r="W318" s="276" t="s">
        <v>26</v>
      </c>
      <c r="X318" s="276" t="s">
        <v>26</v>
      </c>
      <c r="Y318" s="275"/>
      <c r="Z318" s="275"/>
      <c r="AA318" s="275"/>
      <c r="AB318" s="275"/>
      <c r="AC318" s="274" t="s">
        <v>0</v>
      </c>
      <c r="AD318" s="276" t="s">
        <v>26</v>
      </c>
      <c r="AE318" s="276" t="s">
        <v>26</v>
      </c>
      <c r="AF318" s="274" t="s">
        <v>0</v>
      </c>
      <c r="AG318" s="278" t="s">
        <v>98</v>
      </c>
      <c r="AH318" s="278" t="s">
        <v>98</v>
      </c>
      <c r="AI318" s="278" t="s">
        <v>98</v>
      </c>
      <c r="AJ318" s="278" t="s">
        <v>98</v>
      </c>
      <c r="AK318" s="276" t="s">
        <v>26</v>
      </c>
      <c r="AL318" s="4"/>
      <c r="AM318" s="19">
        <f t="array" ref="AM318">SUM(IF((G318:AK318="H"),1,0),IF((G318:AK318="½ H"),0.5,0))</f>
        <v>2</v>
      </c>
      <c r="AN318" s="17">
        <f t="array" ref="AN318">SUM(IF((G318:AK318="SD"),1,0),IF((G318:AK318="½ SD"),0.5,0))</f>
        <v>4</v>
      </c>
      <c r="AO318" s="17">
        <f t="array" ref="AO318">SUM(IF((G318:AK318="V"),1,0),IF((G318:AK318="½ V"),0.5,0))</f>
        <v>0</v>
      </c>
      <c r="AP318" s="17">
        <f t="array" ref="AP318">SUM(IF((G318:AK318="C"),1,0),IF((G318:AK318="½ C"),0.5,0))</f>
        <v>0</v>
      </c>
      <c r="AQ318" s="95">
        <f t="array" ref="AQ318">SUM(IF((G318:AK318="S"),1,0),IF((G318:AK318="½ S"),0.5,0))</f>
        <v>0</v>
      </c>
      <c r="AR318" s="184">
        <f t="array" ref="AR318">SUM(IF((G318:AK318="Z1"),1,0),IF((G318:AK318="½ Z1"),0.5,0))</f>
        <v>0</v>
      </c>
      <c r="AS318" s="17">
        <f t="array" ref="AS318">SUM(IF((G318:AK318="Z2"),1,0),IF((G318:AK318="½ Z2"),0.5,0))</f>
        <v>0</v>
      </c>
      <c r="AT318" s="17">
        <f t="array" ref="AT318">SUM(IF((G318:AK318="Z3"),1,0),IF((G318:AK318="½ Z3"),0.5,0))</f>
        <v>0</v>
      </c>
      <c r="AU318" s="20">
        <f t="array" ref="AU318">SUM(IF((G318:AK318="Z4"),1,0),IF((G318:AK318="½ Z4"),0.5,0))</f>
        <v>0</v>
      </c>
      <c r="AV318" s="4"/>
      <c r="AW318" s="28"/>
    </row>
    <row r="319" spans="2:49" ht="12.75" customHeight="1" x14ac:dyDescent="0.2">
      <c r="B319" s="2"/>
      <c r="C319" s="4"/>
      <c r="D319" s="401"/>
      <c r="E319" s="182"/>
      <c r="F319" s="65" t="str">
        <f>IF(E319="x",   "~~~" &amp; TEXT($F$6,""), TEXT($F$6,""))</f>
        <v>employee_3</v>
      </c>
      <c r="G319" s="275"/>
      <c r="H319" s="275"/>
      <c r="I319" s="276" t="s">
        <v>26</v>
      </c>
      <c r="J319" s="276" t="s">
        <v>26</v>
      </c>
      <c r="K319" s="275"/>
      <c r="L319" s="275"/>
      <c r="M319" s="275"/>
      <c r="N319" s="275"/>
      <c r="O319" s="275"/>
      <c r="P319" s="276" t="s">
        <v>26</v>
      </c>
      <c r="Q319" s="276" t="s">
        <v>26</v>
      </c>
      <c r="R319" s="275"/>
      <c r="S319" s="275"/>
      <c r="T319" s="275"/>
      <c r="U319" s="275"/>
      <c r="V319" s="275"/>
      <c r="W319" s="276" t="s">
        <v>26</v>
      </c>
      <c r="X319" s="276" t="s">
        <v>26</v>
      </c>
      <c r="Y319" s="275"/>
      <c r="Z319" s="275"/>
      <c r="AA319" s="275"/>
      <c r="AB319" s="275"/>
      <c r="AC319" s="274" t="s">
        <v>0</v>
      </c>
      <c r="AD319" s="276" t="s">
        <v>26</v>
      </c>
      <c r="AE319" s="276" t="s">
        <v>26</v>
      </c>
      <c r="AF319" s="274" t="s">
        <v>0</v>
      </c>
      <c r="AG319" s="278" t="s">
        <v>98</v>
      </c>
      <c r="AH319" s="278" t="s">
        <v>98</v>
      </c>
      <c r="AI319" s="278" t="s">
        <v>98</v>
      </c>
      <c r="AJ319" s="278" t="s">
        <v>98</v>
      </c>
      <c r="AK319" s="276" t="s">
        <v>26</v>
      </c>
      <c r="AL319" s="4"/>
      <c r="AM319" s="19">
        <f t="array" ref="AM319">SUM(IF((G319:AK319="H"),1,0),IF((G319:AK319="½ H"),0.5,0))</f>
        <v>2</v>
      </c>
      <c r="AN319" s="17">
        <f t="array" ref="AN319">SUM(IF((G319:AK319="SD"),1,0),IF((G319:AK319="½ SD"),0.5,0))</f>
        <v>4</v>
      </c>
      <c r="AO319" s="17">
        <f t="array" ref="AO319">SUM(IF((G319:AK319="V"),1,0),IF((G319:AK319="½ V"),0.5,0))</f>
        <v>0</v>
      </c>
      <c r="AP319" s="17">
        <f t="array" ref="AP319">SUM(IF((G319:AK319="C"),1,0),IF((G319:AK319="½ C"),0.5,0))</f>
        <v>0</v>
      </c>
      <c r="AQ319" s="95">
        <f t="array" ref="AQ319">SUM(IF((G319:AK319="S"),1,0),IF((G319:AK319="½ S"),0.5,0))</f>
        <v>0</v>
      </c>
      <c r="AR319" s="184">
        <f t="array" ref="AR319">SUM(IF((G319:AK319="Z1"),1,0),IF((G319:AK319="½ Z1"),0.5,0))</f>
        <v>0</v>
      </c>
      <c r="AS319" s="17">
        <f t="array" ref="AS319">SUM(IF((G319:AK319="Z2"),1,0),IF((G319:AK319="½ Z2"),0.5,0))</f>
        <v>0</v>
      </c>
      <c r="AT319" s="17">
        <f t="array" ref="AT319">SUM(IF((G319:AK319="Z3"),1,0),IF((G319:AK319="½ Z3"),0.5,0))</f>
        <v>0</v>
      </c>
      <c r="AU319" s="20">
        <f t="array" ref="AU319">SUM(IF((G319:AK319="Z4"),1,0),IF((G319:AK319="½ Z4"),0.5,0))</f>
        <v>0</v>
      </c>
      <c r="AV319" s="4"/>
      <c r="AW319" s="28"/>
    </row>
    <row r="320" spans="2:49" ht="12.75" customHeight="1" x14ac:dyDescent="0.2">
      <c r="B320" s="2"/>
      <c r="C320" s="4"/>
      <c r="D320" s="401"/>
      <c r="E320" s="182"/>
      <c r="F320" s="65" t="str">
        <f>IF(E320="x",   "~~~" &amp; TEXT($F$7,""), TEXT($F$7,""))</f>
        <v>employee_4</v>
      </c>
      <c r="G320" s="275"/>
      <c r="H320" s="275"/>
      <c r="I320" s="276" t="s">
        <v>26</v>
      </c>
      <c r="J320" s="276" t="s">
        <v>26</v>
      </c>
      <c r="K320" s="275"/>
      <c r="L320" s="275"/>
      <c r="M320" s="275"/>
      <c r="N320" s="275"/>
      <c r="O320" s="275"/>
      <c r="P320" s="276" t="s">
        <v>26</v>
      </c>
      <c r="Q320" s="276" t="s">
        <v>26</v>
      </c>
      <c r="R320" s="275"/>
      <c r="S320" s="275"/>
      <c r="T320" s="275"/>
      <c r="U320" s="275"/>
      <c r="V320" s="275"/>
      <c r="W320" s="276" t="s">
        <v>26</v>
      </c>
      <c r="X320" s="276" t="s">
        <v>26</v>
      </c>
      <c r="Y320" s="275"/>
      <c r="Z320" s="275"/>
      <c r="AA320" s="275"/>
      <c r="AB320" s="275"/>
      <c r="AC320" s="274" t="s">
        <v>0</v>
      </c>
      <c r="AD320" s="276" t="s">
        <v>26</v>
      </c>
      <c r="AE320" s="276" t="s">
        <v>26</v>
      </c>
      <c r="AF320" s="274" t="s">
        <v>0</v>
      </c>
      <c r="AG320" s="278" t="s">
        <v>98</v>
      </c>
      <c r="AH320" s="278" t="s">
        <v>98</v>
      </c>
      <c r="AI320" s="278" t="s">
        <v>98</v>
      </c>
      <c r="AJ320" s="278" t="s">
        <v>98</v>
      </c>
      <c r="AK320" s="276" t="s">
        <v>26</v>
      </c>
      <c r="AL320" s="4"/>
      <c r="AM320" s="19">
        <f t="array" ref="AM320">SUM(IF((G320:AK320="H"),1,0),IF((G320:AK320="½ H"),0.5,0))</f>
        <v>2</v>
      </c>
      <c r="AN320" s="17">
        <f t="array" ref="AN320">SUM(IF((G320:AK320="SD"),1,0),IF((G320:AK320="½ SD"),0.5,0))</f>
        <v>4</v>
      </c>
      <c r="AO320" s="17">
        <f t="array" ref="AO320">SUM(IF((G320:AK320="V"),1,0),IF((G320:AK320="½ V"),0.5,0))</f>
        <v>0</v>
      </c>
      <c r="AP320" s="17">
        <f t="array" ref="AP320">SUM(IF((G320:AK320="C"),1,0),IF((G320:AK320="½ C"),0.5,0))</f>
        <v>0</v>
      </c>
      <c r="AQ320" s="95">
        <f t="array" ref="AQ320">SUM(IF((G320:AK320="S"),1,0),IF((G320:AK320="½ S"),0.5,0))</f>
        <v>0</v>
      </c>
      <c r="AR320" s="184">
        <f t="array" ref="AR320">SUM(IF((G320:AK320="Z1"),1,0),IF((G320:AK320="½ Z1"),0.5,0))</f>
        <v>0</v>
      </c>
      <c r="AS320" s="17">
        <f t="array" ref="AS320">SUM(IF((G320:AK320="Z2"),1,0),IF((G320:AK320="½ Z2"),0.5,0))</f>
        <v>0</v>
      </c>
      <c r="AT320" s="17">
        <f t="array" ref="AT320">SUM(IF((G320:AK320="Z3"),1,0),IF((G320:AK320="½ Z3"),0.5,0))</f>
        <v>0</v>
      </c>
      <c r="AU320" s="20">
        <f t="array" ref="AU320">SUM(IF((G320:AK320="Z4"),1,0),IF((G320:AK320="½ Z4"),0.5,0))</f>
        <v>0</v>
      </c>
      <c r="AV320" s="4"/>
      <c r="AW320" s="28"/>
    </row>
    <row r="321" spans="2:49" ht="12.75" customHeight="1" x14ac:dyDescent="0.2">
      <c r="B321" s="2"/>
      <c r="C321" s="4"/>
      <c r="D321" s="401"/>
      <c r="E321" s="182"/>
      <c r="F321" s="65" t="str">
        <f>IF(E321="x",   "~~~" &amp; TEXT($F$8,""), TEXT($F$8,""))</f>
        <v>~~~</v>
      </c>
      <c r="G321" s="275"/>
      <c r="H321" s="275"/>
      <c r="I321" s="276" t="s">
        <v>26</v>
      </c>
      <c r="J321" s="276" t="s">
        <v>26</v>
      </c>
      <c r="K321" s="275"/>
      <c r="L321" s="275"/>
      <c r="M321" s="275"/>
      <c r="N321" s="275"/>
      <c r="O321" s="275"/>
      <c r="P321" s="276" t="s">
        <v>26</v>
      </c>
      <c r="Q321" s="276" t="s">
        <v>26</v>
      </c>
      <c r="R321" s="275"/>
      <c r="S321" s="275"/>
      <c r="T321" s="275"/>
      <c r="U321" s="275"/>
      <c r="V321" s="275"/>
      <c r="W321" s="276" t="s">
        <v>26</v>
      </c>
      <c r="X321" s="276" t="s">
        <v>26</v>
      </c>
      <c r="Y321" s="275"/>
      <c r="Z321" s="275"/>
      <c r="AA321" s="275"/>
      <c r="AB321" s="275"/>
      <c r="AC321" s="274" t="s">
        <v>0</v>
      </c>
      <c r="AD321" s="276" t="s">
        <v>26</v>
      </c>
      <c r="AE321" s="276" t="s">
        <v>26</v>
      </c>
      <c r="AF321" s="274" t="s">
        <v>0</v>
      </c>
      <c r="AG321" s="278" t="s">
        <v>98</v>
      </c>
      <c r="AH321" s="278" t="s">
        <v>98</v>
      </c>
      <c r="AI321" s="278" t="s">
        <v>98</v>
      </c>
      <c r="AJ321" s="278" t="s">
        <v>98</v>
      </c>
      <c r="AK321" s="276" t="s">
        <v>26</v>
      </c>
      <c r="AL321" s="4"/>
      <c r="AM321" s="19">
        <f t="array" ref="AM321">SUM(IF((G321:AK321="H"),1,0),IF((G321:AK321="½ H"),0.5,0))</f>
        <v>2</v>
      </c>
      <c r="AN321" s="17">
        <f t="array" ref="AN321">SUM(IF((G321:AK321="SD"),1,0),IF((G321:AK321="½ SD"),0.5,0))</f>
        <v>4</v>
      </c>
      <c r="AO321" s="17">
        <f t="array" ref="AO321">SUM(IF((G321:AK321="V"),1,0),IF((G321:AK321="½ V"),0.5,0))</f>
        <v>0</v>
      </c>
      <c r="AP321" s="17">
        <f t="array" ref="AP321">SUM(IF((G321:AK321="C"),1,0),IF((G321:AK321="½ C"),0.5,0))</f>
        <v>0</v>
      </c>
      <c r="AQ321" s="95">
        <f t="array" ref="AQ321">SUM(IF((G321:AK321="S"),1,0),IF((G321:AK321="½ S"),0.5,0))</f>
        <v>0</v>
      </c>
      <c r="AR321" s="184">
        <f t="array" ref="AR321">SUM(IF((G321:AK321="Z1"),1,0),IF((G321:AK321="½ Z1"),0.5,0))</f>
        <v>0</v>
      </c>
      <c r="AS321" s="17">
        <f t="array" ref="AS321">SUM(IF((G321:AK321="Z2"),1,0),IF((G321:AK321="½ Z2"),0.5,0))</f>
        <v>0</v>
      </c>
      <c r="AT321" s="17">
        <f t="array" ref="AT321">SUM(IF((G321:AK321="Z3"),1,0),IF((G321:AK321="½ Z3"),0.5,0))</f>
        <v>0</v>
      </c>
      <c r="AU321" s="20">
        <f t="array" ref="AU321">SUM(IF((G321:AK321="Z4"),1,0),IF((G321:AK321="½ Z4"),0.5,0))</f>
        <v>0</v>
      </c>
      <c r="AV321" s="4"/>
      <c r="AW321" s="28"/>
    </row>
    <row r="322" spans="2:49" ht="12.75" customHeight="1" thickBot="1" x14ac:dyDescent="0.25">
      <c r="B322" s="2"/>
      <c r="C322" s="4"/>
      <c r="D322" s="401"/>
      <c r="E322" s="182"/>
      <c r="F322" s="65" t="str">
        <f>IF(E322="x",   "~~~" &amp; TEXT($F$9,""), TEXT($F$9,""))</f>
        <v/>
      </c>
      <c r="G322" s="275"/>
      <c r="H322" s="275"/>
      <c r="I322" s="276" t="s">
        <v>26</v>
      </c>
      <c r="J322" s="276" t="s">
        <v>26</v>
      </c>
      <c r="K322" s="275"/>
      <c r="L322" s="275"/>
      <c r="M322" s="275"/>
      <c r="N322" s="275"/>
      <c r="O322" s="275"/>
      <c r="P322" s="276" t="s">
        <v>26</v>
      </c>
      <c r="Q322" s="276" t="s">
        <v>26</v>
      </c>
      <c r="R322" s="275"/>
      <c r="S322" s="275"/>
      <c r="T322" s="275"/>
      <c r="U322" s="275"/>
      <c r="V322" s="275"/>
      <c r="W322" s="276" t="s">
        <v>26</v>
      </c>
      <c r="X322" s="276" t="s">
        <v>26</v>
      </c>
      <c r="Y322" s="275"/>
      <c r="Z322" s="275"/>
      <c r="AA322" s="275"/>
      <c r="AB322" s="275"/>
      <c r="AC322" s="274" t="s">
        <v>0</v>
      </c>
      <c r="AD322" s="276" t="s">
        <v>26</v>
      </c>
      <c r="AE322" s="276" t="s">
        <v>26</v>
      </c>
      <c r="AF322" s="274" t="s">
        <v>0</v>
      </c>
      <c r="AG322" s="278" t="s">
        <v>98</v>
      </c>
      <c r="AH322" s="278" t="s">
        <v>98</v>
      </c>
      <c r="AI322" s="278" t="s">
        <v>98</v>
      </c>
      <c r="AJ322" s="278" t="s">
        <v>98</v>
      </c>
      <c r="AK322" s="276" t="s">
        <v>26</v>
      </c>
      <c r="AL322" s="4"/>
      <c r="AM322" s="19">
        <f t="array" ref="AM322">SUM(IF((G322:AK322="H"),1,0),IF((G322:AK322="½ H"),0.5,0))</f>
        <v>2</v>
      </c>
      <c r="AN322" s="17">
        <f t="array" ref="AN322">SUM(IF((G322:AK322="SD"),1,0),IF((G322:AK322="½ SD"),0.5,0))</f>
        <v>4</v>
      </c>
      <c r="AO322" s="17">
        <f t="array" ref="AO322">SUM(IF((G322:AK322="V"),1,0),IF((G322:AK322="½ V"),0.5,0))</f>
        <v>0</v>
      </c>
      <c r="AP322" s="17">
        <f t="array" ref="AP322">SUM(IF((G322:AK322="C"),1,0),IF((G322:AK322="½ C"),0.5,0))</f>
        <v>0</v>
      </c>
      <c r="AQ322" s="95">
        <f t="array" ref="AQ322">SUM(IF((G322:AK322="S"),1,0),IF((G322:AK322="½ S"),0.5,0))</f>
        <v>0</v>
      </c>
      <c r="AR322" s="184">
        <f t="array" ref="AR322">SUM(IF((G322:AK322="Z1"),1,0),IF((G322:AK322="½ Z1"),0.5,0))</f>
        <v>0</v>
      </c>
      <c r="AS322" s="17">
        <f t="array" ref="AS322">SUM(IF((G322:AK322="Z2"),1,0),IF((G322:AK322="½ Z2"),0.5,0))</f>
        <v>0</v>
      </c>
      <c r="AT322" s="17">
        <f t="array" ref="AT322">SUM(IF((G322:AK322="Z3"),1,0),IF((G322:AK322="½ Z3"),0.5,0))</f>
        <v>0</v>
      </c>
      <c r="AU322" s="20">
        <f t="array" ref="AU322">SUM(IF((G322:AK322="Z4"),1,0),IF((G322:AK322="½ Z4"),0.5,0))</f>
        <v>0</v>
      </c>
      <c r="AV322" s="4"/>
      <c r="AW322" s="28"/>
    </row>
    <row r="323" spans="2:49" ht="12.75" hidden="1" customHeight="1" x14ac:dyDescent="0.2">
      <c r="B323" s="2"/>
      <c r="C323" s="4"/>
      <c r="D323" s="401"/>
      <c r="E323" s="182"/>
      <c r="F323" s="65" t="str">
        <f>IF(E323="x",   "~~~" &amp; TEXT($F$10,""), TEXT($F$10,""))</f>
        <v/>
      </c>
      <c r="G323" s="275"/>
      <c r="H323" s="275"/>
      <c r="I323" s="276" t="s">
        <v>26</v>
      </c>
      <c r="J323" s="276" t="s">
        <v>26</v>
      </c>
      <c r="K323" s="275"/>
      <c r="L323" s="275"/>
      <c r="M323" s="275"/>
      <c r="N323" s="275"/>
      <c r="O323" s="275"/>
      <c r="P323" s="276" t="s">
        <v>26</v>
      </c>
      <c r="Q323" s="276" t="s">
        <v>26</v>
      </c>
      <c r="R323" s="275"/>
      <c r="S323" s="275"/>
      <c r="T323" s="275"/>
      <c r="U323" s="275"/>
      <c r="V323" s="275"/>
      <c r="W323" s="276" t="s">
        <v>26</v>
      </c>
      <c r="X323" s="276" t="s">
        <v>26</v>
      </c>
      <c r="Y323" s="275"/>
      <c r="Z323" s="275"/>
      <c r="AA323" s="275"/>
      <c r="AB323" s="275"/>
      <c r="AC323" s="274" t="s">
        <v>0</v>
      </c>
      <c r="AD323" s="276" t="s">
        <v>26</v>
      </c>
      <c r="AE323" s="276" t="s">
        <v>26</v>
      </c>
      <c r="AF323" s="274" t="s">
        <v>0</v>
      </c>
      <c r="AG323" s="278" t="s">
        <v>98</v>
      </c>
      <c r="AH323" s="278" t="s">
        <v>98</v>
      </c>
      <c r="AI323" s="278" t="s">
        <v>98</v>
      </c>
      <c r="AJ323" s="278" t="s">
        <v>98</v>
      </c>
      <c r="AK323" s="276" t="s">
        <v>26</v>
      </c>
      <c r="AL323" s="4"/>
      <c r="AM323" s="19">
        <f t="array" ref="AM323">SUM(IF((G323:AK323="H"),1,0),IF((G323:AK323="½ H"),0.5,0))</f>
        <v>2</v>
      </c>
      <c r="AN323" s="17">
        <f t="array" ref="AN323">SUM(IF((G323:AK323="SD"),1,0),IF((G323:AK323="½ SD"),0.5,0))</f>
        <v>4</v>
      </c>
      <c r="AO323" s="17">
        <f t="array" ref="AO323">SUM(IF((G323:AK323="V"),1,0),IF((G323:AK323="½ V"),0.5,0))</f>
        <v>0</v>
      </c>
      <c r="AP323" s="17">
        <f t="array" ref="AP323">SUM(IF((G323:AK323="C"),1,0),IF((G323:AK323="½ C"),0.5,0))</f>
        <v>0</v>
      </c>
      <c r="AQ323" s="95">
        <f t="array" ref="AQ323">SUM(IF((G323:AK323="S"),1,0),IF((G323:AK323="½ S"),0.5,0))</f>
        <v>0</v>
      </c>
      <c r="AR323" s="184">
        <f t="array" ref="AR323">SUM(IF((G323:AK323="Z1"),1,0),IF((G323:AK323="½ Z1"),0.5,0))</f>
        <v>0</v>
      </c>
      <c r="AS323" s="17">
        <f t="array" ref="AS323">SUM(IF((G323:AK323="Z2"),1,0),IF((G323:AK323="½ Z2"),0.5,0))</f>
        <v>0</v>
      </c>
      <c r="AT323" s="17">
        <f t="array" ref="AT323">SUM(IF((G323:AK323="Z3"),1,0),IF((G323:AK323="½ Z3"),0.5,0))</f>
        <v>0</v>
      </c>
      <c r="AU323" s="20">
        <f t="array" ref="AU323">SUM(IF((G323:AK323="Z4"),1,0),IF((G323:AK323="½ Z4"),0.5,0))</f>
        <v>0</v>
      </c>
      <c r="AV323" s="4"/>
      <c r="AW323" s="28"/>
    </row>
    <row r="324" spans="2:49" ht="12.75" hidden="1" customHeight="1" x14ac:dyDescent="0.2">
      <c r="B324" s="2"/>
      <c r="C324" s="4"/>
      <c r="D324" s="401"/>
      <c r="E324" s="182"/>
      <c r="F324" s="65" t="str">
        <f>IF(E324="x",   "~~~" &amp; TEXT($F$11,""), TEXT($F$11,""))</f>
        <v/>
      </c>
      <c r="G324" s="275"/>
      <c r="H324" s="275"/>
      <c r="I324" s="276" t="s">
        <v>26</v>
      </c>
      <c r="J324" s="276" t="s">
        <v>26</v>
      </c>
      <c r="K324" s="275"/>
      <c r="L324" s="275"/>
      <c r="M324" s="275"/>
      <c r="N324" s="275"/>
      <c r="O324" s="275"/>
      <c r="P324" s="276" t="s">
        <v>26</v>
      </c>
      <c r="Q324" s="276" t="s">
        <v>26</v>
      </c>
      <c r="R324" s="275"/>
      <c r="S324" s="275"/>
      <c r="T324" s="275"/>
      <c r="U324" s="275"/>
      <c r="V324" s="275"/>
      <c r="W324" s="276" t="s">
        <v>26</v>
      </c>
      <c r="X324" s="276" t="s">
        <v>26</v>
      </c>
      <c r="Y324" s="275"/>
      <c r="Z324" s="275"/>
      <c r="AA324" s="275"/>
      <c r="AB324" s="275"/>
      <c r="AC324" s="274" t="s">
        <v>0</v>
      </c>
      <c r="AD324" s="276" t="s">
        <v>26</v>
      </c>
      <c r="AE324" s="276" t="s">
        <v>26</v>
      </c>
      <c r="AF324" s="274" t="s">
        <v>0</v>
      </c>
      <c r="AG324" s="278" t="s">
        <v>98</v>
      </c>
      <c r="AH324" s="278" t="s">
        <v>98</v>
      </c>
      <c r="AI324" s="278" t="s">
        <v>98</v>
      </c>
      <c r="AJ324" s="278" t="s">
        <v>98</v>
      </c>
      <c r="AK324" s="276" t="s">
        <v>26</v>
      </c>
      <c r="AL324" s="4"/>
      <c r="AM324" s="19">
        <f t="array" ref="AM324">SUM(IF((G324:AK324="H"),1,0),IF((G324:AK324="½ H"),0.5,0))</f>
        <v>2</v>
      </c>
      <c r="AN324" s="17">
        <f t="array" ref="AN324">SUM(IF((G324:AK324="SD"),1,0),IF((G324:AK324="½ SD"),0.5,0))</f>
        <v>4</v>
      </c>
      <c r="AO324" s="17">
        <f t="array" ref="AO324">SUM(IF((G324:AK324="V"),1,0),IF((G324:AK324="½ V"),0.5,0))</f>
        <v>0</v>
      </c>
      <c r="AP324" s="17">
        <f t="array" ref="AP324">SUM(IF((G324:AK324="C"),1,0),IF((G324:AK324="½ C"),0.5,0))</f>
        <v>0</v>
      </c>
      <c r="AQ324" s="95">
        <f t="array" ref="AQ324">SUM(IF((G324:AK324="S"),1,0),IF((G324:AK324="½ S"),0.5,0))</f>
        <v>0</v>
      </c>
      <c r="AR324" s="184">
        <f t="array" ref="AR324">SUM(IF((G324:AK324="Z1"),1,0),IF((G324:AK324="½ Z1"),0.5,0))</f>
        <v>0</v>
      </c>
      <c r="AS324" s="17">
        <f t="array" ref="AS324">SUM(IF((G324:AK324="Z2"),1,0),IF((G324:AK324="½ Z2"),0.5,0))</f>
        <v>0</v>
      </c>
      <c r="AT324" s="17">
        <f t="array" ref="AT324">SUM(IF((G324:AK324="Z3"),1,0),IF((G324:AK324="½ Z3"),0.5,0))</f>
        <v>0</v>
      </c>
      <c r="AU324" s="20">
        <f t="array" ref="AU324">SUM(IF((G324:AK324="Z4"),1,0),IF((G324:AK324="½ Z4"),0.5,0))</f>
        <v>0</v>
      </c>
      <c r="AV324" s="4"/>
      <c r="AW324" s="28"/>
    </row>
    <row r="325" spans="2:49" ht="12.75" hidden="1" customHeight="1" x14ac:dyDescent="0.2">
      <c r="B325" s="2"/>
      <c r="C325" s="4"/>
      <c r="D325" s="401"/>
      <c r="E325" s="182"/>
      <c r="F325" s="65" t="str">
        <f>IF(E325="x",   "~~~" &amp; TEXT($F$12,""), TEXT($F$12,""))</f>
        <v/>
      </c>
      <c r="G325" s="275"/>
      <c r="H325" s="275"/>
      <c r="I325" s="276" t="s">
        <v>26</v>
      </c>
      <c r="J325" s="276" t="s">
        <v>26</v>
      </c>
      <c r="K325" s="275"/>
      <c r="L325" s="275"/>
      <c r="M325" s="275"/>
      <c r="N325" s="275"/>
      <c r="O325" s="275"/>
      <c r="P325" s="276" t="s">
        <v>26</v>
      </c>
      <c r="Q325" s="276" t="s">
        <v>26</v>
      </c>
      <c r="R325" s="275"/>
      <c r="S325" s="275"/>
      <c r="T325" s="275"/>
      <c r="U325" s="275"/>
      <c r="V325" s="275"/>
      <c r="W325" s="276" t="s">
        <v>26</v>
      </c>
      <c r="X325" s="276" t="s">
        <v>26</v>
      </c>
      <c r="Y325" s="275"/>
      <c r="Z325" s="275"/>
      <c r="AA325" s="275"/>
      <c r="AB325" s="275"/>
      <c r="AC325" s="274" t="s">
        <v>0</v>
      </c>
      <c r="AD325" s="276" t="s">
        <v>26</v>
      </c>
      <c r="AE325" s="276" t="s">
        <v>26</v>
      </c>
      <c r="AF325" s="274" t="s">
        <v>0</v>
      </c>
      <c r="AG325" s="278" t="s">
        <v>98</v>
      </c>
      <c r="AH325" s="278" t="s">
        <v>98</v>
      </c>
      <c r="AI325" s="278" t="s">
        <v>98</v>
      </c>
      <c r="AJ325" s="278" t="s">
        <v>98</v>
      </c>
      <c r="AK325" s="276" t="s">
        <v>26</v>
      </c>
      <c r="AL325" s="4"/>
      <c r="AM325" s="19">
        <f t="array" ref="AM325">SUM(IF((G325:AK325="H"),1,0),IF((G325:AK325="½ H"),0.5,0))</f>
        <v>2</v>
      </c>
      <c r="AN325" s="17">
        <f t="array" ref="AN325">SUM(IF((G325:AK325="SD"),1,0),IF((G325:AK325="½ SD"),0.5,0))</f>
        <v>4</v>
      </c>
      <c r="AO325" s="17">
        <f t="array" ref="AO325">SUM(IF((G325:AK325="V"),1,0),IF((G325:AK325="½ V"),0.5,0))</f>
        <v>0</v>
      </c>
      <c r="AP325" s="17">
        <f t="array" ref="AP325">SUM(IF((G325:AK325="C"),1,0),IF((G325:AK325="½ C"),0.5,0))</f>
        <v>0</v>
      </c>
      <c r="AQ325" s="95">
        <f t="array" ref="AQ325">SUM(IF((G325:AK325="S"),1,0),IF((G325:AK325="½ S"),0.5,0))</f>
        <v>0</v>
      </c>
      <c r="AR325" s="184">
        <f t="array" ref="AR325">SUM(IF((G325:AK325="Z1"),1,0),IF((G325:AK325="½ Z1"),0.5,0))</f>
        <v>0</v>
      </c>
      <c r="AS325" s="17">
        <f t="array" ref="AS325">SUM(IF((G325:AK325="Z2"),1,0),IF((G325:AK325="½ Z2"),0.5,0))</f>
        <v>0</v>
      </c>
      <c r="AT325" s="17">
        <f t="array" ref="AT325">SUM(IF((G325:AK325="Z3"),1,0),IF((G325:AK325="½ Z3"),0.5,0))</f>
        <v>0</v>
      </c>
      <c r="AU325" s="20">
        <f t="array" ref="AU325">SUM(IF((G325:AK325="Z4"),1,0),IF((G325:AK325="½ Z4"),0.5,0))</f>
        <v>0</v>
      </c>
      <c r="AV325" s="4"/>
      <c r="AW325" s="28"/>
    </row>
    <row r="326" spans="2:49" ht="12.75" hidden="1" customHeight="1" x14ac:dyDescent="0.2">
      <c r="B326" s="2"/>
      <c r="C326" s="4"/>
      <c r="D326" s="401"/>
      <c r="E326" s="182"/>
      <c r="F326" s="65" t="str">
        <f>IF(E326="x",   "~~~" &amp; TEXT($F$13,""), TEXT($F$13,""))</f>
        <v/>
      </c>
      <c r="G326" s="275"/>
      <c r="H326" s="275"/>
      <c r="I326" s="276" t="s">
        <v>26</v>
      </c>
      <c r="J326" s="276" t="s">
        <v>26</v>
      </c>
      <c r="K326" s="275"/>
      <c r="L326" s="275"/>
      <c r="M326" s="275"/>
      <c r="N326" s="275"/>
      <c r="O326" s="275"/>
      <c r="P326" s="276" t="s">
        <v>26</v>
      </c>
      <c r="Q326" s="276" t="s">
        <v>26</v>
      </c>
      <c r="R326" s="275"/>
      <c r="S326" s="275"/>
      <c r="T326" s="275"/>
      <c r="U326" s="275"/>
      <c r="V326" s="275"/>
      <c r="W326" s="276" t="s">
        <v>26</v>
      </c>
      <c r="X326" s="276" t="s">
        <v>26</v>
      </c>
      <c r="Y326" s="275"/>
      <c r="Z326" s="275"/>
      <c r="AA326" s="275"/>
      <c r="AB326" s="275"/>
      <c r="AC326" s="274" t="s">
        <v>0</v>
      </c>
      <c r="AD326" s="276" t="s">
        <v>26</v>
      </c>
      <c r="AE326" s="276" t="s">
        <v>26</v>
      </c>
      <c r="AF326" s="274" t="s">
        <v>0</v>
      </c>
      <c r="AG326" s="278" t="s">
        <v>98</v>
      </c>
      <c r="AH326" s="278" t="s">
        <v>98</v>
      </c>
      <c r="AI326" s="278" t="s">
        <v>98</v>
      </c>
      <c r="AJ326" s="278" t="s">
        <v>98</v>
      </c>
      <c r="AK326" s="276" t="s">
        <v>26</v>
      </c>
      <c r="AL326" s="4"/>
      <c r="AM326" s="19">
        <f t="array" ref="AM326">SUM(IF((G326:AK326="H"),1,0),IF((G326:AK326="½ H"),0.5,0))</f>
        <v>2</v>
      </c>
      <c r="AN326" s="17">
        <f t="array" ref="AN326">SUM(IF((G326:AK326="SD"),1,0),IF((G326:AK326="½ SD"),0.5,0))</f>
        <v>4</v>
      </c>
      <c r="AO326" s="17">
        <f t="array" ref="AO326">SUM(IF((G326:AK326="V"),1,0),IF((G326:AK326="½ V"),0.5,0))</f>
        <v>0</v>
      </c>
      <c r="AP326" s="17">
        <f t="array" ref="AP326">SUM(IF((G326:AK326="C"),1,0),IF((G326:AK326="½ C"),0.5,0))</f>
        <v>0</v>
      </c>
      <c r="AQ326" s="95">
        <f t="array" ref="AQ326">SUM(IF((G326:AK326="S"),1,0),IF((G326:AK326="½ S"),0.5,0))</f>
        <v>0</v>
      </c>
      <c r="AR326" s="184">
        <f t="array" ref="AR326">SUM(IF((G326:AK326="Z1"),1,0),IF((G326:AK326="½ Z1"),0.5,0))</f>
        <v>0</v>
      </c>
      <c r="AS326" s="17">
        <f t="array" ref="AS326">SUM(IF((G326:AK326="Z2"),1,0),IF((G326:AK326="½ Z2"),0.5,0))</f>
        <v>0</v>
      </c>
      <c r="AT326" s="17">
        <f t="array" ref="AT326">SUM(IF((G326:AK326="Z3"),1,0),IF((G326:AK326="½ Z3"),0.5,0))</f>
        <v>0</v>
      </c>
      <c r="AU326" s="20">
        <f t="array" ref="AU326">SUM(IF((G326:AK326="Z4"),1,0),IF((G326:AK326="½ Z4"),0.5,0))</f>
        <v>0</v>
      </c>
      <c r="AV326" s="4"/>
      <c r="AW326" s="28"/>
    </row>
    <row r="327" spans="2:49" ht="12.75" hidden="1" customHeight="1" x14ac:dyDescent="0.2">
      <c r="B327" s="2"/>
      <c r="C327" s="4"/>
      <c r="D327" s="401"/>
      <c r="E327" s="182"/>
      <c r="F327" s="65" t="str">
        <f>IF(E327="x",   "~~~" &amp; TEXT($F$14,""), TEXT($F$14,""))</f>
        <v/>
      </c>
      <c r="G327" s="275"/>
      <c r="H327" s="275"/>
      <c r="I327" s="276" t="s">
        <v>26</v>
      </c>
      <c r="J327" s="276" t="s">
        <v>26</v>
      </c>
      <c r="K327" s="275"/>
      <c r="L327" s="275"/>
      <c r="M327" s="275"/>
      <c r="N327" s="275"/>
      <c r="O327" s="275"/>
      <c r="P327" s="276" t="s">
        <v>26</v>
      </c>
      <c r="Q327" s="276" t="s">
        <v>26</v>
      </c>
      <c r="R327" s="275"/>
      <c r="S327" s="275"/>
      <c r="T327" s="275"/>
      <c r="U327" s="275"/>
      <c r="V327" s="275"/>
      <c r="W327" s="276" t="s">
        <v>26</v>
      </c>
      <c r="X327" s="276" t="s">
        <v>26</v>
      </c>
      <c r="Y327" s="275"/>
      <c r="Z327" s="275"/>
      <c r="AA327" s="275"/>
      <c r="AB327" s="275"/>
      <c r="AC327" s="274" t="s">
        <v>0</v>
      </c>
      <c r="AD327" s="276" t="s">
        <v>26</v>
      </c>
      <c r="AE327" s="276" t="s">
        <v>26</v>
      </c>
      <c r="AF327" s="274" t="s">
        <v>0</v>
      </c>
      <c r="AG327" s="278" t="s">
        <v>98</v>
      </c>
      <c r="AH327" s="278" t="s">
        <v>98</v>
      </c>
      <c r="AI327" s="278" t="s">
        <v>98</v>
      </c>
      <c r="AJ327" s="278" t="s">
        <v>98</v>
      </c>
      <c r="AK327" s="276" t="s">
        <v>26</v>
      </c>
      <c r="AL327" s="4"/>
      <c r="AM327" s="19">
        <f t="array" ref="AM327">SUM(IF((G327:AK327="H"),1,0),IF((G327:AK327="½ H"),0.5,0))</f>
        <v>2</v>
      </c>
      <c r="AN327" s="17">
        <f t="array" ref="AN327">SUM(IF((G327:AK327="SD"),1,0),IF((G327:AK327="½ SD"),0.5,0))</f>
        <v>4</v>
      </c>
      <c r="AO327" s="17">
        <f t="array" ref="AO327">SUM(IF((G327:AK327="V"),1,0),IF((G327:AK327="½ V"),0.5,0))</f>
        <v>0</v>
      </c>
      <c r="AP327" s="17">
        <f t="array" ref="AP327">SUM(IF((G327:AK327="C"),1,0),IF((G327:AK327="½ C"),0.5,0))</f>
        <v>0</v>
      </c>
      <c r="AQ327" s="95">
        <f t="array" ref="AQ327">SUM(IF((G327:AK327="S"),1,0),IF((G327:AK327="½ S"),0.5,0))</f>
        <v>0</v>
      </c>
      <c r="AR327" s="184">
        <f t="array" ref="AR327">SUM(IF((G327:AK327="Z1"),1,0),IF((G327:AK327="½ Z1"),0.5,0))</f>
        <v>0</v>
      </c>
      <c r="AS327" s="17">
        <f t="array" ref="AS327">SUM(IF((G327:AK327="Z2"),1,0),IF((G327:AK327="½ Z2"),0.5,0))</f>
        <v>0</v>
      </c>
      <c r="AT327" s="17">
        <f t="array" ref="AT327">SUM(IF((G327:AK327="Z3"),1,0),IF((G327:AK327="½ Z3"),0.5,0))</f>
        <v>0</v>
      </c>
      <c r="AU327" s="20">
        <f t="array" ref="AU327">SUM(IF((G327:AK327="Z4"),1,0),IF((G327:AK327="½ Z4"),0.5,0))</f>
        <v>0</v>
      </c>
      <c r="AV327" s="4"/>
      <c r="AW327" s="28"/>
    </row>
    <row r="328" spans="2:49" ht="12.75" hidden="1" customHeight="1" x14ac:dyDescent="0.2">
      <c r="B328" s="2"/>
      <c r="C328" s="4"/>
      <c r="D328" s="401"/>
      <c r="E328" s="182"/>
      <c r="F328" s="65" t="str">
        <f>IF(E328="x",   "~~~" &amp; TEXT($F$15,""), TEXT($F$15,""))</f>
        <v/>
      </c>
      <c r="G328" s="275"/>
      <c r="H328" s="275"/>
      <c r="I328" s="276" t="s">
        <v>26</v>
      </c>
      <c r="J328" s="276" t="s">
        <v>26</v>
      </c>
      <c r="K328" s="275"/>
      <c r="L328" s="275"/>
      <c r="M328" s="275"/>
      <c r="N328" s="275"/>
      <c r="O328" s="275"/>
      <c r="P328" s="276" t="s">
        <v>26</v>
      </c>
      <c r="Q328" s="276" t="s">
        <v>26</v>
      </c>
      <c r="R328" s="275"/>
      <c r="S328" s="275"/>
      <c r="T328" s="275"/>
      <c r="U328" s="275"/>
      <c r="V328" s="275"/>
      <c r="W328" s="276" t="s">
        <v>26</v>
      </c>
      <c r="X328" s="276" t="s">
        <v>26</v>
      </c>
      <c r="Y328" s="275"/>
      <c r="Z328" s="275"/>
      <c r="AA328" s="275"/>
      <c r="AB328" s="275"/>
      <c r="AC328" s="274" t="s">
        <v>0</v>
      </c>
      <c r="AD328" s="276" t="s">
        <v>26</v>
      </c>
      <c r="AE328" s="276" t="s">
        <v>26</v>
      </c>
      <c r="AF328" s="274" t="s">
        <v>0</v>
      </c>
      <c r="AG328" s="278" t="s">
        <v>98</v>
      </c>
      <c r="AH328" s="278" t="s">
        <v>98</v>
      </c>
      <c r="AI328" s="278" t="s">
        <v>98</v>
      </c>
      <c r="AJ328" s="278" t="s">
        <v>98</v>
      </c>
      <c r="AK328" s="276" t="s">
        <v>26</v>
      </c>
      <c r="AL328" s="4"/>
      <c r="AM328" s="19">
        <f t="array" ref="AM328">SUM(IF((G328:AK328="H"),1,0),IF((G328:AK328="½ H"),0.5,0))</f>
        <v>2</v>
      </c>
      <c r="AN328" s="17">
        <f t="array" ref="AN328">SUM(IF((G328:AK328="SD"),1,0),IF((G328:AK328="½ SD"),0.5,0))</f>
        <v>4</v>
      </c>
      <c r="AO328" s="17">
        <f t="array" ref="AO328">SUM(IF((G328:AK328="V"),1,0),IF((G328:AK328="½ V"),0.5,0))</f>
        <v>0</v>
      </c>
      <c r="AP328" s="17">
        <f t="array" ref="AP328">SUM(IF((G328:AK328="C"),1,0),IF((G328:AK328="½ C"),0.5,0))</f>
        <v>0</v>
      </c>
      <c r="AQ328" s="95">
        <f t="array" ref="AQ328">SUM(IF((G328:AK328="S"),1,0),IF((G328:AK328="½ S"),0.5,0))</f>
        <v>0</v>
      </c>
      <c r="AR328" s="184">
        <f t="array" ref="AR328">SUM(IF((G328:AK328="Z1"),1,0),IF((G328:AK328="½ Z1"),0.5,0))</f>
        <v>0</v>
      </c>
      <c r="AS328" s="17">
        <f t="array" ref="AS328">SUM(IF((G328:AK328="Z2"),1,0),IF((G328:AK328="½ Z2"),0.5,0))</f>
        <v>0</v>
      </c>
      <c r="AT328" s="17">
        <f t="array" ref="AT328">SUM(IF((G328:AK328="Z3"),1,0),IF((G328:AK328="½ Z3"),0.5,0))</f>
        <v>0</v>
      </c>
      <c r="AU328" s="20">
        <f t="array" ref="AU328">SUM(IF((G328:AK328="Z4"),1,0),IF((G328:AK328="½ Z4"),0.5,0))</f>
        <v>0</v>
      </c>
      <c r="AV328" s="4"/>
      <c r="AW328" s="28"/>
    </row>
    <row r="329" spans="2:49" ht="12.75" hidden="1" customHeight="1" x14ac:dyDescent="0.2">
      <c r="B329" s="2"/>
      <c r="C329" s="4"/>
      <c r="D329" s="401"/>
      <c r="E329" s="182"/>
      <c r="F329" s="65" t="str">
        <f>IF(E329="x",   "~~~" &amp; TEXT($J$4,""), TEXT($J$4,""))</f>
        <v/>
      </c>
      <c r="G329" s="275"/>
      <c r="H329" s="275"/>
      <c r="I329" s="276" t="s">
        <v>26</v>
      </c>
      <c r="J329" s="276" t="s">
        <v>26</v>
      </c>
      <c r="K329" s="275"/>
      <c r="L329" s="275"/>
      <c r="M329" s="275"/>
      <c r="N329" s="275"/>
      <c r="O329" s="275"/>
      <c r="P329" s="276" t="s">
        <v>26</v>
      </c>
      <c r="Q329" s="276" t="s">
        <v>26</v>
      </c>
      <c r="R329" s="275"/>
      <c r="S329" s="275"/>
      <c r="T329" s="275"/>
      <c r="U329" s="275"/>
      <c r="V329" s="275"/>
      <c r="W329" s="276" t="s">
        <v>26</v>
      </c>
      <c r="X329" s="276" t="s">
        <v>26</v>
      </c>
      <c r="Y329" s="275"/>
      <c r="Z329" s="275"/>
      <c r="AA329" s="275"/>
      <c r="AB329" s="275"/>
      <c r="AC329" s="274" t="s">
        <v>0</v>
      </c>
      <c r="AD329" s="276" t="s">
        <v>26</v>
      </c>
      <c r="AE329" s="276" t="s">
        <v>26</v>
      </c>
      <c r="AF329" s="274" t="s">
        <v>0</v>
      </c>
      <c r="AG329" s="278" t="s">
        <v>98</v>
      </c>
      <c r="AH329" s="278" t="s">
        <v>98</v>
      </c>
      <c r="AI329" s="278" t="s">
        <v>98</v>
      </c>
      <c r="AJ329" s="278" t="s">
        <v>98</v>
      </c>
      <c r="AK329" s="276" t="s">
        <v>26</v>
      </c>
      <c r="AL329" s="4"/>
      <c r="AM329" s="19">
        <f t="array" ref="AM329">SUM(IF((G329:AK329="H"),1,0),IF((G329:AK329="½ H"),0.5,0))</f>
        <v>2</v>
      </c>
      <c r="AN329" s="17">
        <f t="array" ref="AN329">SUM(IF((G329:AK329="SD"),1,0),IF((G329:AK329="½ SD"),0.5,0))</f>
        <v>4</v>
      </c>
      <c r="AO329" s="17">
        <f t="array" ref="AO329">SUM(IF((G329:AK329="V"),1,0),IF((G329:AK329="½ V"),0.5,0))</f>
        <v>0</v>
      </c>
      <c r="AP329" s="17">
        <f t="array" ref="AP329">SUM(IF((G329:AK329="C"),1,0),IF((G329:AK329="½ C"),0.5,0))</f>
        <v>0</v>
      </c>
      <c r="AQ329" s="95">
        <f t="array" ref="AQ329">SUM(IF((G329:AK329="S"),1,0),IF((G329:AK329="½ S"),0.5,0))</f>
        <v>0</v>
      </c>
      <c r="AR329" s="184">
        <f t="array" ref="AR329">SUM(IF((G329:AK329="Z1"),1,0),IF((G329:AK329="½ Z1"),0.5,0))</f>
        <v>0</v>
      </c>
      <c r="AS329" s="17">
        <f t="array" ref="AS329">SUM(IF((G329:AK329="Z2"),1,0),IF((G329:AK329="½ Z2"),0.5,0))</f>
        <v>0</v>
      </c>
      <c r="AT329" s="17">
        <f t="array" ref="AT329">SUM(IF((G329:AK329="Z3"),1,0),IF((G329:AK329="½ Z3"),0.5,0))</f>
        <v>0</v>
      </c>
      <c r="AU329" s="20">
        <f t="array" ref="AU329">SUM(IF((G329:AK329="Z4"),1,0),IF((G329:AK329="½ Z4"),0.5,0))</f>
        <v>0</v>
      </c>
      <c r="AV329" s="4"/>
      <c r="AW329" s="28"/>
    </row>
    <row r="330" spans="2:49" ht="12.75" hidden="1" customHeight="1" x14ac:dyDescent="0.2">
      <c r="B330" s="2"/>
      <c r="C330" s="4"/>
      <c r="D330" s="401"/>
      <c r="E330" s="182"/>
      <c r="F330" s="65" t="str">
        <f>IF(E330="x",   "~~~" &amp; TEXT($J$5,""), TEXT($J$5,""))</f>
        <v/>
      </c>
      <c r="G330" s="275"/>
      <c r="H330" s="275"/>
      <c r="I330" s="276" t="s">
        <v>26</v>
      </c>
      <c r="J330" s="276" t="s">
        <v>26</v>
      </c>
      <c r="K330" s="275"/>
      <c r="L330" s="275"/>
      <c r="M330" s="275"/>
      <c r="N330" s="275"/>
      <c r="O330" s="275"/>
      <c r="P330" s="276" t="s">
        <v>26</v>
      </c>
      <c r="Q330" s="276" t="s">
        <v>26</v>
      </c>
      <c r="R330" s="275"/>
      <c r="S330" s="275"/>
      <c r="T330" s="275"/>
      <c r="U330" s="275"/>
      <c r="V330" s="275"/>
      <c r="W330" s="276" t="s">
        <v>26</v>
      </c>
      <c r="X330" s="276" t="s">
        <v>26</v>
      </c>
      <c r="Y330" s="275"/>
      <c r="Z330" s="275"/>
      <c r="AA330" s="275"/>
      <c r="AB330" s="275"/>
      <c r="AC330" s="274" t="s">
        <v>0</v>
      </c>
      <c r="AD330" s="276" t="s">
        <v>26</v>
      </c>
      <c r="AE330" s="276" t="s">
        <v>26</v>
      </c>
      <c r="AF330" s="274" t="s">
        <v>0</v>
      </c>
      <c r="AG330" s="278" t="s">
        <v>98</v>
      </c>
      <c r="AH330" s="278" t="s">
        <v>98</v>
      </c>
      <c r="AI330" s="278" t="s">
        <v>98</v>
      </c>
      <c r="AJ330" s="278" t="s">
        <v>98</v>
      </c>
      <c r="AK330" s="276" t="s">
        <v>26</v>
      </c>
      <c r="AL330" s="4"/>
      <c r="AM330" s="19">
        <f t="array" ref="AM330">SUM(IF((G330:AK330="H"),1,0),IF((G330:AK330="½ H"),0.5,0))</f>
        <v>2</v>
      </c>
      <c r="AN330" s="17">
        <f t="array" ref="AN330">SUM(IF((G330:AK330="SD"),1,0),IF((G330:AK330="½ SD"),0.5,0))</f>
        <v>4</v>
      </c>
      <c r="AO330" s="17">
        <f t="array" ref="AO330">SUM(IF((G330:AK330="V"),1,0),IF((G330:AK330="½ V"),0.5,0))</f>
        <v>0</v>
      </c>
      <c r="AP330" s="17">
        <f t="array" ref="AP330">SUM(IF((G330:AK330="C"),1,0),IF((G330:AK330="½ C"),0.5,0))</f>
        <v>0</v>
      </c>
      <c r="AQ330" s="95">
        <f t="array" ref="AQ330">SUM(IF((G330:AK330="S"),1,0),IF((G330:AK330="½ S"),0.5,0))</f>
        <v>0</v>
      </c>
      <c r="AR330" s="184">
        <f t="array" ref="AR330">SUM(IF((G330:AK330="Z1"),1,0),IF((G330:AK330="½ Z1"),0.5,0))</f>
        <v>0</v>
      </c>
      <c r="AS330" s="17">
        <f t="array" ref="AS330">SUM(IF((G330:AK330="Z2"),1,0),IF((G330:AK330="½ Z2"),0.5,0))</f>
        <v>0</v>
      </c>
      <c r="AT330" s="17">
        <f t="array" ref="AT330">SUM(IF((G330:AK330="Z3"),1,0),IF((G330:AK330="½ Z3"),0.5,0))</f>
        <v>0</v>
      </c>
      <c r="AU330" s="20">
        <f t="array" ref="AU330">SUM(IF((G330:AK330="Z4"),1,0),IF((G330:AK330="½ Z4"),0.5,0))</f>
        <v>0</v>
      </c>
      <c r="AV330" s="4"/>
      <c r="AW330" s="28"/>
    </row>
    <row r="331" spans="2:49" ht="12.75" hidden="1" customHeight="1" x14ac:dyDescent="0.2">
      <c r="B331" s="2"/>
      <c r="C331" s="4"/>
      <c r="D331" s="401"/>
      <c r="E331" s="73"/>
      <c r="F331" s="65" t="str">
        <f>IF(E331="x",   "~~~" &amp; TEXT($J$6,""), TEXT($J$6,""))</f>
        <v/>
      </c>
      <c r="G331" s="275"/>
      <c r="H331" s="275"/>
      <c r="I331" s="276" t="s">
        <v>26</v>
      </c>
      <c r="J331" s="276" t="s">
        <v>26</v>
      </c>
      <c r="K331" s="275"/>
      <c r="L331" s="275"/>
      <c r="M331" s="275"/>
      <c r="N331" s="275"/>
      <c r="O331" s="275"/>
      <c r="P331" s="276" t="s">
        <v>26</v>
      </c>
      <c r="Q331" s="276" t="s">
        <v>26</v>
      </c>
      <c r="R331" s="275"/>
      <c r="S331" s="275"/>
      <c r="T331" s="275"/>
      <c r="U331" s="275"/>
      <c r="V331" s="275"/>
      <c r="W331" s="276" t="s">
        <v>26</v>
      </c>
      <c r="X331" s="276" t="s">
        <v>26</v>
      </c>
      <c r="Y331" s="275"/>
      <c r="Z331" s="275"/>
      <c r="AA331" s="275"/>
      <c r="AB331" s="275"/>
      <c r="AC331" s="274" t="s">
        <v>0</v>
      </c>
      <c r="AD331" s="276" t="s">
        <v>26</v>
      </c>
      <c r="AE331" s="276" t="s">
        <v>26</v>
      </c>
      <c r="AF331" s="274" t="s">
        <v>0</v>
      </c>
      <c r="AG331" s="278" t="s">
        <v>98</v>
      </c>
      <c r="AH331" s="278" t="s">
        <v>98</v>
      </c>
      <c r="AI331" s="278" t="s">
        <v>98</v>
      </c>
      <c r="AJ331" s="278" t="s">
        <v>98</v>
      </c>
      <c r="AK331" s="276" t="s">
        <v>26</v>
      </c>
      <c r="AL331" s="4"/>
      <c r="AM331" s="19">
        <f t="array" ref="AM331">SUM(IF((G331:AK331="H"),1,0),IF((G331:AK331="½ H"),0.5,0))</f>
        <v>2</v>
      </c>
      <c r="AN331" s="17">
        <f t="array" ref="AN331">SUM(IF((G331:AK331="SD"),1,0),IF((G331:AK331="½ SD"),0.5,0))</f>
        <v>4</v>
      </c>
      <c r="AO331" s="17">
        <f t="array" ref="AO331">SUM(IF((G331:AK331="V"),1,0),IF((G331:AK331="½ V"),0.5,0))</f>
        <v>0</v>
      </c>
      <c r="AP331" s="17">
        <f t="array" ref="AP331">SUM(IF((G331:AK331="C"),1,0),IF((G331:AK331="½ C"),0.5,0))</f>
        <v>0</v>
      </c>
      <c r="AQ331" s="95">
        <f t="array" ref="AQ331">SUM(IF((G331:AK331="S"),1,0),IF((G331:AK331="½ S"),0.5,0))</f>
        <v>0</v>
      </c>
      <c r="AR331" s="184">
        <f t="array" ref="AR331">SUM(IF((G331:AK331="Z1"),1,0),IF((G331:AK331="½ Z1"),0.5,0))</f>
        <v>0</v>
      </c>
      <c r="AS331" s="17">
        <f t="array" ref="AS331">SUM(IF((G331:AK331="Z2"),1,0),IF((G331:AK331="½ Z2"),0.5,0))</f>
        <v>0</v>
      </c>
      <c r="AT331" s="17">
        <f t="array" ref="AT331">SUM(IF((G331:AK331="Z3"),1,0),IF((G331:AK331="½ Z3"),0.5,0))</f>
        <v>0</v>
      </c>
      <c r="AU331" s="20">
        <f t="array" ref="AU331">SUM(IF((G331:AK331="Z4"),1,0),IF((G331:AK331="½ Z4"),0.5,0))</f>
        <v>0</v>
      </c>
      <c r="AV331" s="4"/>
      <c r="AW331" s="28"/>
    </row>
    <row r="332" spans="2:49" ht="12.75" hidden="1" customHeight="1" x14ac:dyDescent="0.2">
      <c r="B332" s="2"/>
      <c r="C332" s="4"/>
      <c r="D332" s="401"/>
      <c r="E332" s="73"/>
      <c r="F332" s="65" t="str">
        <f>IF(E332="x",   "~~~" &amp; TEXT($J$7,""), TEXT($J$7,""))</f>
        <v/>
      </c>
      <c r="G332" s="275"/>
      <c r="H332" s="275"/>
      <c r="I332" s="276" t="s">
        <v>26</v>
      </c>
      <c r="J332" s="276" t="s">
        <v>26</v>
      </c>
      <c r="K332" s="275"/>
      <c r="L332" s="275"/>
      <c r="M332" s="275"/>
      <c r="N332" s="275"/>
      <c r="O332" s="275"/>
      <c r="P332" s="276" t="s">
        <v>26</v>
      </c>
      <c r="Q332" s="276" t="s">
        <v>26</v>
      </c>
      <c r="R332" s="275"/>
      <c r="S332" s="275"/>
      <c r="T332" s="275"/>
      <c r="U332" s="275"/>
      <c r="V332" s="275"/>
      <c r="W332" s="276" t="s">
        <v>26</v>
      </c>
      <c r="X332" s="276" t="s">
        <v>26</v>
      </c>
      <c r="Y332" s="275"/>
      <c r="Z332" s="275"/>
      <c r="AA332" s="275"/>
      <c r="AB332" s="275"/>
      <c r="AC332" s="274" t="s">
        <v>0</v>
      </c>
      <c r="AD332" s="276" t="s">
        <v>26</v>
      </c>
      <c r="AE332" s="276" t="s">
        <v>26</v>
      </c>
      <c r="AF332" s="274" t="s">
        <v>0</v>
      </c>
      <c r="AG332" s="278" t="s">
        <v>98</v>
      </c>
      <c r="AH332" s="278" t="s">
        <v>98</v>
      </c>
      <c r="AI332" s="278" t="s">
        <v>98</v>
      </c>
      <c r="AJ332" s="278" t="s">
        <v>98</v>
      </c>
      <c r="AK332" s="276" t="s">
        <v>26</v>
      </c>
      <c r="AL332" s="4"/>
      <c r="AM332" s="19">
        <f t="array" ref="AM332">SUM(IF((G332:AK332="H"),1,0),IF((G332:AK332="½ H"),0.5,0))</f>
        <v>2</v>
      </c>
      <c r="AN332" s="17">
        <f t="array" ref="AN332">SUM(IF((G332:AK332="SD"),1,0),IF((G332:AK332="½ SD"),0.5,0))</f>
        <v>4</v>
      </c>
      <c r="AO332" s="17">
        <f t="array" ref="AO332">SUM(IF((G332:AK332="V"),1,0),IF((G332:AK332="½ V"),0.5,0))</f>
        <v>0</v>
      </c>
      <c r="AP332" s="17">
        <f t="array" ref="AP332">SUM(IF((G332:AK332="C"),1,0),IF((G332:AK332="½ C"),0.5,0))</f>
        <v>0</v>
      </c>
      <c r="AQ332" s="95">
        <f t="array" ref="AQ332">SUM(IF((G332:AK332="S"),1,0),IF((G332:AK332="½ S"),0.5,0))</f>
        <v>0</v>
      </c>
      <c r="AR332" s="184">
        <f t="array" ref="AR332">SUM(IF((G332:AK332="Z1"),1,0),IF((G332:AK332="½ Z1"),0.5,0))</f>
        <v>0</v>
      </c>
      <c r="AS332" s="17">
        <f t="array" ref="AS332">SUM(IF((G332:AK332="Z2"),1,0),IF((G332:AK332="½ Z2"),0.5,0))</f>
        <v>0</v>
      </c>
      <c r="AT332" s="17">
        <f t="array" ref="AT332">SUM(IF((G332:AK332="Z3"),1,0),IF((G332:AK332="½ Z3"),0.5,0))</f>
        <v>0</v>
      </c>
      <c r="AU332" s="20">
        <f t="array" ref="AU332">SUM(IF((G332:AK332="Z4"),1,0),IF((G332:AK332="½ Z4"),0.5,0))</f>
        <v>0</v>
      </c>
      <c r="AV332" s="4"/>
      <c r="AW332" s="28"/>
    </row>
    <row r="333" spans="2:49" ht="12.75" hidden="1" customHeight="1" x14ac:dyDescent="0.2">
      <c r="B333" s="2"/>
      <c r="C333" s="4"/>
      <c r="D333" s="401"/>
      <c r="E333" s="73"/>
      <c r="F333" s="65" t="str">
        <f>IF(E333="x",   "~~~" &amp; TEXT($J$8,""), TEXT($J$8,""))</f>
        <v/>
      </c>
      <c r="G333" s="275"/>
      <c r="H333" s="275"/>
      <c r="I333" s="276" t="s">
        <v>26</v>
      </c>
      <c r="J333" s="276" t="s">
        <v>26</v>
      </c>
      <c r="K333" s="275"/>
      <c r="L333" s="275"/>
      <c r="M333" s="275"/>
      <c r="N333" s="275"/>
      <c r="O333" s="275"/>
      <c r="P333" s="276" t="s">
        <v>26</v>
      </c>
      <c r="Q333" s="276" t="s">
        <v>26</v>
      </c>
      <c r="R333" s="275"/>
      <c r="S333" s="275"/>
      <c r="T333" s="275"/>
      <c r="U333" s="275"/>
      <c r="V333" s="275"/>
      <c r="W333" s="276" t="s">
        <v>26</v>
      </c>
      <c r="X333" s="276" t="s">
        <v>26</v>
      </c>
      <c r="Y333" s="275"/>
      <c r="Z333" s="275"/>
      <c r="AA333" s="275"/>
      <c r="AB333" s="275"/>
      <c r="AC333" s="274" t="s">
        <v>0</v>
      </c>
      <c r="AD333" s="276" t="s">
        <v>26</v>
      </c>
      <c r="AE333" s="276" t="s">
        <v>26</v>
      </c>
      <c r="AF333" s="274" t="s">
        <v>0</v>
      </c>
      <c r="AG333" s="278" t="s">
        <v>98</v>
      </c>
      <c r="AH333" s="278" t="s">
        <v>98</v>
      </c>
      <c r="AI333" s="278" t="s">
        <v>98</v>
      </c>
      <c r="AJ333" s="278" t="s">
        <v>98</v>
      </c>
      <c r="AK333" s="276" t="s">
        <v>26</v>
      </c>
      <c r="AL333" s="4"/>
      <c r="AM333" s="19">
        <f t="array" ref="AM333">SUM(IF((G333:AK333="H"),1,0),IF((G333:AK333="½ H"),0.5,0))</f>
        <v>2</v>
      </c>
      <c r="AN333" s="17">
        <f t="array" ref="AN333">SUM(IF((G333:AK333="SD"),1,0),IF((G333:AK333="½ SD"),0.5,0))</f>
        <v>4</v>
      </c>
      <c r="AO333" s="17">
        <f t="array" ref="AO333">SUM(IF((G333:AK333="V"),1,0),IF((G333:AK333="½ V"),0.5,0))</f>
        <v>0</v>
      </c>
      <c r="AP333" s="17">
        <f t="array" ref="AP333">SUM(IF((G333:AK333="C"),1,0),IF((G333:AK333="½ C"),0.5,0))</f>
        <v>0</v>
      </c>
      <c r="AQ333" s="95">
        <f t="array" ref="AQ333">SUM(IF((G333:AK333="S"),1,0),IF((G333:AK333="½ S"),0.5,0))</f>
        <v>0</v>
      </c>
      <c r="AR333" s="184">
        <f t="array" ref="AR333">SUM(IF((G333:AK333="Z1"),1,0),IF((G333:AK333="½ Z1"),0.5,0))</f>
        <v>0</v>
      </c>
      <c r="AS333" s="17">
        <f t="array" ref="AS333">SUM(IF((G333:AK333="Z2"),1,0),IF((G333:AK333="½ Z2"),0.5,0))</f>
        <v>0</v>
      </c>
      <c r="AT333" s="17">
        <f t="array" ref="AT333">SUM(IF((G333:AK333="Z3"),1,0),IF((G333:AK333="½ Z3"),0.5,0))</f>
        <v>0</v>
      </c>
      <c r="AU333" s="20">
        <f t="array" ref="AU333">SUM(IF((G333:AK333="Z4"),1,0),IF((G333:AK333="½ Z4"),0.5,0))</f>
        <v>0</v>
      </c>
      <c r="AV333" s="4"/>
      <c r="AW333" s="28"/>
    </row>
    <row r="334" spans="2:49" ht="12.75" hidden="1" customHeight="1" x14ac:dyDescent="0.2">
      <c r="B334" s="2"/>
      <c r="C334" s="4"/>
      <c r="D334" s="401"/>
      <c r="E334" s="73"/>
      <c r="F334" s="65" t="str">
        <f>IF(E334="x",   "~~~" &amp; TEXT($J$9,""), TEXT($J$9,""))</f>
        <v/>
      </c>
      <c r="G334" s="275"/>
      <c r="H334" s="275"/>
      <c r="I334" s="276" t="s">
        <v>26</v>
      </c>
      <c r="J334" s="276" t="s">
        <v>26</v>
      </c>
      <c r="K334" s="275"/>
      <c r="L334" s="275"/>
      <c r="M334" s="275"/>
      <c r="N334" s="275"/>
      <c r="O334" s="275"/>
      <c r="P334" s="276" t="s">
        <v>26</v>
      </c>
      <c r="Q334" s="276" t="s">
        <v>26</v>
      </c>
      <c r="R334" s="275"/>
      <c r="S334" s="275"/>
      <c r="T334" s="275"/>
      <c r="U334" s="275"/>
      <c r="V334" s="275"/>
      <c r="W334" s="276" t="s">
        <v>26</v>
      </c>
      <c r="X334" s="276" t="s">
        <v>26</v>
      </c>
      <c r="Y334" s="275"/>
      <c r="Z334" s="275"/>
      <c r="AA334" s="275"/>
      <c r="AB334" s="275"/>
      <c r="AC334" s="274" t="s">
        <v>0</v>
      </c>
      <c r="AD334" s="276" t="s">
        <v>26</v>
      </c>
      <c r="AE334" s="276" t="s">
        <v>26</v>
      </c>
      <c r="AF334" s="274" t="s">
        <v>0</v>
      </c>
      <c r="AG334" s="278" t="s">
        <v>98</v>
      </c>
      <c r="AH334" s="278" t="s">
        <v>98</v>
      </c>
      <c r="AI334" s="278" t="s">
        <v>98</v>
      </c>
      <c r="AJ334" s="278" t="s">
        <v>98</v>
      </c>
      <c r="AK334" s="276" t="s">
        <v>26</v>
      </c>
      <c r="AL334" s="4"/>
      <c r="AM334" s="19">
        <f t="array" ref="AM334">SUM(IF((G334:AK334="H"),1,0),IF((G334:AK334="½ H"),0.5,0))</f>
        <v>2</v>
      </c>
      <c r="AN334" s="17">
        <f t="array" ref="AN334">SUM(IF((G334:AK334="SD"),1,0),IF((G334:AK334="½ SD"),0.5,0))</f>
        <v>4</v>
      </c>
      <c r="AO334" s="17">
        <f t="array" ref="AO334">SUM(IF((G334:AK334="V"),1,0),IF((G334:AK334="½ V"),0.5,0))</f>
        <v>0</v>
      </c>
      <c r="AP334" s="17">
        <f t="array" ref="AP334">SUM(IF((G334:AK334="C"),1,0),IF((G334:AK334="½ C"),0.5,0))</f>
        <v>0</v>
      </c>
      <c r="AQ334" s="95">
        <f t="array" ref="AQ334">SUM(IF((G334:AK334="S"),1,0),IF((G334:AK334="½ S"),0.5,0))</f>
        <v>0</v>
      </c>
      <c r="AR334" s="184">
        <f t="array" ref="AR334">SUM(IF((G334:AK334="Z1"),1,0),IF((G334:AK334="½ Z1"),0.5,0))</f>
        <v>0</v>
      </c>
      <c r="AS334" s="17">
        <f t="array" ref="AS334">SUM(IF((G334:AK334="Z2"),1,0),IF((G334:AK334="½ Z2"),0.5,0))</f>
        <v>0</v>
      </c>
      <c r="AT334" s="17">
        <f t="array" ref="AT334">SUM(IF((G334:AK334="Z3"),1,0),IF((G334:AK334="½ Z3"),0.5,0))</f>
        <v>0</v>
      </c>
      <c r="AU334" s="20">
        <f t="array" ref="AU334">SUM(IF((G334:AK334="Z4"),1,0),IF((G334:AK334="½ Z4"),0.5,0))</f>
        <v>0</v>
      </c>
      <c r="AV334" s="4"/>
      <c r="AW334" s="28"/>
    </row>
    <row r="335" spans="2:49" ht="12.75" hidden="1" customHeight="1" x14ac:dyDescent="0.2">
      <c r="B335" s="2"/>
      <c r="C335" s="4"/>
      <c r="D335" s="401"/>
      <c r="E335" s="73"/>
      <c r="F335" s="65" t="str">
        <f>IF(E335="x",   "~~~" &amp; TEXT($J$10,""), TEXT($J$10,""))</f>
        <v/>
      </c>
      <c r="G335" s="275"/>
      <c r="H335" s="275"/>
      <c r="I335" s="276" t="s">
        <v>26</v>
      </c>
      <c r="J335" s="276" t="s">
        <v>26</v>
      </c>
      <c r="K335" s="275"/>
      <c r="L335" s="275"/>
      <c r="M335" s="275"/>
      <c r="N335" s="275"/>
      <c r="O335" s="275"/>
      <c r="P335" s="276" t="s">
        <v>26</v>
      </c>
      <c r="Q335" s="276" t="s">
        <v>26</v>
      </c>
      <c r="R335" s="275"/>
      <c r="S335" s="275"/>
      <c r="T335" s="275"/>
      <c r="U335" s="275"/>
      <c r="V335" s="275"/>
      <c r="W335" s="276" t="s">
        <v>26</v>
      </c>
      <c r="X335" s="276" t="s">
        <v>26</v>
      </c>
      <c r="Y335" s="275"/>
      <c r="Z335" s="275"/>
      <c r="AA335" s="275"/>
      <c r="AB335" s="275"/>
      <c r="AC335" s="274" t="s">
        <v>0</v>
      </c>
      <c r="AD335" s="276" t="s">
        <v>26</v>
      </c>
      <c r="AE335" s="276" t="s">
        <v>26</v>
      </c>
      <c r="AF335" s="274" t="s">
        <v>0</v>
      </c>
      <c r="AG335" s="278" t="s">
        <v>98</v>
      </c>
      <c r="AH335" s="278" t="s">
        <v>98</v>
      </c>
      <c r="AI335" s="278" t="s">
        <v>98</v>
      </c>
      <c r="AJ335" s="278" t="s">
        <v>98</v>
      </c>
      <c r="AK335" s="276" t="s">
        <v>26</v>
      </c>
      <c r="AL335" s="4"/>
      <c r="AM335" s="19">
        <f t="array" ref="AM335">SUM(IF((G335:AK335="H"),1,0),IF((G335:AK335="½ H"),0.5,0))</f>
        <v>2</v>
      </c>
      <c r="AN335" s="17">
        <f t="array" ref="AN335">SUM(IF((G335:AK335="SD"),1,0),IF((G335:AK335="½ SD"),0.5,0))</f>
        <v>4</v>
      </c>
      <c r="AO335" s="17">
        <f t="array" ref="AO335">SUM(IF((G335:AK335="V"),1,0),IF((G335:AK335="½ V"),0.5,0))</f>
        <v>0</v>
      </c>
      <c r="AP335" s="17">
        <f t="array" ref="AP335">SUM(IF((G335:AK335="C"),1,0),IF((G335:AK335="½ C"),0.5,0))</f>
        <v>0</v>
      </c>
      <c r="AQ335" s="95">
        <f t="array" ref="AQ335">SUM(IF((G335:AK335="S"),1,0),IF((G335:AK335="½ S"),0.5,0))</f>
        <v>0</v>
      </c>
      <c r="AR335" s="184">
        <f t="array" ref="AR335">SUM(IF((G335:AK335="Z1"),1,0),IF((G335:AK335="½ Z1"),0.5,0))</f>
        <v>0</v>
      </c>
      <c r="AS335" s="17">
        <f t="array" ref="AS335">SUM(IF((G335:AK335="Z2"),1,0),IF((G335:AK335="½ Z2"),0.5,0))</f>
        <v>0</v>
      </c>
      <c r="AT335" s="17">
        <f t="array" ref="AT335">SUM(IF((G335:AK335="Z3"),1,0),IF((G335:AK335="½ Z3"),0.5,0))</f>
        <v>0</v>
      </c>
      <c r="AU335" s="20">
        <f t="array" ref="AU335">SUM(IF((G335:AK335="Z4"),1,0),IF((G335:AK335="½ Z4"),0.5,0))</f>
        <v>0</v>
      </c>
      <c r="AV335" s="4"/>
      <c r="AW335" s="28"/>
    </row>
    <row r="336" spans="2:49" ht="12.75" hidden="1" customHeight="1" x14ac:dyDescent="0.2">
      <c r="B336" s="2"/>
      <c r="C336" s="4"/>
      <c r="D336" s="401"/>
      <c r="E336" s="73"/>
      <c r="F336" s="65" t="str">
        <f>IF(E336="x",   "~~~" &amp; TEXT($J$11,""), TEXT($J$11,""))</f>
        <v/>
      </c>
      <c r="G336" s="275"/>
      <c r="H336" s="275"/>
      <c r="I336" s="276" t="s">
        <v>26</v>
      </c>
      <c r="J336" s="276" t="s">
        <v>26</v>
      </c>
      <c r="K336" s="275"/>
      <c r="L336" s="275"/>
      <c r="M336" s="275"/>
      <c r="N336" s="275"/>
      <c r="O336" s="275"/>
      <c r="P336" s="276" t="s">
        <v>26</v>
      </c>
      <c r="Q336" s="276" t="s">
        <v>26</v>
      </c>
      <c r="R336" s="275"/>
      <c r="S336" s="275"/>
      <c r="T336" s="275"/>
      <c r="U336" s="275"/>
      <c r="V336" s="275"/>
      <c r="W336" s="276" t="s">
        <v>26</v>
      </c>
      <c r="X336" s="276" t="s">
        <v>26</v>
      </c>
      <c r="Y336" s="275"/>
      <c r="Z336" s="275"/>
      <c r="AA336" s="275"/>
      <c r="AB336" s="275"/>
      <c r="AC336" s="274" t="s">
        <v>0</v>
      </c>
      <c r="AD336" s="276" t="s">
        <v>26</v>
      </c>
      <c r="AE336" s="276" t="s">
        <v>26</v>
      </c>
      <c r="AF336" s="274" t="s">
        <v>0</v>
      </c>
      <c r="AG336" s="278" t="s">
        <v>98</v>
      </c>
      <c r="AH336" s="278" t="s">
        <v>98</v>
      </c>
      <c r="AI336" s="278" t="s">
        <v>98</v>
      </c>
      <c r="AJ336" s="278" t="s">
        <v>98</v>
      </c>
      <c r="AK336" s="276" t="s">
        <v>26</v>
      </c>
      <c r="AL336" s="4"/>
      <c r="AM336" s="19">
        <f t="array" ref="AM336">SUM(IF((G336:AK336="H"),1,0),IF((G336:AK336="½ H"),0.5,0))</f>
        <v>2</v>
      </c>
      <c r="AN336" s="17">
        <f t="array" ref="AN336">SUM(IF((G336:AK336="SD"),1,0),IF((G336:AK336="½ SD"),0.5,0))</f>
        <v>4</v>
      </c>
      <c r="AO336" s="17">
        <f t="array" ref="AO336">SUM(IF((G336:AK336="V"),1,0),IF((G336:AK336="½ V"),0.5,0))</f>
        <v>0</v>
      </c>
      <c r="AP336" s="17">
        <f t="array" ref="AP336">SUM(IF((G336:AK336="C"),1,0),IF((G336:AK336="½ C"),0.5,0))</f>
        <v>0</v>
      </c>
      <c r="AQ336" s="95">
        <f t="array" ref="AQ336">SUM(IF((G336:AK336="S"),1,0),IF((G336:AK336="½ S"),0.5,0))</f>
        <v>0</v>
      </c>
      <c r="AR336" s="184">
        <f t="array" ref="AR336">SUM(IF((G336:AK336="Z1"),1,0),IF((G336:AK336="½ Z1"),0.5,0))</f>
        <v>0</v>
      </c>
      <c r="AS336" s="17">
        <f t="array" ref="AS336">SUM(IF((G336:AK336="Z2"),1,0),IF((G336:AK336="½ Z2"),0.5,0))</f>
        <v>0</v>
      </c>
      <c r="AT336" s="17">
        <f t="array" ref="AT336">SUM(IF((G336:AK336="Z3"),1,0),IF((G336:AK336="½ Z3"),0.5,0))</f>
        <v>0</v>
      </c>
      <c r="AU336" s="20">
        <f t="array" ref="AU336">SUM(IF((G336:AK336="Z4"),1,0),IF((G336:AK336="½ Z4"),0.5,0))</f>
        <v>0</v>
      </c>
      <c r="AV336" s="4"/>
      <c r="AW336" s="28"/>
    </row>
    <row r="337" spans="1:49" ht="12.75" hidden="1" customHeight="1" x14ac:dyDescent="0.2">
      <c r="B337" s="2"/>
      <c r="C337" s="4"/>
      <c r="D337" s="401"/>
      <c r="E337" s="73"/>
      <c r="F337" s="65" t="str">
        <f>IF(E337="x",   "~~~" &amp; TEXT($J$12,""), TEXT($J$12,""))</f>
        <v/>
      </c>
      <c r="G337" s="275"/>
      <c r="H337" s="275"/>
      <c r="I337" s="276" t="s">
        <v>26</v>
      </c>
      <c r="J337" s="276" t="s">
        <v>26</v>
      </c>
      <c r="K337" s="275"/>
      <c r="L337" s="275"/>
      <c r="M337" s="275"/>
      <c r="N337" s="275"/>
      <c r="O337" s="275"/>
      <c r="P337" s="276" t="s">
        <v>26</v>
      </c>
      <c r="Q337" s="276" t="s">
        <v>26</v>
      </c>
      <c r="R337" s="275"/>
      <c r="S337" s="275"/>
      <c r="T337" s="275"/>
      <c r="U337" s="275"/>
      <c r="V337" s="275"/>
      <c r="W337" s="276" t="s">
        <v>26</v>
      </c>
      <c r="X337" s="276" t="s">
        <v>26</v>
      </c>
      <c r="Y337" s="275"/>
      <c r="Z337" s="275"/>
      <c r="AA337" s="275"/>
      <c r="AB337" s="275"/>
      <c r="AC337" s="274" t="s">
        <v>0</v>
      </c>
      <c r="AD337" s="276" t="s">
        <v>26</v>
      </c>
      <c r="AE337" s="276" t="s">
        <v>26</v>
      </c>
      <c r="AF337" s="274" t="s">
        <v>0</v>
      </c>
      <c r="AG337" s="278" t="s">
        <v>98</v>
      </c>
      <c r="AH337" s="278" t="s">
        <v>98</v>
      </c>
      <c r="AI337" s="278" t="s">
        <v>98</v>
      </c>
      <c r="AJ337" s="278" t="s">
        <v>98</v>
      </c>
      <c r="AK337" s="276" t="s">
        <v>26</v>
      </c>
      <c r="AL337" s="4"/>
      <c r="AM337" s="19">
        <f t="array" ref="AM337">SUM(IF((G337:AK337="H"),1,0),IF((G337:AK337="½ H"),0.5,0))</f>
        <v>2</v>
      </c>
      <c r="AN337" s="17">
        <f t="array" ref="AN337">SUM(IF((G337:AK337="SD"),1,0),IF((G337:AK337="½ SD"),0.5,0))</f>
        <v>4</v>
      </c>
      <c r="AO337" s="17">
        <f t="array" ref="AO337">SUM(IF((G337:AK337="V"),1,0),IF((G337:AK337="½ V"),0.5,0))</f>
        <v>0</v>
      </c>
      <c r="AP337" s="17">
        <f t="array" ref="AP337">SUM(IF((G337:AK337="C"),1,0),IF((G337:AK337="½ C"),0.5,0))</f>
        <v>0</v>
      </c>
      <c r="AQ337" s="95">
        <f t="array" ref="AQ337">SUM(IF((G337:AK337="S"),1,0),IF((G337:AK337="½ S"),0.5,0))</f>
        <v>0</v>
      </c>
      <c r="AR337" s="184">
        <f t="array" ref="AR337">SUM(IF((G337:AK337="Z1"),1,0),IF((G337:AK337="½ Z1"),0.5,0))</f>
        <v>0</v>
      </c>
      <c r="AS337" s="17">
        <f t="array" ref="AS337">SUM(IF((G337:AK337="Z2"),1,0),IF((G337:AK337="½ Z2"),0.5,0))</f>
        <v>0</v>
      </c>
      <c r="AT337" s="17">
        <f t="array" ref="AT337">SUM(IF((G337:AK337="Z3"),1,0),IF((G337:AK337="½ Z3"),0.5,0))</f>
        <v>0</v>
      </c>
      <c r="AU337" s="20">
        <f t="array" ref="AU337">SUM(IF((G337:AK337="Z4"),1,0),IF((G337:AK337="½ Z4"),0.5,0))</f>
        <v>0</v>
      </c>
      <c r="AV337" s="4"/>
      <c r="AW337" s="28"/>
    </row>
    <row r="338" spans="1:49" ht="12.75" hidden="1" customHeight="1" x14ac:dyDescent="0.2">
      <c r="B338" s="2"/>
      <c r="C338" s="4"/>
      <c r="D338" s="401"/>
      <c r="E338" s="73"/>
      <c r="F338" s="65" t="str">
        <f>IF(E338="x",   "~~~" &amp; TEXT($J$13,""), TEXT($J$13,""))</f>
        <v/>
      </c>
      <c r="G338" s="275"/>
      <c r="H338" s="275"/>
      <c r="I338" s="276" t="s">
        <v>26</v>
      </c>
      <c r="J338" s="276" t="s">
        <v>26</v>
      </c>
      <c r="K338" s="275"/>
      <c r="L338" s="275"/>
      <c r="M338" s="275"/>
      <c r="N338" s="275"/>
      <c r="O338" s="275"/>
      <c r="P338" s="276" t="s">
        <v>26</v>
      </c>
      <c r="Q338" s="276" t="s">
        <v>26</v>
      </c>
      <c r="R338" s="275"/>
      <c r="S338" s="275"/>
      <c r="T338" s="275"/>
      <c r="U338" s="275"/>
      <c r="V338" s="275"/>
      <c r="W338" s="276" t="s">
        <v>26</v>
      </c>
      <c r="X338" s="276" t="s">
        <v>26</v>
      </c>
      <c r="Y338" s="275"/>
      <c r="Z338" s="275"/>
      <c r="AA338" s="275"/>
      <c r="AB338" s="275"/>
      <c r="AC338" s="274" t="s">
        <v>0</v>
      </c>
      <c r="AD338" s="276" t="s">
        <v>26</v>
      </c>
      <c r="AE338" s="276" t="s">
        <v>26</v>
      </c>
      <c r="AF338" s="274" t="s">
        <v>0</v>
      </c>
      <c r="AG338" s="278" t="s">
        <v>98</v>
      </c>
      <c r="AH338" s="278" t="s">
        <v>98</v>
      </c>
      <c r="AI338" s="278" t="s">
        <v>98</v>
      </c>
      <c r="AJ338" s="278" t="s">
        <v>98</v>
      </c>
      <c r="AK338" s="276" t="s">
        <v>26</v>
      </c>
      <c r="AL338" s="4"/>
      <c r="AM338" s="19">
        <f t="array" ref="AM338">SUM(IF((G338:AK338="H"),1,0),IF((G338:AK338="½ H"),0.5,0))</f>
        <v>2</v>
      </c>
      <c r="AN338" s="17">
        <f t="array" ref="AN338">SUM(IF((G338:AK338="SD"),1,0),IF((G338:AK338="½ SD"),0.5,0))</f>
        <v>4</v>
      </c>
      <c r="AO338" s="17">
        <f t="array" ref="AO338">SUM(IF((G338:AK338="V"),1,0),IF((G338:AK338="½ V"),0.5,0))</f>
        <v>0</v>
      </c>
      <c r="AP338" s="17">
        <f t="array" ref="AP338">SUM(IF((G338:AK338="C"),1,0),IF((G338:AK338="½ C"),0.5,0))</f>
        <v>0</v>
      </c>
      <c r="AQ338" s="95">
        <f t="array" ref="AQ338">SUM(IF((G338:AK338="S"),1,0),IF((G338:AK338="½ S"),0.5,0))</f>
        <v>0</v>
      </c>
      <c r="AR338" s="184">
        <f t="array" ref="AR338">SUM(IF((G338:AK338="Z1"),1,0),IF((G338:AK338="½ Z1"),0.5,0))</f>
        <v>0</v>
      </c>
      <c r="AS338" s="17">
        <f t="array" ref="AS338">SUM(IF((G338:AK338="Z2"),1,0),IF((G338:AK338="½ Z2"),0.5,0))</f>
        <v>0</v>
      </c>
      <c r="AT338" s="17">
        <f t="array" ref="AT338">SUM(IF((G338:AK338="Z3"),1,0),IF((G338:AK338="½ Z3"),0.5,0))</f>
        <v>0</v>
      </c>
      <c r="AU338" s="20">
        <f t="array" ref="AU338">SUM(IF((G338:AK338="Z4"),1,0),IF((G338:AK338="½ Z4"),0.5,0))</f>
        <v>0</v>
      </c>
      <c r="AV338" s="4"/>
      <c r="AW338" s="28"/>
    </row>
    <row r="339" spans="1:49" ht="12.75" hidden="1" customHeight="1" x14ac:dyDescent="0.2">
      <c r="B339" s="2"/>
      <c r="C339" s="4"/>
      <c r="D339" s="401"/>
      <c r="E339" s="73"/>
      <c r="F339" s="65" t="str">
        <f>IF(E339="x",   "~~~" &amp; TEXT($J$14,""), TEXT($J$14,""))</f>
        <v/>
      </c>
      <c r="G339" s="275"/>
      <c r="H339" s="275"/>
      <c r="I339" s="276" t="s">
        <v>26</v>
      </c>
      <c r="J339" s="276" t="s">
        <v>26</v>
      </c>
      <c r="K339" s="275"/>
      <c r="L339" s="275"/>
      <c r="M339" s="275"/>
      <c r="N339" s="275"/>
      <c r="O339" s="275"/>
      <c r="P339" s="276" t="s">
        <v>26</v>
      </c>
      <c r="Q339" s="276" t="s">
        <v>26</v>
      </c>
      <c r="R339" s="275"/>
      <c r="S339" s="275"/>
      <c r="T339" s="275"/>
      <c r="U339" s="275"/>
      <c r="V339" s="275"/>
      <c r="W339" s="276" t="s">
        <v>26</v>
      </c>
      <c r="X339" s="276" t="s">
        <v>26</v>
      </c>
      <c r="Y339" s="275"/>
      <c r="Z339" s="275"/>
      <c r="AA339" s="275"/>
      <c r="AB339" s="275"/>
      <c r="AC339" s="274" t="s">
        <v>0</v>
      </c>
      <c r="AD339" s="276" t="s">
        <v>26</v>
      </c>
      <c r="AE339" s="276" t="s">
        <v>26</v>
      </c>
      <c r="AF339" s="274" t="s">
        <v>0</v>
      </c>
      <c r="AG339" s="278" t="s">
        <v>98</v>
      </c>
      <c r="AH339" s="278" t="s">
        <v>98</v>
      </c>
      <c r="AI339" s="278" t="s">
        <v>98</v>
      </c>
      <c r="AJ339" s="278" t="s">
        <v>98</v>
      </c>
      <c r="AK339" s="276" t="s">
        <v>26</v>
      </c>
      <c r="AL339" s="4"/>
      <c r="AM339" s="19">
        <f t="array" ref="AM339">SUM(IF((G339:AK339="H"),1,0),IF((G339:AK339="½ H"),0.5,0))</f>
        <v>2</v>
      </c>
      <c r="AN339" s="17">
        <f t="array" ref="AN339">SUM(IF((G339:AK339="SD"),1,0),IF((G339:AK339="½ SD"),0.5,0))</f>
        <v>4</v>
      </c>
      <c r="AO339" s="17">
        <f t="array" ref="AO339">SUM(IF((G339:AK339="V"),1,0),IF((G339:AK339="½ V"),0.5,0))</f>
        <v>0</v>
      </c>
      <c r="AP339" s="17">
        <f t="array" ref="AP339">SUM(IF((G339:AK339="C"),1,0),IF((G339:AK339="½ C"),0.5,0))</f>
        <v>0</v>
      </c>
      <c r="AQ339" s="95">
        <f t="array" ref="AQ339">SUM(IF((G339:AK339="S"),1,0),IF((G339:AK339="½ S"),0.5,0))</f>
        <v>0</v>
      </c>
      <c r="AR339" s="184">
        <f t="array" ref="AR339">SUM(IF((G339:AK339="Z1"),1,0),IF((G339:AK339="½ Z1"),0.5,0))</f>
        <v>0</v>
      </c>
      <c r="AS339" s="17">
        <f t="array" ref="AS339">SUM(IF((G339:AK339="Z2"),1,0),IF((G339:AK339="½ Z2"),0.5,0))</f>
        <v>0</v>
      </c>
      <c r="AT339" s="17">
        <f t="array" ref="AT339">SUM(IF((G339:AK339="Z3"),1,0),IF((G339:AK339="½ Z3"),0.5,0))</f>
        <v>0</v>
      </c>
      <c r="AU339" s="20">
        <f t="array" ref="AU339">SUM(IF((G339:AK339="Z4"),1,0),IF((G339:AK339="½ Z4"),0.5,0))</f>
        <v>0</v>
      </c>
      <c r="AV339" s="4"/>
      <c r="AW339" s="28"/>
    </row>
    <row r="340" spans="1:49" ht="12.75" hidden="1" customHeight="1" x14ac:dyDescent="0.2">
      <c r="A340" s="28"/>
      <c r="B340" s="18"/>
      <c r="C340" s="3"/>
      <c r="D340" s="401"/>
      <c r="E340" s="73"/>
      <c r="F340" s="65" t="str">
        <f>IF(E340="x",   "~~~" &amp; TEXT($J$15,""), TEXT($J$15,""))</f>
        <v/>
      </c>
      <c r="G340" s="275"/>
      <c r="H340" s="275"/>
      <c r="I340" s="276" t="s">
        <v>26</v>
      </c>
      <c r="J340" s="276" t="s">
        <v>26</v>
      </c>
      <c r="K340" s="275"/>
      <c r="L340" s="275"/>
      <c r="M340" s="275"/>
      <c r="N340" s="275"/>
      <c r="O340" s="275"/>
      <c r="P340" s="276" t="s">
        <v>26</v>
      </c>
      <c r="Q340" s="276" t="s">
        <v>26</v>
      </c>
      <c r="R340" s="275"/>
      <c r="S340" s="275"/>
      <c r="T340" s="275"/>
      <c r="U340" s="275"/>
      <c r="V340" s="275"/>
      <c r="W340" s="276" t="s">
        <v>26</v>
      </c>
      <c r="X340" s="276" t="s">
        <v>26</v>
      </c>
      <c r="Y340" s="275"/>
      <c r="Z340" s="275"/>
      <c r="AA340" s="275"/>
      <c r="AB340" s="275"/>
      <c r="AC340" s="274" t="s">
        <v>0</v>
      </c>
      <c r="AD340" s="276" t="s">
        <v>26</v>
      </c>
      <c r="AE340" s="276" t="s">
        <v>26</v>
      </c>
      <c r="AF340" s="274" t="s">
        <v>0</v>
      </c>
      <c r="AG340" s="278" t="s">
        <v>98</v>
      </c>
      <c r="AH340" s="278" t="s">
        <v>98</v>
      </c>
      <c r="AI340" s="278" t="s">
        <v>98</v>
      </c>
      <c r="AJ340" s="278" t="s">
        <v>98</v>
      </c>
      <c r="AK340" s="276" t="s">
        <v>26</v>
      </c>
      <c r="AL340" s="4"/>
      <c r="AM340" s="19">
        <f t="array" ref="AM340">SUM(IF((G340:AK340="H"),1,0),IF((G340:AK340="½ H"),0.5,0))</f>
        <v>2</v>
      </c>
      <c r="AN340" s="17">
        <f t="array" ref="AN340">SUM(IF((G340:AK340="SD"),1,0),IF((G340:AK340="½ SD"),0.5,0))</f>
        <v>4</v>
      </c>
      <c r="AO340" s="17">
        <f t="array" ref="AO340">SUM(IF((G340:AK340="V"),1,0),IF((G340:AK340="½ V"),0.5,0))</f>
        <v>0</v>
      </c>
      <c r="AP340" s="17">
        <f t="array" ref="AP340">SUM(IF((G340:AK340="C"),1,0),IF((G340:AK340="½ C"),0.5,0))</f>
        <v>0</v>
      </c>
      <c r="AQ340" s="95">
        <f t="array" ref="AQ340">SUM(IF((G340:AK340="S"),1,0),IF((G340:AK340="½ S"),0.5,0))</f>
        <v>0</v>
      </c>
      <c r="AR340" s="184">
        <f t="array" ref="AR340">SUM(IF((G340:AK340="Z1"),1,0),IF((G340:AK340="½ Z1"),0.5,0))</f>
        <v>0</v>
      </c>
      <c r="AS340" s="17">
        <f t="array" ref="AS340">SUM(IF((G340:AK340="Z2"),1,0),IF((G340:AK340="½ Z2"),0.5,0))</f>
        <v>0</v>
      </c>
      <c r="AT340" s="17">
        <f t="array" ref="AT340">SUM(IF((G340:AK340="Z3"),1,0),IF((G340:AK340="½ Z3"),0.5,0))</f>
        <v>0</v>
      </c>
      <c r="AU340" s="20">
        <f t="array" ref="AU340">SUM(IF((G340:AK340="Z4"),1,0),IF((G340:AK340="½ Z4"),0.5,0))</f>
        <v>0</v>
      </c>
      <c r="AV340" s="4"/>
      <c r="AW340" s="28"/>
    </row>
    <row r="341" spans="1:49" ht="12.75" hidden="1" customHeight="1" thickBot="1" x14ac:dyDescent="0.25">
      <c r="A341" s="28"/>
      <c r="B341" s="18"/>
      <c r="C341" s="3"/>
      <c r="D341" s="401"/>
      <c r="E341" s="74"/>
      <c r="F341" s="65" t="str">
        <f>IF(E341="x",   "~~~" &amp; TEXT($J$16,""), TEXT($J$16,""))</f>
        <v/>
      </c>
      <c r="G341" s="275"/>
      <c r="H341" s="275"/>
      <c r="I341" s="276" t="s">
        <v>26</v>
      </c>
      <c r="J341" s="276" t="s">
        <v>26</v>
      </c>
      <c r="K341" s="275"/>
      <c r="L341" s="275"/>
      <c r="M341" s="275"/>
      <c r="N341" s="275"/>
      <c r="O341" s="275"/>
      <c r="P341" s="276" t="s">
        <v>26</v>
      </c>
      <c r="Q341" s="276" t="s">
        <v>26</v>
      </c>
      <c r="R341" s="275"/>
      <c r="S341" s="275"/>
      <c r="T341" s="275"/>
      <c r="U341" s="275"/>
      <c r="V341" s="275"/>
      <c r="W341" s="276" t="s">
        <v>26</v>
      </c>
      <c r="X341" s="276" t="s">
        <v>26</v>
      </c>
      <c r="Y341" s="275"/>
      <c r="Z341" s="275"/>
      <c r="AA341" s="275"/>
      <c r="AB341" s="275"/>
      <c r="AC341" s="274" t="s">
        <v>0</v>
      </c>
      <c r="AD341" s="276" t="s">
        <v>26</v>
      </c>
      <c r="AE341" s="276" t="s">
        <v>26</v>
      </c>
      <c r="AF341" s="274" t="s">
        <v>0</v>
      </c>
      <c r="AG341" s="278" t="s">
        <v>98</v>
      </c>
      <c r="AH341" s="278" t="s">
        <v>98</v>
      </c>
      <c r="AI341" s="278" t="s">
        <v>98</v>
      </c>
      <c r="AJ341" s="278" t="s">
        <v>98</v>
      </c>
      <c r="AK341" s="276" t="s">
        <v>26</v>
      </c>
      <c r="AL341" s="4"/>
      <c r="AM341" s="94">
        <f t="array" ref="AM341">SUM(IF((G341:AK341="H"),1,0),IF((G341:AK341="½ H"),0.5,0))</f>
        <v>2</v>
      </c>
      <c r="AN341" s="89">
        <f t="array" ref="AN341">SUM(IF((G341:AK341="SD"),1,0),IF((G341:AK341="½ SD"),0.5,0))</f>
        <v>4</v>
      </c>
      <c r="AO341" s="89">
        <f t="array" ref="AO341">SUM(IF((G341:AK341="V"),1,0),IF((G341:AK341="½ V"),0.5,0))</f>
        <v>0</v>
      </c>
      <c r="AP341" s="89">
        <f t="array" ref="AP341">SUM(IF((G341:AK341="C"),1,0),IF((G341:AK341="½ C"),0.5,0))</f>
        <v>0</v>
      </c>
      <c r="AQ341" s="95">
        <f t="array" ref="AQ341">SUM(IF((G341:AK341="S"),1,0),IF((G341:AK341="½ S"),0.5,0))</f>
        <v>0</v>
      </c>
      <c r="AR341" s="184">
        <f t="array" ref="AR341">SUM(IF((G341:AK341="Z1"),1,0),IF((G341:AK341="½ Z1"),0.5,0))</f>
        <v>0</v>
      </c>
      <c r="AS341" s="89">
        <f t="array" ref="AS341">SUM(IF((G341:AK341="Z2"),1,0),IF((G341:AK341="½ Z2"),0.5,0))</f>
        <v>0</v>
      </c>
      <c r="AT341" s="17">
        <f t="array" ref="AT341">SUM(IF((G341:AK341="Z3"),1,0),IF((G341:AK341="½ Z3"),0.5,0))</f>
        <v>0</v>
      </c>
      <c r="AU341" s="20">
        <f t="array" ref="AU341">SUM(IF((G341:AK341="Z4"),1,0),IF((G341:AK341="½ Z4"),0.5,0))</f>
        <v>0</v>
      </c>
      <c r="AV341" s="4"/>
      <c r="AW341" s="28"/>
    </row>
    <row r="342" spans="1:49" ht="12.75" customHeight="1" thickBot="1" x14ac:dyDescent="0.25">
      <c r="A342" s="28"/>
      <c r="B342" s="18"/>
      <c r="C342" s="3"/>
      <c r="D342" s="402"/>
      <c r="E342" s="79"/>
      <c r="F342" s="76" t="s">
        <v>38</v>
      </c>
      <c r="G342" s="234">
        <f t="array" ref="G342">SUM(IF(LEFT($F317:$F341,3)&lt;&gt;"~~~",1,0)*IF($F317:$F341&lt;&gt;"",1,0)*IF(G317:G341="we",0,1)*IF(G317:G341="i",0,1)*IF(LEFT(G317:G341,1)="½",0.5,(IF(G317:G341&lt;&gt;"",0,1))))</f>
        <v>4</v>
      </c>
      <c r="H342" s="234">
        <f t="array" ref="H342">SUM(IF(LEFT($F317:$F341,3)&lt;&gt;"~~~",1,0)*IF($F317:$F341&lt;&gt;"",1,0)*IF(H317:H341="we",0,1)*IF(H317:H341="i",0,1)*IF(LEFT(H317:H341,1)="½",0.5,(IF(H317:H341&lt;&gt;"",0,1))))</f>
        <v>4</v>
      </c>
      <c r="I342" s="234">
        <f t="array" ref="I342">SUM(IF(LEFT($F317:$F341,3)&lt;&gt;"~~~",1,0)*IF($F317:$F341&lt;&gt;"",1,0)*IF(I317:I341="we",0,1)*IF(I317:I341="i",0,1)*IF(LEFT(I317:I341,1)="½",0.5,(IF(I317:I341&lt;&gt;"",0,1))))</f>
        <v>0</v>
      </c>
      <c r="J342" s="234">
        <f t="array" ref="J342">SUM(IF(LEFT($F317:$F341,3)&lt;&gt;"~~~",1,0)*IF($F317:$F341&lt;&gt;"",1,0)*IF(J317:J341="we",0,1)*IF(J317:J341="i",0,1)*IF(LEFT(J317:J341,1)="½",0.5,(IF(J317:J341&lt;&gt;"",0,1))))</f>
        <v>0</v>
      </c>
      <c r="K342" s="234">
        <f t="array" ref="K342">SUM(IF(LEFT($F317:$F341,3)&lt;&gt;"~~~",1,0)*IF($F317:$F341&lt;&gt;"",1,0)*IF(K317:K341="we",0,1)*IF(K317:K341="i",0,1)*IF(LEFT(K317:K341,1)="½",0.5,(IF(K317:K341&lt;&gt;"",0,1))))</f>
        <v>4</v>
      </c>
      <c r="L342" s="234">
        <f t="array" ref="L342">SUM(IF(LEFT($F317:$F341,3)&lt;&gt;"~~~",1,0)*IF($F317:$F341&lt;&gt;"",1,0)*IF(L317:L341="we",0,1)*IF(L317:L341="i",0,1)*IF(LEFT(L317:L341,1)="½",0.5,(IF(L317:L341&lt;&gt;"",0,1))))</f>
        <v>4</v>
      </c>
      <c r="M342" s="234">
        <f t="array" ref="M342">SUM(IF(LEFT($F317:$F341,3)&lt;&gt;"~~~",1,0)*IF($F317:$F341&lt;&gt;"",1,0)*IF(M317:M341="we",0,1)*IF(M317:M341="i",0,1)*IF(LEFT(M317:M341,1)="½",0.5,(IF(M317:M341&lt;&gt;"",0,1))))</f>
        <v>4</v>
      </c>
      <c r="N342" s="234">
        <f t="array" ref="N342">SUM(IF(LEFT($F317:$F341,3)&lt;&gt;"~~~",1,0)*IF($F317:$F341&lt;&gt;"",1,0)*IF(N317:N341="we",0,1)*IF(N317:N341="i",0,1)*IF(LEFT(N317:N341,1)="½",0.5,(IF(N317:N341&lt;&gt;"",0,1))))</f>
        <v>4</v>
      </c>
      <c r="O342" s="234">
        <f t="array" ref="O342">SUM(IF(LEFT($F317:$F341,3)&lt;&gt;"~~~",1,0)*IF($F317:$F341&lt;&gt;"",1,0)*IF(O317:O341="we",0,1)*IF(O317:O341="i",0,1)*IF(LEFT(O317:O341,1)="½",0.5,(IF(O317:O341&lt;&gt;"",0,1))))</f>
        <v>4</v>
      </c>
      <c r="P342" s="234">
        <f t="array" ref="P342">SUM(IF(LEFT($F317:$F341,3)&lt;&gt;"~~~",1,0)*IF($F317:$F341&lt;&gt;"",1,0)*IF(P317:P341="we",0,1)*IF(P317:P341="i",0,1)*IF(LEFT(P317:P341,1)="½",0.5,(IF(P317:P341&lt;&gt;"",0,1))))</f>
        <v>0</v>
      </c>
      <c r="Q342" s="234">
        <f t="array" ref="Q342">SUM(IF(LEFT($F317:$F341,3)&lt;&gt;"~~~",1,0)*IF($F317:$F341&lt;&gt;"",1,0)*IF(Q317:Q341="we",0,1)*IF(Q317:Q341="i",0,1)*IF(LEFT(Q317:Q341,1)="½",0.5,(IF(Q317:Q341&lt;&gt;"",0,1))))</f>
        <v>0</v>
      </c>
      <c r="R342" s="234">
        <f t="array" ref="R342">SUM(IF(LEFT($F317:$F341,3)&lt;&gt;"~~~",1,0)*IF($F317:$F341&lt;&gt;"",1,0)*IF(R317:R341="we",0,1)*IF(R317:R341="i",0,1)*IF(LEFT(R317:R341,1)="½",0.5,(IF(R317:R341&lt;&gt;"",0,1))))</f>
        <v>4</v>
      </c>
      <c r="S342" s="234">
        <f t="array" ref="S342">SUM(IF(LEFT($F317:$F341,3)&lt;&gt;"~~~",1,0)*IF($F317:$F341&lt;&gt;"",1,0)*IF(S317:S341="we",0,1)*IF(S317:S341="i",0,1)*IF(LEFT(S317:S341,1)="½",0.5,(IF(S317:S341&lt;&gt;"",0,1))))</f>
        <v>4</v>
      </c>
      <c r="T342" s="234">
        <f t="array" ref="T342">SUM(IF(LEFT($F317:$F341,3)&lt;&gt;"~~~",1,0)*IF($F317:$F341&lt;&gt;"",1,0)*IF(T317:T341="we",0,1)*IF(T317:T341="i",0,1)*IF(LEFT(T317:T341,1)="½",0.5,(IF(T317:T341&lt;&gt;"",0,1))))</f>
        <v>4</v>
      </c>
      <c r="U342" s="234">
        <f t="array" ref="U342">SUM(IF(LEFT($F317:$F341,3)&lt;&gt;"~~~",1,0)*IF($F317:$F341&lt;&gt;"",1,0)*IF(U317:U341="we",0,1)*IF(U317:U341="i",0,1)*IF(LEFT(U317:U341,1)="½",0.5,(IF(U317:U341&lt;&gt;"",0,1))))</f>
        <v>4</v>
      </c>
      <c r="V342" s="234">
        <f t="array" ref="V342">SUM(IF(LEFT($F317:$F341,3)&lt;&gt;"~~~",1,0)*IF($F317:$F341&lt;&gt;"",1,0)*IF(V317:V341="we",0,1)*IF(V317:V341="i",0,1)*IF(LEFT(V317:V341,1)="½",0.5,(IF(V317:V341&lt;&gt;"",0,1))))</f>
        <v>4</v>
      </c>
      <c r="W342" s="234">
        <f t="array" ref="W342">SUM(IF(LEFT($F317:$F341,3)&lt;&gt;"~~~",1,0)*IF($F317:$F341&lt;&gt;"",1,0)*IF(W317:W341="we",0,1)*IF(W317:W341="i",0,1)*IF(LEFT(W317:W341,1)="½",0.5,(IF(W317:W341&lt;&gt;"",0,1))))</f>
        <v>0</v>
      </c>
      <c r="X342" s="234">
        <f t="array" ref="X342">SUM(IF(LEFT($F317:$F341,3)&lt;&gt;"~~~",1,0)*IF($F317:$F341&lt;&gt;"",1,0)*IF(X317:X341="we",0,1)*IF(X317:X341="i",0,1)*IF(LEFT(X317:X341,1)="½",0.5,(IF(X317:X341&lt;&gt;"",0,1))))</f>
        <v>0</v>
      </c>
      <c r="Y342" s="234">
        <f t="array" ref="Y342">SUM(IF(LEFT($F317:$F341,3)&lt;&gt;"~~~",1,0)*IF($F317:$F341&lt;&gt;"",1,0)*IF(Y317:Y341="we",0,1)*IF(Y317:Y341="i",0,1)*IF(LEFT(Y317:Y341,1)="½",0.5,(IF(Y317:Y341&lt;&gt;"",0,1))))</f>
        <v>4</v>
      </c>
      <c r="Z342" s="234">
        <f t="array" ref="Z342">SUM(IF(LEFT($F317:$F341,3)&lt;&gt;"~~~",1,0)*IF($F317:$F341&lt;&gt;"",1,0)*IF(Z317:Z341="we",0,1)*IF(Z317:Z341="i",0,1)*IF(LEFT(Z317:Z341,1)="½",0.5,(IF(Z317:Z341&lt;&gt;"",0,1))))</f>
        <v>4</v>
      </c>
      <c r="AA342" s="234">
        <f t="array" ref="AA342">SUM(IF(LEFT($F317:$F341,3)&lt;&gt;"~~~",1,0)*IF($F317:$F341&lt;&gt;"",1,0)*IF(AA317:AA341="we",0,1)*IF(AA317:AA341="i",0,1)*IF(LEFT(AA317:AA341,1)="½",0.5,(IF(AA317:AA341&lt;&gt;"",0,1))))</f>
        <v>4</v>
      </c>
      <c r="AB342" s="234">
        <f t="array" ref="AB342">SUM(IF(LEFT($F317:$F341,3)&lt;&gt;"~~~",1,0)*IF($F317:$F341&lt;&gt;"",1,0)*IF(AB317:AB341="we",0,1)*IF(AB317:AB341="i",0,1)*IF(LEFT(AB317:AB341,1)="½",0.5,(IF(AB317:AB341&lt;&gt;"",0,1))))</f>
        <v>4</v>
      </c>
      <c r="AC342" s="234">
        <f t="array" ref="AC342">SUM(IF(LEFT($F317:$F341,3)&lt;&gt;"~~~",1,0)*IF($F317:$F341&lt;&gt;"",1,0)*IF(AC317:AC341="we",0,1)*IF(AC317:AC341="i",0,1)*IF(LEFT(AC317:AC341,1)="½",0.5,(IF(AC317:AC341&lt;&gt;"",0,1))))</f>
        <v>0</v>
      </c>
      <c r="AD342" s="234">
        <f t="array" ref="AD342">SUM(IF(LEFT($F317:$F341,3)&lt;&gt;"~~~",1,0)*IF($F317:$F341&lt;&gt;"",1,0)*IF(AD317:AD341="we",0,1)*IF(AD317:AD341="i",0,1)*IF(LEFT(AD317:AD341,1)="½",0.5,(IF(AD317:AD341&lt;&gt;"",0,1))))</f>
        <v>0</v>
      </c>
      <c r="AE342" s="234">
        <f t="array" ref="AE342">SUM(IF(LEFT($F317:$F341,3)&lt;&gt;"~~~",1,0)*IF($F317:$F341&lt;&gt;"",1,0)*IF(AE317:AE341="we",0,1)*IF(AE317:AE341="i",0,1)*IF(LEFT(AE317:AE341,1)="½",0.5,(IF(AE317:AE341&lt;&gt;"",0,1))))</f>
        <v>0</v>
      </c>
      <c r="AF342" s="234">
        <f t="array" ref="AF342">SUM(IF(LEFT($F317:$F341,3)&lt;&gt;"~~~",1,0)*IF($F317:$F341&lt;&gt;"",1,0)*IF(AF317:AF341="we",0,1)*IF(AF317:AF341="i",0,1)*IF(LEFT(AF317:AF341,1)="½",0.5,(IF(AF317:AF341&lt;&gt;"",0,1))))</f>
        <v>0</v>
      </c>
      <c r="AG342" s="234">
        <f t="array" ref="AG342">SUM(IF(LEFT($F317:$F341,3)&lt;&gt;"~~~",1,0)*IF($F317:$F341&lt;&gt;"",1,0)*IF(AG317:AG341="we",0,1)*IF(AG317:AG341="i",0,1)*IF(LEFT(AG317:AG341,1)="½",0.5,(IF(AG317:AG341&lt;&gt;"",0,1))))</f>
        <v>0</v>
      </c>
      <c r="AH342" s="234">
        <f t="array" ref="AH342">SUM(IF(LEFT($F317:$F341,3)&lt;&gt;"~~~",1,0)*IF($F317:$F341&lt;&gt;"",1,0)*IF(AH317:AH341="we",0,1)*IF(AH317:AH341="i",0,1)*IF(LEFT(AH317:AH341,1)="½",0.5,(IF(AH317:AH341&lt;&gt;"",0,1))))</f>
        <v>0</v>
      </c>
      <c r="AI342" s="234">
        <f t="array" ref="AI342">SUM(IF(LEFT($F317:$F341,3)&lt;&gt;"~~~",1,0)*IF($F317:$F341&lt;&gt;"",1,0)*IF(AI317:AI341="we",0,1)*IF(AI317:AI341="i",0,1)*IF(LEFT(AI317:AI341,1)="½",0.5,(IF(AI317:AI341&lt;&gt;"",0,1))))</f>
        <v>0</v>
      </c>
      <c r="AJ342" s="234">
        <f t="array" ref="AJ342">SUM(IF(LEFT($F317:$F341,3)&lt;&gt;"~~~",1,0)*IF($F317:$F341&lt;&gt;"",1,0)*IF(AJ317:AJ341="we",0,1)*IF(AJ317:AJ341="i",0,1)*IF(LEFT(AJ317:AJ341,1)="½",0.5,(IF(AJ317:AJ341&lt;&gt;"",0,1))))</f>
        <v>0</v>
      </c>
      <c r="AK342" s="234">
        <f t="array" ref="AK342">SUM(IF(LEFT($F317:$F341,3)&lt;&gt;"~~~",1,0)*IF($F317:$F341&lt;&gt;"",1,0)*IF(AK317:AK341="we",0,1)*IF(AK317:AK341="i",0,1)*IF(LEFT(AK317:AK341,1)="½",0.5,(IF(AK317:AK341&lt;&gt;"",0,1))))</f>
        <v>0</v>
      </c>
      <c r="AL342" s="33"/>
      <c r="AM342" s="412">
        <f>SUM(G342:AK342)</f>
        <v>64</v>
      </c>
      <c r="AN342" s="413"/>
      <c r="AO342" s="300">
        <f t="array" ref="AO342">SUM(IF((G316:AK316=""),1,0))</f>
        <v>16</v>
      </c>
      <c r="AP342" s="301"/>
      <c r="AQ342" s="297">
        <f t="array" ref="AQ342">SUM(G342:AK342)/SUM(IF((G316:AK316=""),1,0))</f>
        <v>4</v>
      </c>
      <c r="AR342" s="298"/>
      <c r="AS342" s="299"/>
      <c r="AT342" s="213"/>
      <c r="AU342" s="214"/>
      <c r="AV342" s="4"/>
      <c r="AW342" s="28"/>
    </row>
    <row r="343" spans="1:49" ht="12.75" customHeight="1" thickBot="1" x14ac:dyDescent="0.3">
      <c r="A343" s="28"/>
      <c r="B343" s="18"/>
      <c r="C343" s="3"/>
      <c r="D343" s="403" t="str">
        <f>"January " &amp; (Q7+1)</f>
        <v>January 2023</v>
      </c>
      <c r="E343" s="85"/>
      <c r="F343" s="84" t="s">
        <v>9</v>
      </c>
      <c r="G343" s="293" t="s">
        <v>26</v>
      </c>
      <c r="H343" s="293" t="s">
        <v>0</v>
      </c>
      <c r="I343" s="293"/>
      <c r="J343" s="293"/>
      <c r="K343" s="293"/>
      <c r="L343" s="293"/>
      <c r="M343" s="293" t="s">
        <v>26</v>
      </c>
      <c r="N343" s="293" t="s">
        <v>26</v>
      </c>
      <c r="O343" s="293"/>
      <c r="P343" s="293"/>
      <c r="Q343" s="293"/>
      <c r="R343" s="293"/>
      <c r="S343" s="293"/>
      <c r="T343" s="293" t="s">
        <v>26</v>
      </c>
      <c r="U343" s="293" t="s">
        <v>26</v>
      </c>
      <c r="V343" s="293" t="s">
        <v>0</v>
      </c>
      <c r="W343" s="293"/>
      <c r="X343" s="293"/>
      <c r="Y343" s="293"/>
      <c r="Z343" s="293"/>
      <c r="AA343" s="293" t="s">
        <v>26</v>
      </c>
      <c r="AB343" s="293" t="s">
        <v>26</v>
      </c>
      <c r="AC343" s="293"/>
      <c r="AD343" s="293"/>
      <c r="AE343" s="293"/>
      <c r="AF343" s="293"/>
      <c r="AG343" s="293"/>
      <c r="AH343" s="293" t="s">
        <v>26</v>
      </c>
      <c r="AI343" s="293" t="s">
        <v>26</v>
      </c>
      <c r="AJ343" s="293"/>
      <c r="AK343" s="293"/>
      <c r="AL343" s="26"/>
      <c r="AM343" s="189">
        <f t="array" ref="AM343">SUM(IF((G343:AJ343="H"),1,0),IF((G343:AJ343="½ H"),0.5,0))</f>
        <v>2</v>
      </c>
      <c r="AN343" s="190">
        <f t="array" ref="AN343">SUM(IF((G344:AK368="SD"),1,0),IF((G344:AK368="½ SD"),0.5,0))</f>
        <v>0</v>
      </c>
      <c r="AO343" s="190">
        <f t="array" ref="AO343">SUM(IF((G344:AK368="V"),1,0),IF((G344:AK368="½ V"),0.5,0))</f>
        <v>0</v>
      </c>
      <c r="AP343" s="190">
        <f t="array" ref="AP343">SUM(IF((G344:AK368="C"),1,0),IF((G344:AK368="½ C"),0.5,0))</f>
        <v>0</v>
      </c>
      <c r="AQ343" s="190">
        <f t="array" ref="AQ343">SUM(IF((G344:AK368="S"),1,0),IF((G344:AK368="½ S"),0.5,0))</f>
        <v>0</v>
      </c>
      <c r="AR343" s="192">
        <f t="array" ref="AR343">SUM(IF((G344:AK368="Z1"),1,0),IF((G344:AK368="½ Z1"),0.5,0))</f>
        <v>0</v>
      </c>
      <c r="AS343" s="190">
        <f t="array" ref="AS343">SUM(IF((G344:AK368="Z2"),1,0),IF((G344:AK368="½ Z2"),0.5,0))</f>
        <v>0</v>
      </c>
      <c r="AT343" s="209">
        <f t="array" ref="AT343">SUM(IF((G344:AK368="Z3"),1,0),IF((G344:AK368="½ Z3"),0.5,0))</f>
        <v>0</v>
      </c>
      <c r="AU343" s="210">
        <f t="array" ref="AU343">SUM(IF((G344:AK368="Z4"),1,0),IF((G344:AK368="½ Z4"),0.5,0))</f>
        <v>0</v>
      </c>
      <c r="AV343" s="4"/>
      <c r="AW343" s="28"/>
    </row>
    <row r="344" spans="1:49" x14ac:dyDescent="0.2">
      <c r="A344" s="28"/>
      <c r="B344" s="18"/>
      <c r="C344" s="3"/>
      <c r="D344" s="404"/>
      <c r="E344" s="69"/>
      <c r="F344" s="65" t="str">
        <f>IF(E344="x",   "~~~" &amp; TEXT($F$4,""), TEXT($F$4,""))</f>
        <v>employee_1</v>
      </c>
      <c r="G344" s="276" t="s">
        <v>26</v>
      </c>
      <c r="H344" s="274" t="s">
        <v>0</v>
      </c>
      <c r="I344" s="275"/>
      <c r="J344" s="275"/>
      <c r="K344" s="275"/>
      <c r="L344" s="275"/>
      <c r="M344" s="276" t="s">
        <v>26</v>
      </c>
      <c r="N344" s="276" t="s">
        <v>26</v>
      </c>
      <c r="O344" s="275"/>
      <c r="P344" s="275"/>
      <c r="Q344" s="275"/>
      <c r="R344" s="275"/>
      <c r="S344" s="275"/>
      <c r="T344" s="276" t="s">
        <v>26</v>
      </c>
      <c r="U344" s="276" t="s">
        <v>26</v>
      </c>
      <c r="V344" s="274" t="s">
        <v>0</v>
      </c>
      <c r="W344" s="275"/>
      <c r="X344" s="275"/>
      <c r="Y344" s="275"/>
      <c r="Z344" s="275"/>
      <c r="AA344" s="276" t="s">
        <v>26</v>
      </c>
      <c r="AB344" s="276" t="s">
        <v>26</v>
      </c>
      <c r="AC344" s="275"/>
      <c r="AD344" s="275"/>
      <c r="AE344" s="275"/>
      <c r="AF344" s="275"/>
      <c r="AG344" s="275"/>
      <c r="AH344" s="276" t="s">
        <v>26</v>
      </c>
      <c r="AI344" s="276" t="s">
        <v>26</v>
      </c>
      <c r="AJ344" s="275"/>
      <c r="AK344" s="275"/>
      <c r="AL344" s="26"/>
      <c r="AM344" s="179">
        <f t="array" ref="AM344">SUM(IF((G344:AK344="H"),1,0),IF((G344:AK344="½ H"),0.5,0))</f>
        <v>2</v>
      </c>
      <c r="AN344" s="180">
        <f t="array" ref="AN344">SUM(IF((G344:AK344="SD"),1,0),IF((G344:AK344="½ SD"),0.5,0))</f>
        <v>0</v>
      </c>
      <c r="AO344" s="180">
        <f t="array" ref="AO344">SUM(IF((G344:AK344="V"),1,0),IF((G344:AK344="½ V"),0.5,0))</f>
        <v>0</v>
      </c>
      <c r="AP344" s="180">
        <f t="array" ref="AP344">SUM(IF((G344:AK344="C"),1,0),IF((G344:AK344="½ C"),0.5,0))</f>
        <v>0</v>
      </c>
      <c r="AQ344" s="180">
        <f t="array" ref="AQ344">SUM(IF((G344:AK344="S"),1,0),IF((G344:AK344="½ S"),0.5,0))</f>
        <v>0</v>
      </c>
      <c r="AR344" s="183">
        <f t="array" ref="AR344">SUM(IF((G344:AK344="Z1"),1,0),IF((G344:AK344="½ Z1"),0.5,0))</f>
        <v>0</v>
      </c>
      <c r="AS344" s="180">
        <f t="array" ref="AS344">SUM(IF((G344:AK344="Z2"),1,0),IF((G344:AK344="½ Z2"),0.5,0))</f>
        <v>0</v>
      </c>
      <c r="AT344" s="180">
        <f t="array" ref="AT344">SUM(IF((G344:AK344="Z3"),1,0),IF((G344:AK344="½ Z3"),0.5,0))</f>
        <v>0</v>
      </c>
      <c r="AU344" s="181">
        <f t="array" ref="AU344">SUM(IF((G344:AK344="Z4"),1,0),IF((G344:AK344="½ Z4"),0.5,0))</f>
        <v>0</v>
      </c>
      <c r="AV344" s="4"/>
      <c r="AW344" s="28"/>
    </row>
    <row r="345" spans="1:49" x14ac:dyDescent="0.2">
      <c r="A345" s="28"/>
      <c r="B345" s="18"/>
      <c r="C345" s="3"/>
      <c r="D345" s="404"/>
      <c r="E345" s="186"/>
      <c r="F345" s="65" t="str">
        <f>IF(E345="x",   "~~~" &amp; TEXT($F$5,""), TEXT($F$5,""))</f>
        <v>employee_2</v>
      </c>
      <c r="G345" s="276" t="s">
        <v>26</v>
      </c>
      <c r="H345" s="274" t="s">
        <v>0</v>
      </c>
      <c r="I345" s="275"/>
      <c r="J345" s="275"/>
      <c r="K345" s="275"/>
      <c r="L345" s="275"/>
      <c r="M345" s="276" t="s">
        <v>26</v>
      </c>
      <c r="N345" s="276" t="s">
        <v>26</v>
      </c>
      <c r="O345" s="275"/>
      <c r="P345" s="275"/>
      <c r="Q345" s="275"/>
      <c r="R345" s="275"/>
      <c r="S345" s="275"/>
      <c r="T345" s="276" t="s">
        <v>26</v>
      </c>
      <c r="U345" s="276" t="s">
        <v>26</v>
      </c>
      <c r="V345" s="274" t="s">
        <v>0</v>
      </c>
      <c r="W345" s="275"/>
      <c r="X345" s="275"/>
      <c r="Y345" s="275"/>
      <c r="Z345" s="275"/>
      <c r="AA345" s="276" t="s">
        <v>26</v>
      </c>
      <c r="AB345" s="276" t="s">
        <v>26</v>
      </c>
      <c r="AC345" s="275"/>
      <c r="AD345" s="275"/>
      <c r="AE345" s="275"/>
      <c r="AF345" s="275"/>
      <c r="AG345" s="275"/>
      <c r="AH345" s="276" t="s">
        <v>26</v>
      </c>
      <c r="AI345" s="276" t="s">
        <v>26</v>
      </c>
      <c r="AJ345" s="275"/>
      <c r="AK345" s="275"/>
      <c r="AL345" s="4"/>
      <c r="AM345" s="19">
        <f t="array" ref="AM345">SUM(IF((G345:AK345="H"),1,0),IF((G345:AK345="½ H"),0.5,0))</f>
        <v>2</v>
      </c>
      <c r="AN345" s="17">
        <f t="array" ref="AN345">SUM(IF((G345:AK345="SD"),1,0),IF((G345:AK345="½ SD"),0.5,0))</f>
        <v>0</v>
      </c>
      <c r="AO345" s="17">
        <f t="array" ref="AO345">SUM(IF((G345:AK345="V"),1,0),IF((G345:AK345="½ V"),0.5,0))</f>
        <v>0</v>
      </c>
      <c r="AP345" s="17">
        <f t="array" ref="AP345">SUM(IF((G345:AK345="C"),1,0),IF((G345:AK345="½ C"),0.5,0))</f>
        <v>0</v>
      </c>
      <c r="AQ345" s="95">
        <f t="array" ref="AQ345">SUM(IF((G345:AK345="S"),1,0),IF((G345:AK345="½ S"),0.5,0))</f>
        <v>0</v>
      </c>
      <c r="AR345" s="184">
        <f t="array" ref="AR345">SUM(IF((G345:AK345="Z1"),1,0),IF((G345:AK345="½ Z1"),0.5,0))</f>
        <v>0</v>
      </c>
      <c r="AS345" s="17">
        <f t="array" ref="AS345">SUM(IF((G345:AK345="Z2"),1,0),IF((G345:AK345="½ Z2"),0.5,0))</f>
        <v>0</v>
      </c>
      <c r="AT345" s="17">
        <f t="array" ref="AT345">SUM(IF((G345:AK345="Z3"),1,0),IF((G345:AK345="½ Z3"),0.5,0))</f>
        <v>0</v>
      </c>
      <c r="AU345" s="20">
        <f t="array" ref="AU345">SUM(IF((G345:AK345="Z4"),1,0),IF((G345:AK345="½ Z4"),0.5,0))</f>
        <v>0</v>
      </c>
      <c r="AV345" s="4"/>
      <c r="AW345" s="28"/>
    </row>
    <row r="346" spans="1:49" x14ac:dyDescent="0.2">
      <c r="A346" s="28"/>
      <c r="B346" s="18"/>
      <c r="C346" s="3"/>
      <c r="D346" s="404"/>
      <c r="E346" s="186"/>
      <c r="F346" s="65" t="str">
        <f>IF(E346="x",   "~~~" &amp; TEXT($F$6,""), TEXT($F$6,""))</f>
        <v>employee_3</v>
      </c>
      <c r="G346" s="276" t="s">
        <v>26</v>
      </c>
      <c r="H346" s="274" t="s">
        <v>0</v>
      </c>
      <c r="I346" s="275"/>
      <c r="J346" s="275"/>
      <c r="K346" s="275"/>
      <c r="L346" s="275"/>
      <c r="M346" s="276" t="s">
        <v>26</v>
      </c>
      <c r="N346" s="276" t="s">
        <v>26</v>
      </c>
      <c r="O346" s="275"/>
      <c r="P346" s="275"/>
      <c r="Q346" s="275"/>
      <c r="R346" s="275"/>
      <c r="S346" s="275"/>
      <c r="T346" s="276" t="s">
        <v>26</v>
      </c>
      <c r="U346" s="276" t="s">
        <v>26</v>
      </c>
      <c r="V346" s="274" t="s">
        <v>0</v>
      </c>
      <c r="W346" s="275"/>
      <c r="X346" s="275"/>
      <c r="Y346" s="275"/>
      <c r="Z346" s="275"/>
      <c r="AA346" s="276" t="s">
        <v>26</v>
      </c>
      <c r="AB346" s="276" t="s">
        <v>26</v>
      </c>
      <c r="AC346" s="275"/>
      <c r="AD346" s="275"/>
      <c r="AE346" s="275"/>
      <c r="AF346" s="275"/>
      <c r="AG346" s="275"/>
      <c r="AH346" s="276" t="s">
        <v>26</v>
      </c>
      <c r="AI346" s="276" t="s">
        <v>26</v>
      </c>
      <c r="AJ346" s="275"/>
      <c r="AK346" s="275"/>
      <c r="AL346" s="4"/>
      <c r="AM346" s="19">
        <f t="array" ref="AM346">SUM(IF((G346:AK346="H"),1,0),IF((G346:AK346="½ H"),0.5,0))</f>
        <v>2</v>
      </c>
      <c r="AN346" s="17">
        <f t="array" ref="AN346">SUM(IF((G346:AK346="SD"),1,0),IF((G346:AK346="½ SD"),0.5,0))</f>
        <v>0</v>
      </c>
      <c r="AO346" s="17">
        <f t="array" ref="AO346">SUM(IF((G346:AK346="V"),1,0),IF((G346:AK346="½ V"),0.5,0))</f>
        <v>0</v>
      </c>
      <c r="AP346" s="17">
        <f t="array" ref="AP346">SUM(IF((G346:AK346="C"),1,0),IF((G346:AK346="½ C"),0.5,0))</f>
        <v>0</v>
      </c>
      <c r="AQ346" s="95">
        <f t="array" ref="AQ346">SUM(IF((G346:AK346="S"),1,0),IF((G346:AK346="½ S"),0.5,0))</f>
        <v>0</v>
      </c>
      <c r="AR346" s="184">
        <f t="array" ref="AR346">SUM(IF((G346:AK346="Z1"),1,0),IF((G346:AK346="½ Z1"),0.5,0))</f>
        <v>0</v>
      </c>
      <c r="AS346" s="17">
        <f t="array" ref="AS346">SUM(IF((G346:AK346="Z2"),1,0),IF((G346:AK346="½ Z2"),0.5,0))</f>
        <v>0</v>
      </c>
      <c r="AT346" s="17">
        <f t="array" ref="AT346">SUM(IF((G346:AK346="Z3"),1,0),IF((G346:AK346="½ Z3"),0.5,0))</f>
        <v>0</v>
      </c>
      <c r="AU346" s="20">
        <f t="array" ref="AU346">SUM(IF((G346:AK346="Z4"),1,0),IF((G346:AK346="½ Z4"),0.5,0))</f>
        <v>0</v>
      </c>
      <c r="AV346" s="4"/>
      <c r="AW346" s="28"/>
    </row>
    <row r="347" spans="1:49" x14ac:dyDescent="0.2">
      <c r="A347" s="28"/>
      <c r="B347" s="18"/>
      <c r="C347" s="3"/>
      <c r="D347" s="404"/>
      <c r="E347" s="186"/>
      <c r="F347" s="65" t="str">
        <f>IF(E347="x",   "~~~" &amp; TEXT($F$7,""), TEXT($F$7,""))</f>
        <v>employee_4</v>
      </c>
      <c r="G347" s="276" t="s">
        <v>26</v>
      </c>
      <c r="H347" s="274" t="s">
        <v>0</v>
      </c>
      <c r="I347" s="275"/>
      <c r="J347" s="275"/>
      <c r="K347" s="275"/>
      <c r="L347" s="275"/>
      <c r="M347" s="276" t="s">
        <v>26</v>
      </c>
      <c r="N347" s="276" t="s">
        <v>26</v>
      </c>
      <c r="O347" s="275"/>
      <c r="P347" s="275"/>
      <c r="Q347" s="275"/>
      <c r="R347" s="275"/>
      <c r="S347" s="275"/>
      <c r="T347" s="276" t="s">
        <v>26</v>
      </c>
      <c r="U347" s="276" t="s">
        <v>26</v>
      </c>
      <c r="V347" s="274" t="s">
        <v>0</v>
      </c>
      <c r="W347" s="275"/>
      <c r="X347" s="275"/>
      <c r="Y347" s="275"/>
      <c r="Z347" s="275"/>
      <c r="AA347" s="276" t="s">
        <v>26</v>
      </c>
      <c r="AB347" s="276" t="s">
        <v>26</v>
      </c>
      <c r="AC347" s="275"/>
      <c r="AD347" s="275"/>
      <c r="AE347" s="275"/>
      <c r="AF347" s="275"/>
      <c r="AG347" s="275"/>
      <c r="AH347" s="276" t="s">
        <v>26</v>
      </c>
      <c r="AI347" s="276" t="s">
        <v>26</v>
      </c>
      <c r="AJ347" s="275"/>
      <c r="AK347" s="275"/>
      <c r="AL347" s="4"/>
      <c r="AM347" s="19">
        <f t="array" ref="AM347">SUM(IF((G347:AK347="H"),1,0),IF((G347:AK347="½ H"),0.5,0))</f>
        <v>2</v>
      </c>
      <c r="AN347" s="17">
        <f t="array" ref="AN347">SUM(IF((G347:AK347="SD"),1,0),IF((G347:AK347="½ SD"),0.5,0))</f>
        <v>0</v>
      </c>
      <c r="AO347" s="17">
        <f t="array" ref="AO347">SUM(IF((G347:AK347="V"),1,0),IF((G347:AK347="½ V"),0.5,0))</f>
        <v>0</v>
      </c>
      <c r="AP347" s="17">
        <f t="array" ref="AP347">SUM(IF((G347:AK347="C"),1,0),IF((G347:AK347="½ C"),0.5,0))</f>
        <v>0</v>
      </c>
      <c r="AQ347" s="95">
        <f t="array" ref="AQ347">SUM(IF((G347:AK347="S"),1,0),IF((G347:AK347="½ S"),0.5,0))</f>
        <v>0</v>
      </c>
      <c r="AR347" s="184">
        <f t="array" ref="AR347">SUM(IF((G347:AK347="Z1"),1,0),IF((G347:AK347="½ Z1"),0.5,0))</f>
        <v>0</v>
      </c>
      <c r="AS347" s="17">
        <f t="array" ref="AS347">SUM(IF((G347:AK347="Z2"),1,0),IF((G347:AK347="½ Z2"),0.5,0))</f>
        <v>0</v>
      </c>
      <c r="AT347" s="17">
        <f t="array" ref="AT347">SUM(IF((G347:AK347="Z3"),1,0),IF((G347:AK347="½ Z3"),0.5,0))</f>
        <v>0</v>
      </c>
      <c r="AU347" s="20">
        <f t="array" ref="AU347">SUM(IF((G347:AK347="Z4"),1,0),IF((G347:AK347="½ Z4"),0.5,0))</f>
        <v>0</v>
      </c>
      <c r="AV347" s="4"/>
      <c r="AW347" s="28"/>
    </row>
    <row r="348" spans="1:49" x14ac:dyDescent="0.2">
      <c r="A348" s="28"/>
      <c r="B348" s="18"/>
      <c r="C348" s="3"/>
      <c r="D348" s="404"/>
      <c r="E348" s="186"/>
      <c r="F348" s="65" t="str">
        <f>IF(E348="x",   "~~~" &amp; TEXT($F$8,""), TEXT($F$8,""))</f>
        <v>~~~</v>
      </c>
      <c r="G348" s="276" t="s">
        <v>26</v>
      </c>
      <c r="H348" s="274" t="s">
        <v>0</v>
      </c>
      <c r="I348" s="275"/>
      <c r="J348" s="275"/>
      <c r="K348" s="275"/>
      <c r="L348" s="275"/>
      <c r="M348" s="276" t="s">
        <v>26</v>
      </c>
      <c r="N348" s="276" t="s">
        <v>26</v>
      </c>
      <c r="O348" s="275"/>
      <c r="P348" s="275"/>
      <c r="Q348" s="275"/>
      <c r="R348" s="275"/>
      <c r="S348" s="275"/>
      <c r="T348" s="276" t="s">
        <v>26</v>
      </c>
      <c r="U348" s="276" t="s">
        <v>26</v>
      </c>
      <c r="V348" s="274" t="s">
        <v>0</v>
      </c>
      <c r="W348" s="275"/>
      <c r="X348" s="275"/>
      <c r="Y348" s="275"/>
      <c r="Z348" s="275"/>
      <c r="AA348" s="276" t="s">
        <v>26</v>
      </c>
      <c r="AB348" s="276" t="s">
        <v>26</v>
      </c>
      <c r="AC348" s="275"/>
      <c r="AD348" s="275"/>
      <c r="AE348" s="275"/>
      <c r="AF348" s="275"/>
      <c r="AG348" s="275"/>
      <c r="AH348" s="276" t="s">
        <v>26</v>
      </c>
      <c r="AI348" s="276" t="s">
        <v>26</v>
      </c>
      <c r="AJ348" s="275"/>
      <c r="AK348" s="275"/>
      <c r="AL348" s="4"/>
      <c r="AM348" s="19">
        <f t="array" ref="AM348">SUM(IF((G348:AK348="H"),1,0),IF((G348:AK348="½ H"),0.5,0))</f>
        <v>2</v>
      </c>
      <c r="AN348" s="17">
        <f t="array" ref="AN348">SUM(IF((G348:AK348="SD"),1,0),IF((G348:AK348="½ SD"),0.5,0))</f>
        <v>0</v>
      </c>
      <c r="AO348" s="17">
        <f t="array" ref="AO348">SUM(IF((G348:AK348="V"),1,0),IF((G348:AK348="½ V"),0.5,0))</f>
        <v>0</v>
      </c>
      <c r="AP348" s="17">
        <f t="array" ref="AP348">SUM(IF((G348:AK348="C"),1,0),IF((G348:AK348="½ C"),0.5,0))</f>
        <v>0</v>
      </c>
      <c r="AQ348" s="95">
        <f t="array" ref="AQ348">SUM(IF((G348:AK348="S"),1,0),IF((G348:AK348="½ S"),0.5,0))</f>
        <v>0</v>
      </c>
      <c r="AR348" s="184">
        <f t="array" ref="AR348">SUM(IF((G348:AK348="Z1"),1,0),IF((G348:AK348="½ Z1"),0.5,0))</f>
        <v>0</v>
      </c>
      <c r="AS348" s="17">
        <f t="array" ref="AS348">SUM(IF((G348:AK348="Z2"),1,0),IF((G348:AK348="½ Z2"),0.5,0))</f>
        <v>0</v>
      </c>
      <c r="AT348" s="17">
        <f t="array" ref="AT348">SUM(IF((G348:AK348="Z3"),1,0),IF((G348:AK348="½ Z3"),0.5,0))</f>
        <v>0</v>
      </c>
      <c r="AU348" s="20">
        <f t="array" ref="AU348">SUM(IF((G348:AK348="Z4"),1,0),IF((G348:AK348="½ Z4"),0.5,0))</f>
        <v>0</v>
      </c>
      <c r="AV348" s="4"/>
      <c r="AW348" s="28"/>
    </row>
    <row r="349" spans="1:49" ht="13.5" thickBot="1" x14ac:dyDescent="0.25">
      <c r="A349" s="28"/>
      <c r="B349" s="18"/>
      <c r="C349" s="3"/>
      <c r="D349" s="404"/>
      <c r="E349" s="186"/>
      <c r="F349" s="65" t="str">
        <f>IF(E349="x",   "~~~" &amp; TEXT($F$9,""), TEXT($F$9,""))</f>
        <v/>
      </c>
      <c r="G349" s="276" t="s">
        <v>26</v>
      </c>
      <c r="H349" s="274" t="s">
        <v>0</v>
      </c>
      <c r="I349" s="275"/>
      <c r="J349" s="275"/>
      <c r="K349" s="275"/>
      <c r="L349" s="275"/>
      <c r="M349" s="276" t="s">
        <v>26</v>
      </c>
      <c r="N349" s="276" t="s">
        <v>26</v>
      </c>
      <c r="O349" s="275"/>
      <c r="P349" s="275"/>
      <c r="Q349" s="275"/>
      <c r="R349" s="275"/>
      <c r="S349" s="275"/>
      <c r="T349" s="276" t="s">
        <v>26</v>
      </c>
      <c r="U349" s="276" t="s">
        <v>26</v>
      </c>
      <c r="V349" s="274" t="s">
        <v>0</v>
      </c>
      <c r="W349" s="275"/>
      <c r="X349" s="275"/>
      <c r="Y349" s="275"/>
      <c r="Z349" s="275"/>
      <c r="AA349" s="276" t="s">
        <v>26</v>
      </c>
      <c r="AB349" s="276" t="s">
        <v>26</v>
      </c>
      <c r="AC349" s="275"/>
      <c r="AD349" s="275"/>
      <c r="AE349" s="275"/>
      <c r="AF349" s="275"/>
      <c r="AG349" s="275"/>
      <c r="AH349" s="276" t="s">
        <v>26</v>
      </c>
      <c r="AI349" s="276" t="s">
        <v>26</v>
      </c>
      <c r="AJ349" s="275"/>
      <c r="AK349" s="275"/>
      <c r="AL349" s="4"/>
      <c r="AM349" s="19">
        <f t="array" ref="AM349">SUM(IF((G349:AK349="H"),1,0),IF((G349:AK349="½ H"),0.5,0))</f>
        <v>2</v>
      </c>
      <c r="AN349" s="17">
        <f t="array" ref="AN349">SUM(IF((G349:AK349="SD"),1,0),IF((G349:AK349="½ SD"),0.5,0))</f>
        <v>0</v>
      </c>
      <c r="AO349" s="17">
        <f t="array" ref="AO349">SUM(IF((G349:AK349="V"),1,0),IF((G349:AK349="½ V"),0.5,0))</f>
        <v>0</v>
      </c>
      <c r="AP349" s="17">
        <f t="array" ref="AP349">SUM(IF((G349:AK349="C"),1,0),IF((G349:AK349="½ C"),0.5,0))</f>
        <v>0</v>
      </c>
      <c r="AQ349" s="95">
        <f t="array" ref="AQ349">SUM(IF((G349:AK349="S"),1,0),IF((G349:AK349="½ S"),0.5,0))</f>
        <v>0</v>
      </c>
      <c r="AR349" s="184">
        <f t="array" ref="AR349">SUM(IF((G349:AK349="Z1"),1,0),IF((G349:AK349="½ Z1"),0.5,0))</f>
        <v>0</v>
      </c>
      <c r="AS349" s="17">
        <f t="array" ref="AS349">SUM(IF((G349:AK349="Z2"),1,0),IF((G349:AK349="½ Z2"),0.5,0))</f>
        <v>0</v>
      </c>
      <c r="AT349" s="17">
        <f t="array" ref="AT349">SUM(IF((G349:AK349="Z3"),1,0),IF((G349:AK349="½ Z3"),0.5,0))</f>
        <v>0</v>
      </c>
      <c r="AU349" s="20">
        <f t="array" ref="AU349">SUM(IF((G349:AK349="Z4"),1,0),IF((G349:AK349="½ Z4"),0.5,0))</f>
        <v>0</v>
      </c>
      <c r="AV349" s="4"/>
      <c r="AW349" s="28"/>
    </row>
    <row r="350" spans="1:49" hidden="1" x14ac:dyDescent="0.2">
      <c r="A350" s="28"/>
      <c r="B350" s="18"/>
      <c r="C350" s="3"/>
      <c r="D350" s="404"/>
      <c r="E350" s="186"/>
      <c r="F350" s="65" t="str">
        <f>IF(E350="x",   "~~~" &amp; TEXT($F$10,""), TEXT($F$10,""))</f>
        <v/>
      </c>
      <c r="G350" s="276" t="s">
        <v>26</v>
      </c>
      <c r="H350" s="274" t="s">
        <v>0</v>
      </c>
      <c r="I350" s="275"/>
      <c r="J350" s="275"/>
      <c r="K350" s="275"/>
      <c r="L350" s="275"/>
      <c r="M350" s="276" t="s">
        <v>26</v>
      </c>
      <c r="N350" s="276" t="s">
        <v>26</v>
      </c>
      <c r="O350" s="275"/>
      <c r="P350" s="275"/>
      <c r="Q350" s="275"/>
      <c r="R350" s="275"/>
      <c r="S350" s="275"/>
      <c r="T350" s="276" t="s">
        <v>26</v>
      </c>
      <c r="U350" s="276" t="s">
        <v>26</v>
      </c>
      <c r="V350" s="274" t="s">
        <v>0</v>
      </c>
      <c r="W350" s="275"/>
      <c r="X350" s="275"/>
      <c r="Y350" s="275"/>
      <c r="Z350" s="275"/>
      <c r="AA350" s="276" t="s">
        <v>26</v>
      </c>
      <c r="AB350" s="276" t="s">
        <v>26</v>
      </c>
      <c r="AC350" s="275"/>
      <c r="AD350" s="275"/>
      <c r="AE350" s="275"/>
      <c r="AF350" s="275"/>
      <c r="AG350" s="275"/>
      <c r="AH350" s="276" t="s">
        <v>26</v>
      </c>
      <c r="AI350" s="276" t="s">
        <v>26</v>
      </c>
      <c r="AJ350" s="275"/>
      <c r="AK350" s="275"/>
      <c r="AL350" s="4"/>
      <c r="AM350" s="19">
        <f t="array" ref="AM350">SUM(IF((G350:AK350="H"),1,0),IF((G350:AK350="½ H"),0.5,0))</f>
        <v>2</v>
      </c>
      <c r="AN350" s="17">
        <f t="array" ref="AN350">SUM(IF((G350:AK350="SD"),1,0),IF((G350:AK350="½ SD"),0.5,0))</f>
        <v>0</v>
      </c>
      <c r="AO350" s="17">
        <f t="array" ref="AO350">SUM(IF((G350:AK350="V"),1,0),IF((G350:AK350="½ V"),0.5,0))</f>
        <v>0</v>
      </c>
      <c r="AP350" s="17">
        <f t="array" ref="AP350">SUM(IF((G350:AK350="C"),1,0),IF((G350:AK350="½ C"),0.5,0))</f>
        <v>0</v>
      </c>
      <c r="AQ350" s="95">
        <f t="array" ref="AQ350">SUM(IF((G350:AK350="S"),1,0),IF((G350:AK350="½ S"),0.5,0))</f>
        <v>0</v>
      </c>
      <c r="AR350" s="184">
        <f t="array" ref="AR350">SUM(IF((G350:AK350="Z1"),1,0),IF((G350:AK350="½ Z1"),0.5,0))</f>
        <v>0</v>
      </c>
      <c r="AS350" s="17">
        <f t="array" ref="AS350">SUM(IF((G350:AK350="Z2"),1,0),IF((G350:AK350="½ Z2"),0.5,0))</f>
        <v>0</v>
      </c>
      <c r="AT350" s="17">
        <f t="array" ref="AT350">SUM(IF((G350:AK350="Z3"),1,0),IF((G350:AK350="½ Z3"),0.5,0))</f>
        <v>0</v>
      </c>
      <c r="AU350" s="20">
        <f t="array" ref="AU350">SUM(IF((G350:AK350="Z4"),1,0),IF((G350:AK350="½ Z4"),0.5,0))</f>
        <v>0</v>
      </c>
      <c r="AV350" s="4"/>
      <c r="AW350" s="28"/>
    </row>
    <row r="351" spans="1:49" hidden="1" x14ac:dyDescent="0.2">
      <c r="A351" s="28"/>
      <c r="B351" s="18"/>
      <c r="C351" s="3"/>
      <c r="D351" s="404"/>
      <c r="E351" s="186"/>
      <c r="F351" s="65" t="str">
        <f>IF(E351="x",   "~~~" &amp; TEXT($F$11,""), TEXT($F$11,""))</f>
        <v/>
      </c>
      <c r="G351" s="276" t="s">
        <v>26</v>
      </c>
      <c r="H351" s="274" t="s">
        <v>0</v>
      </c>
      <c r="I351" s="275"/>
      <c r="J351" s="275"/>
      <c r="K351" s="275"/>
      <c r="L351" s="275"/>
      <c r="M351" s="276" t="s">
        <v>26</v>
      </c>
      <c r="N351" s="276" t="s">
        <v>26</v>
      </c>
      <c r="O351" s="275"/>
      <c r="P351" s="275"/>
      <c r="Q351" s="275"/>
      <c r="R351" s="275"/>
      <c r="S351" s="275"/>
      <c r="T351" s="276" t="s">
        <v>26</v>
      </c>
      <c r="U351" s="276" t="s">
        <v>26</v>
      </c>
      <c r="V351" s="274" t="s">
        <v>0</v>
      </c>
      <c r="W351" s="275"/>
      <c r="X351" s="275"/>
      <c r="Y351" s="275"/>
      <c r="Z351" s="275"/>
      <c r="AA351" s="276" t="s">
        <v>26</v>
      </c>
      <c r="AB351" s="276" t="s">
        <v>26</v>
      </c>
      <c r="AC351" s="275"/>
      <c r="AD351" s="275"/>
      <c r="AE351" s="275"/>
      <c r="AF351" s="275"/>
      <c r="AG351" s="275"/>
      <c r="AH351" s="276" t="s">
        <v>26</v>
      </c>
      <c r="AI351" s="276" t="s">
        <v>26</v>
      </c>
      <c r="AJ351" s="275"/>
      <c r="AK351" s="275"/>
      <c r="AL351" s="4"/>
      <c r="AM351" s="19">
        <f t="array" ref="AM351">SUM(IF((G351:AK351="H"),1,0),IF((G351:AK351="½ H"),0.5,0))</f>
        <v>2</v>
      </c>
      <c r="AN351" s="17">
        <f t="array" ref="AN351">SUM(IF((G351:AK351="SD"),1,0),IF((G351:AK351="½ SD"),0.5,0))</f>
        <v>0</v>
      </c>
      <c r="AO351" s="17">
        <f t="array" ref="AO351">SUM(IF((G351:AK351="V"),1,0),IF((G351:AK351="½ V"),0.5,0))</f>
        <v>0</v>
      </c>
      <c r="AP351" s="17">
        <f t="array" ref="AP351">SUM(IF((G351:AK351="C"),1,0),IF((G351:AK351="½ C"),0.5,0))</f>
        <v>0</v>
      </c>
      <c r="AQ351" s="95">
        <f t="array" ref="AQ351">SUM(IF((G351:AK351="S"),1,0),IF((G351:AK351="½ S"),0.5,0))</f>
        <v>0</v>
      </c>
      <c r="AR351" s="184">
        <f t="array" ref="AR351">SUM(IF((G351:AK351="Z1"),1,0),IF((G351:AK351="½ Z1"),0.5,0))</f>
        <v>0</v>
      </c>
      <c r="AS351" s="17">
        <f t="array" ref="AS351">SUM(IF((G351:AK351="Z2"),1,0),IF((G351:AK351="½ Z2"),0.5,0))</f>
        <v>0</v>
      </c>
      <c r="AT351" s="17">
        <f t="array" ref="AT351">SUM(IF((G351:AK351="Z3"),1,0),IF((G351:AK351="½ Z3"),0.5,0))</f>
        <v>0</v>
      </c>
      <c r="AU351" s="20">
        <f t="array" ref="AU351">SUM(IF((G351:AK351="Z4"),1,0),IF((G351:AK351="½ Z4"),0.5,0))</f>
        <v>0</v>
      </c>
      <c r="AV351" s="4"/>
      <c r="AW351" s="28"/>
    </row>
    <row r="352" spans="1:49" hidden="1" x14ac:dyDescent="0.2">
      <c r="A352" s="28"/>
      <c r="B352" s="18"/>
      <c r="C352" s="3"/>
      <c r="D352" s="404"/>
      <c r="E352" s="186"/>
      <c r="F352" s="65" t="str">
        <f>IF(E352="x",   "~~~" &amp; TEXT($F$12,""), TEXT($F$12,""))</f>
        <v/>
      </c>
      <c r="G352" s="276" t="s">
        <v>26</v>
      </c>
      <c r="H352" s="274" t="s">
        <v>0</v>
      </c>
      <c r="I352" s="275"/>
      <c r="J352" s="275"/>
      <c r="K352" s="275"/>
      <c r="L352" s="275"/>
      <c r="M352" s="276" t="s">
        <v>26</v>
      </c>
      <c r="N352" s="276" t="s">
        <v>26</v>
      </c>
      <c r="O352" s="275"/>
      <c r="P352" s="275"/>
      <c r="Q352" s="275"/>
      <c r="R352" s="275"/>
      <c r="S352" s="275"/>
      <c r="T352" s="276" t="s">
        <v>26</v>
      </c>
      <c r="U352" s="276" t="s">
        <v>26</v>
      </c>
      <c r="V352" s="274" t="s">
        <v>0</v>
      </c>
      <c r="W352" s="275"/>
      <c r="X352" s="275"/>
      <c r="Y352" s="275"/>
      <c r="Z352" s="275"/>
      <c r="AA352" s="276" t="s">
        <v>26</v>
      </c>
      <c r="AB352" s="276" t="s">
        <v>26</v>
      </c>
      <c r="AC352" s="275"/>
      <c r="AD352" s="275"/>
      <c r="AE352" s="275"/>
      <c r="AF352" s="275"/>
      <c r="AG352" s="275"/>
      <c r="AH352" s="276" t="s">
        <v>26</v>
      </c>
      <c r="AI352" s="276" t="s">
        <v>26</v>
      </c>
      <c r="AJ352" s="275"/>
      <c r="AK352" s="275"/>
      <c r="AL352" s="4"/>
      <c r="AM352" s="19">
        <f t="array" ref="AM352">SUM(IF((G352:AK352="H"),1,0),IF((G352:AK352="½ H"),0.5,0))</f>
        <v>2</v>
      </c>
      <c r="AN352" s="17">
        <f t="array" ref="AN352">SUM(IF((G352:AK352="SD"),1,0),IF((G352:AK352="½ SD"),0.5,0))</f>
        <v>0</v>
      </c>
      <c r="AO352" s="17">
        <f t="array" ref="AO352">SUM(IF((G352:AK352="V"),1,0),IF((G352:AK352="½ V"),0.5,0))</f>
        <v>0</v>
      </c>
      <c r="AP352" s="17">
        <f t="array" ref="AP352">SUM(IF((G352:AK352="C"),1,0),IF((G352:AK352="½ C"),0.5,0))</f>
        <v>0</v>
      </c>
      <c r="AQ352" s="95">
        <f t="array" ref="AQ352">SUM(IF((G352:AK352="S"),1,0),IF((G352:AK352="½ S"),0.5,0))</f>
        <v>0</v>
      </c>
      <c r="AR352" s="184">
        <f t="array" ref="AR352">SUM(IF((G352:AK352="Z1"),1,0),IF((G352:AK352="½ Z1"),0.5,0))</f>
        <v>0</v>
      </c>
      <c r="AS352" s="17">
        <f t="array" ref="AS352">SUM(IF((G352:AK352="Z2"),1,0),IF((G352:AK352="½ Z2"),0.5,0))</f>
        <v>0</v>
      </c>
      <c r="AT352" s="17">
        <f t="array" ref="AT352">SUM(IF((G352:AK352="Z3"),1,0),IF((G352:AK352="½ Z3"),0.5,0))</f>
        <v>0</v>
      </c>
      <c r="AU352" s="20">
        <f t="array" ref="AU352">SUM(IF((G352:AK352="Z4"),1,0),IF((G352:AK352="½ Z4"),0.5,0))</f>
        <v>0</v>
      </c>
      <c r="AV352" s="4"/>
      <c r="AW352" s="28"/>
    </row>
    <row r="353" spans="1:49" hidden="1" x14ac:dyDescent="0.2">
      <c r="A353" s="28"/>
      <c r="B353" s="18"/>
      <c r="C353" s="3"/>
      <c r="D353" s="404"/>
      <c r="E353" s="186"/>
      <c r="F353" s="65" t="str">
        <f>IF(E353="x",   "~~~" &amp; TEXT($F$13,""), TEXT($F$13,""))</f>
        <v/>
      </c>
      <c r="G353" s="276" t="s">
        <v>26</v>
      </c>
      <c r="H353" s="274" t="s">
        <v>0</v>
      </c>
      <c r="I353" s="275"/>
      <c r="J353" s="275"/>
      <c r="K353" s="275"/>
      <c r="L353" s="275"/>
      <c r="M353" s="276" t="s">
        <v>26</v>
      </c>
      <c r="N353" s="276" t="s">
        <v>26</v>
      </c>
      <c r="O353" s="275"/>
      <c r="P353" s="275"/>
      <c r="Q353" s="275"/>
      <c r="R353" s="275"/>
      <c r="S353" s="275"/>
      <c r="T353" s="276" t="s">
        <v>26</v>
      </c>
      <c r="U353" s="276" t="s">
        <v>26</v>
      </c>
      <c r="V353" s="274" t="s">
        <v>0</v>
      </c>
      <c r="W353" s="275"/>
      <c r="X353" s="275"/>
      <c r="Y353" s="275"/>
      <c r="Z353" s="275"/>
      <c r="AA353" s="276" t="s">
        <v>26</v>
      </c>
      <c r="AB353" s="276" t="s">
        <v>26</v>
      </c>
      <c r="AC353" s="275"/>
      <c r="AD353" s="275"/>
      <c r="AE353" s="275"/>
      <c r="AF353" s="275"/>
      <c r="AG353" s="275"/>
      <c r="AH353" s="276" t="s">
        <v>26</v>
      </c>
      <c r="AI353" s="276" t="s">
        <v>26</v>
      </c>
      <c r="AJ353" s="275"/>
      <c r="AK353" s="275"/>
      <c r="AL353" s="4"/>
      <c r="AM353" s="19">
        <f t="array" ref="AM353">SUM(IF((G353:AK353="H"),1,0),IF((G353:AK353="½ H"),0.5,0))</f>
        <v>2</v>
      </c>
      <c r="AN353" s="17">
        <f t="array" ref="AN353">SUM(IF((G353:AK353="SD"),1,0),IF((G353:AK353="½ SD"),0.5,0))</f>
        <v>0</v>
      </c>
      <c r="AO353" s="17">
        <f t="array" ref="AO353">SUM(IF((G353:AK353="V"),1,0),IF((G353:AK353="½ V"),0.5,0))</f>
        <v>0</v>
      </c>
      <c r="AP353" s="17">
        <f t="array" ref="AP353">SUM(IF((G353:AK353="C"),1,0),IF((G353:AK353="½ C"),0.5,0))</f>
        <v>0</v>
      </c>
      <c r="AQ353" s="95">
        <f t="array" ref="AQ353">SUM(IF((G353:AK353="S"),1,0),IF((G353:AK353="½ S"),0.5,0))</f>
        <v>0</v>
      </c>
      <c r="AR353" s="184">
        <f t="array" ref="AR353">SUM(IF((G353:AK353="Z1"),1,0),IF((G353:AK353="½ Z1"),0.5,0))</f>
        <v>0</v>
      </c>
      <c r="AS353" s="17">
        <f t="array" ref="AS353">SUM(IF((G353:AK353="Z2"),1,0),IF((G353:AK353="½ Z2"),0.5,0))</f>
        <v>0</v>
      </c>
      <c r="AT353" s="17">
        <f t="array" ref="AT353">SUM(IF((G353:AK353="Z3"),1,0),IF((G353:AK353="½ Z3"),0.5,0))</f>
        <v>0</v>
      </c>
      <c r="AU353" s="20">
        <f t="array" ref="AU353">SUM(IF((G353:AK353="Z4"),1,0),IF((G353:AK353="½ Z4"),0.5,0))</f>
        <v>0</v>
      </c>
      <c r="AV353" s="4"/>
      <c r="AW353" s="28"/>
    </row>
    <row r="354" spans="1:49" hidden="1" x14ac:dyDescent="0.2">
      <c r="A354" s="28"/>
      <c r="B354" s="18"/>
      <c r="C354" s="3"/>
      <c r="D354" s="404"/>
      <c r="E354" s="186"/>
      <c r="F354" s="65" t="str">
        <f>IF(E354="x",   "~~~" &amp; TEXT($F$14,""), TEXT($F$14,""))</f>
        <v/>
      </c>
      <c r="G354" s="276" t="s">
        <v>26</v>
      </c>
      <c r="H354" s="274" t="s">
        <v>0</v>
      </c>
      <c r="I354" s="275"/>
      <c r="J354" s="275"/>
      <c r="K354" s="275"/>
      <c r="L354" s="275"/>
      <c r="M354" s="276" t="s">
        <v>26</v>
      </c>
      <c r="N354" s="276" t="s">
        <v>26</v>
      </c>
      <c r="O354" s="275"/>
      <c r="P354" s="275"/>
      <c r="Q354" s="275"/>
      <c r="R354" s="275"/>
      <c r="S354" s="275"/>
      <c r="T354" s="276" t="s">
        <v>26</v>
      </c>
      <c r="U354" s="276" t="s">
        <v>26</v>
      </c>
      <c r="V354" s="274" t="s">
        <v>0</v>
      </c>
      <c r="W354" s="275"/>
      <c r="X354" s="275"/>
      <c r="Y354" s="275"/>
      <c r="Z354" s="275"/>
      <c r="AA354" s="276" t="s">
        <v>26</v>
      </c>
      <c r="AB354" s="276" t="s">
        <v>26</v>
      </c>
      <c r="AC354" s="275"/>
      <c r="AD354" s="275"/>
      <c r="AE354" s="275"/>
      <c r="AF354" s="275"/>
      <c r="AG354" s="275"/>
      <c r="AH354" s="276" t="s">
        <v>26</v>
      </c>
      <c r="AI354" s="276" t="s">
        <v>26</v>
      </c>
      <c r="AJ354" s="275"/>
      <c r="AK354" s="275"/>
      <c r="AL354" s="4"/>
      <c r="AM354" s="19">
        <f t="array" ref="AM354">SUM(IF((G354:AK354="H"),1,0),IF((G354:AK354="½ H"),0.5,0))</f>
        <v>2</v>
      </c>
      <c r="AN354" s="17">
        <f t="array" ref="AN354">SUM(IF((G354:AK354="SD"),1,0),IF((G354:AK354="½ SD"),0.5,0))</f>
        <v>0</v>
      </c>
      <c r="AO354" s="17">
        <f t="array" ref="AO354">SUM(IF((G354:AK354="V"),1,0),IF((G354:AK354="½ V"),0.5,0))</f>
        <v>0</v>
      </c>
      <c r="AP354" s="17">
        <f t="array" ref="AP354">SUM(IF((G354:AK354="C"),1,0),IF((G354:AK354="½ C"),0.5,0))</f>
        <v>0</v>
      </c>
      <c r="AQ354" s="95">
        <f t="array" ref="AQ354">SUM(IF((G354:AK354="S"),1,0),IF((G354:AK354="½ S"),0.5,0))</f>
        <v>0</v>
      </c>
      <c r="AR354" s="184">
        <f t="array" ref="AR354">SUM(IF((G354:AK354="Z1"),1,0),IF((G354:AK354="½ Z1"),0.5,0))</f>
        <v>0</v>
      </c>
      <c r="AS354" s="17">
        <f t="array" ref="AS354">SUM(IF((G354:AK354="Z2"),1,0),IF((G354:AK354="½ Z2"),0.5,0))</f>
        <v>0</v>
      </c>
      <c r="AT354" s="17">
        <f t="array" ref="AT354">SUM(IF((G354:AK354="Z3"),1,0),IF((G354:AK354="½ Z3"),0.5,0))</f>
        <v>0</v>
      </c>
      <c r="AU354" s="20">
        <f t="array" ref="AU354">SUM(IF((G354:AK354="Z4"),1,0),IF((G354:AK354="½ Z4"),0.5,0))</f>
        <v>0</v>
      </c>
      <c r="AV354" s="4"/>
      <c r="AW354" s="28"/>
    </row>
    <row r="355" spans="1:49" hidden="1" x14ac:dyDescent="0.2">
      <c r="A355" s="28"/>
      <c r="B355" s="18"/>
      <c r="C355" s="3"/>
      <c r="D355" s="404"/>
      <c r="E355" s="186"/>
      <c r="F355" s="65" t="str">
        <f>IF(E355="x",   "~~~" &amp; TEXT($F$15,""), TEXT($F$15,""))</f>
        <v/>
      </c>
      <c r="G355" s="276" t="s">
        <v>26</v>
      </c>
      <c r="H355" s="274" t="s">
        <v>0</v>
      </c>
      <c r="I355" s="275"/>
      <c r="J355" s="275"/>
      <c r="K355" s="275"/>
      <c r="L355" s="275"/>
      <c r="M355" s="276" t="s">
        <v>26</v>
      </c>
      <c r="N355" s="276" t="s">
        <v>26</v>
      </c>
      <c r="O355" s="275"/>
      <c r="P355" s="275"/>
      <c r="Q355" s="275"/>
      <c r="R355" s="275"/>
      <c r="S355" s="275"/>
      <c r="T355" s="276" t="s">
        <v>26</v>
      </c>
      <c r="U355" s="276" t="s">
        <v>26</v>
      </c>
      <c r="V355" s="274" t="s">
        <v>0</v>
      </c>
      <c r="W355" s="275"/>
      <c r="X355" s="275"/>
      <c r="Y355" s="275"/>
      <c r="Z355" s="275"/>
      <c r="AA355" s="276" t="s">
        <v>26</v>
      </c>
      <c r="AB355" s="276" t="s">
        <v>26</v>
      </c>
      <c r="AC355" s="275"/>
      <c r="AD355" s="275"/>
      <c r="AE355" s="275"/>
      <c r="AF355" s="275"/>
      <c r="AG355" s="275"/>
      <c r="AH355" s="276" t="s">
        <v>26</v>
      </c>
      <c r="AI355" s="276" t="s">
        <v>26</v>
      </c>
      <c r="AJ355" s="275"/>
      <c r="AK355" s="275"/>
      <c r="AL355" s="4"/>
      <c r="AM355" s="19">
        <f t="array" ref="AM355">SUM(IF((G355:AK355="H"),1,0),IF((G355:AK355="½ H"),0.5,0))</f>
        <v>2</v>
      </c>
      <c r="AN355" s="17">
        <f t="array" ref="AN355">SUM(IF((G355:AK355="SD"),1,0),IF((G355:AK355="½ SD"),0.5,0))</f>
        <v>0</v>
      </c>
      <c r="AO355" s="17">
        <f t="array" ref="AO355">SUM(IF((G355:AK355="V"),1,0),IF((G355:AK355="½ V"),0.5,0))</f>
        <v>0</v>
      </c>
      <c r="AP355" s="17">
        <f t="array" ref="AP355">SUM(IF((G355:AK355="C"),1,0),IF((G355:AK355="½ C"),0.5,0))</f>
        <v>0</v>
      </c>
      <c r="AQ355" s="95">
        <f t="array" ref="AQ355">SUM(IF((G355:AK355="S"),1,0),IF((G355:AK355="½ S"),0.5,0))</f>
        <v>0</v>
      </c>
      <c r="AR355" s="184">
        <f t="array" ref="AR355">SUM(IF((G355:AK355="Z1"),1,0),IF((G355:AK355="½ Z1"),0.5,0))</f>
        <v>0</v>
      </c>
      <c r="AS355" s="17">
        <f t="array" ref="AS355">SUM(IF((G355:AK355="Z2"),1,0),IF((G355:AK355="½ Z2"),0.5,0))</f>
        <v>0</v>
      </c>
      <c r="AT355" s="17">
        <f t="array" ref="AT355">SUM(IF((G355:AK355="Z3"),1,0),IF((G355:AK355="½ Z3"),0.5,0))</f>
        <v>0</v>
      </c>
      <c r="AU355" s="20">
        <f t="array" ref="AU355">SUM(IF((G355:AK355="Z4"),1,0),IF((G355:AK355="½ Z4"),0.5,0))</f>
        <v>0</v>
      </c>
      <c r="AV355" s="4"/>
      <c r="AW355" s="28"/>
    </row>
    <row r="356" spans="1:49" hidden="1" x14ac:dyDescent="0.2">
      <c r="A356" s="28"/>
      <c r="B356" s="18"/>
      <c r="C356" s="3"/>
      <c r="D356" s="404"/>
      <c r="E356" s="186"/>
      <c r="F356" s="65" t="str">
        <f>IF(E356="x",   "~~~" &amp; TEXT($J$4,""), TEXT($J$4,""))</f>
        <v/>
      </c>
      <c r="G356" s="276" t="s">
        <v>26</v>
      </c>
      <c r="H356" s="274" t="s">
        <v>0</v>
      </c>
      <c r="I356" s="275"/>
      <c r="J356" s="275"/>
      <c r="K356" s="275"/>
      <c r="L356" s="275"/>
      <c r="M356" s="276" t="s">
        <v>26</v>
      </c>
      <c r="N356" s="276" t="s">
        <v>26</v>
      </c>
      <c r="O356" s="275"/>
      <c r="P356" s="275"/>
      <c r="Q356" s="275"/>
      <c r="R356" s="275"/>
      <c r="S356" s="275"/>
      <c r="T356" s="276" t="s">
        <v>26</v>
      </c>
      <c r="U356" s="276" t="s">
        <v>26</v>
      </c>
      <c r="V356" s="274" t="s">
        <v>0</v>
      </c>
      <c r="W356" s="275"/>
      <c r="X356" s="275"/>
      <c r="Y356" s="275"/>
      <c r="Z356" s="275"/>
      <c r="AA356" s="276" t="s">
        <v>26</v>
      </c>
      <c r="AB356" s="276" t="s">
        <v>26</v>
      </c>
      <c r="AC356" s="275"/>
      <c r="AD356" s="275"/>
      <c r="AE356" s="275"/>
      <c r="AF356" s="275"/>
      <c r="AG356" s="275"/>
      <c r="AH356" s="276" t="s">
        <v>26</v>
      </c>
      <c r="AI356" s="276" t="s">
        <v>26</v>
      </c>
      <c r="AJ356" s="275"/>
      <c r="AK356" s="275"/>
      <c r="AL356" s="4"/>
      <c r="AM356" s="19">
        <f t="array" ref="AM356">SUM(IF((G356:AK356="H"),1,0),IF((G356:AK356="½ H"),0.5,0))</f>
        <v>2</v>
      </c>
      <c r="AN356" s="17">
        <f t="array" ref="AN356">SUM(IF((G356:AK356="SD"),1,0),IF((G356:AK356="½ SD"),0.5,0))</f>
        <v>0</v>
      </c>
      <c r="AO356" s="17">
        <f t="array" ref="AO356">SUM(IF((G356:AK356="V"),1,0),IF((G356:AK356="½ V"),0.5,0))</f>
        <v>0</v>
      </c>
      <c r="AP356" s="17">
        <f t="array" ref="AP356">SUM(IF((G356:AK356="C"),1,0),IF((G356:AK356="½ C"),0.5,0))</f>
        <v>0</v>
      </c>
      <c r="AQ356" s="95">
        <f t="array" ref="AQ356">SUM(IF((G356:AK356="S"),1,0),IF((G356:AK356="½ S"),0.5,0))</f>
        <v>0</v>
      </c>
      <c r="AR356" s="184">
        <f t="array" ref="AR356">SUM(IF((G356:AK356="Z1"),1,0),IF((G356:AK356="½ Z1"),0.5,0))</f>
        <v>0</v>
      </c>
      <c r="AS356" s="17">
        <f t="array" ref="AS356">SUM(IF((G356:AK356="Z2"),1,0),IF((G356:AK356="½ Z2"),0.5,0))</f>
        <v>0</v>
      </c>
      <c r="AT356" s="17">
        <f t="array" ref="AT356">SUM(IF((G356:AK356="Z3"),1,0),IF((G356:AK356="½ Z3"),0.5,0))</f>
        <v>0</v>
      </c>
      <c r="AU356" s="20">
        <f t="array" ref="AU356">SUM(IF((G356:AK356="Z4"),1,0),IF((G356:AK356="½ Z4"),0.5,0))</f>
        <v>0</v>
      </c>
      <c r="AV356" s="4"/>
      <c r="AW356" s="28"/>
    </row>
    <row r="357" spans="1:49" hidden="1" x14ac:dyDescent="0.2">
      <c r="A357" s="28"/>
      <c r="B357" s="18"/>
      <c r="C357" s="3"/>
      <c r="D357" s="404"/>
      <c r="E357" s="186"/>
      <c r="F357" s="65" t="str">
        <f>IF(E357="x",   "~~~" &amp; TEXT($J$5,""), TEXT($J$5,""))</f>
        <v/>
      </c>
      <c r="G357" s="276" t="s">
        <v>26</v>
      </c>
      <c r="H357" s="274" t="s">
        <v>0</v>
      </c>
      <c r="I357" s="275"/>
      <c r="J357" s="275"/>
      <c r="K357" s="275"/>
      <c r="L357" s="275"/>
      <c r="M357" s="276" t="s">
        <v>26</v>
      </c>
      <c r="N357" s="276" t="s">
        <v>26</v>
      </c>
      <c r="O357" s="275"/>
      <c r="P357" s="275"/>
      <c r="Q357" s="275"/>
      <c r="R357" s="275"/>
      <c r="S357" s="275"/>
      <c r="T357" s="276" t="s">
        <v>26</v>
      </c>
      <c r="U357" s="276" t="s">
        <v>26</v>
      </c>
      <c r="V357" s="274" t="s">
        <v>0</v>
      </c>
      <c r="W357" s="275"/>
      <c r="X357" s="275"/>
      <c r="Y357" s="275"/>
      <c r="Z357" s="275"/>
      <c r="AA357" s="276" t="s">
        <v>26</v>
      </c>
      <c r="AB357" s="276" t="s">
        <v>26</v>
      </c>
      <c r="AC357" s="275"/>
      <c r="AD357" s="275"/>
      <c r="AE357" s="275"/>
      <c r="AF357" s="275"/>
      <c r="AG357" s="275"/>
      <c r="AH357" s="276" t="s">
        <v>26</v>
      </c>
      <c r="AI357" s="276" t="s">
        <v>26</v>
      </c>
      <c r="AJ357" s="275"/>
      <c r="AK357" s="275"/>
      <c r="AL357" s="4"/>
      <c r="AM357" s="19">
        <f t="array" ref="AM357">SUM(IF((G357:AK357="H"),1,0),IF((G357:AK357="½ H"),0.5,0))</f>
        <v>2</v>
      </c>
      <c r="AN357" s="17">
        <f t="array" ref="AN357">SUM(IF((G357:AK357="SD"),1,0),IF((G357:AK357="½ SD"),0.5,0))</f>
        <v>0</v>
      </c>
      <c r="AO357" s="17">
        <f t="array" ref="AO357">SUM(IF((G357:AK357="V"),1,0),IF((G357:AK357="½ V"),0.5,0))</f>
        <v>0</v>
      </c>
      <c r="AP357" s="17">
        <f t="array" ref="AP357">SUM(IF((G357:AK357="C"),1,0),IF((G357:AK357="½ C"),0.5,0))</f>
        <v>0</v>
      </c>
      <c r="AQ357" s="95">
        <f t="array" ref="AQ357">SUM(IF((G357:AK357="S"),1,0),IF((G357:AK357="½ S"),0.5,0))</f>
        <v>0</v>
      </c>
      <c r="AR357" s="184">
        <f t="array" ref="AR357">SUM(IF((G357:AK357="Z1"),1,0),IF((G357:AK357="½ Z1"),0.5,0))</f>
        <v>0</v>
      </c>
      <c r="AS357" s="17">
        <f t="array" ref="AS357">SUM(IF((G357:AK357="Z2"),1,0),IF((G357:AK357="½ Z2"),0.5,0))</f>
        <v>0</v>
      </c>
      <c r="AT357" s="17">
        <f t="array" ref="AT357">SUM(IF((G357:AK357="Z3"),1,0),IF((G357:AK357="½ Z3"),0.5,0))</f>
        <v>0</v>
      </c>
      <c r="AU357" s="20">
        <f t="array" ref="AU357">SUM(IF((G357:AK357="Z4"),1,0),IF((G357:AK357="½ Z4"),0.5,0))</f>
        <v>0</v>
      </c>
      <c r="AV357" s="4"/>
      <c r="AW357" s="28"/>
    </row>
    <row r="358" spans="1:49" hidden="1" x14ac:dyDescent="0.2">
      <c r="A358" s="28"/>
      <c r="B358" s="18"/>
      <c r="C358" s="3"/>
      <c r="D358" s="404"/>
      <c r="E358" s="70"/>
      <c r="F358" s="65" t="str">
        <f>IF(E358="x",   "~~~" &amp; TEXT($J$6,""), TEXT($J$6,""))</f>
        <v/>
      </c>
      <c r="G358" s="276" t="s">
        <v>26</v>
      </c>
      <c r="H358" s="274" t="s">
        <v>0</v>
      </c>
      <c r="I358" s="275"/>
      <c r="J358" s="275"/>
      <c r="K358" s="275"/>
      <c r="L358" s="275"/>
      <c r="M358" s="276" t="s">
        <v>26</v>
      </c>
      <c r="N358" s="276" t="s">
        <v>26</v>
      </c>
      <c r="O358" s="275"/>
      <c r="P358" s="275"/>
      <c r="Q358" s="275"/>
      <c r="R358" s="275"/>
      <c r="S358" s="275"/>
      <c r="T358" s="276" t="s">
        <v>26</v>
      </c>
      <c r="U358" s="276" t="s">
        <v>26</v>
      </c>
      <c r="V358" s="274" t="s">
        <v>0</v>
      </c>
      <c r="W358" s="275"/>
      <c r="X358" s="275"/>
      <c r="Y358" s="275"/>
      <c r="Z358" s="275"/>
      <c r="AA358" s="276" t="s">
        <v>26</v>
      </c>
      <c r="AB358" s="276" t="s">
        <v>26</v>
      </c>
      <c r="AC358" s="275"/>
      <c r="AD358" s="275"/>
      <c r="AE358" s="275"/>
      <c r="AF358" s="275"/>
      <c r="AG358" s="275"/>
      <c r="AH358" s="276" t="s">
        <v>26</v>
      </c>
      <c r="AI358" s="276" t="s">
        <v>26</v>
      </c>
      <c r="AJ358" s="275"/>
      <c r="AK358" s="275"/>
      <c r="AL358" s="4"/>
      <c r="AM358" s="19">
        <f t="array" ref="AM358">SUM(IF((G358:AK358="H"),1,0),IF((G358:AK358="½ H"),0.5,0))</f>
        <v>2</v>
      </c>
      <c r="AN358" s="17">
        <f t="array" ref="AN358">SUM(IF((G358:AK358="SD"),1,0),IF((G358:AK358="½ SD"),0.5,0))</f>
        <v>0</v>
      </c>
      <c r="AO358" s="17">
        <f t="array" ref="AO358">SUM(IF((G358:AK358="V"),1,0),IF((G358:AK358="½ V"),0.5,0))</f>
        <v>0</v>
      </c>
      <c r="AP358" s="17">
        <f t="array" ref="AP358">SUM(IF((G358:AK358="C"),1,0),IF((G358:AK358="½ C"),0.5,0))</f>
        <v>0</v>
      </c>
      <c r="AQ358" s="95">
        <f t="array" ref="AQ358">SUM(IF((G358:AK358="S"),1,0),IF((G358:AK358="½ S"),0.5,0))</f>
        <v>0</v>
      </c>
      <c r="AR358" s="184">
        <f t="array" ref="AR358">SUM(IF((G358:AK358="Z1"),1,0),IF((G358:AK358="½ Z1"),0.5,0))</f>
        <v>0</v>
      </c>
      <c r="AS358" s="17">
        <f t="array" ref="AS358">SUM(IF((G358:AK358="Z2"),1,0),IF((G358:AK358="½ Z2"),0.5,0))</f>
        <v>0</v>
      </c>
      <c r="AT358" s="17">
        <f t="array" ref="AT358">SUM(IF((G358:AK358="Z3"),1,0),IF((G358:AK358="½ Z3"),0.5,0))</f>
        <v>0</v>
      </c>
      <c r="AU358" s="20">
        <f t="array" ref="AU358">SUM(IF((G358:AK358="Z4"),1,0),IF((G358:AK358="½ Z4"),0.5,0))</f>
        <v>0</v>
      </c>
      <c r="AV358" s="4"/>
      <c r="AW358" s="28"/>
    </row>
    <row r="359" spans="1:49" hidden="1" x14ac:dyDescent="0.2">
      <c r="A359" s="28"/>
      <c r="B359" s="18"/>
      <c r="C359" s="3"/>
      <c r="D359" s="404"/>
      <c r="E359" s="70"/>
      <c r="F359" s="65" t="str">
        <f>IF(E359="x",   "~~~" &amp; TEXT($J$7,""), TEXT($J$7,""))</f>
        <v/>
      </c>
      <c r="G359" s="276" t="s">
        <v>26</v>
      </c>
      <c r="H359" s="274" t="s">
        <v>0</v>
      </c>
      <c r="I359" s="275"/>
      <c r="J359" s="275"/>
      <c r="K359" s="275"/>
      <c r="L359" s="275"/>
      <c r="M359" s="276" t="s">
        <v>26</v>
      </c>
      <c r="N359" s="276" t="s">
        <v>26</v>
      </c>
      <c r="O359" s="275"/>
      <c r="P359" s="275"/>
      <c r="Q359" s="275"/>
      <c r="R359" s="275"/>
      <c r="S359" s="275"/>
      <c r="T359" s="276" t="s">
        <v>26</v>
      </c>
      <c r="U359" s="276" t="s">
        <v>26</v>
      </c>
      <c r="V359" s="274" t="s">
        <v>0</v>
      </c>
      <c r="W359" s="275"/>
      <c r="X359" s="275"/>
      <c r="Y359" s="275"/>
      <c r="Z359" s="275"/>
      <c r="AA359" s="276" t="s">
        <v>26</v>
      </c>
      <c r="AB359" s="276" t="s">
        <v>26</v>
      </c>
      <c r="AC359" s="275"/>
      <c r="AD359" s="275"/>
      <c r="AE359" s="275"/>
      <c r="AF359" s="275"/>
      <c r="AG359" s="275"/>
      <c r="AH359" s="276" t="s">
        <v>26</v>
      </c>
      <c r="AI359" s="276" t="s">
        <v>26</v>
      </c>
      <c r="AJ359" s="275"/>
      <c r="AK359" s="275"/>
      <c r="AL359" s="22"/>
      <c r="AM359" s="19">
        <f t="array" ref="AM359">SUM(IF((G359:AK359="H"),1,0),IF((G359:AK359="½ H"),0.5,0))</f>
        <v>2</v>
      </c>
      <c r="AN359" s="17">
        <f t="array" ref="AN359">SUM(IF((G359:AK359="SD"),1,0),IF((G359:AK359="½ SD"),0.5,0))</f>
        <v>0</v>
      </c>
      <c r="AO359" s="17">
        <f t="array" ref="AO359">SUM(IF((G359:AK359="V"),1,0),IF((G359:AK359="½ V"),0.5,0))</f>
        <v>0</v>
      </c>
      <c r="AP359" s="17">
        <f t="array" ref="AP359">SUM(IF((G359:AK359="C"),1,0),IF((G359:AK359="½ C"),0.5,0))</f>
        <v>0</v>
      </c>
      <c r="AQ359" s="95">
        <f t="array" ref="AQ359">SUM(IF((G359:AK359="S"),1,0),IF((G359:AK359="½ S"),0.5,0))</f>
        <v>0</v>
      </c>
      <c r="AR359" s="184">
        <f t="array" ref="AR359">SUM(IF((G359:AK359="Z1"),1,0),IF((G359:AK359="½ Z1"),0.5,0))</f>
        <v>0</v>
      </c>
      <c r="AS359" s="17">
        <f t="array" ref="AS359">SUM(IF((G359:AK359="Z2"),1,0),IF((G359:AK359="½ Z2"),0.5,0))</f>
        <v>0</v>
      </c>
      <c r="AT359" s="17">
        <f t="array" ref="AT359">SUM(IF((G359:AK359="Z3"),1,0),IF((G359:AK359="½ Z3"),0.5,0))</f>
        <v>0</v>
      </c>
      <c r="AU359" s="20">
        <f t="array" ref="AU359">SUM(IF((G359:AK359="Z4"),1,0),IF((G359:AK359="½ Z4"),0.5,0))</f>
        <v>0</v>
      </c>
      <c r="AV359" s="4"/>
      <c r="AW359" s="28"/>
    </row>
    <row r="360" spans="1:49" hidden="1" x14ac:dyDescent="0.2">
      <c r="A360" s="28"/>
      <c r="B360" s="18"/>
      <c r="C360" s="51"/>
      <c r="D360" s="404"/>
      <c r="E360" s="70"/>
      <c r="F360" s="65" t="str">
        <f>IF(E360="x",   "~~~" &amp; TEXT($J$8,""), TEXT($J$8,""))</f>
        <v/>
      </c>
      <c r="G360" s="276" t="s">
        <v>26</v>
      </c>
      <c r="H360" s="274" t="s">
        <v>0</v>
      </c>
      <c r="I360" s="275"/>
      <c r="J360" s="275"/>
      <c r="K360" s="275"/>
      <c r="L360" s="275"/>
      <c r="M360" s="276" t="s">
        <v>26</v>
      </c>
      <c r="N360" s="276" t="s">
        <v>26</v>
      </c>
      <c r="O360" s="275"/>
      <c r="P360" s="275"/>
      <c r="Q360" s="275"/>
      <c r="R360" s="275"/>
      <c r="S360" s="275"/>
      <c r="T360" s="276" t="s">
        <v>26</v>
      </c>
      <c r="U360" s="276" t="s">
        <v>26</v>
      </c>
      <c r="V360" s="274" t="s">
        <v>0</v>
      </c>
      <c r="W360" s="275"/>
      <c r="X360" s="275"/>
      <c r="Y360" s="275"/>
      <c r="Z360" s="275"/>
      <c r="AA360" s="276" t="s">
        <v>26</v>
      </c>
      <c r="AB360" s="276" t="s">
        <v>26</v>
      </c>
      <c r="AC360" s="275"/>
      <c r="AD360" s="275"/>
      <c r="AE360" s="275"/>
      <c r="AF360" s="275"/>
      <c r="AG360" s="275"/>
      <c r="AH360" s="276" t="s">
        <v>26</v>
      </c>
      <c r="AI360" s="276" t="s">
        <v>26</v>
      </c>
      <c r="AJ360" s="275"/>
      <c r="AK360" s="275"/>
      <c r="AL360" s="22"/>
      <c r="AM360" s="19">
        <f t="array" ref="AM360">SUM(IF((G360:AK360="H"),1,0),IF((G360:AK360="½ H"),0.5,0))</f>
        <v>2</v>
      </c>
      <c r="AN360" s="17">
        <f t="array" ref="AN360">SUM(IF((G360:AK360="SD"),1,0),IF((G360:AK360="½ SD"),0.5,0))</f>
        <v>0</v>
      </c>
      <c r="AO360" s="17">
        <f t="array" ref="AO360">SUM(IF((G360:AK360="V"),1,0),IF((G360:AK360="½ V"),0.5,0))</f>
        <v>0</v>
      </c>
      <c r="AP360" s="17">
        <f t="array" ref="AP360">SUM(IF((G360:AK360="C"),1,0),IF((G360:AK360="½ C"),0.5,0))</f>
        <v>0</v>
      </c>
      <c r="AQ360" s="95">
        <f t="array" ref="AQ360">SUM(IF((G360:AK360="S"),1,0),IF((G360:AK360="½ S"),0.5,0))</f>
        <v>0</v>
      </c>
      <c r="AR360" s="184">
        <f t="array" ref="AR360">SUM(IF((G360:AK360="Z1"),1,0),IF((G360:AK360="½ Z1"),0.5,0))</f>
        <v>0</v>
      </c>
      <c r="AS360" s="17">
        <f t="array" ref="AS360">SUM(IF((G360:AK360="Z2"),1,0),IF((G360:AK360="½ Z2"),0.5,0))</f>
        <v>0</v>
      </c>
      <c r="AT360" s="17">
        <f t="array" ref="AT360">SUM(IF((G360:AK360="Z3"),1,0),IF((G360:AK360="½ Z3"),0.5,0))</f>
        <v>0</v>
      </c>
      <c r="AU360" s="20">
        <f t="array" ref="AU360">SUM(IF((G360:AK360="Z4"),1,0),IF((G360:AK360="½ Z4"),0.5,0))</f>
        <v>0</v>
      </c>
      <c r="AV360" s="4"/>
      <c r="AW360" s="28"/>
    </row>
    <row r="361" spans="1:49" hidden="1" x14ac:dyDescent="0.2">
      <c r="A361" s="28"/>
      <c r="B361" s="18"/>
      <c r="C361" s="13"/>
      <c r="D361" s="404"/>
      <c r="E361" s="70"/>
      <c r="F361" s="65" t="str">
        <f>IF(E361="x",   "~~~" &amp; TEXT($J$9,""), TEXT($J$9,""))</f>
        <v/>
      </c>
      <c r="G361" s="276" t="s">
        <v>26</v>
      </c>
      <c r="H361" s="274" t="s">
        <v>0</v>
      </c>
      <c r="I361" s="275"/>
      <c r="J361" s="275"/>
      <c r="K361" s="275"/>
      <c r="L361" s="275"/>
      <c r="M361" s="276" t="s">
        <v>26</v>
      </c>
      <c r="N361" s="276" t="s">
        <v>26</v>
      </c>
      <c r="O361" s="275"/>
      <c r="P361" s="275"/>
      <c r="Q361" s="275"/>
      <c r="R361" s="275"/>
      <c r="S361" s="275"/>
      <c r="T361" s="276" t="s">
        <v>26</v>
      </c>
      <c r="U361" s="276" t="s">
        <v>26</v>
      </c>
      <c r="V361" s="274" t="s">
        <v>0</v>
      </c>
      <c r="W361" s="275"/>
      <c r="X361" s="275"/>
      <c r="Y361" s="275"/>
      <c r="Z361" s="275"/>
      <c r="AA361" s="276" t="s">
        <v>26</v>
      </c>
      <c r="AB361" s="276" t="s">
        <v>26</v>
      </c>
      <c r="AC361" s="275"/>
      <c r="AD361" s="275"/>
      <c r="AE361" s="275"/>
      <c r="AF361" s="275"/>
      <c r="AG361" s="275"/>
      <c r="AH361" s="276" t="s">
        <v>26</v>
      </c>
      <c r="AI361" s="276" t="s">
        <v>26</v>
      </c>
      <c r="AJ361" s="275"/>
      <c r="AK361" s="275"/>
      <c r="AL361" s="22"/>
      <c r="AM361" s="19">
        <f t="array" ref="AM361">SUM(IF((G361:AK361="H"),1,0),IF((G361:AK361="½ H"),0.5,0))</f>
        <v>2</v>
      </c>
      <c r="AN361" s="17">
        <f t="array" ref="AN361">SUM(IF((G361:AK361="SD"),1,0),IF((G361:AK361="½ SD"),0.5,0))</f>
        <v>0</v>
      </c>
      <c r="AO361" s="17">
        <f t="array" ref="AO361">SUM(IF((G361:AK361="V"),1,0),IF((G361:AK361="½ V"),0.5,0))</f>
        <v>0</v>
      </c>
      <c r="AP361" s="17">
        <f t="array" ref="AP361">SUM(IF((G361:AK361="C"),1,0),IF((G361:AK361="½ C"),0.5,0))</f>
        <v>0</v>
      </c>
      <c r="AQ361" s="95">
        <f t="array" ref="AQ361">SUM(IF((G361:AK361="S"),1,0),IF((G361:AK361="½ S"),0.5,0))</f>
        <v>0</v>
      </c>
      <c r="AR361" s="184">
        <f t="array" ref="AR361">SUM(IF((G361:AK361="Z1"),1,0),IF((G361:AK361="½ Z1"),0.5,0))</f>
        <v>0</v>
      </c>
      <c r="AS361" s="17">
        <f t="array" ref="AS361">SUM(IF((G361:AK361="Z2"),1,0),IF((G361:AK361="½ Z2"),0.5,0))</f>
        <v>0</v>
      </c>
      <c r="AT361" s="17">
        <f t="array" ref="AT361">SUM(IF((G361:AK361="Z3"),1,0),IF((G361:AK361="½ Z3"),0.5,0))</f>
        <v>0</v>
      </c>
      <c r="AU361" s="20">
        <f t="array" ref="AU361">SUM(IF((G361:AK361="Z4"),1,0),IF((G361:AK361="½ Z4"),0.5,0))</f>
        <v>0</v>
      </c>
      <c r="AV361" s="4"/>
      <c r="AW361" s="28"/>
    </row>
    <row r="362" spans="1:49" hidden="1" x14ac:dyDescent="0.2">
      <c r="A362" s="28"/>
      <c r="B362" s="18"/>
      <c r="C362" s="13"/>
      <c r="D362" s="404"/>
      <c r="E362" s="70"/>
      <c r="F362" s="65" t="str">
        <f>IF(E362="x",   "~~~" &amp; TEXT($J$10,""), TEXT($J$10,""))</f>
        <v/>
      </c>
      <c r="G362" s="276" t="s">
        <v>26</v>
      </c>
      <c r="H362" s="274" t="s">
        <v>0</v>
      </c>
      <c r="I362" s="275"/>
      <c r="J362" s="275"/>
      <c r="K362" s="275"/>
      <c r="L362" s="275"/>
      <c r="M362" s="276" t="s">
        <v>26</v>
      </c>
      <c r="N362" s="276" t="s">
        <v>26</v>
      </c>
      <c r="O362" s="275"/>
      <c r="P362" s="275"/>
      <c r="Q362" s="275"/>
      <c r="R362" s="275"/>
      <c r="S362" s="275"/>
      <c r="T362" s="276" t="s">
        <v>26</v>
      </c>
      <c r="U362" s="276" t="s">
        <v>26</v>
      </c>
      <c r="V362" s="274" t="s">
        <v>0</v>
      </c>
      <c r="W362" s="275"/>
      <c r="X362" s="275"/>
      <c r="Y362" s="275"/>
      <c r="Z362" s="275"/>
      <c r="AA362" s="276" t="s">
        <v>26</v>
      </c>
      <c r="AB362" s="276" t="s">
        <v>26</v>
      </c>
      <c r="AC362" s="275"/>
      <c r="AD362" s="275"/>
      <c r="AE362" s="275"/>
      <c r="AF362" s="275"/>
      <c r="AG362" s="275"/>
      <c r="AH362" s="276" t="s">
        <v>26</v>
      </c>
      <c r="AI362" s="276" t="s">
        <v>26</v>
      </c>
      <c r="AJ362" s="275"/>
      <c r="AK362" s="275"/>
      <c r="AL362" s="22"/>
      <c r="AM362" s="19">
        <f t="array" ref="AM362">SUM(IF((G362:AK362="H"),1,0),IF((G362:AK362="½ H"),0.5,0))</f>
        <v>2</v>
      </c>
      <c r="AN362" s="17">
        <f t="array" ref="AN362">SUM(IF((G362:AK362="SD"),1,0),IF((G362:AK362="½ SD"),0.5,0))</f>
        <v>0</v>
      </c>
      <c r="AO362" s="17">
        <f t="array" ref="AO362">SUM(IF((G362:AK362="V"),1,0),IF((G362:AK362="½ V"),0.5,0))</f>
        <v>0</v>
      </c>
      <c r="AP362" s="17">
        <f t="array" ref="AP362">SUM(IF((G362:AK362="C"),1,0),IF((G362:AK362="½ C"),0.5,0))</f>
        <v>0</v>
      </c>
      <c r="AQ362" s="95">
        <f t="array" ref="AQ362">SUM(IF((G362:AK362="S"),1,0),IF((G362:AK362="½ S"),0.5,0))</f>
        <v>0</v>
      </c>
      <c r="AR362" s="184">
        <f t="array" ref="AR362">SUM(IF((G362:AK362="Z1"),1,0),IF((G362:AK362="½ Z1"),0.5,0))</f>
        <v>0</v>
      </c>
      <c r="AS362" s="17">
        <f t="array" ref="AS362">SUM(IF((G362:AK362="Z2"),1,0),IF((G362:AK362="½ Z2"),0.5,0))</f>
        <v>0</v>
      </c>
      <c r="AT362" s="17">
        <f t="array" ref="AT362">SUM(IF((G362:AK362="Z3"),1,0),IF((G362:AK362="½ Z3"),0.5,0))</f>
        <v>0</v>
      </c>
      <c r="AU362" s="20">
        <f t="array" ref="AU362">SUM(IF((G362:AK362="Z4"),1,0),IF((G362:AK362="½ Z4"),0.5,0))</f>
        <v>0</v>
      </c>
      <c r="AV362" s="4"/>
      <c r="AW362" s="28"/>
    </row>
    <row r="363" spans="1:49" hidden="1" x14ac:dyDescent="0.2">
      <c r="A363" s="28"/>
      <c r="B363" s="18"/>
      <c r="C363" s="13"/>
      <c r="D363" s="404"/>
      <c r="E363" s="70"/>
      <c r="F363" s="65" t="str">
        <f>IF(E363="x",   "~~~" &amp; TEXT($J$11,""), TEXT($J$11,""))</f>
        <v/>
      </c>
      <c r="G363" s="276" t="s">
        <v>26</v>
      </c>
      <c r="H363" s="274" t="s">
        <v>0</v>
      </c>
      <c r="I363" s="275"/>
      <c r="J363" s="275"/>
      <c r="K363" s="275"/>
      <c r="L363" s="275"/>
      <c r="M363" s="276" t="s">
        <v>26</v>
      </c>
      <c r="N363" s="276" t="s">
        <v>26</v>
      </c>
      <c r="O363" s="275"/>
      <c r="P363" s="275"/>
      <c r="Q363" s="275"/>
      <c r="R363" s="275"/>
      <c r="S363" s="275"/>
      <c r="T363" s="276" t="s">
        <v>26</v>
      </c>
      <c r="U363" s="276" t="s">
        <v>26</v>
      </c>
      <c r="V363" s="274" t="s">
        <v>0</v>
      </c>
      <c r="W363" s="275"/>
      <c r="X363" s="275"/>
      <c r="Y363" s="275"/>
      <c r="Z363" s="275"/>
      <c r="AA363" s="276" t="s">
        <v>26</v>
      </c>
      <c r="AB363" s="276" t="s">
        <v>26</v>
      </c>
      <c r="AC363" s="275"/>
      <c r="AD363" s="275"/>
      <c r="AE363" s="275"/>
      <c r="AF363" s="275"/>
      <c r="AG363" s="275"/>
      <c r="AH363" s="276" t="s">
        <v>26</v>
      </c>
      <c r="AI363" s="276" t="s">
        <v>26</v>
      </c>
      <c r="AJ363" s="275"/>
      <c r="AK363" s="275"/>
      <c r="AL363" s="22"/>
      <c r="AM363" s="19">
        <f t="array" ref="AM363">SUM(IF((G363:AK363="H"),1,0),IF((G363:AK363="½ H"),0.5,0))</f>
        <v>2</v>
      </c>
      <c r="AN363" s="17">
        <f t="array" ref="AN363">SUM(IF((G363:AK363="SD"),1,0),IF((G363:AK363="½ SD"),0.5,0))</f>
        <v>0</v>
      </c>
      <c r="AO363" s="17">
        <f t="array" ref="AO363">SUM(IF((G363:AK363="V"),1,0),IF((G363:AK363="½ V"),0.5,0))</f>
        <v>0</v>
      </c>
      <c r="AP363" s="17">
        <f t="array" ref="AP363">SUM(IF((G363:AK363="C"),1,0),IF((G363:AK363="½ C"),0.5,0))</f>
        <v>0</v>
      </c>
      <c r="AQ363" s="95">
        <f t="array" ref="AQ363">SUM(IF((G363:AK363="S"),1,0),IF((G363:AK363="½ S"),0.5,0))</f>
        <v>0</v>
      </c>
      <c r="AR363" s="184">
        <f t="array" ref="AR363">SUM(IF((G363:AK363="Z1"),1,0),IF((G363:AK363="½ Z1"),0.5,0))</f>
        <v>0</v>
      </c>
      <c r="AS363" s="17">
        <f t="array" ref="AS363">SUM(IF((G363:AK363="Z2"),1,0),IF((G363:AK363="½ Z2"),0.5,0))</f>
        <v>0</v>
      </c>
      <c r="AT363" s="17">
        <f t="array" ref="AT363">SUM(IF((G363:AK363="Z3"),1,0),IF((G363:AK363="½ Z3"),0.5,0))</f>
        <v>0</v>
      </c>
      <c r="AU363" s="20">
        <f t="array" ref="AU363">SUM(IF((G363:AK363="Z4"),1,0),IF((G363:AK363="½ Z4"),0.5,0))</f>
        <v>0</v>
      </c>
      <c r="AV363" s="4"/>
      <c r="AW363" s="28"/>
    </row>
    <row r="364" spans="1:49" hidden="1" x14ac:dyDescent="0.2">
      <c r="A364" s="28"/>
      <c r="B364" s="18"/>
      <c r="C364" s="13"/>
      <c r="D364" s="404"/>
      <c r="E364" s="70"/>
      <c r="F364" s="65" t="str">
        <f>IF(E364="x",   "~~~" &amp; TEXT($J$12,""), TEXT($J$12,""))</f>
        <v/>
      </c>
      <c r="G364" s="276" t="s">
        <v>26</v>
      </c>
      <c r="H364" s="274" t="s">
        <v>0</v>
      </c>
      <c r="I364" s="275"/>
      <c r="J364" s="275"/>
      <c r="K364" s="275"/>
      <c r="L364" s="275"/>
      <c r="M364" s="276" t="s">
        <v>26</v>
      </c>
      <c r="N364" s="276" t="s">
        <v>26</v>
      </c>
      <c r="O364" s="275"/>
      <c r="P364" s="275"/>
      <c r="Q364" s="275"/>
      <c r="R364" s="275"/>
      <c r="S364" s="275"/>
      <c r="T364" s="276" t="s">
        <v>26</v>
      </c>
      <c r="U364" s="276" t="s">
        <v>26</v>
      </c>
      <c r="V364" s="274" t="s">
        <v>0</v>
      </c>
      <c r="W364" s="275"/>
      <c r="X364" s="275"/>
      <c r="Y364" s="275"/>
      <c r="Z364" s="275"/>
      <c r="AA364" s="276" t="s">
        <v>26</v>
      </c>
      <c r="AB364" s="276" t="s">
        <v>26</v>
      </c>
      <c r="AC364" s="275"/>
      <c r="AD364" s="275"/>
      <c r="AE364" s="275"/>
      <c r="AF364" s="275"/>
      <c r="AG364" s="275"/>
      <c r="AH364" s="276" t="s">
        <v>26</v>
      </c>
      <c r="AI364" s="276" t="s">
        <v>26</v>
      </c>
      <c r="AJ364" s="275"/>
      <c r="AK364" s="275"/>
      <c r="AL364" s="22"/>
      <c r="AM364" s="19">
        <f t="array" ref="AM364">SUM(IF((G364:AK364="H"),1,0),IF((G364:AK364="½ H"),0.5,0))</f>
        <v>2</v>
      </c>
      <c r="AN364" s="17">
        <f t="array" ref="AN364">SUM(IF((G364:AK364="SD"),1,0),IF((G364:AK364="½ SD"),0.5,0))</f>
        <v>0</v>
      </c>
      <c r="AO364" s="17">
        <f t="array" ref="AO364">SUM(IF((G364:AK364="V"),1,0),IF((G364:AK364="½ V"),0.5,0))</f>
        <v>0</v>
      </c>
      <c r="AP364" s="17">
        <f t="array" ref="AP364">SUM(IF((G364:AK364="C"),1,0),IF((G364:AK364="½ C"),0.5,0))</f>
        <v>0</v>
      </c>
      <c r="AQ364" s="95">
        <f t="array" ref="AQ364">SUM(IF((G364:AK364="S"),1,0),IF((G364:AK364="½ S"),0.5,0))</f>
        <v>0</v>
      </c>
      <c r="AR364" s="184">
        <f t="array" ref="AR364">SUM(IF((G364:AK364="Z1"),1,0),IF((G364:AK364="½ Z1"),0.5,0))</f>
        <v>0</v>
      </c>
      <c r="AS364" s="17">
        <f t="array" ref="AS364">SUM(IF((G364:AK364="Z2"),1,0),IF((G364:AK364="½ Z2"),0.5,0))</f>
        <v>0</v>
      </c>
      <c r="AT364" s="17">
        <f t="array" ref="AT364">SUM(IF((G364:AK364="Z3"),1,0),IF((G364:AK364="½ Z3"),0.5,0))</f>
        <v>0</v>
      </c>
      <c r="AU364" s="20">
        <f t="array" ref="AU364">SUM(IF((G364:AK364="Z4"),1,0),IF((G364:AK364="½ Z4"),0.5,0))</f>
        <v>0</v>
      </c>
      <c r="AV364" s="4"/>
      <c r="AW364" s="28"/>
    </row>
    <row r="365" spans="1:49" hidden="1" x14ac:dyDescent="0.2">
      <c r="A365" s="28"/>
      <c r="B365" s="18"/>
      <c r="C365" s="13"/>
      <c r="D365" s="404"/>
      <c r="E365" s="70"/>
      <c r="F365" s="65" t="str">
        <f>IF(E365="x",   "~~~" &amp; TEXT($J$13,""), TEXT($J$13,""))</f>
        <v/>
      </c>
      <c r="G365" s="276" t="s">
        <v>26</v>
      </c>
      <c r="H365" s="274" t="s">
        <v>0</v>
      </c>
      <c r="I365" s="275"/>
      <c r="J365" s="275"/>
      <c r="K365" s="275"/>
      <c r="L365" s="275"/>
      <c r="M365" s="276" t="s">
        <v>26</v>
      </c>
      <c r="N365" s="276" t="s">
        <v>26</v>
      </c>
      <c r="O365" s="275"/>
      <c r="P365" s="275"/>
      <c r="Q365" s="275"/>
      <c r="R365" s="275"/>
      <c r="S365" s="275"/>
      <c r="T365" s="276" t="s">
        <v>26</v>
      </c>
      <c r="U365" s="276" t="s">
        <v>26</v>
      </c>
      <c r="V365" s="274" t="s">
        <v>0</v>
      </c>
      <c r="W365" s="275"/>
      <c r="X365" s="275"/>
      <c r="Y365" s="275"/>
      <c r="Z365" s="275"/>
      <c r="AA365" s="276" t="s">
        <v>26</v>
      </c>
      <c r="AB365" s="276" t="s">
        <v>26</v>
      </c>
      <c r="AC365" s="275"/>
      <c r="AD365" s="275"/>
      <c r="AE365" s="275"/>
      <c r="AF365" s="275"/>
      <c r="AG365" s="275"/>
      <c r="AH365" s="276" t="s">
        <v>26</v>
      </c>
      <c r="AI365" s="276" t="s">
        <v>26</v>
      </c>
      <c r="AJ365" s="275"/>
      <c r="AK365" s="275"/>
      <c r="AL365" s="22"/>
      <c r="AM365" s="19">
        <f t="array" ref="AM365">SUM(IF((G365:AK365="H"),1,0),IF((G365:AK365="½ H"),0.5,0))</f>
        <v>2</v>
      </c>
      <c r="AN365" s="17">
        <f t="array" ref="AN365">SUM(IF((G365:AK365="SD"),1,0),IF((G365:AK365="½ SD"),0.5,0))</f>
        <v>0</v>
      </c>
      <c r="AO365" s="17">
        <f t="array" ref="AO365">SUM(IF((G365:AK365="V"),1,0),IF((G365:AK365="½ V"),0.5,0))</f>
        <v>0</v>
      </c>
      <c r="AP365" s="17">
        <f t="array" ref="AP365">SUM(IF((G365:AK365="C"),1,0),IF((G365:AK365="½ C"),0.5,0))</f>
        <v>0</v>
      </c>
      <c r="AQ365" s="95">
        <f t="array" ref="AQ365">SUM(IF((G365:AK365="S"),1,0),IF((G365:AK365="½ S"),0.5,0))</f>
        <v>0</v>
      </c>
      <c r="AR365" s="184">
        <f t="array" ref="AR365">SUM(IF((G365:AK365="Z1"),1,0),IF((G365:AK365="½ Z1"),0.5,0))</f>
        <v>0</v>
      </c>
      <c r="AS365" s="17">
        <f t="array" ref="AS365">SUM(IF((G365:AK365="Z2"),1,0),IF((G365:AK365="½ Z2"),0.5,0))</f>
        <v>0</v>
      </c>
      <c r="AT365" s="17">
        <f t="array" ref="AT365">SUM(IF((G365:AK365="Z3"),1,0),IF((G365:AK365="½ Z3"),0.5,0))</f>
        <v>0</v>
      </c>
      <c r="AU365" s="20">
        <f t="array" ref="AU365">SUM(IF((G365:AK365="Z4"),1,0),IF((G365:AK365="½ Z4"),0.5,0))</f>
        <v>0</v>
      </c>
      <c r="AV365" s="4"/>
      <c r="AW365" s="28"/>
    </row>
    <row r="366" spans="1:49" hidden="1" x14ac:dyDescent="0.2">
      <c r="A366" s="28"/>
      <c r="B366" s="18"/>
      <c r="C366" s="13"/>
      <c r="D366" s="404"/>
      <c r="E366" s="70"/>
      <c r="F366" s="65" t="str">
        <f>IF(E366="x",   "~~~" &amp; TEXT($J$14,""), TEXT($J$14,""))</f>
        <v/>
      </c>
      <c r="G366" s="276" t="s">
        <v>26</v>
      </c>
      <c r="H366" s="274" t="s">
        <v>0</v>
      </c>
      <c r="I366" s="275"/>
      <c r="J366" s="275"/>
      <c r="K366" s="275"/>
      <c r="L366" s="275"/>
      <c r="M366" s="276" t="s">
        <v>26</v>
      </c>
      <c r="N366" s="276" t="s">
        <v>26</v>
      </c>
      <c r="O366" s="275"/>
      <c r="P366" s="275"/>
      <c r="Q366" s="275"/>
      <c r="R366" s="275"/>
      <c r="S366" s="275"/>
      <c r="T366" s="276" t="s">
        <v>26</v>
      </c>
      <c r="U366" s="276" t="s">
        <v>26</v>
      </c>
      <c r="V366" s="274" t="s">
        <v>0</v>
      </c>
      <c r="W366" s="275"/>
      <c r="X366" s="275"/>
      <c r="Y366" s="275"/>
      <c r="Z366" s="275"/>
      <c r="AA366" s="276" t="s">
        <v>26</v>
      </c>
      <c r="AB366" s="276" t="s">
        <v>26</v>
      </c>
      <c r="AC366" s="275"/>
      <c r="AD366" s="275"/>
      <c r="AE366" s="275"/>
      <c r="AF366" s="275"/>
      <c r="AG366" s="275"/>
      <c r="AH366" s="276" t="s">
        <v>26</v>
      </c>
      <c r="AI366" s="276" t="s">
        <v>26</v>
      </c>
      <c r="AJ366" s="275"/>
      <c r="AK366" s="275"/>
      <c r="AL366" s="22"/>
      <c r="AM366" s="19">
        <f t="array" ref="AM366">SUM(IF((G366:AK366="H"),1,0),IF((G366:AK366="½ H"),0.5,0))</f>
        <v>2</v>
      </c>
      <c r="AN366" s="17">
        <f t="array" ref="AN366">SUM(IF((G366:AK366="SD"),1,0),IF((G366:AK366="½ SD"),0.5,0))</f>
        <v>0</v>
      </c>
      <c r="AO366" s="17">
        <f t="array" ref="AO366">SUM(IF((G366:AK366="V"),1,0),IF((G366:AK366="½ V"),0.5,0))</f>
        <v>0</v>
      </c>
      <c r="AP366" s="17">
        <f t="array" ref="AP366">SUM(IF((G366:AK366="C"),1,0),IF((G366:AK366="½ C"),0.5,0))</f>
        <v>0</v>
      </c>
      <c r="AQ366" s="95">
        <f t="array" ref="AQ366">SUM(IF((G366:AK366="S"),1,0),IF((G366:AK366="½ S"),0.5,0))</f>
        <v>0</v>
      </c>
      <c r="AR366" s="184">
        <f t="array" ref="AR366">SUM(IF((G366:AK366="Z1"),1,0),IF((G366:AK366="½ Z1"),0.5,0))</f>
        <v>0</v>
      </c>
      <c r="AS366" s="17">
        <f t="array" ref="AS366">SUM(IF((G366:AK366="Z2"),1,0),IF((G366:AK366="½ Z2"),0.5,0))</f>
        <v>0</v>
      </c>
      <c r="AT366" s="17">
        <f t="array" ref="AT366">SUM(IF((G366:AK366="Z3"),1,0),IF((G366:AK366="½ Z3"),0.5,0))</f>
        <v>0</v>
      </c>
      <c r="AU366" s="20">
        <f t="array" ref="AU366">SUM(IF((G366:AK366="Z4"),1,0),IF((G366:AK366="½ Z4"),0.5,0))</f>
        <v>0</v>
      </c>
      <c r="AV366" s="4"/>
      <c r="AW366" s="28"/>
    </row>
    <row r="367" spans="1:49" hidden="1" x14ac:dyDescent="0.2">
      <c r="A367" s="28"/>
      <c r="B367" s="18"/>
      <c r="C367" s="13"/>
      <c r="D367" s="404"/>
      <c r="E367" s="70"/>
      <c r="F367" s="65" t="str">
        <f>IF(E367="x",   "~~~" &amp; TEXT($J$15,""), TEXT($J$15,""))</f>
        <v/>
      </c>
      <c r="G367" s="276" t="s">
        <v>26</v>
      </c>
      <c r="H367" s="274" t="s">
        <v>0</v>
      </c>
      <c r="I367" s="275"/>
      <c r="J367" s="275"/>
      <c r="K367" s="275"/>
      <c r="L367" s="275"/>
      <c r="M367" s="276" t="s">
        <v>26</v>
      </c>
      <c r="N367" s="276" t="s">
        <v>26</v>
      </c>
      <c r="O367" s="275"/>
      <c r="P367" s="275"/>
      <c r="Q367" s="275"/>
      <c r="R367" s="275"/>
      <c r="S367" s="275"/>
      <c r="T367" s="276" t="s">
        <v>26</v>
      </c>
      <c r="U367" s="276" t="s">
        <v>26</v>
      </c>
      <c r="V367" s="274" t="s">
        <v>0</v>
      </c>
      <c r="W367" s="275"/>
      <c r="X367" s="275"/>
      <c r="Y367" s="275"/>
      <c r="Z367" s="275"/>
      <c r="AA367" s="276" t="s">
        <v>26</v>
      </c>
      <c r="AB367" s="276" t="s">
        <v>26</v>
      </c>
      <c r="AC367" s="275"/>
      <c r="AD367" s="275"/>
      <c r="AE367" s="275"/>
      <c r="AF367" s="275"/>
      <c r="AG367" s="275"/>
      <c r="AH367" s="276" t="s">
        <v>26</v>
      </c>
      <c r="AI367" s="276" t="s">
        <v>26</v>
      </c>
      <c r="AJ367" s="275"/>
      <c r="AK367" s="275"/>
      <c r="AL367" s="22"/>
      <c r="AM367" s="19">
        <f t="array" ref="AM367">SUM(IF((G367:AK367="H"),1,0),IF((G367:AK367="½ H"),0.5,0))</f>
        <v>2</v>
      </c>
      <c r="AN367" s="17">
        <f t="array" ref="AN367">SUM(IF((G367:AK367="SD"),1,0),IF((G367:AK367="½ SD"),0.5,0))</f>
        <v>0</v>
      </c>
      <c r="AO367" s="17">
        <f t="array" ref="AO367">SUM(IF((G367:AK367="V"),1,0),IF((G367:AK367="½ V"),0.5,0))</f>
        <v>0</v>
      </c>
      <c r="AP367" s="17">
        <f t="array" ref="AP367">SUM(IF((G367:AK367="C"),1,0),IF((G367:AK367="½ C"),0.5,0))</f>
        <v>0</v>
      </c>
      <c r="AQ367" s="95">
        <f t="array" ref="AQ367">SUM(IF((G367:AK367="S"),1,0),IF((G367:AK367="½ S"),0.5,0))</f>
        <v>0</v>
      </c>
      <c r="AR367" s="184">
        <f t="array" ref="AR367">SUM(IF((G367:AK367="Z1"),1,0),IF((G367:AK367="½ Z1"),0.5,0))</f>
        <v>0</v>
      </c>
      <c r="AS367" s="17">
        <f t="array" ref="AS367">SUM(IF((G367:AK367="Z2"),1,0),IF((G367:AK367="½ Z2"),0.5,0))</f>
        <v>0</v>
      </c>
      <c r="AT367" s="17">
        <f t="array" ref="AT367">SUM(IF((G367:AK367="Z3"),1,0),IF((G367:AK367="½ Z3"),0.5,0))</f>
        <v>0</v>
      </c>
      <c r="AU367" s="20">
        <f t="array" ref="AU367">SUM(IF((G367:AK367="Z4"),1,0),IF((G367:AK367="½ Z4"),0.5,0))</f>
        <v>0</v>
      </c>
      <c r="AV367" s="4"/>
      <c r="AW367" s="28"/>
    </row>
    <row r="368" spans="1:49" ht="13.5" hidden="1" thickBot="1" x14ac:dyDescent="0.25">
      <c r="A368" s="28"/>
      <c r="B368" s="18"/>
      <c r="C368" s="13"/>
      <c r="D368" s="404"/>
      <c r="E368" s="71"/>
      <c r="F368" s="65" t="str">
        <f>IF(E368="x",   "~~~" &amp; TEXT($J$16,""), TEXT($J$16,""))</f>
        <v/>
      </c>
      <c r="G368" s="276" t="s">
        <v>26</v>
      </c>
      <c r="H368" s="274" t="s">
        <v>0</v>
      </c>
      <c r="I368" s="275"/>
      <c r="J368" s="275"/>
      <c r="K368" s="275"/>
      <c r="L368" s="275"/>
      <c r="M368" s="276" t="s">
        <v>26</v>
      </c>
      <c r="N368" s="276" t="s">
        <v>26</v>
      </c>
      <c r="O368" s="275"/>
      <c r="P368" s="275"/>
      <c r="Q368" s="275"/>
      <c r="R368" s="275"/>
      <c r="S368" s="275"/>
      <c r="T368" s="276" t="s">
        <v>26</v>
      </c>
      <c r="U368" s="276" t="s">
        <v>26</v>
      </c>
      <c r="V368" s="274" t="s">
        <v>0</v>
      </c>
      <c r="W368" s="275"/>
      <c r="X368" s="275"/>
      <c r="Y368" s="275"/>
      <c r="Z368" s="275"/>
      <c r="AA368" s="276" t="s">
        <v>26</v>
      </c>
      <c r="AB368" s="276" t="s">
        <v>26</v>
      </c>
      <c r="AC368" s="275"/>
      <c r="AD368" s="275"/>
      <c r="AE368" s="275"/>
      <c r="AF368" s="275"/>
      <c r="AG368" s="275"/>
      <c r="AH368" s="276" t="s">
        <v>26</v>
      </c>
      <c r="AI368" s="276" t="s">
        <v>26</v>
      </c>
      <c r="AJ368" s="275"/>
      <c r="AK368" s="275"/>
      <c r="AL368" s="21"/>
      <c r="AM368" s="94">
        <f t="array" ref="AM368">SUM(IF((G368:AK368="H"),1,0),IF((G368:AK368="½ H"),0.5,0))</f>
        <v>2</v>
      </c>
      <c r="AN368" s="89">
        <f t="array" ref="AN368">SUM(IF((G368:AK368="SD"),1,0),IF((G368:AK368="½ SD"),0.5,0))</f>
        <v>0</v>
      </c>
      <c r="AO368" s="89">
        <f t="array" ref="AO368">SUM(IF((G368:AK368="V"),1,0),IF((G368:AK368="½ V"),0.5,0))</f>
        <v>0</v>
      </c>
      <c r="AP368" s="89">
        <f t="array" ref="AP368">SUM(IF((G368:AK368="C"),1,0),IF((G368:AK368="½ C"),0.5,0))</f>
        <v>0</v>
      </c>
      <c r="AQ368" s="95">
        <f t="array" ref="AQ368">SUM(IF((G368:AK368="S"),1,0),IF((G368:AK368="½ S"),0.5,0))</f>
        <v>0</v>
      </c>
      <c r="AR368" s="184">
        <f t="array" ref="AR368">SUM(IF((G368:AK368="Z1"),1,0),IF((G368:AK368="½ Z1"),0.5,0))</f>
        <v>0</v>
      </c>
      <c r="AS368" s="89">
        <f t="array" ref="AS368">SUM(IF((G368:AK368="Z2"),1,0),IF((G368:AK368="½ Z2"),0.5,0))</f>
        <v>0</v>
      </c>
      <c r="AT368" s="17">
        <f t="array" ref="AT368">SUM(IF((G368:AK368="Z3"),1,0),IF((G368:AK368="½ Z3"),0.5,0))</f>
        <v>0</v>
      </c>
      <c r="AU368" s="20">
        <f t="array" ref="AU368">SUM(IF((G368:AK368="Z4"),1,0),IF((G368:AK368="½ Z4"),0.5,0))</f>
        <v>0</v>
      </c>
      <c r="AV368" s="4"/>
      <c r="AW368" s="28"/>
    </row>
    <row r="369" spans="1:49" ht="13.5" thickBot="1" x14ac:dyDescent="0.25">
      <c r="A369" s="28"/>
      <c r="B369" s="18"/>
      <c r="C369" s="13"/>
      <c r="D369" s="402"/>
      <c r="E369" s="81"/>
      <c r="F369" s="66" t="s">
        <v>38</v>
      </c>
      <c r="G369" s="34">
        <f t="array" ref="G369">SUM(IF(LEFT($F344:$F368,3)&lt;&gt;"~~~",1,0)*IF($F344:$F368&lt;&gt;"",1,0)*IF(G344:G368="we",0,1)*IF(G344:G368="i",0,1)*IF(LEFT(G344:G368,1)="½",0.5,(IF(G344:G368&lt;&gt;"",0,1))))</f>
        <v>0</v>
      </c>
      <c r="H369" s="34">
        <f t="array" ref="H369">SUM(IF(LEFT($F344:$F368,3)&lt;&gt;"~~~",1,0)*IF($F344:$F368&lt;&gt;"",1,0)*IF(H344:H368="we",0,1)*IF(H344:H368="i",0,1)*IF(LEFT(H344:H368,1)="½",0.5,(IF(H344:H368&lt;&gt;"",0,1))))</f>
        <v>0</v>
      </c>
      <c r="I369" s="34">
        <f t="array" ref="I369">SUM(IF(LEFT($F344:$F368,3)&lt;&gt;"~~~",1,0)*IF($F344:$F368&lt;&gt;"",1,0)*IF(I344:I368="we",0,1)*IF(I344:I368="i",0,1)*IF(LEFT(I344:I368,1)="½",0.5,(IF(I344:I368&lt;&gt;"",0,1))))</f>
        <v>4</v>
      </c>
      <c r="J369" s="34">
        <f t="array" ref="J369">SUM(IF(LEFT($F344:$F368,3)&lt;&gt;"~~~",1,0)*IF($F344:$F368&lt;&gt;"",1,0)*IF(J344:J368="we",0,1)*IF(J344:J368="i",0,1)*IF(LEFT(J344:J368,1)="½",0.5,(IF(J344:J368&lt;&gt;"",0,1))))</f>
        <v>4</v>
      </c>
      <c r="K369" s="34">
        <f t="array" ref="K369">SUM(IF(LEFT($F344:$F368,3)&lt;&gt;"~~~",1,0)*IF($F344:$F368&lt;&gt;"",1,0)*IF(K344:K368="we",0,1)*IF(K344:K368="i",0,1)*IF(LEFT(K344:K368,1)="½",0.5,(IF(K344:K368&lt;&gt;"",0,1))))</f>
        <v>4</v>
      </c>
      <c r="L369" s="34">
        <f t="array" ref="L369">SUM(IF(LEFT($F344:$F368,3)&lt;&gt;"~~~",1,0)*IF($F344:$F368&lt;&gt;"",1,0)*IF(L344:L368="we",0,1)*IF(L344:L368="i",0,1)*IF(LEFT(L344:L368,1)="½",0.5,(IF(L344:L368&lt;&gt;"",0,1))))</f>
        <v>4</v>
      </c>
      <c r="M369" s="34">
        <f t="array" ref="M369">SUM(IF(LEFT($F344:$F368,3)&lt;&gt;"~~~",1,0)*IF($F344:$F368&lt;&gt;"",1,0)*IF(M344:M368="we",0,1)*IF(M344:M368="i",0,1)*IF(LEFT(M344:M368,1)="½",0.5,(IF(M344:M368&lt;&gt;"",0,1))))</f>
        <v>0</v>
      </c>
      <c r="N369" s="34">
        <f t="array" ref="N369">SUM(IF(LEFT($F344:$F368,3)&lt;&gt;"~~~",1,0)*IF($F344:$F368&lt;&gt;"",1,0)*IF(N344:N368="we",0,1)*IF(N344:N368="i",0,1)*IF(LEFT(N344:N368,1)="½",0.5,(IF(N344:N368&lt;&gt;"",0,1))))</f>
        <v>0</v>
      </c>
      <c r="O369" s="34">
        <f t="array" ref="O369">SUM(IF(LEFT($F344:$F368,3)&lt;&gt;"~~~",1,0)*IF($F344:$F368&lt;&gt;"",1,0)*IF(O344:O368="we",0,1)*IF(O344:O368="i",0,1)*IF(LEFT(O344:O368,1)="½",0.5,(IF(O344:O368&lt;&gt;"",0,1))))</f>
        <v>4</v>
      </c>
      <c r="P369" s="34">
        <f t="array" ref="P369">SUM(IF(LEFT($F344:$F368,3)&lt;&gt;"~~~",1,0)*IF($F344:$F368&lt;&gt;"",1,0)*IF(P344:P368="we",0,1)*IF(P344:P368="i",0,1)*IF(LEFT(P344:P368,1)="½",0.5,(IF(P344:P368&lt;&gt;"",0,1))))</f>
        <v>4</v>
      </c>
      <c r="Q369" s="34">
        <f t="array" ref="Q369">SUM(IF(LEFT($F344:$F368,3)&lt;&gt;"~~~",1,0)*IF($F344:$F368&lt;&gt;"",1,0)*IF(Q344:Q368="we",0,1)*IF(Q344:Q368="i",0,1)*IF(LEFT(Q344:Q368,1)="½",0.5,(IF(Q344:Q368&lt;&gt;"",0,1))))</f>
        <v>4</v>
      </c>
      <c r="R369" s="34">
        <f t="array" ref="R369">SUM(IF(LEFT($F344:$F368,3)&lt;&gt;"~~~",1,0)*IF($F344:$F368&lt;&gt;"",1,0)*IF(R344:R368="we",0,1)*IF(R344:R368="i",0,1)*IF(LEFT(R344:R368,1)="½",0.5,(IF(R344:R368&lt;&gt;"",0,1))))</f>
        <v>4</v>
      </c>
      <c r="S369" s="34">
        <f t="array" ref="S369">SUM(IF(LEFT($F344:$F368,3)&lt;&gt;"~~~",1,0)*IF($F344:$F368&lt;&gt;"",1,0)*IF(S344:S368="we",0,1)*IF(S344:S368="i",0,1)*IF(LEFT(S344:S368,1)="½",0.5,(IF(S344:S368&lt;&gt;"",0,1))))</f>
        <v>4</v>
      </c>
      <c r="T369" s="34">
        <f t="array" ref="T369">SUM(IF(LEFT($F344:$F368,3)&lt;&gt;"~~~",1,0)*IF($F344:$F368&lt;&gt;"",1,0)*IF(T344:T368="we",0,1)*IF(T344:T368="i",0,1)*IF(LEFT(T344:T368,1)="½",0.5,(IF(T344:T368&lt;&gt;"",0,1))))</f>
        <v>0</v>
      </c>
      <c r="U369" s="34">
        <f t="array" ref="U369">SUM(IF(LEFT($F344:$F368,3)&lt;&gt;"~~~",1,0)*IF($F344:$F368&lt;&gt;"",1,0)*IF(U344:U368="we",0,1)*IF(U344:U368="i",0,1)*IF(LEFT(U344:U368,1)="½",0.5,(IF(U344:U368&lt;&gt;"",0,1))))</f>
        <v>0</v>
      </c>
      <c r="V369" s="34">
        <f t="array" ref="V369">SUM(IF(LEFT($F344:$F368,3)&lt;&gt;"~~~",1,0)*IF($F344:$F368&lt;&gt;"",1,0)*IF(V344:V368="we",0,1)*IF(V344:V368="i",0,1)*IF(LEFT(V344:V368,1)="½",0.5,(IF(V344:V368&lt;&gt;"",0,1))))</f>
        <v>0</v>
      </c>
      <c r="W369" s="34">
        <f t="array" ref="W369">SUM(IF(LEFT($F344:$F368,3)&lt;&gt;"~~~",1,0)*IF($F344:$F368&lt;&gt;"",1,0)*IF(W344:W368="we",0,1)*IF(W344:W368="i",0,1)*IF(LEFT(W344:W368,1)="½",0.5,(IF(W344:W368&lt;&gt;"",0,1))))</f>
        <v>4</v>
      </c>
      <c r="X369" s="34">
        <f t="array" ref="X369">SUM(IF(LEFT($F344:$F368,3)&lt;&gt;"~~~",1,0)*IF($F344:$F368&lt;&gt;"",1,0)*IF(X344:X368="we",0,1)*IF(X344:X368="i",0,1)*IF(LEFT(X344:X368,1)="½",0.5,(IF(X344:X368&lt;&gt;"",0,1))))</f>
        <v>4</v>
      </c>
      <c r="Y369" s="34">
        <f t="array" ref="Y369">SUM(IF(LEFT($F344:$F368,3)&lt;&gt;"~~~",1,0)*IF($F344:$F368&lt;&gt;"",1,0)*IF(Y344:Y368="we",0,1)*IF(Y344:Y368="i",0,1)*IF(LEFT(Y344:Y368,1)="½",0.5,(IF(Y344:Y368&lt;&gt;"",0,1))))</f>
        <v>4</v>
      </c>
      <c r="Z369" s="34">
        <f t="array" ref="Z369">SUM(IF(LEFT($F344:$F368,3)&lt;&gt;"~~~",1,0)*IF($F344:$F368&lt;&gt;"",1,0)*IF(Z344:Z368="we",0,1)*IF(Z344:Z368="i",0,1)*IF(LEFT(Z344:Z368,1)="½",0.5,(IF(Z344:Z368&lt;&gt;"",0,1))))</f>
        <v>4</v>
      </c>
      <c r="AA369" s="34">
        <f t="array" ref="AA369">SUM(IF(LEFT($F344:$F368,3)&lt;&gt;"~~~",1,0)*IF($F344:$F368&lt;&gt;"",1,0)*IF(AA344:AA368="we",0,1)*IF(AA344:AA368="i",0,1)*IF(LEFT(AA344:AA368,1)="½",0.5,(IF(AA344:AA368&lt;&gt;"",0,1))))</f>
        <v>0</v>
      </c>
      <c r="AB369" s="34">
        <f t="array" ref="AB369">SUM(IF(LEFT($F344:$F368,3)&lt;&gt;"~~~",1,0)*IF($F344:$F368&lt;&gt;"",1,0)*IF(AB344:AB368="we",0,1)*IF(AB344:AB368="i",0,1)*IF(LEFT(AB344:AB368,1)="½",0.5,(IF(AB344:AB368&lt;&gt;"",0,1))))</f>
        <v>0</v>
      </c>
      <c r="AC369" s="34">
        <f t="array" ref="AC369">SUM(IF(LEFT($F344:$F368,3)&lt;&gt;"~~~",1,0)*IF($F344:$F368&lt;&gt;"",1,0)*IF(AC344:AC368="we",0,1)*IF(AC344:AC368="i",0,1)*IF(LEFT(AC344:AC368,1)="½",0.5,(IF(AC344:AC368&lt;&gt;"",0,1))))</f>
        <v>4</v>
      </c>
      <c r="AD369" s="34">
        <f t="array" ref="AD369">SUM(IF(LEFT($F344:$F368,3)&lt;&gt;"~~~",1,0)*IF($F344:$F368&lt;&gt;"",1,0)*IF(AD344:AD368="we",0,1)*IF(AD344:AD368="i",0,1)*IF(LEFT(AD344:AD368,1)="½",0.5,(IF(AD344:AD368&lt;&gt;"",0,1))))</f>
        <v>4</v>
      </c>
      <c r="AE369" s="34">
        <f t="array" ref="AE369">SUM(IF(LEFT($F344:$F368,3)&lt;&gt;"~~~",1,0)*IF($F344:$F368&lt;&gt;"",1,0)*IF(AE344:AE368="we",0,1)*IF(AE344:AE368="i",0,1)*IF(LEFT(AE344:AE368,1)="½",0.5,(IF(AE344:AE368&lt;&gt;"",0,1))))</f>
        <v>4</v>
      </c>
      <c r="AF369" s="34">
        <f t="array" ref="AF369">SUM(IF(LEFT($F344:$F368,3)&lt;&gt;"~~~",1,0)*IF($F344:$F368&lt;&gt;"",1,0)*IF(AF344:AF368="we",0,1)*IF(AF344:AF368="i",0,1)*IF(LEFT(AF344:AF368,1)="½",0.5,(IF(AF344:AF368&lt;&gt;"",0,1))))</f>
        <v>4</v>
      </c>
      <c r="AG369" s="34">
        <f t="array" ref="AG369">SUM(IF(LEFT($F344:$F368,3)&lt;&gt;"~~~",1,0)*IF($F344:$F368&lt;&gt;"",1,0)*IF(AG344:AG368="we",0,1)*IF(AG344:AG368="i",0,1)*IF(LEFT(AG344:AG368,1)="½",0.5,(IF(AG344:AG368&lt;&gt;"",0,1))))</f>
        <v>4</v>
      </c>
      <c r="AH369" s="34">
        <f t="array" ref="AH369">SUM(IF(LEFT($F344:$F368,3)&lt;&gt;"~~~",1,0)*IF($F344:$F368&lt;&gt;"",1,0)*IF(AH344:AH368="we",0,1)*IF(AH344:AH368="i",0,1)*IF(LEFT(AH344:AH368,1)="½",0.5,(IF(AH344:AH368&lt;&gt;"",0,1))))</f>
        <v>0</v>
      </c>
      <c r="AI369" s="34">
        <f t="array" ref="AI369">SUM(IF(LEFT($F344:$F368,3)&lt;&gt;"~~~",1,0)*IF($F344:$F368&lt;&gt;"",1,0)*IF(AI344:AI368="we",0,1)*IF(AI344:AI368="i",0,1)*IF(LEFT(AI344:AI368,1)="½",0.5,(IF(AI344:AI368&lt;&gt;"",0,1))))</f>
        <v>0</v>
      </c>
      <c r="AJ369" s="34">
        <f t="array" ref="AJ369">SUM(IF(LEFT($F344:$F368,3)&lt;&gt;"~~~",1,0)*IF($F344:$F368&lt;&gt;"",1,0)*IF(AJ344:AJ368="we",0,1)*IF(AJ344:AJ368="i",0,1)*IF(LEFT(AJ344:AJ368,1)="½",0.5,(IF(AJ344:AJ368&lt;&gt;"",0,1))))</f>
        <v>4</v>
      </c>
      <c r="AK369" s="34">
        <f t="array" ref="AK369">SUM(IF(LEFT($F344:$F368,3)&lt;&gt;"~~~",1,0)*IF($F344:$F368&lt;&gt;"",1,0)*IF(AK344:AK368="we",0,1)*IF(AK344:AK368="i",0,1)*IF(LEFT(AK344:AK368,1)="½",0.5,(IF(AK344:AK368&lt;&gt;"",0,1))))</f>
        <v>4</v>
      </c>
      <c r="AL369" s="13"/>
      <c r="AM369" s="412">
        <f>SUM(G369:AK369)</f>
        <v>80</v>
      </c>
      <c r="AN369" s="413"/>
      <c r="AO369" s="300">
        <f t="array" ref="AO369">SUM(IF((G343:AK343=""),1,0))</f>
        <v>20</v>
      </c>
      <c r="AP369" s="301"/>
      <c r="AQ369" s="297">
        <f t="array" ref="AQ369">SUM(G369:AK369)/SUM(IF((G343:AK343=""),1,0))</f>
        <v>4</v>
      </c>
      <c r="AR369" s="443"/>
      <c r="AS369" s="444"/>
      <c r="AT369" s="213"/>
      <c r="AU369" s="214"/>
      <c r="AV369" s="4"/>
      <c r="AW369" s="28"/>
    </row>
    <row r="370" spans="1:49" ht="14.25" customHeight="1" thickBot="1" x14ac:dyDescent="0.25">
      <c r="A370" s="28"/>
      <c r="B370" s="18"/>
      <c r="C370" s="13"/>
      <c r="D370" s="168"/>
      <c r="E370" s="58"/>
      <c r="F370" s="36"/>
      <c r="G370" s="37"/>
      <c r="H370" s="37"/>
      <c r="I370" s="37"/>
      <c r="J370" s="37"/>
      <c r="K370" s="37"/>
      <c r="L370" s="37"/>
      <c r="M370" s="37"/>
      <c r="N370" s="37"/>
      <c r="O370" s="37"/>
      <c r="P370" s="37"/>
      <c r="Q370" s="37"/>
      <c r="R370" s="37"/>
      <c r="S370" s="37"/>
      <c r="T370" s="37"/>
      <c r="U370" s="37"/>
      <c r="V370" s="37"/>
      <c r="W370" s="37"/>
      <c r="X370" s="37"/>
      <c r="Y370" s="37"/>
      <c r="Z370" s="35"/>
      <c r="AA370" s="35"/>
      <c r="AB370" s="35"/>
      <c r="AC370" s="35"/>
      <c r="AD370" s="35"/>
      <c r="AE370" s="35"/>
      <c r="AF370" s="35"/>
      <c r="AG370" s="35"/>
      <c r="AH370" s="35"/>
      <c r="AI370" s="35"/>
      <c r="AJ370" s="35"/>
      <c r="AK370" s="35"/>
      <c r="AL370" s="13"/>
      <c r="AM370" s="8" t="s">
        <v>0</v>
      </c>
      <c r="AN370" s="30" t="s">
        <v>98</v>
      </c>
      <c r="AO370" s="31" t="s">
        <v>4</v>
      </c>
      <c r="AP370" s="177" t="s">
        <v>80</v>
      </c>
      <c r="AQ370" s="188" t="s">
        <v>33</v>
      </c>
      <c r="AR370" s="90" t="s">
        <v>55</v>
      </c>
      <c r="AS370" s="91" t="s">
        <v>56</v>
      </c>
      <c r="AT370" s="92" t="s">
        <v>57</v>
      </c>
      <c r="AU370" s="93" t="s">
        <v>58</v>
      </c>
      <c r="AV370" s="4"/>
      <c r="AW370" s="28"/>
    </row>
    <row r="371" spans="1:49" ht="36" customHeight="1" thickBot="1" x14ac:dyDescent="0.3">
      <c r="A371" s="28"/>
      <c r="B371" s="2"/>
      <c r="C371" s="22"/>
      <c r="D371" s="451" t="str">
        <f>Q7 &amp; " totals, Jan " &amp; (Q7+1) &amp; " excluded"</f>
        <v>2022 totals, Jan 2023 excluded</v>
      </c>
      <c r="E371" s="54"/>
      <c r="F371" s="88" t="str">
        <f>Q6 &amp; " totals"</f>
        <v xml:space="preserve"> totals</v>
      </c>
      <c r="G371" s="456" t="s">
        <v>63</v>
      </c>
      <c r="H371" s="457"/>
      <c r="I371" s="447" t="s">
        <v>64</v>
      </c>
      <c r="J371" s="448"/>
      <c r="K371" s="447" t="s">
        <v>70</v>
      </c>
      <c r="L371" s="448"/>
      <c r="M371" s="461" t="s">
        <v>87</v>
      </c>
      <c r="N371" s="463"/>
      <c r="O371" s="461" t="s">
        <v>78</v>
      </c>
      <c r="P371" s="457"/>
      <c r="Q371" s="416" t="s">
        <v>104</v>
      </c>
      <c r="R371" s="417"/>
      <c r="S371" s="416" t="s">
        <v>103</v>
      </c>
      <c r="T371" s="417"/>
      <c r="U371" s="461" t="s">
        <v>102</v>
      </c>
      <c r="V371" s="457"/>
      <c r="W371" s="414" t="s">
        <v>101</v>
      </c>
      <c r="X371" s="414"/>
      <c r="Y371" s="415"/>
      <c r="Z371" s="418" t="s">
        <v>44</v>
      </c>
      <c r="AA371" s="419"/>
      <c r="AB371" s="420"/>
      <c r="AC371" s="438" t="s">
        <v>82</v>
      </c>
      <c r="AD371" s="439"/>
      <c r="AE371" s="440"/>
      <c r="AF371" s="494" t="s">
        <v>123</v>
      </c>
      <c r="AG371" s="495"/>
      <c r="AH371" s="496"/>
      <c r="AI371" s="287" t="str">
        <f>F371</f>
        <v xml:space="preserve"> totals</v>
      </c>
      <c r="AJ371" s="50"/>
      <c r="AK371" s="50"/>
      <c r="AL371" s="50"/>
      <c r="AM371" s="217">
        <f t="shared" ref="AM371:AU371" si="0">SUM(AM19,AM46,AM73,AM100,AM127,AM154,AM181,AM208,AM235,AM262,AM289,AM316)</f>
        <v>11</v>
      </c>
      <c r="AN371" s="218">
        <f t="shared" si="0"/>
        <v>4</v>
      </c>
      <c r="AO371" s="218">
        <f t="shared" si="0"/>
        <v>0</v>
      </c>
      <c r="AP371" s="218">
        <f t="shared" si="0"/>
        <v>0</v>
      </c>
      <c r="AQ371" s="218">
        <f t="shared" si="0"/>
        <v>0</v>
      </c>
      <c r="AR371" s="218">
        <f t="shared" si="0"/>
        <v>0</v>
      </c>
      <c r="AS371" s="218">
        <f t="shared" si="0"/>
        <v>0</v>
      </c>
      <c r="AT371" s="218">
        <f t="shared" si="0"/>
        <v>0</v>
      </c>
      <c r="AU371" s="219">
        <f t="shared" si="0"/>
        <v>0</v>
      </c>
      <c r="AV371" s="4"/>
      <c r="AW371" s="28"/>
    </row>
    <row r="372" spans="1:49" ht="15.75" x14ac:dyDescent="0.25">
      <c r="A372" s="28"/>
      <c r="B372" s="2"/>
      <c r="C372" s="22"/>
      <c r="D372" s="452"/>
      <c r="E372" s="57"/>
      <c r="F372" s="64" t="str">
        <f>IF(E372="x",   "~~~" &amp; TEXT($F$4,""), TEXT($F$4,""))</f>
        <v>employee_1</v>
      </c>
      <c r="G372" s="458">
        <v>1</v>
      </c>
      <c r="H372" s="459"/>
      <c r="I372" s="455">
        <f t="shared" ref="I372:I396" si="1">VLOOKUP(G372,YearsOfService, 2, TRUE)</f>
        <v>15</v>
      </c>
      <c r="J372" s="455"/>
      <c r="K372" s="423">
        <v>0</v>
      </c>
      <c r="L372" s="423"/>
      <c r="M372" s="464">
        <f>I372+K372</f>
        <v>15</v>
      </c>
      <c r="N372" s="441"/>
      <c r="O372" s="465">
        <v>0</v>
      </c>
      <c r="P372" s="466"/>
      <c r="Q372" s="455">
        <f>4</f>
        <v>4</v>
      </c>
      <c r="R372" s="424"/>
      <c r="S372" s="423">
        <v>0</v>
      </c>
      <c r="T372" s="424"/>
      <c r="U372" s="462">
        <f>Q372+S372</f>
        <v>4</v>
      </c>
      <c r="V372" s="441"/>
      <c r="W372" s="460">
        <f>U372-AN372</f>
        <v>0</v>
      </c>
      <c r="X372" s="422"/>
      <c r="Y372" s="422"/>
      <c r="Z372" s="421">
        <f>M372-AO372</f>
        <v>15</v>
      </c>
      <c r="AA372" s="422"/>
      <c r="AB372" s="422"/>
      <c r="AC372" s="421">
        <f>O372-AP372</f>
        <v>0</v>
      </c>
      <c r="AD372" s="441"/>
      <c r="AE372" s="442"/>
      <c r="AF372" s="489">
        <f>1-AR372</f>
        <v>1</v>
      </c>
      <c r="AG372" s="490"/>
      <c r="AH372" s="490"/>
      <c r="AI372" s="425" t="str">
        <f>F372</f>
        <v>employee_1</v>
      </c>
      <c r="AJ372" s="426"/>
      <c r="AK372" s="426"/>
      <c r="AL372" s="427"/>
      <c r="AM372" s="193">
        <f t="shared" ref="AM372:AU372" si="2">SUM(AM20,AM47,AM74,AM101,AM128,AM155,AM182,AM209,AM236,AM263,AM290,AM317)</f>
        <v>11</v>
      </c>
      <c r="AN372" s="194">
        <f t="shared" si="2"/>
        <v>4</v>
      </c>
      <c r="AO372" s="194">
        <f t="shared" si="2"/>
        <v>0</v>
      </c>
      <c r="AP372" s="194">
        <f t="shared" si="2"/>
        <v>0</v>
      </c>
      <c r="AQ372" s="194">
        <f t="shared" si="2"/>
        <v>0</v>
      </c>
      <c r="AR372" s="194">
        <f t="shared" si="2"/>
        <v>0</v>
      </c>
      <c r="AS372" s="194">
        <f t="shared" si="2"/>
        <v>0</v>
      </c>
      <c r="AT372" s="194">
        <f t="shared" si="2"/>
        <v>0</v>
      </c>
      <c r="AU372" s="195">
        <f t="shared" si="2"/>
        <v>0</v>
      </c>
      <c r="AV372" s="4"/>
      <c r="AW372" s="28"/>
    </row>
    <row r="373" spans="1:49" ht="15.75" x14ac:dyDescent="0.25">
      <c r="A373" s="28"/>
      <c r="B373" s="2"/>
      <c r="C373" s="22"/>
      <c r="D373" s="452"/>
      <c r="E373" s="57"/>
      <c r="F373" s="63" t="str">
        <f>IF(E373="x",   "~~~" &amp; TEXT($F$5,""), TEXT($F$5,""))</f>
        <v>employee_2</v>
      </c>
      <c r="G373" s="445">
        <v>1.5</v>
      </c>
      <c r="H373" s="446"/>
      <c r="I373" s="389">
        <f t="shared" si="1"/>
        <v>15</v>
      </c>
      <c r="J373" s="389"/>
      <c r="K373" s="322">
        <v>0</v>
      </c>
      <c r="L373" s="322"/>
      <c r="M373" s="391">
        <f t="shared" ref="M373:M396" si="3">I373+K373</f>
        <v>15</v>
      </c>
      <c r="N373" s="392"/>
      <c r="O373" s="326">
        <v>0</v>
      </c>
      <c r="P373" s="327"/>
      <c r="Q373" s="389">
        <f>4</f>
        <v>4</v>
      </c>
      <c r="R373" s="323"/>
      <c r="S373" s="322">
        <v>0</v>
      </c>
      <c r="T373" s="323"/>
      <c r="U373" s="411">
        <f t="shared" ref="U373:U396" si="4">Q373+S373</f>
        <v>4</v>
      </c>
      <c r="V373" s="392"/>
      <c r="W373" s="313">
        <f t="shared" ref="W373:W396" si="5">U373-AN373</f>
        <v>0</v>
      </c>
      <c r="X373" s="314"/>
      <c r="Y373" s="315"/>
      <c r="Z373" s="310">
        <f t="shared" ref="Z373:Z396" si="6">M373-AO373</f>
        <v>15</v>
      </c>
      <c r="AA373" s="311"/>
      <c r="AB373" s="312"/>
      <c r="AC373" s="310">
        <f t="shared" ref="AC373:AC396" si="7">O373-AP373</f>
        <v>0</v>
      </c>
      <c r="AD373" s="311"/>
      <c r="AE373" s="311"/>
      <c r="AF373" s="483">
        <f t="shared" ref="AF373:AF396" si="8">1-AR373</f>
        <v>1</v>
      </c>
      <c r="AG373" s="484"/>
      <c r="AH373" s="485"/>
      <c r="AI373" s="428" t="str">
        <f t="shared" ref="AI373:AI396" si="9">F373</f>
        <v>employee_2</v>
      </c>
      <c r="AJ373" s="429"/>
      <c r="AK373" s="429"/>
      <c r="AL373" s="430"/>
      <c r="AM373" s="199">
        <f t="shared" ref="AM373:AU373" si="10">SUM(AM21,AM48,AM75,AM102,AM129,AM156,AM183,AM210,AM237,AM264,AM291,AM318)</f>
        <v>11</v>
      </c>
      <c r="AN373" s="200">
        <f t="shared" si="10"/>
        <v>4</v>
      </c>
      <c r="AO373" s="200">
        <f t="shared" si="10"/>
        <v>0</v>
      </c>
      <c r="AP373" s="200">
        <f t="shared" si="10"/>
        <v>0</v>
      </c>
      <c r="AQ373" s="200">
        <f t="shared" si="10"/>
        <v>0</v>
      </c>
      <c r="AR373" s="200">
        <f t="shared" si="10"/>
        <v>0</v>
      </c>
      <c r="AS373" s="200">
        <f t="shared" si="10"/>
        <v>0</v>
      </c>
      <c r="AT373" s="200">
        <f t="shared" si="10"/>
        <v>0</v>
      </c>
      <c r="AU373" s="201">
        <f t="shared" si="10"/>
        <v>0</v>
      </c>
      <c r="AV373" s="4"/>
      <c r="AW373" s="28"/>
    </row>
    <row r="374" spans="1:49" ht="15.75" x14ac:dyDescent="0.25">
      <c r="A374" s="28"/>
      <c r="B374" s="2"/>
      <c r="C374" s="22"/>
      <c r="D374" s="452"/>
      <c r="E374" s="57"/>
      <c r="F374" s="60" t="str">
        <f>IF(E374="x",   "~~~" &amp; TEXT($F$6,""), TEXT($F$6,""))</f>
        <v>employee_3</v>
      </c>
      <c r="G374" s="449">
        <v>2</v>
      </c>
      <c r="H374" s="450"/>
      <c r="I374" s="390">
        <f t="shared" si="1"/>
        <v>15</v>
      </c>
      <c r="J374" s="390"/>
      <c r="K374" s="328">
        <v>0</v>
      </c>
      <c r="L374" s="328"/>
      <c r="M374" s="388">
        <f t="shared" si="3"/>
        <v>15</v>
      </c>
      <c r="N374" s="325"/>
      <c r="O374" s="386">
        <v>0</v>
      </c>
      <c r="P374" s="387"/>
      <c r="Q374" s="390">
        <f>4</f>
        <v>4</v>
      </c>
      <c r="R374" s="329"/>
      <c r="S374" s="328">
        <v>0</v>
      </c>
      <c r="T374" s="329"/>
      <c r="U374" s="324">
        <f t="shared" si="4"/>
        <v>4</v>
      </c>
      <c r="V374" s="325"/>
      <c r="W374" s="316">
        <f t="shared" si="5"/>
        <v>0</v>
      </c>
      <c r="X374" s="317"/>
      <c r="Y374" s="318"/>
      <c r="Z374" s="319">
        <f t="shared" si="6"/>
        <v>15</v>
      </c>
      <c r="AA374" s="320"/>
      <c r="AB374" s="321"/>
      <c r="AC374" s="319">
        <f t="shared" si="7"/>
        <v>0</v>
      </c>
      <c r="AD374" s="320"/>
      <c r="AE374" s="320"/>
      <c r="AF374" s="486">
        <f t="shared" si="8"/>
        <v>1</v>
      </c>
      <c r="AG374" s="487"/>
      <c r="AH374" s="488"/>
      <c r="AI374" s="431" t="str">
        <f t="shared" si="9"/>
        <v>employee_3</v>
      </c>
      <c r="AJ374" s="432"/>
      <c r="AK374" s="432"/>
      <c r="AL374" s="433"/>
      <c r="AM374" s="193">
        <f t="shared" ref="AM374:AU374" si="11">SUM(AM22,AM49,AM76,AM103,AM130,AM157,AM184,AM211,AM238,AM265,AM292,AM319)</f>
        <v>11</v>
      </c>
      <c r="AN374" s="194">
        <f t="shared" si="11"/>
        <v>4</v>
      </c>
      <c r="AO374" s="194">
        <f t="shared" si="11"/>
        <v>0</v>
      </c>
      <c r="AP374" s="194">
        <f t="shared" si="11"/>
        <v>0</v>
      </c>
      <c r="AQ374" s="194">
        <f t="shared" si="11"/>
        <v>0</v>
      </c>
      <c r="AR374" s="194">
        <f t="shared" si="11"/>
        <v>0</v>
      </c>
      <c r="AS374" s="194">
        <f t="shared" si="11"/>
        <v>0</v>
      </c>
      <c r="AT374" s="194">
        <f t="shared" si="11"/>
        <v>0</v>
      </c>
      <c r="AU374" s="195">
        <f t="shared" si="11"/>
        <v>0</v>
      </c>
      <c r="AV374" s="4"/>
      <c r="AW374" s="28"/>
    </row>
    <row r="375" spans="1:49" ht="15.75" x14ac:dyDescent="0.25">
      <c r="A375" s="28"/>
      <c r="B375" s="2"/>
      <c r="C375" s="22"/>
      <c r="D375" s="452"/>
      <c r="E375" s="57"/>
      <c r="F375" s="63" t="str">
        <f>IF(E375="x",   "~~~" &amp; TEXT($F$7,""), TEXT($F$7,""))</f>
        <v>employee_4</v>
      </c>
      <c r="G375" s="445">
        <v>2.25</v>
      </c>
      <c r="H375" s="446"/>
      <c r="I375" s="389">
        <f t="shared" si="1"/>
        <v>15</v>
      </c>
      <c r="J375" s="389"/>
      <c r="K375" s="322">
        <v>0</v>
      </c>
      <c r="L375" s="322"/>
      <c r="M375" s="391">
        <f t="shared" si="3"/>
        <v>15</v>
      </c>
      <c r="N375" s="392"/>
      <c r="O375" s="326">
        <v>0</v>
      </c>
      <c r="P375" s="327"/>
      <c r="Q375" s="389">
        <f>4</f>
        <v>4</v>
      </c>
      <c r="R375" s="323"/>
      <c r="S375" s="322">
        <v>0</v>
      </c>
      <c r="T375" s="323"/>
      <c r="U375" s="411">
        <f t="shared" si="4"/>
        <v>4</v>
      </c>
      <c r="V375" s="392"/>
      <c r="W375" s="313">
        <f t="shared" si="5"/>
        <v>0</v>
      </c>
      <c r="X375" s="314"/>
      <c r="Y375" s="315"/>
      <c r="Z375" s="310">
        <f t="shared" si="6"/>
        <v>15</v>
      </c>
      <c r="AA375" s="311"/>
      <c r="AB375" s="312"/>
      <c r="AC375" s="310">
        <f t="shared" si="7"/>
        <v>0</v>
      </c>
      <c r="AD375" s="311"/>
      <c r="AE375" s="311"/>
      <c r="AF375" s="483">
        <f t="shared" si="8"/>
        <v>1</v>
      </c>
      <c r="AG375" s="484"/>
      <c r="AH375" s="485"/>
      <c r="AI375" s="428" t="str">
        <f t="shared" si="9"/>
        <v>employee_4</v>
      </c>
      <c r="AJ375" s="429"/>
      <c r="AK375" s="429"/>
      <c r="AL375" s="430"/>
      <c r="AM375" s="199">
        <f t="shared" ref="AM375:AU375" si="12">SUM(AM23,AM50,AM77,AM104,AM131,AM158,AM185,AM212,AM239,AM266,AM293,AM320)</f>
        <v>11</v>
      </c>
      <c r="AN375" s="200">
        <f t="shared" si="12"/>
        <v>4</v>
      </c>
      <c r="AO375" s="200">
        <f t="shared" si="12"/>
        <v>0</v>
      </c>
      <c r="AP375" s="200">
        <f t="shared" si="12"/>
        <v>0</v>
      </c>
      <c r="AQ375" s="200">
        <f t="shared" si="12"/>
        <v>0</v>
      </c>
      <c r="AR375" s="200">
        <f t="shared" si="12"/>
        <v>0</v>
      </c>
      <c r="AS375" s="200">
        <f t="shared" si="12"/>
        <v>0</v>
      </c>
      <c r="AT375" s="200">
        <f t="shared" si="12"/>
        <v>0</v>
      </c>
      <c r="AU375" s="201">
        <f t="shared" si="12"/>
        <v>0</v>
      </c>
      <c r="AV375" s="4"/>
      <c r="AW375" s="28"/>
    </row>
    <row r="376" spans="1:49" ht="15.75" x14ac:dyDescent="0.25">
      <c r="A376" s="28"/>
      <c r="B376" s="2"/>
      <c r="C376" s="22"/>
      <c r="D376" s="452"/>
      <c r="E376" s="57"/>
      <c r="F376" s="60" t="str">
        <f>IF(E376="x",   "~~~" &amp; TEXT($F$8,""), TEXT($F$8,""))</f>
        <v>~~~</v>
      </c>
      <c r="G376" s="449">
        <v>3</v>
      </c>
      <c r="H376" s="450"/>
      <c r="I376" s="390">
        <f t="shared" si="1"/>
        <v>15</v>
      </c>
      <c r="J376" s="390"/>
      <c r="K376" s="328">
        <v>0</v>
      </c>
      <c r="L376" s="328"/>
      <c r="M376" s="388">
        <f t="shared" si="3"/>
        <v>15</v>
      </c>
      <c r="N376" s="325"/>
      <c r="O376" s="386">
        <v>0</v>
      </c>
      <c r="P376" s="387"/>
      <c r="Q376" s="390">
        <f>4</f>
        <v>4</v>
      </c>
      <c r="R376" s="329"/>
      <c r="S376" s="328">
        <v>0</v>
      </c>
      <c r="T376" s="329"/>
      <c r="U376" s="324">
        <f t="shared" si="4"/>
        <v>4</v>
      </c>
      <c r="V376" s="325"/>
      <c r="W376" s="316">
        <f t="shared" si="5"/>
        <v>0</v>
      </c>
      <c r="X376" s="317"/>
      <c r="Y376" s="318"/>
      <c r="Z376" s="319">
        <f t="shared" si="6"/>
        <v>15</v>
      </c>
      <c r="AA376" s="320"/>
      <c r="AB376" s="321"/>
      <c r="AC376" s="319">
        <f t="shared" si="7"/>
        <v>0</v>
      </c>
      <c r="AD376" s="320"/>
      <c r="AE376" s="320"/>
      <c r="AF376" s="486">
        <f t="shared" si="8"/>
        <v>1</v>
      </c>
      <c r="AG376" s="487"/>
      <c r="AH376" s="488"/>
      <c r="AI376" s="431" t="str">
        <f t="shared" si="9"/>
        <v>~~~</v>
      </c>
      <c r="AJ376" s="432"/>
      <c r="AK376" s="432"/>
      <c r="AL376" s="433"/>
      <c r="AM376" s="202">
        <f t="shared" ref="AM376:AU376" si="13">SUM(AM24,AM51,AM78,AM105,AM132,AM159,AM186,AM213,AM240,AM267,AM294,AM321)</f>
        <v>11</v>
      </c>
      <c r="AN376" s="203">
        <f t="shared" si="13"/>
        <v>4</v>
      </c>
      <c r="AO376" s="203">
        <f t="shared" si="13"/>
        <v>0</v>
      </c>
      <c r="AP376" s="203">
        <f t="shared" si="13"/>
        <v>0</v>
      </c>
      <c r="AQ376" s="203">
        <f t="shared" si="13"/>
        <v>0</v>
      </c>
      <c r="AR376" s="203">
        <f t="shared" si="13"/>
        <v>0</v>
      </c>
      <c r="AS376" s="203">
        <f t="shared" si="13"/>
        <v>0</v>
      </c>
      <c r="AT376" s="203">
        <f t="shared" si="13"/>
        <v>0</v>
      </c>
      <c r="AU376" s="204">
        <f t="shared" si="13"/>
        <v>0</v>
      </c>
      <c r="AV376" s="4"/>
      <c r="AW376" s="28"/>
    </row>
    <row r="377" spans="1:49" ht="16.5" thickBot="1" x14ac:dyDescent="0.3">
      <c r="A377" s="28"/>
      <c r="B377" s="2"/>
      <c r="C377" s="22"/>
      <c r="D377" s="452"/>
      <c r="E377" s="57"/>
      <c r="F377" s="63" t="str">
        <f>IF(E377="x",   "~~~" &amp; TEXT($F$9,""), TEXT($F$9,""))</f>
        <v/>
      </c>
      <c r="G377" s="445">
        <v>4</v>
      </c>
      <c r="H377" s="446"/>
      <c r="I377" s="389">
        <f t="shared" si="1"/>
        <v>15</v>
      </c>
      <c r="J377" s="389"/>
      <c r="K377" s="322">
        <v>0</v>
      </c>
      <c r="L377" s="322"/>
      <c r="M377" s="391">
        <f t="shared" si="3"/>
        <v>15</v>
      </c>
      <c r="N377" s="392"/>
      <c r="O377" s="326">
        <v>0</v>
      </c>
      <c r="P377" s="327"/>
      <c r="Q377" s="389">
        <f>4</f>
        <v>4</v>
      </c>
      <c r="R377" s="323"/>
      <c r="S377" s="322">
        <v>0</v>
      </c>
      <c r="T377" s="323"/>
      <c r="U377" s="411">
        <f t="shared" si="4"/>
        <v>4</v>
      </c>
      <c r="V377" s="392"/>
      <c r="W377" s="313">
        <f t="shared" si="5"/>
        <v>0</v>
      </c>
      <c r="X377" s="314"/>
      <c r="Y377" s="315"/>
      <c r="Z377" s="310">
        <f t="shared" si="6"/>
        <v>15</v>
      </c>
      <c r="AA377" s="311"/>
      <c r="AB377" s="312"/>
      <c r="AC377" s="310">
        <f t="shared" si="7"/>
        <v>0</v>
      </c>
      <c r="AD377" s="311"/>
      <c r="AE377" s="311"/>
      <c r="AF377" s="483">
        <f t="shared" si="8"/>
        <v>1</v>
      </c>
      <c r="AG377" s="484"/>
      <c r="AH377" s="485"/>
      <c r="AI377" s="428" t="str">
        <f t="shared" si="9"/>
        <v/>
      </c>
      <c r="AJ377" s="429"/>
      <c r="AK377" s="429"/>
      <c r="AL377" s="430"/>
      <c r="AM377" s="196">
        <f t="shared" ref="AM377:AU377" si="14">SUM(AM25,AM52,AM79,AM106,AM133,AM160,AM187,AM214,AM241,AM268,AM295,AM322)</f>
        <v>11</v>
      </c>
      <c r="AN377" s="197">
        <f t="shared" si="14"/>
        <v>4</v>
      </c>
      <c r="AO377" s="197">
        <f t="shared" si="14"/>
        <v>0</v>
      </c>
      <c r="AP377" s="197">
        <f t="shared" si="14"/>
        <v>0</v>
      </c>
      <c r="AQ377" s="197">
        <f t="shared" si="14"/>
        <v>0</v>
      </c>
      <c r="AR377" s="197">
        <f t="shared" si="14"/>
        <v>0</v>
      </c>
      <c r="AS377" s="197">
        <f t="shared" si="14"/>
        <v>0</v>
      </c>
      <c r="AT377" s="197">
        <f t="shared" si="14"/>
        <v>0</v>
      </c>
      <c r="AU377" s="198">
        <f t="shared" si="14"/>
        <v>0</v>
      </c>
      <c r="AV377" s="4"/>
      <c r="AW377" s="28"/>
    </row>
    <row r="378" spans="1:49" ht="15.75" hidden="1" x14ac:dyDescent="0.25">
      <c r="A378" s="28"/>
      <c r="B378" s="2"/>
      <c r="C378" s="22"/>
      <c r="D378" s="452"/>
      <c r="E378" s="57"/>
      <c r="F378" s="60" t="str">
        <f>IF(E378="x",   "~~~" &amp; TEXT($F$10,""), TEXT($F$10,""))</f>
        <v/>
      </c>
      <c r="G378" s="449">
        <v>5</v>
      </c>
      <c r="H378" s="450"/>
      <c r="I378" s="390">
        <f t="shared" si="1"/>
        <v>18</v>
      </c>
      <c r="J378" s="390"/>
      <c r="K378" s="328">
        <v>0</v>
      </c>
      <c r="L378" s="328"/>
      <c r="M378" s="388">
        <f t="shared" si="3"/>
        <v>18</v>
      </c>
      <c r="N378" s="325"/>
      <c r="O378" s="386">
        <v>0</v>
      </c>
      <c r="P378" s="387"/>
      <c r="Q378" s="390">
        <f>4</f>
        <v>4</v>
      </c>
      <c r="R378" s="329"/>
      <c r="S378" s="328">
        <v>0</v>
      </c>
      <c r="T378" s="329"/>
      <c r="U378" s="324">
        <f t="shared" si="4"/>
        <v>4</v>
      </c>
      <c r="V378" s="325"/>
      <c r="W378" s="316">
        <f t="shared" si="5"/>
        <v>0</v>
      </c>
      <c r="X378" s="317"/>
      <c r="Y378" s="318"/>
      <c r="Z378" s="319">
        <f t="shared" si="6"/>
        <v>18</v>
      </c>
      <c r="AA378" s="320"/>
      <c r="AB378" s="321"/>
      <c r="AC378" s="319">
        <f t="shared" si="7"/>
        <v>0</v>
      </c>
      <c r="AD378" s="320"/>
      <c r="AE378" s="320"/>
      <c r="AF378" s="486">
        <f t="shared" si="8"/>
        <v>1</v>
      </c>
      <c r="AG378" s="487"/>
      <c r="AH378" s="488"/>
      <c r="AI378" s="431" t="str">
        <f t="shared" si="9"/>
        <v/>
      </c>
      <c r="AJ378" s="432"/>
      <c r="AK378" s="432"/>
      <c r="AL378" s="433"/>
      <c r="AM378" s="193">
        <f t="shared" ref="AM378:AU378" si="15">SUM(AM26,AM53,AM80,AM107,AM134,AM161,AM188,AM215,AM242,AM269,AM296,AM323)</f>
        <v>11</v>
      </c>
      <c r="AN378" s="194">
        <f t="shared" si="15"/>
        <v>4</v>
      </c>
      <c r="AO378" s="194">
        <f t="shared" si="15"/>
        <v>0</v>
      </c>
      <c r="AP378" s="194">
        <f t="shared" si="15"/>
        <v>0</v>
      </c>
      <c r="AQ378" s="194">
        <f t="shared" si="15"/>
        <v>0</v>
      </c>
      <c r="AR378" s="194">
        <f t="shared" si="15"/>
        <v>0</v>
      </c>
      <c r="AS378" s="194">
        <f t="shared" si="15"/>
        <v>0</v>
      </c>
      <c r="AT378" s="194">
        <f t="shared" si="15"/>
        <v>0</v>
      </c>
      <c r="AU378" s="195">
        <f t="shared" si="15"/>
        <v>0</v>
      </c>
      <c r="AV378" s="4"/>
      <c r="AW378" s="28"/>
    </row>
    <row r="379" spans="1:49" ht="15.75" hidden="1" x14ac:dyDescent="0.25">
      <c r="A379" s="28"/>
      <c r="B379" s="2"/>
      <c r="C379" s="22"/>
      <c r="D379" s="452"/>
      <c r="E379" s="57"/>
      <c r="F379" s="63" t="str">
        <f>IF(E379="x",   "~~~" &amp; TEXT($F$11,""), TEXT($F$11,""))</f>
        <v/>
      </c>
      <c r="G379" s="445">
        <v>5.5</v>
      </c>
      <c r="H379" s="446"/>
      <c r="I379" s="389">
        <f t="shared" si="1"/>
        <v>18</v>
      </c>
      <c r="J379" s="389"/>
      <c r="K379" s="322">
        <v>0</v>
      </c>
      <c r="L379" s="322"/>
      <c r="M379" s="391">
        <f t="shared" si="3"/>
        <v>18</v>
      </c>
      <c r="N379" s="392"/>
      <c r="O379" s="326">
        <v>0</v>
      </c>
      <c r="P379" s="327"/>
      <c r="Q379" s="389">
        <f>4</f>
        <v>4</v>
      </c>
      <c r="R379" s="323"/>
      <c r="S379" s="322">
        <v>0</v>
      </c>
      <c r="T379" s="323"/>
      <c r="U379" s="411">
        <f t="shared" si="4"/>
        <v>4</v>
      </c>
      <c r="V379" s="392"/>
      <c r="W379" s="313">
        <f t="shared" si="5"/>
        <v>0</v>
      </c>
      <c r="X379" s="314"/>
      <c r="Y379" s="315"/>
      <c r="Z379" s="310">
        <f t="shared" si="6"/>
        <v>18</v>
      </c>
      <c r="AA379" s="311"/>
      <c r="AB379" s="312"/>
      <c r="AC379" s="310">
        <f t="shared" si="7"/>
        <v>0</v>
      </c>
      <c r="AD379" s="311"/>
      <c r="AE379" s="311"/>
      <c r="AF379" s="483">
        <f t="shared" si="8"/>
        <v>1</v>
      </c>
      <c r="AG379" s="484"/>
      <c r="AH379" s="485"/>
      <c r="AI379" s="428" t="str">
        <f t="shared" si="9"/>
        <v/>
      </c>
      <c r="AJ379" s="429"/>
      <c r="AK379" s="429"/>
      <c r="AL379" s="430"/>
      <c r="AM379" s="196">
        <f t="shared" ref="AM379:AU379" si="16">SUM(AM27,AM54,AM81,AM108,AM135,AM162,AM189,AM216,AM243,AM270,AM297,AM324)</f>
        <v>11</v>
      </c>
      <c r="AN379" s="197">
        <f t="shared" si="16"/>
        <v>4</v>
      </c>
      <c r="AO379" s="197">
        <f t="shared" si="16"/>
        <v>0</v>
      </c>
      <c r="AP379" s="197">
        <f t="shared" si="16"/>
        <v>0</v>
      </c>
      <c r="AQ379" s="197">
        <f t="shared" si="16"/>
        <v>0</v>
      </c>
      <c r="AR379" s="197">
        <f t="shared" si="16"/>
        <v>0</v>
      </c>
      <c r="AS379" s="197">
        <f t="shared" si="16"/>
        <v>0</v>
      </c>
      <c r="AT379" s="197">
        <f t="shared" si="16"/>
        <v>0</v>
      </c>
      <c r="AU379" s="198">
        <f t="shared" si="16"/>
        <v>0</v>
      </c>
      <c r="AV379" s="4"/>
      <c r="AW379" s="28"/>
    </row>
    <row r="380" spans="1:49" ht="15.75" hidden="1" x14ac:dyDescent="0.25">
      <c r="A380" s="28"/>
      <c r="B380" s="2"/>
      <c r="C380" s="22"/>
      <c r="D380" s="452"/>
      <c r="E380" s="57"/>
      <c r="F380" s="60" t="str">
        <f>IF(E380="x",   "~~~" &amp; TEXT($F$12,""), TEXT($F$12,""))</f>
        <v/>
      </c>
      <c r="G380" s="449">
        <v>0</v>
      </c>
      <c r="H380" s="450"/>
      <c r="I380" s="390">
        <f t="shared" si="1"/>
        <v>0</v>
      </c>
      <c r="J380" s="390"/>
      <c r="K380" s="328">
        <v>0</v>
      </c>
      <c r="L380" s="328"/>
      <c r="M380" s="388">
        <f t="shared" si="3"/>
        <v>0</v>
      </c>
      <c r="N380" s="325"/>
      <c r="O380" s="386">
        <v>0</v>
      </c>
      <c r="P380" s="387"/>
      <c r="Q380" s="390">
        <f>4</f>
        <v>4</v>
      </c>
      <c r="R380" s="329"/>
      <c r="S380" s="328">
        <v>0</v>
      </c>
      <c r="T380" s="329"/>
      <c r="U380" s="324">
        <f t="shared" si="4"/>
        <v>4</v>
      </c>
      <c r="V380" s="325"/>
      <c r="W380" s="316">
        <f t="shared" si="5"/>
        <v>0</v>
      </c>
      <c r="X380" s="317"/>
      <c r="Y380" s="318"/>
      <c r="Z380" s="319">
        <f t="shared" si="6"/>
        <v>0</v>
      </c>
      <c r="AA380" s="320"/>
      <c r="AB380" s="321"/>
      <c r="AC380" s="319">
        <f t="shared" si="7"/>
        <v>0</v>
      </c>
      <c r="AD380" s="320"/>
      <c r="AE380" s="320"/>
      <c r="AF380" s="486">
        <f t="shared" si="8"/>
        <v>1</v>
      </c>
      <c r="AG380" s="487"/>
      <c r="AH380" s="488"/>
      <c r="AI380" s="431" t="str">
        <f t="shared" si="9"/>
        <v/>
      </c>
      <c r="AJ380" s="432"/>
      <c r="AK380" s="432"/>
      <c r="AL380" s="433"/>
      <c r="AM380" s="193">
        <f t="shared" ref="AM380:AU380" si="17">SUM(AM28,AM55,AM82,AM109,AM136,AM163,AM190,AM217,AM244,AM271,AM298,AM325)</f>
        <v>11</v>
      </c>
      <c r="AN380" s="194">
        <f t="shared" si="17"/>
        <v>4</v>
      </c>
      <c r="AO380" s="194">
        <f t="shared" si="17"/>
        <v>0</v>
      </c>
      <c r="AP380" s="194">
        <f t="shared" si="17"/>
        <v>0</v>
      </c>
      <c r="AQ380" s="194">
        <f t="shared" si="17"/>
        <v>0</v>
      </c>
      <c r="AR380" s="194">
        <f t="shared" si="17"/>
        <v>0</v>
      </c>
      <c r="AS380" s="194">
        <f t="shared" si="17"/>
        <v>0</v>
      </c>
      <c r="AT380" s="194">
        <f t="shared" si="17"/>
        <v>0</v>
      </c>
      <c r="AU380" s="195">
        <f t="shared" si="17"/>
        <v>0</v>
      </c>
      <c r="AV380" s="4"/>
      <c r="AW380" s="28"/>
    </row>
    <row r="381" spans="1:49" ht="15.75" hidden="1" x14ac:dyDescent="0.25">
      <c r="A381" s="28"/>
      <c r="B381" s="2"/>
      <c r="C381" s="22"/>
      <c r="D381" s="452"/>
      <c r="E381" s="57"/>
      <c r="F381" s="63" t="str">
        <f>IF(E381="x",   "~~~" &amp; TEXT($F$13,""), TEXT($F$13,""))</f>
        <v/>
      </c>
      <c r="G381" s="445">
        <v>0</v>
      </c>
      <c r="H381" s="446"/>
      <c r="I381" s="389">
        <f t="shared" si="1"/>
        <v>0</v>
      </c>
      <c r="J381" s="389"/>
      <c r="K381" s="322">
        <v>0</v>
      </c>
      <c r="L381" s="322"/>
      <c r="M381" s="391">
        <f t="shared" si="3"/>
        <v>0</v>
      </c>
      <c r="N381" s="392"/>
      <c r="O381" s="326">
        <v>0</v>
      </c>
      <c r="P381" s="327"/>
      <c r="Q381" s="389">
        <f>4</f>
        <v>4</v>
      </c>
      <c r="R381" s="323"/>
      <c r="S381" s="322">
        <v>0</v>
      </c>
      <c r="T381" s="323"/>
      <c r="U381" s="411">
        <f t="shared" si="4"/>
        <v>4</v>
      </c>
      <c r="V381" s="392"/>
      <c r="W381" s="313">
        <f t="shared" si="5"/>
        <v>0</v>
      </c>
      <c r="X381" s="314"/>
      <c r="Y381" s="315"/>
      <c r="Z381" s="310">
        <f t="shared" si="6"/>
        <v>0</v>
      </c>
      <c r="AA381" s="311"/>
      <c r="AB381" s="312"/>
      <c r="AC381" s="310">
        <f t="shared" si="7"/>
        <v>0</v>
      </c>
      <c r="AD381" s="311"/>
      <c r="AE381" s="311"/>
      <c r="AF381" s="483">
        <f t="shared" si="8"/>
        <v>1</v>
      </c>
      <c r="AG381" s="484"/>
      <c r="AH381" s="485"/>
      <c r="AI381" s="428" t="str">
        <f t="shared" si="9"/>
        <v/>
      </c>
      <c r="AJ381" s="429"/>
      <c r="AK381" s="429"/>
      <c r="AL381" s="430"/>
      <c r="AM381" s="196">
        <f t="shared" ref="AM381:AU381" si="18">SUM(AM29,AM56,AM83,AM110,AM137,AM164,AM191,AM218,AM245,AM272,AM299,AM326)</f>
        <v>11</v>
      </c>
      <c r="AN381" s="197">
        <f t="shared" si="18"/>
        <v>4</v>
      </c>
      <c r="AO381" s="197">
        <f t="shared" si="18"/>
        <v>0</v>
      </c>
      <c r="AP381" s="197">
        <f t="shared" si="18"/>
        <v>0</v>
      </c>
      <c r="AQ381" s="197">
        <f t="shared" si="18"/>
        <v>0</v>
      </c>
      <c r="AR381" s="197">
        <f t="shared" si="18"/>
        <v>0</v>
      </c>
      <c r="AS381" s="197">
        <f t="shared" si="18"/>
        <v>0</v>
      </c>
      <c r="AT381" s="197">
        <f t="shared" si="18"/>
        <v>0</v>
      </c>
      <c r="AU381" s="198">
        <f t="shared" si="18"/>
        <v>0</v>
      </c>
      <c r="AV381" s="4"/>
      <c r="AW381" s="28"/>
    </row>
    <row r="382" spans="1:49" ht="15.75" hidden="1" x14ac:dyDescent="0.25">
      <c r="A382" s="28"/>
      <c r="B382" s="2"/>
      <c r="C382" s="22"/>
      <c r="D382" s="452"/>
      <c r="E382" s="57"/>
      <c r="F382" s="60" t="str">
        <f>IF(E382="x",   "~~~" &amp; TEXT($F$14,""), TEXT($F$14,""))</f>
        <v/>
      </c>
      <c r="G382" s="449">
        <v>0</v>
      </c>
      <c r="H382" s="450"/>
      <c r="I382" s="390">
        <f t="shared" si="1"/>
        <v>0</v>
      </c>
      <c r="J382" s="390"/>
      <c r="K382" s="328">
        <v>0</v>
      </c>
      <c r="L382" s="328"/>
      <c r="M382" s="388">
        <f t="shared" si="3"/>
        <v>0</v>
      </c>
      <c r="N382" s="325"/>
      <c r="O382" s="386">
        <v>0</v>
      </c>
      <c r="P382" s="387"/>
      <c r="Q382" s="390">
        <f>4</f>
        <v>4</v>
      </c>
      <c r="R382" s="329"/>
      <c r="S382" s="328">
        <v>0</v>
      </c>
      <c r="T382" s="329"/>
      <c r="U382" s="324">
        <f t="shared" si="4"/>
        <v>4</v>
      </c>
      <c r="V382" s="325"/>
      <c r="W382" s="316">
        <f t="shared" si="5"/>
        <v>0</v>
      </c>
      <c r="X382" s="317"/>
      <c r="Y382" s="318"/>
      <c r="Z382" s="319">
        <f t="shared" si="6"/>
        <v>0</v>
      </c>
      <c r="AA382" s="320"/>
      <c r="AB382" s="321"/>
      <c r="AC382" s="319">
        <f t="shared" si="7"/>
        <v>0</v>
      </c>
      <c r="AD382" s="320"/>
      <c r="AE382" s="320"/>
      <c r="AF382" s="486">
        <f t="shared" si="8"/>
        <v>1</v>
      </c>
      <c r="AG382" s="487"/>
      <c r="AH382" s="488"/>
      <c r="AI382" s="431" t="str">
        <f t="shared" si="9"/>
        <v/>
      </c>
      <c r="AJ382" s="432"/>
      <c r="AK382" s="432"/>
      <c r="AL382" s="433"/>
      <c r="AM382" s="193">
        <f t="shared" ref="AM382:AU382" si="19">SUM(AM30,AM57,AM84,AM111,AM138,AM165,AM192,AM219,AM246,AM273,AM300,AM327)</f>
        <v>11</v>
      </c>
      <c r="AN382" s="194">
        <f t="shared" si="19"/>
        <v>4</v>
      </c>
      <c r="AO382" s="194">
        <f t="shared" si="19"/>
        <v>0</v>
      </c>
      <c r="AP382" s="194">
        <f t="shared" si="19"/>
        <v>0</v>
      </c>
      <c r="AQ382" s="194">
        <f t="shared" si="19"/>
        <v>0</v>
      </c>
      <c r="AR382" s="194">
        <f t="shared" si="19"/>
        <v>0</v>
      </c>
      <c r="AS382" s="194">
        <f t="shared" si="19"/>
        <v>0</v>
      </c>
      <c r="AT382" s="194">
        <f t="shared" si="19"/>
        <v>0</v>
      </c>
      <c r="AU382" s="195">
        <f t="shared" si="19"/>
        <v>0</v>
      </c>
      <c r="AV382" s="4"/>
      <c r="AW382" s="28"/>
    </row>
    <row r="383" spans="1:49" ht="15.75" hidden="1" x14ac:dyDescent="0.25">
      <c r="A383" s="28"/>
      <c r="B383" s="2"/>
      <c r="C383" s="22"/>
      <c r="D383" s="452"/>
      <c r="E383" s="57"/>
      <c r="F383" s="63" t="str">
        <f>IF(E383="x",   "~~~" &amp; TEXT($F$15,""), TEXT($F$15,""))</f>
        <v/>
      </c>
      <c r="G383" s="445">
        <v>0</v>
      </c>
      <c r="H383" s="446"/>
      <c r="I383" s="389">
        <f t="shared" si="1"/>
        <v>0</v>
      </c>
      <c r="J383" s="389"/>
      <c r="K383" s="322">
        <v>0</v>
      </c>
      <c r="L383" s="322"/>
      <c r="M383" s="391">
        <f t="shared" si="3"/>
        <v>0</v>
      </c>
      <c r="N383" s="392"/>
      <c r="O383" s="326">
        <v>0</v>
      </c>
      <c r="P383" s="327"/>
      <c r="Q383" s="389">
        <f>4</f>
        <v>4</v>
      </c>
      <c r="R383" s="323"/>
      <c r="S383" s="322">
        <v>0</v>
      </c>
      <c r="T383" s="323"/>
      <c r="U383" s="411">
        <f t="shared" si="4"/>
        <v>4</v>
      </c>
      <c r="V383" s="392"/>
      <c r="W383" s="313">
        <f t="shared" si="5"/>
        <v>0</v>
      </c>
      <c r="X383" s="314"/>
      <c r="Y383" s="315"/>
      <c r="Z383" s="310">
        <f t="shared" si="6"/>
        <v>0</v>
      </c>
      <c r="AA383" s="311"/>
      <c r="AB383" s="312"/>
      <c r="AC383" s="310">
        <f t="shared" si="7"/>
        <v>0</v>
      </c>
      <c r="AD383" s="311"/>
      <c r="AE383" s="311"/>
      <c r="AF383" s="483">
        <f t="shared" si="8"/>
        <v>1</v>
      </c>
      <c r="AG383" s="484"/>
      <c r="AH383" s="485"/>
      <c r="AI383" s="428" t="str">
        <f t="shared" si="9"/>
        <v/>
      </c>
      <c r="AJ383" s="429"/>
      <c r="AK383" s="429"/>
      <c r="AL383" s="430"/>
      <c r="AM383" s="196">
        <f t="shared" ref="AM383:AU383" si="20">SUM(AM31,AM58,AM85,AM112,AM139,AM166,AM193,AM220,AM247,AM274,AM301,AM328)</f>
        <v>11</v>
      </c>
      <c r="AN383" s="197">
        <f t="shared" si="20"/>
        <v>4</v>
      </c>
      <c r="AO383" s="197">
        <f t="shared" si="20"/>
        <v>0</v>
      </c>
      <c r="AP383" s="197">
        <f t="shared" si="20"/>
        <v>0</v>
      </c>
      <c r="AQ383" s="197">
        <f t="shared" si="20"/>
        <v>0</v>
      </c>
      <c r="AR383" s="197">
        <f t="shared" si="20"/>
        <v>0</v>
      </c>
      <c r="AS383" s="197">
        <f t="shared" si="20"/>
        <v>0</v>
      </c>
      <c r="AT383" s="197">
        <f t="shared" si="20"/>
        <v>0</v>
      </c>
      <c r="AU383" s="198">
        <f t="shared" si="20"/>
        <v>0</v>
      </c>
      <c r="AV383" s="4"/>
      <c r="AW383" s="28"/>
    </row>
    <row r="384" spans="1:49" ht="15.75" hidden="1" x14ac:dyDescent="0.25">
      <c r="A384" s="28"/>
      <c r="B384" s="2"/>
      <c r="C384" s="22"/>
      <c r="D384" s="452"/>
      <c r="E384" s="57"/>
      <c r="F384" s="60" t="str">
        <f>IF(E384="x",   "~~~" &amp; TEXT($J$4,""), TEXT($J$4,""))</f>
        <v/>
      </c>
      <c r="G384" s="449">
        <v>0</v>
      </c>
      <c r="H384" s="450"/>
      <c r="I384" s="390">
        <f t="shared" si="1"/>
        <v>0</v>
      </c>
      <c r="J384" s="390"/>
      <c r="K384" s="328">
        <v>0</v>
      </c>
      <c r="L384" s="328"/>
      <c r="M384" s="388">
        <f t="shared" si="3"/>
        <v>0</v>
      </c>
      <c r="N384" s="325"/>
      <c r="O384" s="386">
        <v>0</v>
      </c>
      <c r="P384" s="387"/>
      <c r="Q384" s="390">
        <f>4</f>
        <v>4</v>
      </c>
      <c r="R384" s="329"/>
      <c r="S384" s="328">
        <v>0</v>
      </c>
      <c r="T384" s="329"/>
      <c r="U384" s="324">
        <f t="shared" si="4"/>
        <v>4</v>
      </c>
      <c r="V384" s="325"/>
      <c r="W384" s="316">
        <f t="shared" si="5"/>
        <v>0</v>
      </c>
      <c r="X384" s="317"/>
      <c r="Y384" s="318"/>
      <c r="Z384" s="319">
        <f t="shared" si="6"/>
        <v>0</v>
      </c>
      <c r="AA384" s="320"/>
      <c r="AB384" s="321"/>
      <c r="AC384" s="319">
        <f t="shared" si="7"/>
        <v>0</v>
      </c>
      <c r="AD384" s="320"/>
      <c r="AE384" s="320"/>
      <c r="AF384" s="486">
        <f t="shared" si="8"/>
        <v>1</v>
      </c>
      <c r="AG384" s="487"/>
      <c r="AH384" s="488"/>
      <c r="AI384" s="431" t="str">
        <f t="shared" si="9"/>
        <v/>
      </c>
      <c r="AJ384" s="432"/>
      <c r="AK384" s="432"/>
      <c r="AL384" s="433"/>
      <c r="AM384" s="193">
        <f t="shared" ref="AM384:AU384" si="21">SUM(AM32,AM59,AM86,AM113,AM140,AM167,AM194,AM221,AM248,AM275,AM302,AM329)</f>
        <v>11</v>
      </c>
      <c r="AN384" s="194">
        <f t="shared" si="21"/>
        <v>4</v>
      </c>
      <c r="AO384" s="194">
        <f t="shared" si="21"/>
        <v>0</v>
      </c>
      <c r="AP384" s="194">
        <f t="shared" si="21"/>
        <v>0</v>
      </c>
      <c r="AQ384" s="194">
        <f t="shared" si="21"/>
        <v>0</v>
      </c>
      <c r="AR384" s="194">
        <f t="shared" si="21"/>
        <v>0</v>
      </c>
      <c r="AS384" s="194">
        <f t="shared" si="21"/>
        <v>0</v>
      </c>
      <c r="AT384" s="194">
        <f t="shared" si="21"/>
        <v>0</v>
      </c>
      <c r="AU384" s="195">
        <f t="shared" si="21"/>
        <v>0</v>
      </c>
      <c r="AV384" s="4"/>
      <c r="AW384" s="28"/>
    </row>
    <row r="385" spans="1:49" ht="15.75" hidden="1" x14ac:dyDescent="0.25">
      <c r="A385" s="28"/>
      <c r="B385" s="2"/>
      <c r="C385" s="22"/>
      <c r="D385" s="452"/>
      <c r="E385" s="57"/>
      <c r="F385" s="63" t="str">
        <f>IF(E385="x",   "~~~" &amp; TEXT($J$5,""), TEXT($J$5,""))</f>
        <v/>
      </c>
      <c r="G385" s="445">
        <v>0</v>
      </c>
      <c r="H385" s="446"/>
      <c r="I385" s="389">
        <f t="shared" si="1"/>
        <v>0</v>
      </c>
      <c r="J385" s="389"/>
      <c r="K385" s="322">
        <v>0</v>
      </c>
      <c r="L385" s="322"/>
      <c r="M385" s="391">
        <f t="shared" si="3"/>
        <v>0</v>
      </c>
      <c r="N385" s="392"/>
      <c r="O385" s="326">
        <v>0</v>
      </c>
      <c r="P385" s="327"/>
      <c r="Q385" s="389">
        <f>4</f>
        <v>4</v>
      </c>
      <c r="R385" s="323"/>
      <c r="S385" s="322">
        <v>0</v>
      </c>
      <c r="T385" s="323"/>
      <c r="U385" s="411">
        <f t="shared" si="4"/>
        <v>4</v>
      </c>
      <c r="V385" s="392"/>
      <c r="W385" s="313">
        <f t="shared" si="5"/>
        <v>0</v>
      </c>
      <c r="X385" s="314"/>
      <c r="Y385" s="315"/>
      <c r="Z385" s="310">
        <f t="shared" si="6"/>
        <v>0</v>
      </c>
      <c r="AA385" s="311"/>
      <c r="AB385" s="312"/>
      <c r="AC385" s="310">
        <f t="shared" si="7"/>
        <v>0</v>
      </c>
      <c r="AD385" s="311"/>
      <c r="AE385" s="311"/>
      <c r="AF385" s="483">
        <f t="shared" si="8"/>
        <v>1</v>
      </c>
      <c r="AG385" s="484"/>
      <c r="AH385" s="485"/>
      <c r="AI385" s="428" t="str">
        <f t="shared" si="9"/>
        <v/>
      </c>
      <c r="AJ385" s="429"/>
      <c r="AK385" s="429"/>
      <c r="AL385" s="430"/>
      <c r="AM385" s="196">
        <f t="shared" ref="AM385:AU385" si="22">SUM(AM33,AM60,AM87,AM114,AM141,AM168,AM195,AM222,AM249,AM276,AM303,AM330)</f>
        <v>11</v>
      </c>
      <c r="AN385" s="197">
        <f t="shared" si="22"/>
        <v>4</v>
      </c>
      <c r="AO385" s="197">
        <f t="shared" si="22"/>
        <v>0</v>
      </c>
      <c r="AP385" s="197">
        <f t="shared" si="22"/>
        <v>0</v>
      </c>
      <c r="AQ385" s="197">
        <f t="shared" si="22"/>
        <v>0</v>
      </c>
      <c r="AR385" s="197">
        <f t="shared" si="22"/>
        <v>0</v>
      </c>
      <c r="AS385" s="197">
        <f t="shared" si="22"/>
        <v>0</v>
      </c>
      <c r="AT385" s="197">
        <f t="shared" si="22"/>
        <v>0</v>
      </c>
      <c r="AU385" s="198">
        <f t="shared" si="22"/>
        <v>0</v>
      </c>
      <c r="AV385" s="4"/>
      <c r="AW385" s="28"/>
    </row>
    <row r="386" spans="1:49" ht="15.75" hidden="1" x14ac:dyDescent="0.25">
      <c r="A386" s="28"/>
      <c r="B386" s="2"/>
      <c r="C386" s="22"/>
      <c r="D386" s="452"/>
      <c r="E386" s="57"/>
      <c r="F386" s="60" t="str">
        <f>IF(E386="x",   "~~~" &amp; TEXT($J$6,""), TEXT($J$6,""))</f>
        <v/>
      </c>
      <c r="G386" s="449">
        <v>0</v>
      </c>
      <c r="H386" s="450"/>
      <c r="I386" s="390">
        <f t="shared" si="1"/>
        <v>0</v>
      </c>
      <c r="J386" s="390"/>
      <c r="K386" s="328">
        <v>0</v>
      </c>
      <c r="L386" s="328"/>
      <c r="M386" s="388">
        <f t="shared" si="3"/>
        <v>0</v>
      </c>
      <c r="N386" s="325"/>
      <c r="O386" s="386">
        <v>0</v>
      </c>
      <c r="P386" s="387"/>
      <c r="Q386" s="390">
        <f>4</f>
        <v>4</v>
      </c>
      <c r="R386" s="329"/>
      <c r="S386" s="328">
        <v>0</v>
      </c>
      <c r="T386" s="329"/>
      <c r="U386" s="324">
        <f t="shared" si="4"/>
        <v>4</v>
      </c>
      <c r="V386" s="325"/>
      <c r="W386" s="316">
        <f t="shared" si="5"/>
        <v>0</v>
      </c>
      <c r="X386" s="317"/>
      <c r="Y386" s="318"/>
      <c r="Z386" s="319">
        <f t="shared" si="6"/>
        <v>0</v>
      </c>
      <c r="AA386" s="320"/>
      <c r="AB386" s="321"/>
      <c r="AC386" s="319">
        <f t="shared" si="7"/>
        <v>0</v>
      </c>
      <c r="AD386" s="320"/>
      <c r="AE386" s="320"/>
      <c r="AF386" s="486">
        <f t="shared" si="8"/>
        <v>1</v>
      </c>
      <c r="AG386" s="487"/>
      <c r="AH386" s="488"/>
      <c r="AI386" s="431" t="str">
        <f t="shared" si="9"/>
        <v/>
      </c>
      <c r="AJ386" s="432"/>
      <c r="AK386" s="432"/>
      <c r="AL386" s="433"/>
      <c r="AM386" s="193">
        <f t="shared" ref="AM386:AU386" si="23">SUM(AM34,AM61,AM88,AM115,AM142,AM169,AM196,AM223,AM250,AM277,AM304,AM331)</f>
        <v>11</v>
      </c>
      <c r="AN386" s="194">
        <f t="shared" si="23"/>
        <v>4</v>
      </c>
      <c r="AO386" s="194">
        <f t="shared" si="23"/>
        <v>0</v>
      </c>
      <c r="AP386" s="194">
        <f t="shared" si="23"/>
        <v>0</v>
      </c>
      <c r="AQ386" s="194">
        <f t="shared" si="23"/>
        <v>0</v>
      </c>
      <c r="AR386" s="194">
        <f t="shared" si="23"/>
        <v>0</v>
      </c>
      <c r="AS386" s="194">
        <f t="shared" si="23"/>
        <v>0</v>
      </c>
      <c r="AT386" s="194">
        <f t="shared" si="23"/>
        <v>0</v>
      </c>
      <c r="AU386" s="195">
        <f t="shared" si="23"/>
        <v>0</v>
      </c>
      <c r="AV386" s="4"/>
      <c r="AW386" s="28"/>
    </row>
    <row r="387" spans="1:49" ht="15.75" hidden="1" x14ac:dyDescent="0.25">
      <c r="A387" s="28"/>
      <c r="B387" s="2"/>
      <c r="C387" s="22"/>
      <c r="D387" s="452"/>
      <c r="E387" s="57"/>
      <c r="F387" s="63" t="str">
        <f>IF(E387="x",   "~~~" &amp; TEXT($J$7,""), TEXT($J$7,""))</f>
        <v/>
      </c>
      <c r="G387" s="445">
        <v>0</v>
      </c>
      <c r="H387" s="446"/>
      <c r="I387" s="389">
        <f t="shared" si="1"/>
        <v>0</v>
      </c>
      <c r="J387" s="389"/>
      <c r="K387" s="322">
        <v>0</v>
      </c>
      <c r="L387" s="322"/>
      <c r="M387" s="391">
        <f t="shared" si="3"/>
        <v>0</v>
      </c>
      <c r="N387" s="392"/>
      <c r="O387" s="326">
        <v>0</v>
      </c>
      <c r="P387" s="327"/>
      <c r="Q387" s="389">
        <f>4</f>
        <v>4</v>
      </c>
      <c r="R387" s="323"/>
      <c r="S387" s="322">
        <v>0</v>
      </c>
      <c r="T387" s="323"/>
      <c r="U387" s="411">
        <f t="shared" si="4"/>
        <v>4</v>
      </c>
      <c r="V387" s="392"/>
      <c r="W387" s="313">
        <f t="shared" si="5"/>
        <v>0</v>
      </c>
      <c r="X387" s="314"/>
      <c r="Y387" s="315"/>
      <c r="Z387" s="310">
        <f t="shared" si="6"/>
        <v>0</v>
      </c>
      <c r="AA387" s="311"/>
      <c r="AB387" s="312"/>
      <c r="AC387" s="310">
        <f t="shared" si="7"/>
        <v>0</v>
      </c>
      <c r="AD387" s="311"/>
      <c r="AE387" s="311"/>
      <c r="AF387" s="483">
        <f t="shared" si="8"/>
        <v>1</v>
      </c>
      <c r="AG387" s="484"/>
      <c r="AH387" s="485"/>
      <c r="AI387" s="428" t="str">
        <f t="shared" si="9"/>
        <v/>
      </c>
      <c r="AJ387" s="429"/>
      <c r="AK387" s="429"/>
      <c r="AL387" s="430"/>
      <c r="AM387" s="196">
        <f t="shared" ref="AM387:AU387" si="24">SUM(AM35,AM62,AM89,AM116,AM143,AM170,AM197,AM224,AM251,AM278,AM305,AM332)</f>
        <v>11</v>
      </c>
      <c r="AN387" s="197">
        <f t="shared" si="24"/>
        <v>4</v>
      </c>
      <c r="AO387" s="197">
        <f t="shared" si="24"/>
        <v>0</v>
      </c>
      <c r="AP387" s="197">
        <f t="shared" si="24"/>
        <v>0</v>
      </c>
      <c r="AQ387" s="197">
        <f t="shared" si="24"/>
        <v>0</v>
      </c>
      <c r="AR387" s="197">
        <f t="shared" si="24"/>
        <v>0</v>
      </c>
      <c r="AS387" s="197">
        <f t="shared" si="24"/>
        <v>0</v>
      </c>
      <c r="AT387" s="197">
        <f t="shared" si="24"/>
        <v>0</v>
      </c>
      <c r="AU387" s="198">
        <f t="shared" si="24"/>
        <v>0</v>
      </c>
      <c r="AV387" s="4"/>
      <c r="AW387" s="28"/>
    </row>
    <row r="388" spans="1:49" ht="15.75" hidden="1" x14ac:dyDescent="0.25">
      <c r="A388" s="28"/>
      <c r="B388" s="2"/>
      <c r="C388" s="22"/>
      <c r="D388" s="452"/>
      <c r="E388" s="57"/>
      <c r="F388" s="60" t="str">
        <f>IF(E388="x",   "~~~" &amp; TEXT($J$8,""), TEXT($J$8,""))</f>
        <v/>
      </c>
      <c r="G388" s="449">
        <v>0</v>
      </c>
      <c r="H388" s="450"/>
      <c r="I388" s="390">
        <f t="shared" si="1"/>
        <v>0</v>
      </c>
      <c r="J388" s="390"/>
      <c r="K388" s="328">
        <v>0</v>
      </c>
      <c r="L388" s="328"/>
      <c r="M388" s="388">
        <f t="shared" si="3"/>
        <v>0</v>
      </c>
      <c r="N388" s="325"/>
      <c r="O388" s="386">
        <v>0</v>
      </c>
      <c r="P388" s="387"/>
      <c r="Q388" s="390">
        <f>4</f>
        <v>4</v>
      </c>
      <c r="R388" s="329"/>
      <c r="S388" s="328">
        <v>0</v>
      </c>
      <c r="T388" s="329"/>
      <c r="U388" s="324">
        <f t="shared" si="4"/>
        <v>4</v>
      </c>
      <c r="V388" s="325"/>
      <c r="W388" s="316">
        <f t="shared" si="5"/>
        <v>0</v>
      </c>
      <c r="X388" s="317"/>
      <c r="Y388" s="318"/>
      <c r="Z388" s="319">
        <f t="shared" si="6"/>
        <v>0</v>
      </c>
      <c r="AA388" s="320"/>
      <c r="AB388" s="321"/>
      <c r="AC388" s="319">
        <f t="shared" si="7"/>
        <v>0</v>
      </c>
      <c r="AD388" s="320"/>
      <c r="AE388" s="320"/>
      <c r="AF388" s="486">
        <f t="shared" si="8"/>
        <v>1</v>
      </c>
      <c r="AG388" s="487"/>
      <c r="AH388" s="488"/>
      <c r="AI388" s="431" t="str">
        <f t="shared" si="9"/>
        <v/>
      </c>
      <c r="AJ388" s="432"/>
      <c r="AK388" s="432"/>
      <c r="AL388" s="433"/>
      <c r="AM388" s="193">
        <f t="shared" ref="AM388:AU388" si="25">SUM(AM36,AM63,AM90,AM117,AM144,AM171,AM198,AM225,AM252,AM279,AM306,AM333)</f>
        <v>11</v>
      </c>
      <c r="AN388" s="194">
        <f t="shared" si="25"/>
        <v>4</v>
      </c>
      <c r="AO388" s="194">
        <f t="shared" si="25"/>
        <v>0</v>
      </c>
      <c r="AP388" s="194">
        <f t="shared" si="25"/>
        <v>0</v>
      </c>
      <c r="AQ388" s="194">
        <f t="shared" si="25"/>
        <v>0</v>
      </c>
      <c r="AR388" s="194">
        <f t="shared" si="25"/>
        <v>0</v>
      </c>
      <c r="AS388" s="194">
        <f t="shared" si="25"/>
        <v>0</v>
      </c>
      <c r="AT388" s="194">
        <f t="shared" si="25"/>
        <v>0</v>
      </c>
      <c r="AU388" s="195">
        <f t="shared" si="25"/>
        <v>0</v>
      </c>
      <c r="AV388" s="4"/>
      <c r="AW388" s="28"/>
    </row>
    <row r="389" spans="1:49" ht="15.75" hidden="1" x14ac:dyDescent="0.25">
      <c r="A389" s="28"/>
      <c r="B389" s="2"/>
      <c r="C389" s="22"/>
      <c r="D389" s="452"/>
      <c r="E389" s="57"/>
      <c r="F389" s="63" t="str">
        <f>IF(E389="x",   "~~~" &amp; TEXT($J$9,""), TEXT($J$9,""))</f>
        <v/>
      </c>
      <c r="G389" s="445">
        <v>0</v>
      </c>
      <c r="H389" s="446"/>
      <c r="I389" s="389">
        <f t="shared" si="1"/>
        <v>0</v>
      </c>
      <c r="J389" s="389"/>
      <c r="K389" s="322">
        <v>0</v>
      </c>
      <c r="L389" s="322"/>
      <c r="M389" s="391">
        <f t="shared" si="3"/>
        <v>0</v>
      </c>
      <c r="N389" s="392"/>
      <c r="O389" s="326">
        <v>0</v>
      </c>
      <c r="P389" s="327"/>
      <c r="Q389" s="389">
        <f>4</f>
        <v>4</v>
      </c>
      <c r="R389" s="323"/>
      <c r="S389" s="322">
        <v>0</v>
      </c>
      <c r="T389" s="323"/>
      <c r="U389" s="411">
        <f t="shared" si="4"/>
        <v>4</v>
      </c>
      <c r="V389" s="392"/>
      <c r="W389" s="313">
        <f t="shared" si="5"/>
        <v>0</v>
      </c>
      <c r="X389" s="314"/>
      <c r="Y389" s="315"/>
      <c r="Z389" s="310">
        <f t="shared" si="6"/>
        <v>0</v>
      </c>
      <c r="AA389" s="311"/>
      <c r="AB389" s="312"/>
      <c r="AC389" s="310">
        <f t="shared" si="7"/>
        <v>0</v>
      </c>
      <c r="AD389" s="311"/>
      <c r="AE389" s="311"/>
      <c r="AF389" s="483">
        <f t="shared" si="8"/>
        <v>1</v>
      </c>
      <c r="AG389" s="484"/>
      <c r="AH389" s="485"/>
      <c r="AI389" s="428" t="str">
        <f t="shared" si="9"/>
        <v/>
      </c>
      <c r="AJ389" s="429"/>
      <c r="AK389" s="429"/>
      <c r="AL389" s="430"/>
      <c r="AM389" s="196">
        <f t="shared" ref="AM389:AU389" si="26">SUM(AM37,AM64,AM91,AM118,AM145,AM172,AM199,AM226,AM253,AM280,AM307,AM334)</f>
        <v>11</v>
      </c>
      <c r="AN389" s="197">
        <f t="shared" si="26"/>
        <v>4</v>
      </c>
      <c r="AO389" s="197">
        <f t="shared" si="26"/>
        <v>0</v>
      </c>
      <c r="AP389" s="197">
        <f t="shared" si="26"/>
        <v>0</v>
      </c>
      <c r="AQ389" s="197">
        <f t="shared" si="26"/>
        <v>0</v>
      </c>
      <c r="AR389" s="197">
        <f t="shared" si="26"/>
        <v>0</v>
      </c>
      <c r="AS389" s="197">
        <f t="shared" si="26"/>
        <v>0</v>
      </c>
      <c r="AT389" s="197">
        <f t="shared" si="26"/>
        <v>0</v>
      </c>
      <c r="AU389" s="198">
        <f t="shared" si="26"/>
        <v>0</v>
      </c>
      <c r="AV389" s="4"/>
      <c r="AW389" s="28"/>
    </row>
    <row r="390" spans="1:49" ht="15.75" hidden="1" x14ac:dyDescent="0.25">
      <c r="A390" s="28"/>
      <c r="B390" s="2"/>
      <c r="C390" s="22"/>
      <c r="D390" s="452"/>
      <c r="E390" s="57"/>
      <c r="F390" s="60" t="str">
        <f>IF(E390="x",   "~~~" &amp; TEXT($J$10,""), TEXT($J$10,""))</f>
        <v/>
      </c>
      <c r="G390" s="449">
        <v>0</v>
      </c>
      <c r="H390" s="450"/>
      <c r="I390" s="390">
        <f t="shared" si="1"/>
        <v>0</v>
      </c>
      <c r="J390" s="390"/>
      <c r="K390" s="328">
        <v>0</v>
      </c>
      <c r="L390" s="328"/>
      <c r="M390" s="388">
        <f t="shared" si="3"/>
        <v>0</v>
      </c>
      <c r="N390" s="325"/>
      <c r="O390" s="386">
        <v>0</v>
      </c>
      <c r="P390" s="387"/>
      <c r="Q390" s="390">
        <f>4</f>
        <v>4</v>
      </c>
      <c r="R390" s="329"/>
      <c r="S390" s="328">
        <v>0</v>
      </c>
      <c r="T390" s="329"/>
      <c r="U390" s="324">
        <f t="shared" si="4"/>
        <v>4</v>
      </c>
      <c r="V390" s="325"/>
      <c r="W390" s="316">
        <f t="shared" si="5"/>
        <v>0</v>
      </c>
      <c r="X390" s="317"/>
      <c r="Y390" s="318"/>
      <c r="Z390" s="319">
        <f t="shared" si="6"/>
        <v>0</v>
      </c>
      <c r="AA390" s="320"/>
      <c r="AB390" s="321"/>
      <c r="AC390" s="319">
        <f t="shared" si="7"/>
        <v>0</v>
      </c>
      <c r="AD390" s="320"/>
      <c r="AE390" s="320"/>
      <c r="AF390" s="486">
        <f t="shared" si="8"/>
        <v>1</v>
      </c>
      <c r="AG390" s="487"/>
      <c r="AH390" s="488"/>
      <c r="AI390" s="431" t="str">
        <f t="shared" si="9"/>
        <v/>
      </c>
      <c r="AJ390" s="432"/>
      <c r="AK390" s="432"/>
      <c r="AL390" s="433"/>
      <c r="AM390" s="193">
        <f t="shared" ref="AM390:AU390" si="27">SUM(AM38,AM65,AM92,AM119,AM146,AM173,AM200,AM227,AM254,AM281,AM308,AM335)</f>
        <v>11</v>
      </c>
      <c r="AN390" s="194">
        <f t="shared" si="27"/>
        <v>4</v>
      </c>
      <c r="AO390" s="194">
        <f t="shared" si="27"/>
        <v>0</v>
      </c>
      <c r="AP390" s="194">
        <f t="shared" si="27"/>
        <v>0</v>
      </c>
      <c r="AQ390" s="194">
        <f t="shared" si="27"/>
        <v>0</v>
      </c>
      <c r="AR390" s="194">
        <f t="shared" si="27"/>
        <v>0</v>
      </c>
      <c r="AS390" s="194">
        <f t="shared" si="27"/>
        <v>0</v>
      </c>
      <c r="AT390" s="194">
        <f t="shared" si="27"/>
        <v>0</v>
      </c>
      <c r="AU390" s="195">
        <f t="shared" si="27"/>
        <v>0</v>
      </c>
      <c r="AV390" s="4"/>
      <c r="AW390" s="28"/>
    </row>
    <row r="391" spans="1:49" ht="15.75" hidden="1" x14ac:dyDescent="0.25">
      <c r="A391" s="28"/>
      <c r="B391" s="2"/>
      <c r="C391" s="22"/>
      <c r="D391" s="452"/>
      <c r="E391" s="57"/>
      <c r="F391" s="63" t="str">
        <f>IF(E391="x",   "~~~" &amp; TEXT($J$11,""), TEXT($J$11,""))</f>
        <v/>
      </c>
      <c r="G391" s="445">
        <v>0</v>
      </c>
      <c r="H391" s="446"/>
      <c r="I391" s="389">
        <f t="shared" si="1"/>
        <v>0</v>
      </c>
      <c r="J391" s="389"/>
      <c r="K391" s="322">
        <v>0</v>
      </c>
      <c r="L391" s="322"/>
      <c r="M391" s="391">
        <f t="shared" si="3"/>
        <v>0</v>
      </c>
      <c r="N391" s="392"/>
      <c r="O391" s="326">
        <v>0</v>
      </c>
      <c r="P391" s="327"/>
      <c r="Q391" s="389">
        <f>4</f>
        <v>4</v>
      </c>
      <c r="R391" s="323"/>
      <c r="S391" s="322">
        <v>0</v>
      </c>
      <c r="T391" s="323"/>
      <c r="U391" s="411">
        <f t="shared" si="4"/>
        <v>4</v>
      </c>
      <c r="V391" s="392"/>
      <c r="W391" s="313">
        <f t="shared" si="5"/>
        <v>0</v>
      </c>
      <c r="X391" s="314"/>
      <c r="Y391" s="315"/>
      <c r="Z391" s="310">
        <f t="shared" si="6"/>
        <v>0</v>
      </c>
      <c r="AA391" s="311"/>
      <c r="AB391" s="312"/>
      <c r="AC391" s="310">
        <f t="shared" si="7"/>
        <v>0</v>
      </c>
      <c r="AD391" s="311"/>
      <c r="AE391" s="311"/>
      <c r="AF391" s="483">
        <f t="shared" si="8"/>
        <v>1</v>
      </c>
      <c r="AG391" s="484"/>
      <c r="AH391" s="485"/>
      <c r="AI391" s="428" t="str">
        <f t="shared" si="9"/>
        <v/>
      </c>
      <c r="AJ391" s="429"/>
      <c r="AK391" s="429"/>
      <c r="AL391" s="430"/>
      <c r="AM391" s="196">
        <f t="shared" ref="AM391:AU391" si="28">SUM(AM39,AM66,AM93,AM120,AM147,AM174,AM201,AM228,AM255,AM282,AM309,AM336)</f>
        <v>11</v>
      </c>
      <c r="AN391" s="197">
        <f t="shared" si="28"/>
        <v>4</v>
      </c>
      <c r="AO391" s="197">
        <f t="shared" si="28"/>
        <v>0</v>
      </c>
      <c r="AP391" s="197">
        <f t="shared" si="28"/>
        <v>0</v>
      </c>
      <c r="AQ391" s="197">
        <f t="shared" si="28"/>
        <v>0</v>
      </c>
      <c r="AR391" s="197">
        <f t="shared" si="28"/>
        <v>0</v>
      </c>
      <c r="AS391" s="197">
        <f t="shared" si="28"/>
        <v>0</v>
      </c>
      <c r="AT391" s="197">
        <f t="shared" si="28"/>
        <v>0</v>
      </c>
      <c r="AU391" s="198">
        <f t="shared" si="28"/>
        <v>0</v>
      </c>
      <c r="AV391" s="4"/>
      <c r="AW391" s="28"/>
    </row>
    <row r="392" spans="1:49" ht="15.75" hidden="1" x14ac:dyDescent="0.25">
      <c r="A392" s="28"/>
      <c r="B392" s="2"/>
      <c r="C392" s="22"/>
      <c r="D392" s="452"/>
      <c r="E392" s="57"/>
      <c r="F392" s="60" t="str">
        <f>IF(E392="x",   "~~~" &amp; TEXT($J$12,""), TEXT($J$12,""))</f>
        <v/>
      </c>
      <c r="G392" s="449">
        <v>0</v>
      </c>
      <c r="H392" s="450"/>
      <c r="I392" s="390">
        <f t="shared" si="1"/>
        <v>0</v>
      </c>
      <c r="J392" s="390"/>
      <c r="K392" s="328">
        <v>0</v>
      </c>
      <c r="L392" s="328"/>
      <c r="M392" s="388">
        <f t="shared" si="3"/>
        <v>0</v>
      </c>
      <c r="N392" s="325"/>
      <c r="O392" s="386">
        <v>0</v>
      </c>
      <c r="P392" s="387"/>
      <c r="Q392" s="390">
        <f>4</f>
        <v>4</v>
      </c>
      <c r="R392" s="329"/>
      <c r="S392" s="328">
        <v>0</v>
      </c>
      <c r="T392" s="329"/>
      <c r="U392" s="324">
        <f t="shared" si="4"/>
        <v>4</v>
      </c>
      <c r="V392" s="325"/>
      <c r="W392" s="316">
        <f t="shared" si="5"/>
        <v>0</v>
      </c>
      <c r="X392" s="317"/>
      <c r="Y392" s="318"/>
      <c r="Z392" s="319">
        <f t="shared" si="6"/>
        <v>0</v>
      </c>
      <c r="AA392" s="320"/>
      <c r="AB392" s="321"/>
      <c r="AC392" s="319">
        <f t="shared" si="7"/>
        <v>0</v>
      </c>
      <c r="AD392" s="320"/>
      <c r="AE392" s="320"/>
      <c r="AF392" s="486">
        <f t="shared" si="8"/>
        <v>1</v>
      </c>
      <c r="AG392" s="487"/>
      <c r="AH392" s="488"/>
      <c r="AI392" s="431" t="str">
        <f t="shared" si="9"/>
        <v/>
      </c>
      <c r="AJ392" s="432"/>
      <c r="AK392" s="432"/>
      <c r="AL392" s="433"/>
      <c r="AM392" s="193">
        <f t="shared" ref="AM392:AU392" si="29">SUM(AM40,AM67,AM94,AM121,AM148,AM175,AM202,AM229,AM256,AM283,AM310,AM337)</f>
        <v>11</v>
      </c>
      <c r="AN392" s="194">
        <f t="shared" si="29"/>
        <v>4</v>
      </c>
      <c r="AO392" s="194">
        <f t="shared" si="29"/>
        <v>0</v>
      </c>
      <c r="AP392" s="194">
        <f t="shared" si="29"/>
        <v>0</v>
      </c>
      <c r="AQ392" s="194">
        <f t="shared" si="29"/>
        <v>0</v>
      </c>
      <c r="AR392" s="194">
        <f t="shared" si="29"/>
        <v>0</v>
      </c>
      <c r="AS392" s="194">
        <f t="shared" si="29"/>
        <v>0</v>
      </c>
      <c r="AT392" s="194">
        <f t="shared" si="29"/>
        <v>0</v>
      </c>
      <c r="AU392" s="195">
        <f t="shared" si="29"/>
        <v>0</v>
      </c>
      <c r="AV392" s="4"/>
      <c r="AW392" s="28"/>
    </row>
    <row r="393" spans="1:49" ht="15.75" hidden="1" x14ac:dyDescent="0.25">
      <c r="A393" s="28"/>
      <c r="B393" s="2"/>
      <c r="C393" s="22"/>
      <c r="D393" s="452"/>
      <c r="E393" s="57"/>
      <c r="F393" s="63" t="str">
        <f>IF(E393="x",   "~~~" &amp; TEXT($J$13,""), TEXT($J$13,""))</f>
        <v/>
      </c>
      <c r="G393" s="445">
        <v>0</v>
      </c>
      <c r="H393" s="446"/>
      <c r="I393" s="389">
        <f t="shared" si="1"/>
        <v>0</v>
      </c>
      <c r="J393" s="389"/>
      <c r="K393" s="322">
        <v>0</v>
      </c>
      <c r="L393" s="322"/>
      <c r="M393" s="391">
        <f t="shared" si="3"/>
        <v>0</v>
      </c>
      <c r="N393" s="392"/>
      <c r="O393" s="326">
        <v>0</v>
      </c>
      <c r="P393" s="327"/>
      <c r="Q393" s="389">
        <f>4</f>
        <v>4</v>
      </c>
      <c r="R393" s="323"/>
      <c r="S393" s="322">
        <v>0</v>
      </c>
      <c r="T393" s="323"/>
      <c r="U393" s="411">
        <f t="shared" si="4"/>
        <v>4</v>
      </c>
      <c r="V393" s="392"/>
      <c r="W393" s="313">
        <f t="shared" si="5"/>
        <v>0</v>
      </c>
      <c r="X393" s="314"/>
      <c r="Y393" s="315"/>
      <c r="Z393" s="310">
        <f t="shared" si="6"/>
        <v>0</v>
      </c>
      <c r="AA393" s="311"/>
      <c r="AB393" s="312"/>
      <c r="AC393" s="310">
        <f t="shared" si="7"/>
        <v>0</v>
      </c>
      <c r="AD393" s="311"/>
      <c r="AE393" s="311"/>
      <c r="AF393" s="483">
        <f t="shared" si="8"/>
        <v>1</v>
      </c>
      <c r="AG393" s="484"/>
      <c r="AH393" s="485"/>
      <c r="AI393" s="428" t="str">
        <f t="shared" si="9"/>
        <v/>
      </c>
      <c r="AJ393" s="429"/>
      <c r="AK393" s="429"/>
      <c r="AL393" s="430"/>
      <c r="AM393" s="196">
        <f t="shared" ref="AM393:AU393" si="30">SUM(AM41,AM68,AM95,AM122,AM149,AM176,AM203,AM230,AM257,AM284,AM311,AM338)</f>
        <v>11</v>
      </c>
      <c r="AN393" s="197">
        <f t="shared" si="30"/>
        <v>4</v>
      </c>
      <c r="AO393" s="197">
        <f t="shared" si="30"/>
        <v>0</v>
      </c>
      <c r="AP393" s="197">
        <f t="shared" si="30"/>
        <v>0</v>
      </c>
      <c r="AQ393" s="197">
        <f t="shared" si="30"/>
        <v>0</v>
      </c>
      <c r="AR393" s="197">
        <f t="shared" si="30"/>
        <v>0</v>
      </c>
      <c r="AS393" s="197">
        <f t="shared" si="30"/>
        <v>0</v>
      </c>
      <c r="AT393" s="197">
        <f t="shared" si="30"/>
        <v>0</v>
      </c>
      <c r="AU393" s="198">
        <f t="shared" si="30"/>
        <v>0</v>
      </c>
      <c r="AV393" s="4"/>
      <c r="AW393" s="28"/>
    </row>
    <row r="394" spans="1:49" ht="15.75" hidden="1" x14ac:dyDescent="0.25">
      <c r="A394" s="28"/>
      <c r="B394" s="2"/>
      <c r="C394" s="22"/>
      <c r="D394" s="452"/>
      <c r="E394" s="57"/>
      <c r="F394" s="60" t="str">
        <f>IF(E394="x",   "~~~" &amp; TEXT($J$14,""), TEXT($J$14,""))</f>
        <v/>
      </c>
      <c r="G394" s="449">
        <v>0</v>
      </c>
      <c r="H394" s="450"/>
      <c r="I394" s="390">
        <f t="shared" si="1"/>
        <v>0</v>
      </c>
      <c r="J394" s="390"/>
      <c r="K394" s="328">
        <v>0</v>
      </c>
      <c r="L394" s="328"/>
      <c r="M394" s="388">
        <f t="shared" si="3"/>
        <v>0</v>
      </c>
      <c r="N394" s="325"/>
      <c r="O394" s="386">
        <v>0</v>
      </c>
      <c r="P394" s="387"/>
      <c r="Q394" s="390">
        <f>4</f>
        <v>4</v>
      </c>
      <c r="R394" s="329"/>
      <c r="S394" s="328">
        <v>0</v>
      </c>
      <c r="T394" s="329"/>
      <c r="U394" s="324">
        <f t="shared" si="4"/>
        <v>4</v>
      </c>
      <c r="V394" s="325"/>
      <c r="W394" s="316">
        <f t="shared" si="5"/>
        <v>0</v>
      </c>
      <c r="X394" s="317"/>
      <c r="Y394" s="318"/>
      <c r="Z394" s="319">
        <f t="shared" si="6"/>
        <v>0</v>
      </c>
      <c r="AA394" s="320"/>
      <c r="AB394" s="321"/>
      <c r="AC394" s="319">
        <f t="shared" si="7"/>
        <v>0</v>
      </c>
      <c r="AD394" s="320"/>
      <c r="AE394" s="320"/>
      <c r="AF394" s="486">
        <f t="shared" si="8"/>
        <v>1</v>
      </c>
      <c r="AG394" s="487"/>
      <c r="AH394" s="488"/>
      <c r="AI394" s="431" t="str">
        <f t="shared" si="9"/>
        <v/>
      </c>
      <c r="AJ394" s="432"/>
      <c r="AK394" s="432"/>
      <c r="AL394" s="433"/>
      <c r="AM394" s="193">
        <f t="shared" ref="AM394:AU394" si="31">SUM(AM42,AM69,AM96,AM123,AM150,AM177,AM204,AM231,AM258,AM285,AM312,AM339)</f>
        <v>11</v>
      </c>
      <c r="AN394" s="194">
        <f t="shared" si="31"/>
        <v>4</v>
      </c>
      <c r="AO394" s="194">
        <f t="shared" si="31"/>
        <v>0</v>
      </c>
      <c r="AP394" s="194">
        <f t="shared" si="31"/>
        <v>0</v>
      </c>
      <c r="AQ394" s="194">
        <f t="shared" si="31"/>
        <v>0</v>
      </c>
      <c r="AR394" s="194">
        <f t="shared" si="31"/>
        <v>0</v>
      </c>
      <c r="AS394" s="194">
        <f t="shared" si="31"/>
        <v>0</v>
      </c>
      <c r="AT394" s="194">
        <f t="shared" si="31"/>
        <v>0</v>
      </c>
      <c r="AU394" s="195">
        <f t="shared" si="31"/>
        <v>0</v>
      </c>
      <c r="AV394" s="4"/>
      <c r="AW394" s="28"/>
    </row>
    <row r="395" spans="1:49" ht="15.75" hidden="1" x14ac:dyDescent="0.25">
      <c r="A395" s="28"/>
      <c r="B395" s="2"/>
      <c r="C395" s="22"/>
      <c r="D395" s="452"/>
      <c r="E395" s="57"/>
      <c r="F395" s="63" t="str">
        <f>IF(E395="x",   "~~~" &amp; TEXT($J$15,""), TEXT($J$15,""))</f>
        <v/>
      </c>
      <c r="G395" s="445">
        <v>0</v>
      </c>
      <c r="H395" s="446"/>
      <c r="I395" s="389">
        <f t="shared" si="1"/>
        <v>0</v>
      </c>
      <c r="J395" s="389"/>
      <c r="K395" s="322">
        <v>0</v>
      </c>
      <c r="L395" s="322"/>
      <c r="M395" s="391">
        <f t="shared" si="3"/>
        <v>0</v>
      </c>
      <c r="N395" s="392"/>
      <c r="O395" s="326">
        <v>0</v>
      </c>
      <c r="P395" s="327"/>
      <c r="Q395" s="389">
        <f>4</f>
        <v>4</v>
      </c>
      <c r="R395" s="323"/>
      <c r="S395" s="322">
        <v>0</v>
      </c>
      <c r="T395" s="323"/>
      <c r="U395" s="411">
        <f t="shared" si="4"/>
        <v>4</v>
      </c>
      <c r="V395" s="392"/>
      <c r="W395" s="313">
        <f t="shared" si="5"/>
        <v>0</v>
      </c>
      <c r="X395" s="314"/>
      <c r="Y395" s="315"/>
      <c r="Z395" s="310">
        <f t="shared" si="6"/>
        <v>0</v>
      </c>
      <c r="AA395" s="311"/>
      <c r="AB395" s="312"/>
      <c r="AC395" s="310">
        <f t="shared" si="7"/>
        <v>0</v>
      </c>
      <c r="AD395" s="311"/>
      <c r="AE395" s="311"/>
      <c r="AF395" s="483">
        <f t="shared" si="8"/>
        <v>1</v>
      </c>
      <c r="AG395" s="484"/>
      <c r="AH395" s="485"/>
      <c r="AI395" s="428" t="str">
        <f t="shared" si="9"/>
        <v/>
      </c>
      <c r="AJ395" s="429"/>
      <c r="AK395" s="429"/>
      <c r="AL395" s="430"/>
      <c r="AM395" s="196">
        <f t="shared" ref="AM395:AU395" si="32">SUM(AM43,AM70,AM97,AM124,AM151,AM178,AM205,AM232,AM259,AM286,AM313,AM340)</f>
        <v>11</v>
      </c>
      <c r="AN395" s="197">
        <f t="shared" si="32"/>
        <v>4</v>
      </c>
      <c r="AO395" s="197">
        <f t="shared" si="32"/>
        <v>0</v>
      </c>
      <c r="AP395" s="197">
        <f t="shared" si="32"/>
        <v>0</v>
      </c>
      <c r="AQ395" s="197">
        <f t="shared" si="32"/>
        <v>0</v>
      </c>
      <c r="AR395" s="197">
        <f t="shared" si="32"/>
        <v>0</v>
      </c>
      <c r="AS395" s="197">
        <f t="shared" si="32"/>
        <v>0</v>
      </c>
      <c r="AT395" s="197">
        <f t="shared" si="32"/>
        <v>0</v>
      </c>
      <c r="AU395" s="198">
        <f t="shared" si="32"/>
        <v>0</v>
      </c>
      <c r="AV395" s="4"/>
      <c r="AW395" s="28"/>
    </row>
    <row r="396" spans="1:49" ht="16.5" hidden="1" thickBot="1" x14ac:dyDescent="0.3">
      <c r="A396" s="28"/>
      <c r="B396" s="2"/>
      <c r="C396" s="16"/>
      <c r="D396" s="452"/>
      <c r="E396" s="57"/>
      <c r="F396" s="60" t="str">
        <f>IF(E396="x",   "~~~" &amp; TEXT($J$16,""), TEXT($J$16,""))</f>
        <v/>
      </c>
      <c r="G396" s="453">
        <v>0</v>
      </c>
      <c r="H396" s="454"/>
      <c r="I396" s="393">
        <f t="shared" si="1"/>
        <v>0</v>
      </c>
      <c r="J396" s="393"/>
      <c r="K396" s="399">
        <v>0</v>
      </c>
      <c r="L396" s="399"/>
      <c r="M396" s="395">
        <f t="shared" si="3"/>
        <v>0</v>
      </c>
      <c r="N396" s="396"/>
      <c r="O396" s="397">
        <v>0</v>
      </c>
      <c r="P396" s="398"/>
      <c r="Q396" s="393">
        <f>4</f>
        <v>4</v>
      </c>
      <c r="R396" s="394"/>
      <c r="S396" s="399">
        <v>0</v>
      </c>
      <c r="T396" s="394"/>
      <c r="U396" s="410">
        <f t="shared" si="4"/>
        <v>4</v>
      </c>
      <c r="V396" s="396"/>
      <c r="W396" s="407">
        <f t="shared" si="5"/>
        <v>0</v>
      </c>
      <c r="X396" s="408"/>
      <c r="Y396" s="409"/>
      <c r="Z396" s="467">
        <f t="shared" si="6"/>
        <v>0</v>
      </c>
      <c r="AA396" s="468"/>
      <c r="AB396" s="469"/>
      <c r="AC396" s="467">
        <f t="shared" si="7"/>
        <v>0</v>
      </c>
      <c r="AD396" s="468"/>
      <c r="AE396" s="468"/>
      <c r="AF396" s="497">
        <f t="shared" si="8"/>
        <v>1</v>
      </c>
      <c r="AG396" s="498"/>
      <c r="AH396" s="499"/>
      <c r="AI396" s="491" t="str">
        <f t="shared" si="9"/>
        <v/>
      </c>
      <c r="AJ396" s="492"/>
      <c r="AK396" s="492"/>
      <c r="AL396" s="493"/>
      <c r="AM396" s="193">
        <f t="shared" ref="AM396:AU396" si="33">SUM(AM44,AM71,AM98,AM125,AM152,AM179,AM206,AM233,AM260,AM287,AM314,AM341)</f>
        <v>11</v>
      </c>
      <c r="AN396" s="194">
        <f t="shared" si="33"/>
        <v>4</v>
      </c>
      <c r="AO396" s="194">
        <f t="shared" si="33"/>
        <v>0</v>
      </c>
      <c r="AP396" s="194">
        <f t="shared" si="33"/>
        <v>0</v>
      </c>
      <c r="AQ396" s="194">
        <f t="shared" si="33"/>
        <v>0</v>
      </c>
      <c r="AR396" s="194">
        <f t="shared" si="33"/>
        <v>0</v>
      </c>
      <c r="AS396" s="194">
        <f t="shared" si="33"/>
        <v>0</v>
      </c>
      <c r="AT396" s="194">
        <f t="shared" si="33"/>
        <v>0</v>
      </c>
      <c r="AU396" s="195">
        <f t="shared" si="33"/>
        <v>0</v>
      </c>
      <c r="AV396" s="4"/>
      <c r="AW396" s="28"/>
    </row>
    <row r="397" spans="1:49" x14ac:dyDescent="0.2">
      <c r="A397" s="141"/>
      <c r="B397" s="18"/>
      <c r="C397" s="13"/>
      <c r="D397" s="279"/>
      <c r="E397" s="279"/>
      <c r="F397" s="280"/>
      <c r="G397" s="281"/>
      <c r="H397" s="282"/>
      <c r="I397" s="282"/>
      <c r="J397" s="282"/>
      <c r="K397" s="282"/>
      <c r="L397" s="282"/>
      <c r="M397" s="282"/>
      <c r="N397" s="282"/>
      <c r="O397" s="282"/>
      <c r="P397" s="282"/>
      <c r="Q397" s="282"/>
      <c r="R397" s="282"/>
      <c r="S397" s="282"/>
      <c r="T397" s="282"/>
      <c r="U397" s="282"/>
      <c r="V397" s="282"/>
      <c r="W397" s="282"/>
      <c r="X397" s="282"/>
      <c r="Y397" s="282"/>
      <c r="Z397" s="282"/>
      <c r="AA397" s="282"/>
      <c r="AB397" s="282"/>
      <c r="AC397" s="282"/>
      <c r="AD397" s="282"/>
      <c r="AE397" s="282"/>
      <c r="AF397" s="473" t="s">
        <v>39</v>
      </c>
      <c r="AG397" s="474"/>
      <c r="AH397" s="474"/>
      <c r="AI397" s="474"/>
      <c r="AJ397" s="474"/>
      <c r="AK397" s="474"/>
      <c r="AL397" s="288"/>
      <c r="AM397" s="475">
        <f>SUM(AM45,AM72,AM99,AM126,AM153,AM180,AM207,AM234,AM261,AM288,AM315,AM342)</f>
        <v>980</v>
      </c>
      <c r="AN397" s="476"/>
      <c r="AO397" s="477">
        <f>SUM(AO45,AO72,AO99,AO126,AO153,AO180,AO207,AO234,AO261,AO288,AO315,AO342)</f>
        <v>245</v>
      </c>
      <c r="AP397" s="478"/>
      <c r="AQ397" s="470">
        <f>AM397/AO397</f>
        <v>4</v>
      </c>
      <c r="AR397" s="471"/>
      <c r="AS397" s="472"/>
      <c r="AT397" s="215"/>
      <c r="AU397" s="216"/>
      <c r="AV397" s="3"/>
      <c r="AW397" s="141"/>
    </row>
    <row r="398" spans="1:49" x14ac:dyDescent="0.2">
      <c r="A398" s="141"/>
      <c r="B398" s="18"/>
      <c r="C398" s="13"/>
      <c r="D398" s="283"/>
      <c r="E398" s="283"/>
      <c r="F398" s="284"/>
      <c r="G398" s="251"/>
      <c r="H398" s="251" t="s">
        <v>0</v>
      </c>
      <c r="I398" s="251" t="s">
        <v>4</v>
      </c>
      <c r="J398" s="251" t="s">
        <v>80</v>
      </c>
      <c r="K398" s="251" t="s">
        <v>33</v>
      </c>
      <c r="L398" s="252" t="s">
        <v>55</v>
      </c>
      <c r="M398" s="252" t="s">
        <v>56</v>
      </c>
      <c r="N398" s="252" t="s">
        <v>57</v>
      </c>
      <c r="O398" s="252" t="s">
        <v>58</v>
      </c>
      <c r="P398" s="252" t="s">
        <v>35</v>
      </c>
      <c r="Q398" s="252" t="s">
        <v>36</v>
      </c>
      <c r="R398" s="252" t="s">
        <v>81</v>
      </c>
      <c r="S398" s="252" t="s">
        <v>37</v>
      </c>
      <c r="T398" s="252" t="s">
        <v>59</v>
      </c>
      <c r="U398" s="252" t="s">
        <v>60</v>
      </c>
      <c r="V398" s="252" t="s">
        <v>61</v>
      </c>
      <c r="W398" s="252" t="s">
        <v>62</v>
      </c>
      <c r="X398" s="252"/>
      <c r="Y398" s="252" t="s">
        <v>98</v>
      </c>
      <c r="Z398" s="252" t="s">
        <v>6</v>
      </c>
      <c r="AA398" s="252" t="s">
        <v>7</v>
      </c>
      <c r="AB398" s="252"/>
      <c r="AC398" s="253"/>
      <c r="AD398" s="254" t="s">
        <v>29</v>
      </c>
      <c r="AE398" s="253"/>
      <c r="AF398" s="255" t="s">
        <v>30</v>
      </c>
      <c r="AG398" s="256"/>
      <c r="AH398" s="256"/>
      <c r="AI398" s="256"/>
      <c r="AJ398" s="256"/>
      <c r="AK398" s="256"/>
      <c r="AL398" s="146"/>
      <c r="AM398" s="147" t="s">
        <v>28</v>
      </c>
      <c r="AN398" s="148"/>
      <c r="AO398" s="235" t="s">
        <v>116</v>
      </c>
      <c r="AP398" s="149"/>
      <c r="AQ398" s="149"/>
      <c r="AR398" s="166"/>
      <c r="AS398" s="13"/>
      <c r="AT398" s="3"/>
      <c r="AU398" s="3"/>
      <c r="AV398" s="3"/>
      <c r="AW398" s="141"/>
    </row>
    <row r="399" spans="1:49" x14ac:dyDescent="0.2">
      <c r="A399" s="139"/>
      <c r="B399" s="150"/>
      <c r="C399" s="138"/>
      <c r="D399" s="138"/>
      <c r="E399" s="151"/>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38"/>
      <c r="AG399" s="138"/>
      <c r="AH399" s="138"/>
      <c r="AI399" s="138"/>
      <c r="AJ399" s="138"/>
      <c r="AK399" s="236"/>
      <c r="AL399" s="138"/>
      <c r="AM399" s="237"/>
      <c r="AN399" s="237"/>
      <c r="AO399" s="237"/>
      <c r="AP399" s="237"/>
      <c r="AQ399" s="237"/>
      <c r="AR399" s="237"/>
      <c r="AS399" s="138"/>
      <c r="AT399" s="238"/>
      <c r="AU399" s="238"/>
      <c r="AV399" s="238"/>
      <c r="AW399" s="239"/>
    </row>
    <row r="400" spans="1:49" x14ac:dyDescent="0.2">
      <c r="A400" s="139"/>
      <c r="B400" s="152"/>
      <c r="C400" s="3"/>
      <c r="D400" s="3"/>
      <c r="E400" s="3"/>
      <c r="F400" s="153" t="s">
        <v>65</v>
      </c>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240" t="s">
        <v>31</v>
      </c>
      <c r="AL400" s="13"/>
      <c r="AM400" s="3"/>
      <c r="AN400" s="3"/>
      <c r="AO400" s="3"/>
      <c r="AP400" s="3"/>
      <c r="AQ400" s="3"/>
      <c r="AR400" s="3"/>
      <c r="AS400" s="7"/>
      <c r="AT400" s="3"/>
      <c r="AU400" s="3"/>
      <c r="AV400" s="3"/>
      <c r="AW400" s="154"/>
    </row>
    <row r="401" spans="1:49" x14ac:dyDescent="0.2">
      <c r="A401" s="139"/>
      <c r="B401" s="152"/>
      <c r="C401" s="3"/>
      <c r="D401" s="3"/>
      <c r="E401" s="3"/>
      <c r="F401" s="155" t="s">
        <v>67</v>
      </c>
      <c r="G401" s="3" t="s">
        <v>68</v>
      </c>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221"/>
      <c r="AI401" s="221"/>
      <c r="AJ401" s="221"/>
      <c r="AK401" s="241"/>
      <c r="AL401" s="222"/>
      <c r="AM401" s="479" t="s">
        <v>108</v>
      </c>
      <c r="AN401" s="295"/>
      <c r="AO401" s="295"/>
      <c r="AP401" s="295"/>
      <c r="AQ401" s="295"/>
      <c r="AR401" s="295"/>
      <c r="AS401" s="480"/>
      <c r="AT401" s="3"/>
      <c r="AU401" s="3"/>
      <c r="AV401" s="3"/>
      <c r="AW401" s="154"/>
    </row>
    <row r="402" spans="1:49" x14ac:dyDescent="0.2">
      <c r="A402" s="139"/>
      <c r="B402" s="152"/>
      <c r="C402" s="3"/>
      <c r="D402" s="3"/>
      <c r="E402" s="3"/>
      <c r="F402" s="155" t="s">
        <v>69</v>
      </c>
      <c r="G402" s="269" t="s">
        <v>124</v>
      </c>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271"/>
      <c r="AL402" s="160"/>
      <c r="AM402" s="481"/>
      <c r="AN402" s="482"/>
      <c r="AO402" s="482"/>
      <c r="AP402" s="482"/>
      <c r="AQ402" s="482"/>
      <c r="AR402" s="482"/>
      <c r="AS402" s="160"/>
      <c r="AT402" s="160"/>
      <c r="AU402" s="160"/>
      <c r="AV402" s="160"/>
      <c r="AW402" s="164"/>
    </row>
    <row r="403" spans="1:49" x14ac:dyDescent="0.2">
      <c r="A403" s="139"/>
      <c r="B403" s="152"/>
      <c r="C403" s="3"/>
      <c r="D403" s="3"/>
      <c r="E403" s="3"/>
      <c r="F403" s="155" t="s">
        <v>125</v>
      </c>
      <c r="G403" s="269" t="s">
        <v>126</v>
      </c>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270"/>
      <c r="AL403" s="243"/>
      <c r="AM403" s="243"/>
      <c r="AN403" s="243"/>
      <c r="AO403" s="223"/>
      <c r="AP403" s="294"/>
      <c r="AQ403" s="295"/>
      <c r="AR403" s="295"/>
      <c r="AS403" s="295"/>
      <c r="AT403" s="295"/>
      <c r="AU403" s="296"/>
      <c r="AV403" s="243"/>
      <c r="AW403" s="239"/>
    </row>
    <row r="404" spans="1:49" x14ac:dyDescent="0.2">
      <c r="A404" s="139"/>
      <c r="B404" s="152"/>
      <c r="C404" s="3"/>
      <c r="D404" s="3"/>
      <c r="E404" s="3"/>
      <c r="F404" s="155" t="s">
        <v>117</v>
      </c>
      <c r="G404" s="269" t="s">
        <v>118</v>
      </c>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243"/>
      <c r="AL404" s="243"/>
      <c r="AM404" s="223"/>
      <c r="AN404" s="7"/>
      <c r="AO404" s="262"/>
      <c r="AP404" s="294"/>
      <c r="AQ404" s="295"/>
      <c r="AR404" s="295"/>
      <c r="AS404" s="295"/>
      <c r="AT404" s="295"/>
      <c r="AU404" s="296"/>
      <c r="AV404" s="243"/>
      <c r="AW404" s="154"/>
    </row>
    <row r="405" spans="1:49" x14ac:dyDescent="0.2">
      <c r="A405" s="139"/>
      <c r="B405" s="152"/>
      <c r="C405" s="3"/>
      <c r="D405" s="3"/>
      <c r="E405" s="3"/>
      <c r="F405" s="155" t="s">
        <v>66</v>
      </c>
      <c r="G405" s="3" t="s">
        <v>100</v>
      </c>
      <c r="H405" s="156"/>
      <c r="I405" s="13"/>
      <c r="J405" s="13"/>
      <c r="K405" s="13"/>
      <c r="L405" s="13"/>
      <c r="M405" s="13"/>
      <c r="N405" s="3"/>
      <c r="O405" s="3"/>
      <c r="P405" s="3"/>
      <c r="Q405" s="3"/>
      <c r="R405" s="3"/>
      <c r="S405" s="3"/>
      <c r="T405" s="3"/>
      <c r="U405" s="3"/>
      <c r="V405" s="3"/>
      <c r="W405" s="3"/>
      <c r="X405" s="3"/>
      <c r="Y405" s="3"/>
      <c r="Z405" s="3"/>
      <c r="AA405" s="3"/>
      <c r="AB405" s="3"/>
      <c r="AC405" s="3"/>
      <c r="AD405" s="3"/>
      <c r="AE405" s="3"/>
      <c r="AF405" s="3"/>
      <c r="AG405" s="3"/>
      <c r="AH405" s="3"/>
      <c r="AI405" s="3"/>
      <c r="AJ405" s="3"/>
      <c r="AK405" s="243"/>
      <c r="AL405" s="243"/>
      <c r="AM405" s="7"/>
      <c r="AN405" s="7"/>
      <c r="AO405" s="7"/>
      <c r="AP405" s="7"/>
      <c r="AQ405" s="7"/>
      <c r="AR405" s="7"/>
      <c r="AS405" s="243"/>
      <c r="AT405" s="243"/>
      <c r="AU405" s="243"/>
      <c r="AV405" s="243"/>
      <c r="AW405" s="154"/>
    </row>
    <row r="406" spans="1:49" x14ac:dyDescent="0.2">
      <c r="A406" s="139"/>
      <c r="B406" s="152"/>
      <c r="C406" s="3"/>
      <c r="D406" s="3"/>
      <c r="E406" s="56"/>
      <c r="F406" s="3"/>
      <c r="G406" s="157"/>
      <c r="H406" s="156"/>
      <c r="I406" s="13"/>
      <c r="J406" s="13"/>
      <c r="K406" s="13"/>
      <c r="L406" s="13"/>
      <c r="M406" s="1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7"/>
      <c r="AN406" s="7"/>
      <c r="AO406" s="7"/>
      <c r="AP406" s="7"/>
      <c r="AQ406" s="7"/>
      <c r="AR406" s="7"/>
      <c r="AS406" s="3"/>
      <c r="AT406" s="3"/>
      <c r="AU406" s="3"/>
      <c r="AV406" s="3"/>
      <c r="AW406" s="154"/>
    </row>
    <row r="407" spans="1:49" x14ac:dyDescent="0.2">
      <c r="A407" s="139"/>
      <c r="B407" s="152"/>
      <c r="C407" s="3"/>
      <c r="D407" s="3"/>
      <c r="E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7"/>
      <c r="AN407" s="7"/>
      <c r="AO407" s="7"/>
      <c r="AP407" s="7"/>
      <c r="AQ407" s="7"/>
      <c r="AR407" s="7"/>
      <c r="AS407" s="3"/>
      <c r="AT407" s="3"/>
      <c r="AU407" s="3"/>
      <c r="AV407" s="3"/>
      <c r="AW407" s="154"/>
    </row>
    <row r="408" spans="1:49" x14ac:dyDescent="0.2">
      <c r="A408" s="139"/>
      <c r="B408" s="152"/>
      <c r="C408" s="3"/>
      <c r="D408" s="3"/>
      <c r="E408" s="3"/>
      <c r="F408" s="3"/>
      <c r="H408" s="244"/>
      <c r="I408" s="244"/>
      <c r="J408" s="244"/>
      <c r="K408" s="243"/>
      <c r="L408" s="243"/>
      <c r="M408" s="245"/>
      <c r="N408" s="244"/>
      <c r="O408" s="244"/>
      <c r="P408" s="244"/>
      <c r="Q408" s="244"/>
      <c r="R408" s="244"/>
      <c r="S408" s="243"/>
      <c r="T408" s="243"/>
      <c r="U408" s="243"/>
      <c r="V408" s="243"/>
      <c r="W408" s="243"/>
      <c r="X408" s="243"/>
      <c r="Y408" s="243"/>
      <c r="Z408" s="243"/>
      <c r="AA408" s="243"/>
      <c r="AB408" s="243"/>
      <c r="AC408" s="243"/>
      <c r="AD408" s="243"/>
      <c r="AE408" s="243"/>
      <c r="AF408" s="3"/>
      <c r="AG408" s="3"/>
      <c r="AH408" s="3"/>
      <c r="AI408" s="3"/>
      <c r="AJ408" s="3"/>
      <c r="AK408" s="3"/>
      <c r="AL408" s="3"/>
      <c r="AM408" s="7"/>
      <c r="AN408" s="7"/>
      <c r="AO408" s="7"/>
      <c r="AP408" s="7"/>
      <c r="AQ408" s="7"/>
      <c r="AR408" s="7"/>
      <c r="AS408" s="3"/>
      <c r="AT408" s="3"/>
      <c r="AU408" s="3"/>
      <c r="AV408" s="3"/>
      <c r="AW408" s="154"/>
    </row>
    <row r="409" spans="1:49" x14ac:dyDescent="0.2">
      <c r="A409" s="139"/>
      <c r="B409" s="152"/>
      <c r="C409" s="3"/>
      <c r="D409" s="3"/>
      <c r="E409" s="3"/>
      <c r="F409" s="3"/>
      <c r="G409" s="1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7"/>
      <c r="AN409" s="7"/>
      <c r="AO409" s="7"/>
      <c r="AP409" s="7"/>
      <c r="AQ409" s="7"/>
      <c r="AR409" s="7"/>
      <c r="AS409" s="3"/>
      <c r="AT409" s="3"/>
      <c r="AU409" s="3"/>
      <c r="AV409" s="3"/>
      <c r="AW409" s="154"/>
    </row>
    <row r="410" spans="1:49" x14ac:dyDescent="0.2">
      <c r="A410" s="139"/>
      <c r="B410" s="152"/>
      <c r="C410" s="3"/>
      <c r="D410" s="3"/>
      <c r="E410" s="56"/>
      <c r="F410" s="3"/>
      <c r="G410" s="158"/>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7"/>
      <c r="AN410" s="7"/>
      <c r="AO410" s="7"/>
      <c r="AP410" s="7"/>
      <c r="AQ410" s="7"/>
      <c r="AR410" s="7"/>
      <c r="AS410" s="3"/>
      <c r="AT410" s="3"/>
      <c r="AU410" s="3"/>
      <c r="AV410" s="3"/>
      <c r="AW410" s="154"/>
    </row>
    <row r="411" spans="1:49" x14ac:dyDescent="0.2">
      <c r="A411" s="139"/>
      <c r="B411" s="159"/>
      <c r="C411" s="160"/>
      <c r="D411" s="160"/>
      <c r="E411" s="161"/>
      <c r="F411" s="160"/>
      <c r="G411" s="162"/>
      <c r="H411" s="160"/>
      <c r="I411" s="160"/>
      <c r="J411" s="160"/>
      <c r="K411" s="160"/>
      <c r="L411" s="160"/>
      <c r="M411" s="160"/>
      <c r="N411" s="160"/>
      <c r="O411" s="160"/>
      <c r="P411" s="160"/>
      <c r="Q411" s="160"/>
      <c r="R411" s="160"/>
      <c r="S411" s="160"/>
      <c r="T411" s="160"/>
      <c r="U411" s="160"/>
      <c r="V411" s="160"/>
      <c r="W411" s="160"/>
      <c r="X411" s="160"/>
      <c r="Y411" s="160"/>
      <c r="Z411" s="160"/>
      <c r="AA411" s="160"/>
      <c r="AB411" s="160"/>
      <c r="AC411" s="160"/>
      <c r="AD411" s="160"/>
      <c r="AE411" s="160"/>
      <c r="AF411" s="160"/>
      <c r="AG411" s="160"/>
      <c r="AH411" s="160"/>
      <c r="AI411" s="160"/>
      <c r="AJ411" s="160"/>
      <c r="AK411" s="160"/>
      <c r="AL411" s="160"/>
      <c r="AM411" s="163"/>
      <c r="AN411" s="163"/>
      <c r="AO411" s="163"/>
      <c r="AP411" s="163"/>
      <c r="AQ411" s="163"/>
      <c r="AR411" s="163"/>
      <c r="AS411" s="160"/>
      <c r="AT411" s="160"/>
      <c r="AU411" s="160"/>
      <c r="AV411" s="160"/>
      <c r="AW411" s="164"/>
    </row>
    <row r="413" spans="1:49" x14ac:dyDescent="0.2">
      <c r="F413" s="263" t="s">
        <v>52</v>
      </c>
      <c r="G413" s="264" t="s">
        <v>115</v>
      </c>
      <c r="H413" s="256"/>
      <c r="I413" s="265"/>
      <c r="J413" s="256"/>
      <c r="K413" s="256"/>
      <c r="L413" s="266"/>
      <c r="M413" s="266"/>
      <c r="N413" s="266"/>
      <c r="O413" s="266"/>
      <c r="P413" s="266"/>
      <c r="Q413" s="266"/>
      <c r="R413" s="266"/>
      <c r="S413" s="266"/>
      <c r="T413" s="266"/>
      <c r="U413" s="266"/>
      <c r="V413" s="266"/>
      <c r="W413" s="266"/>
      <c r="X413" s="266"/>
      <c r="Y413" s="266"/>
      <c r="Z413" s="266"/>
      <c r="AA413" s="266"/>
      <c r="AB413" s="266"/>
      <c r="AC413" s="266"/>
      <c r="AD413" s="266"/>
      <c r="AE413" s="266"/>
      <c r="AF413" s="266"/>
      <c r="AG413" s="266"/>
      <c r="AH413" s="266"/>
      <c r="AI413" s="266"/>
      <c r="AJ413" s="256"/>
      <c r="AK413" s="266"/>
      <c r="AL413" s="266"/>
      <c r="AM413" s="267"/>
    </row>
    <row r="414" spans="1:49" x14ac:dyDescent="0.2">
      <c r="F414" s="266"/>
      <c r="G414" s="264" t="s">
        <v>114</v>
      </c>
      <c r="H414" s="266"/>
      <c r="I414" s="266"/>
      <c r="J414" s="266"/>
      <c r="K414" s="266"/>
      <c r="L414" s="266"/>
      <c r="M414" s="256"/>
      <c r="N414" s="256"/>
      <c r="O414" s="256"/>
      <c r="P414" s="256"/>
      <c r="Q414" s="256"/>
      <c r="R414" s="256"/>
      <c r="S414" s="256"/>
      <c r="T414" s="256"/>
      <c r="U414" s="256"/>
      <c r="V414" s="256"/>
      <c r="W414" s="256"/>
      <c r="X414" s="256"/>
      <c r="Y414" s="256"/>
      <c r="Z414" s="256"/>
      <c r="AA414" s="256"/>
      <c r="AB414" s="256"/>
      <c r="AC414" s="256"/>
      <c r="AD414" s="256"/>
      <c r="AE414" s="256"/>
      <c r="AF414" s="256"/>
      <c r="AG414" s="256"/>
      <c r="AH414" s="256"/>
      <c r="AI414" s="256"/>
      <c r="AJ414" s="256"/>
      <c r="AK414" s="266"/>
      <c r="AL414" s="266"/>
      <c r="AM414" s="267"/>
    </row>
    <row r="415" spans="1:49" x14ac:dyDescent="0.2">
      <c r="F415" s="266"/>
      <c r="G415" s="264" t="s">
        <v>111</v>
      </c>
      <c r="H415" s="266"/>
      <c r="I415" s="266"/>
      <c r="J415" s="266"/>
      <c r="K415" s="266"/>
      <c r="L415" s="266"/>
      <c r="M415" s="256"/>
      <c r="N415" s="256"/>
      <c r="O415" s="256"/>
      <c r="P415" s="256"/>
      <c r="Q415" s="256"/>
      <c r="R415" s="256"/>
      <c r="S415" s="256"/>
      <c r="T415" s="256"/>
      <c r="U415" s="256"/>
      <c r="V415" s="256"/>
      <c r="W415" s="256"/>
      <c r="X415" s="256"/>
      <c r="Y415" s="256"/>
      <c r="Z415" s="256"/>
      <c r="AA415" s="256"/>
      <c r="AB415" s="256"/>
      <c r="AC415" s="256"/>
      <c r="AD415" s="256"/>
      <c r="AE415" s="256"/>
      <c r="AF415" s="256"/>
      <c r="AG415" s="256"/>
      <c r="AH415" s="256"/>
      <c r="AI415" s="256"/>
      <c r="AJ415" s="256"/>
      <c r="AK415" s="266"/>
      <c r="AL415" s="266"/>
      <c r="AM415" s="267"/>
    </row>
    <row r="416" spans="1:49" x14ac:dyDescent="0.2">
      <c r="F416" s="266"/>
      <c r="G416" s="255" t="s">
        <v>85</v>
      </c>
      <c r="H416" s="256"/>
      <c r="I416" s="256"/>
      <c r="J416" s="256"/>
      <c r="K416" s="256"/>
      <c r="L416" s="256"/>
      <c r="M416" s="256"/>
      <c r="N416" s="256"/>
      <c r="O416" s="256"/>
      <c r="P416" s="256"/>
      <c r="Q416" s="256"/>
      <c r="R416" s="256"/>
      <c r="S416" s="256"/>
      <c r="T416" s="256"/>
      <c r="U416" s="256"/>
      <c r="V416" s="256"/>
      <c r="W416" s="256"/>
      <c r="X416" s="256"/>
      <c r="Y416" s="256"/>
      <c r="Z416" s="256"/>
      <c r="AA416" s="256"/>
      <c r="AB416" s="256"/>
      <c r="AC416" s="256"/>
      <c r="AD416" s="256"/>
      <c r="AE416" s="256"/>
      <c r="AF416" s="256"/>
      <c r="AG416" s="256"/>
      <c r="AH416" s="256"/>
      <c r="AI416" s="256"/>
      <c r="AJ416" s="266"/>
      <c r="AK416" s="266"/>
      <c r="AL416" s="266"/>
      <c r="AM416" s="267"/>
    </row>
    <row r="417" spans="6:39" x14ac:dyDescent="0.2">
      <c r="F417" s="266"/>
      <c r="G417" s="255"/>
      <c r="H417" s="256"/>
      <c r="I417" s="256" t="s">
        <v>84</v>
      </c>
      <c r="J417" s="256"/>
      <c r="K417" s="256"/>
      <c r="L417" s="256"/>
      <c r="M417" s="256"/>
      <c r="N417" s="256"/>
      <c r="O417" s="256"/>
      <c r="P417" s="256"/>
      <c r="Q417" s="256"/>
      <c r="R417" s="256"/>
      <c r="S417" s="256"/>
      <c r="T417" s="256"/>
      <c r="U417" s="256"/>
      <c r="V417" s="256"/>
      <c r="W417" s="256"/>
      <c r="X417" s="256"/>
      <c r="Y417" s="256"/>
      <c r="Z417" s="256"/>
      <c r="AA417" s="256"/>
      <c r="AB417" s="256"/>
      <c r="AC417" s="256"/>
      <c r="AD417" s="256"/>
      <c r="AE417" s="256"/>
      <c r="AF417" s="256"/>
      <c r="AG417" s="256"/>
      <c r="AH417" s="256"/>
      <c r="AI417" s="256"/>
      <c r="AJ417" s="256"/>
      <c r="AK417" s="256"/>
      <c r="AL417" s="266"/>
      <c r="AM417" s="267"/>
    </row>
    <row r="418" spans="6:39" x14ac:dyDescent="0.2">
      <c r="F418" s="266"/>
      <c r="G418" s="268"/>
      <c r="H418" s="256"/>
      <c r="I418" s="256" t="s">
        <v>88</v>
      </c>
      <c r="J418" s="256"/>
      <c r="K418" s="256"/>
      <c r="L418" s="256"/>
      <c r="M418" s="256"/>
      <c r="N418" s="256"/>
      <c r="O418" s="256"/>
      <c r="P418" s="256"/>
      <c r="Q418" s="256"/>
      <c r="R418" s="256"/>
      <c r="S418" s="256"/>
      <c r="T418" s="256"/>
      <c r="U418" s="256"/>
      <c r="V418" s="256"/>
      <c r="W418" s="256"/>
      <c r="X418" s="256"/>
      <c r="Y418" s="256"/>
      <c r="Z418" s="256"/>
      <c r="AA418" s="256"/>
      <c r="AB418" s="256"/>
      <c r="AC418" s="256"/>
      <c r="AD418" s="256"/>
      <c r="AE418" s="256"/>
      <c r="AF418" s="256"/>
      <c r="AG418" s="256"/>
      <c r="AH418" s="256"/>
      <c r="AI418" s="256"/>
      <c r="AJ418" s="256"/>
      <c r="AK418" s="256"/>
      <c r="AL418" s="266"/>
      <c r="AM418" s="267"/>
    </row>
    <row r="419" spans="6:39" x14ac:dyDescent="0.2">
      <c r="F419" s="266"/>
      <c r="G419" s="255" t="s">
        <v>53</v>
      </c>
      <c r="H419" s="256"/>
      <c r="I419" s="256"/>
      <c r="J419" s="256"/>
      <c r="K419" s="256"/>
      <c r="L419" s="256"/>
      <c r="M419" s="256"/>
      <c r="N419" s="256"/>
      <c r="O419" s="256"/>
      <c r="P419" s="256"/>
      <c r="Q419" s="256"/>
      <c r="R419" s="256"/>
      <c r="S419" s="256"/>
      <c r="T419" s="256"/>
      <c r="U419" s="256"/>
      <c r="V419" s="256"/>
      <c r="W419" s="256"/>
      <c r="X419" s="256"/>
      <c r="Y419" s="256"/>
      <c r="Z419" s="256"/>
      <c r="AA419" s="256"/>
      <c r="AB419" s="256"/>
      <c r="AC419" s="256"/>
      <c r="AD419" s="256"/>
      <c r="AE419" s="256"/>
      <c r="AF419" s="256"/>
      <c r="AG419" s="256"/>
      <c r="AH419" s="256"/>
      <c r="AI419" s="256"/>
      <c r="AJ419" s="256"/>
      <c r="AK419" s="256"/>
      <c r="AL419" s="266"/>
      <c r="AM419" s="267"/>
    </row>
    <row r="420" spans="6:39" x14ac:dyDescent="0.2">
      <c r="F420" s="266"/>
      <c r="G420" s="255" t="s">
        <v>86</v>
      </c>
      <c r="H420" s="256"/>
      <c r="I420" s="256"/>
      <c r="J420" s="256"/>
      <c r="K420" s="256"/>
      <c r="L420" s="256"/>
      <c r="M420" s="266"/>
      <c r="N420" s="266"/>
      <c r="O420" s="266"/>
      <c r="P420" s="266"/>
      <c r="Q420" s="266"/>
      <c r="R420" s="266"/>
      <c r="S420" s="266"/>
      <c r="T420" s="266"/>
      <c r="U420" s="266"/>
      <c r="V420" s="266"/>
      <c r="W420" s="266"/>
      <c r="X420" s="266"/>
      <c r="Y420" s="266"/>
      <c r="Z420" s="266"/>
      <c r="AA420" s="266"/>
      <c r="AB420" s="266"/>
      <c r="AC420" s="266"/>
      <c r="AD420" s="266"/>
      <c r="AE420" s="266"/>
      <c r="AF420" s="266"/>
      <c r="AG420" s="266"/>
      <c r="AH420" s="266"/>
      <c r="AI420" s="266"/>
      <c r="AJ420" s="266"/>
      <c r="AK420" s="266"/>
      <c r="AL420" s="266"/>
      <c r="AM420" s="267"/>
    </row>
    <row r="421" spans="6:39" x14ac:dyDescent="0.2">
      <c r="F421" s="266"/>
      <c r="G421" s="268"/>
      <c r="H421" s="256"/>
      <c r="I421" s="256"/>
      <c r="J421" s="256"/>
      <c r="K421" s="256" t="s">
        <v>77</v>
      </c>
      <c r="L421" s="256"/>
      <c r="M421" s="266"/>
      <c r="N421" s="266"/>
      <c r="O421" s="266"/>
      <c r="P421" s="266"/>
      <c r="Q421" s="266"/>
      <c r="R421" s="266"/>
      <c r="S421" s="266"/>
      <c r="T421" s="266"/>
      <c r="U421" s="266"/>
      <c r="V421" s="266"/>
      <c r="W421" s="266"/>
      <c r="X421" s="266"/>
      <c r="Y421" s="266"/>
      <c r="Z421" s="266"/>
      <c r="AA421" s="266"/>
      <c r="AB421" s="266"/>
      <c r="AC421" s="266"/>
      <c r="AD421" s="266"/>
      <c r="AE421" s="266"/>
      <c r="AF421" s="266"/>
      <c r="AG421" s="266"/>
      <c r="AH421" s="266"/>
      <c r="AI421" s="266"/>
      <c r="AJ421" s="266"/>
      <c r="AK421" s="266"/>
      <c r="AL421" s="266"/>
      <c r="AM421" s="267"/>
    </row>
    <row r="422" spans="6:39" x14ac:dyDescent="0.2">
      <c r="F422" s="266"/>
      <c r="G422" s="266"/>
      <c r="H422" s="266"/>
      <c r="I422" s="266"/>
      <c r="J422" s="266"/>
      <c r="K422" s="266"/>
      <c r="L422" s="266"/>
      <c r="M422" s="266"/>
      <c r="N422" s="266"/>
      <c r="O422" s="266"/>
      <c r="P422" s="266"/>
      <c r="Q422" s="266"/>
      <c r="R422" s="266"/>
      <c r="S422" s="266"/>
      <c r="T422" s="266"/>
      <c r="U422" s="266"/>
      <c r="V422" s="266"/>
      <c r="W422" s="266"/>
      <c r="X422" s="266"/>
      <c r="Y422" s="266"/>
      <c r="Z422" s="266"/>
      <c r="AA422" s="266"/>
      <c r="AB422" s="266"/>
      <c r="AC422" s="266"/>
      <c r="AD422" s="266"/>
      <c r="AE422" s="266"/>
      <c r="AF422" s="266"/>
      <c r="AG422" s="266"/>
      <c r="AH422" s="266"/>
      <c r="AI422" s="266"/>
      <c r="AJ422" s="266"/>
      <c r="AK422" s="266"/>
      <c r="AL422" s="266"/>
      <c r="AM422" s="267"/>
    </row>
  </sheetData>
  <dataConsolidate/>
  <customSheetViews>
    <customSheetView guid="{990558A7-F445-4CE9-9B63-653121ECECB4}" scale="85" showGridLines="0" showRuler="0">
      <pane xSplit="8" ySplit="7" topLeftCell="I8" activePane="bottomRight" state="frozen"/>
      <selection pane="bottomRight" activeCell="O17" sqref="O17"/>
      <pageMargins left="0.5" right="0.5" top="1" bottom="1" header="0.5" footer="0.5"/>
      <pageSetup scale="46" orientation="landscape"/>
      <headerFooter alignWithMargins="0"/>
    </customSheetView>
  </customSheetViews>
  <mergeCells count="432">
    <mergeCell ref="AF376:AH376"/>
    <mergeCell ref="AF375:AH375"/>
    <mergeCell ref="AF374:AH374"/>
    <mergeCell ref="AF373:AH373"/>
    <mergeCell ref="AF372:AH372"/>
    <mergeCell ref="AI394:AL394"/>
    <mergeCell ref="AI395:AL395"/>
    <mergeCell ref="AI396:AL396"/>
    <mergeCell ref="AF371:AH371"/>
    <mergeCell ref="AF396:AH396"/>
    <mergeCell ref="AF395:AH395"/>
    <mergeCell ref="AF394:AH394"/>
    <mergeCell ref="AF393:AH393"/>
    <mergeCell ref="AF392:AH392"/>
    <mergeCell ref="AF391:AH391"/>
    <mergeCell ref="AF390:AH390"/>
    <mergeCell ref="AF389:AH389"/>
    <mergeCell ref="AF388:AH388"/>
    <mergeCell ref="AF387:AH387"/>
    <mergeCell ref="AF386:AH386"/>
    <mergeCell ref="AF385:AH385"/>
    <mergeCell ref="AF384:AH384"/>
    <mergeCell ref="AF383:AH383"/>
    <mergeCell ref="AF382:AH382"/>
    <mergeCell ref="O382:P382"/>
    <mergeCell ref="AI389:AL389"/>
    <mergeCell ref="AI390:AL390"/>
    <mergeCell ref="AI391:AL391"/>
    <mergeCell ref="AI392:AL392"/>
    <mergeCell ref="AI393:AL393"/>
    <mergeCell ref="AI376:AL376"/>
    <mergeCell ref="AI377:AL377"/>
    <mergeCell ref="AI378:AL378"/>
    <mergeCell ref="AI379:AL379"/>
    <mergeCell ref="AI380:AL380"/>
    <mergeCell ref="AI381:AL381"/>
    <mergeCell ref="AI382:AL382"/>
    <mergeCell ref="AI383:AL383"/>
    <mergeCell ref="AI384:AL384"/>
    <mergeCell ref="AF381:AH381"/>
    <mergeCell ref="AF380:AH380"/>
    <mergeCell ref="AF379:AH379"/>
    <mergeCell ref="AF378:AH378"/>
    <mergeCell ref="AF377:AH377"/>
    <mergeCell ref="AI385:AL385"/>
    <mergeCell ref="AI386:AL386"/>
    <mergeCell ref="AI387:AL387"/>
    <mergeCell ref="AI388:AL388"/>
    <mergeCell ref="Z377:AB377"/>
    <mergeCell ref="AC377:AE377"/>
    <mergeCell ref="AC379:AE379"/>
    <mergeCell ref="O381:P381"/>
    <mergeCell ref="Z381:AB381"/>
    <mergeCell ref="AC380:AE380"/>
    <mergeCell ref="Z379:AB379"/>
    <mergeCell ref="S379:T379"/>
    <mergeCell ref="Q377:R377"/>
    <mergeCell ref="Q378:R378"/>
    <mergeCell ref="AC381:AE381"/>
    <mergeCell ref="O377:P377"/>
    <mergeCell ref="S378:T378"/>
    <mergeCell ref="O380:P380"/>
    <mergeCell ref="W393:Y393"/>
    <mergeCell ref="W391:Y391"/>
    <mergeCell ref="W394:Y394"/>
    <mergeCell ref="U379:V379"/>
    <mergeCell ref="U381:V381"/>
    <mergeCell ref="U382:V382"/>
    <mergeCell ref="Q381:R381"/>
    <mergeCell ref="U380:V380"/>
    <mergeCell ref="S381:T381"/>
    <mergeCell ref="S382:T382"/>
    <mergeCell ref="Q382:R382"/>
    <mergeCell ref="S380:T380"/>
    <mergeCell ref="Q393:R393"/>
    <mergeCell ref="Q394:R394"/>
    <mergeCell ref="S388:T388"/>
    <mergeCell ref="Q386:R386"/>
    <mergeCell ref="U391:V391"/>
    <mergeCell ref="S394:T394"/>
    <mergeCell ref="Q379:R379"/>
    <mergeCell ref="W389:Y389"/>
    <mergeCell ref="W390:Y390"/>
    <mergeCell ref="S387:T387"/>
    <mergeCell ref="S389:T389"/>
    <mergeCell ref="Q387:R387"/>
    <mergeCell ref="AP403:AU403"/>
    <mergeCell ref="AC382:AE382"/>
    <mergeCell ref="Z386:AB386"/>
    <mergeCell ref="AC386:AE386"/>
    <mergeCell ref="Z385:AB385"/>
    <mergeCell ref="Z388:AB388"/>
    <mergeCell ref="AC392:AE392"/>
    <mergeCell ref="Z393:AB393"/>
    <mergeCell ref="AC393:AE393"/>
    <mergeCell ref="Z396:AB396"/>
    <mergeCell ref="AQ397:AS397"/>
    <mergeCell ref="AF397:AK397"/>
    <mergeCell ref="AM397:AN397"/>
    <mergeCell ref="AO397:AP397"/>
    <mergeCell ref="AC396:AE396"/>
    <mergeCell ref="Z395:AB395"/>
    <mergeCell ref="Z392:AB392"/>
    <mergeCell ref="Z394:AB394"/>
    <mergeCell ref="AC394:AE394"/>
    <mergeCell ref="AM401:AS401"/>
    <mergeCell ref="AM402:AR402"/>
    <mergeCell ref="AC395:AE395"/>
    <mergeCell ref="Z391:AB391"/>
    <mergeCell ref="AC391:AE391"/>
    <mergeCell ref="Z376:AB376"/>
    <mergeCell ref="AC376:AE376"/>
    <mergeCell ref="S376:T376"/>
    <mergeCell ref="Z375:AB375"/>
    <mergeCell ref="U375:V375"/>
    <mergeCell ref="S386:T386"/>
    <mergeCell ref="AC389:AE389"/>
    <mergeCell ref="Z390:AB390"/>
    <mergeCell ref="AC390:AE390"/>
    <mergeCell ref="U388:V388"/>
    <mergeCell ref="AC385:AE385"/>
    <mergeCell ref="U386:V386"/>
    <mergeCell ref="AC388:AE388"/>
    <mergeCell ref="Z389:AB389"/>
    <mergeCell ref="U389:V389"/>
    <mergeCell ref="W386:Y386"/>
    <mergeCell ref="W387:Y387"/>
    <mergeCell ref="W388:Y388"/>
    <mergeCell ref="W385:Y385"/>
    <mergeCell ref="U387:V387"/>
    <mergeCell ref="U385:V385"/>
    <mergeCell ref="Z387:AB387"/>
    <mergeCell ref="AC387:AE387"/>
    <mergeCell ref="Z382:AB382"/>
    <mergeCell ref="M371:N371"/>
    <mergeCell ref="M375:N375"/>
    <mergeCell ref="O375:P375"/>
    <mergeCell ref="M372:N372"/>
    <mergeCell ref="M373:N373"/>
    <mergeCell ref="M374:N374"/>
    <mergeCell ref="O371:P371"/>
    <mergeCell ref="O372:P372"/>
    <mergeCell ref="O373:P373"/>
    <mergeCell ref="O374:P374"/>
    <mergeCell ref="G393:H393"/>
    <mergeCell ref="G386:H386"/>
    <mergeCell ref="G387:H387"/>
    <mergeCell ref="Q371:R371"/>
    <mergeCell ref="Q372:R372"/>
    <mergeCell ref="W372:Y372"/>
    <mergeCell ref="U378:V378"/>
    <mergeCell ref="U376:V376"/>
    <mergeCell ref="U377:V377"/>
    <mergeCell ref="Q373:R373"/>
    <mergeCell ref="Q374:R374"/>
    <mergeCell ref="Q375:R375"/>
    <mergeCell ref="W373:Y373"/>
    <mergeCell ref="W374:Y374"/>
    <mergeCell ref="U371:V371"/>
    <mergeCell ref="U372:V372"/>
    <mergeCell ref="U373:V373"/>
    <mergeCell ref="M376:N376"/>
    <mergeCell ref="O376:P376"/>
    <mergeCell ref="M377:N377"/>
    <mergeCell ref="M378:N378"/>
    <mergeCell ref="O378:P378"/>
    <mergeCell ref="S377:T377"/>
    <mergeCell ref="Q376:R376"/>
    <mergeCell ref="I389:J389"/>
    <mergeCell ref="I390:J390"/>
    <mergeCell ref="I393:J393"/>
    <mergeCell ref="G395:H395"/>
    <mergeCell ref="G396:H396"/>
    <mergeCell ref="I371:J371"/>
    <mergeCell ref="I372:J372"/>
    <mergeCell ref="I373:J373"/>
    <mergeCell ref="I374:J374"/>
    <mergeCell ref="I376:J376"/>
    <mergeCell ref="G378:H378"/>
    <mergeCell ref="G379:H379"/>
    <mergeCell ref="G371:H371"/>
    <mergeCell ref="G372:H372"/>
    <mergeCell ref="G391:H391"/>
    <mergeCell ref="I380:J380"/>
    <mergeCell ref="I381:J381"/>
    <mergeCell ref="I382:J382"/>
    <mergeCell ref="I383:J383"/>
    <mergeCell ref="I384:J384"/>
    <mergeCell ref="I385:J385"/>
    <mergeCell ref="I387:J387"/>
    <mergeCell ref="G383:H383"/>
    <mergeCell ref="G392:H392"/>
    <mergeCell ref="D181:D206"/>
    <mergeCell ref="D262:D288"/>
    <mergeCell ref="D289:D315"/>
    <mergeCell ref="K383:L383"/>
    <mergeCell ref="K384:L384"/>
    <mergeCell ref="K379:L379"/>
    <mergeCell ref="G376:H376"/>
    <mergeCell ref="G377:H377"/>
    <mergeCell ref="G384:H384"/>
    <mergeCell ref="G382:H382"/>
    <mergeCell ref="I379:J379"/>
    <mergeCell ref="K376:L376"/>
    <mergeCell ref="K377:L377"/>
    <mergeCell ref="G373:H373"/>
    <mergeCell ref="G374:H374"/>
    <mergeCell ref="I377:J377"/>
    <mergeCell ref="K380:L380"/>
    <mergeCell ref="K381:L381"/>
    <mergeCell ref="G380:H380"/>
    <mergeCell ref="G381:H381"/>
    <mergeCell ref="I378:J378"/>
    <mergeCell ref="D371:D396"/>
    <mergeCell ref="K378:L378"/>
    <mergeCell ref="K372:L372"/>
    <mergeCell ref="K373:L373"/>
    <mergeCell ref="K374:L374"/>
    <mergeCell ref="G375:H375"/>
    <mergeCell ref="I375:J375"/>
    <mergeCell ref="K375:L375"/>
    <mergeCell ref="K371:L371"/>
    <mergeCell ref="K392:L392"/>
    <mergeCell ref="K393:L393"/>
    <mergeCell ref="K394:L394"/>
    <mergeCell ref="K382:L382"/>
    <mergeCell ref="G385:H385"/>
    <mergeCell ref="I391:J391"/>
    <mergeCell ref="G390:H390"/>
    <mergeCell ref="I392:J392"/>
    <mergeCell ref="G394:H394"/>
    <mergeCell ref="I386:J386"/>
    <mergeCell ref="G388:H388"/>
    <mergeCell ref="G389:H389"/>
    <mergeCell ref="K389:L389"/>
    <mergeCell ref="K391:L391"/>
    <mergeCell ref="K385:L385"/>
    <mergeCell ref="K386:L386"/>
    <mergeCell ref="K387:L387"/>
    <mergeCell ref="I388:J388"/>
    <mergeCell ref="Q384:R384"/>
    <mergeCell ref="Q385:R385"/>
    <mergeCell ref="M379:N379"/>
    <mergeCell ref="Q380:R380"/>
    <mergeCell ref="M381:N381"/>
    <mergeCell ref="Z384:AB384"/>
    <mergeCell ref="AC384:AE384"/>
    <mergeCell ref="Z383:AB383"/>
    <mergeCell ref="AC383:AE383"/>
    <mergeCell ref="W383:Y383"/>
    <mergeCell ref="W384:Y384"/>
    <mergeCell ref="W382:Y382"/>
    <mergeCell ref="M382:N382"/>
    <mergeCell ref="M383:N383"/>
    <mergeCell ref="M384:N384"/>
    <mergeCell ref="U383:V383"/>
    <mergeCell ref="M380:N380"/>
    <mergeCell ref="Z380:AB380"/>
    <mergeCell ref="W381:Y381"/>
    <mergeCell ref="O379:P379"/>
    <mergeCell ref="Q383:R383"/>
    <mergeCell ref="O384:P384"/>
    <mergeCell ref="O385:P385"/>
    <mergeCell ref="M385:N385"/>
    <mergeCell ref="AQ153:AS153"/>
    <mergeCell ref="AQ207:AS207"/>
    <mergeCell ref="AM234:AN234"/>
    <mergeCell ref="AO261:AP261"/>
    <mergeCell ref="AO234:AP234"/>
    <mergeCell ref="AM207:AN207"/>
    <mergeCell ref="AO207:AP207"/>
    <mergeCell ref="AM261:AN261"/>
    <mergeCell ref="AC373:AE373"/>
    <mergeCell ref="AO369:AP369"/>
    <mergeCell ref="AO315:AP315"/>
    <mergeCell ref="AM315:AN315"/>
    <mergeCell ref="AM369:AN369"/>
    <mergeCell ref="AC371:AE371"/>
    <mergeCell ref="AC372:AE372"/>
    <mergeCell ref="AO342:AP342"/>
    <mergeCell ref="AQ369:AS369"/>
    <mergeCell ref="AQ234:AS234"/>
    <mergeCell ref="AQ261:AS261"/>
    <mergeCell ref="AQ288:AS288"/>
    <mergeCell ref="AQ342:AS342"/>
    <mergeCell ref="AQ315:AS315"/>
    <mergeCell ref="AM180:AN180"/>
    <mergeCell ref="AM288:AN288"/>
    <mergeCell ref="D19:D45"/>
    <mergeCell ref="AM45:AN45"/>
    <mergeCell ref="AO45:AP45"/>
    <mergeCell ref="D46:D72"/>
    <mergeCell ref="AO72:AP72"/>
    <mergeCell ref="AM153:AN153"/>
    <mergeCell ref="AO153:AP153"/>
    <mergeCell ref="D100:D126"/>
    <mergeCell ref="AO126:AP126"/>
    <mergeCell ref="AM99:AN99"/>
    <mergeCell ref="D127:D153"/>
    <mergeCell ref="AO99:AP99"/>
    <mergeCell ref="D73:D99"/>
    <mergeCell ref="AM72:AN72"/>
    <mergeCell ref="AM126:AN126"/>
    <mergeCell ref="AM342:AN342"/>
    <mergeCell ref="S375:T375"/>
    <mergeCell ref="Z374:AB374"/>
    <mergeCell ref="AC374:AE374"/>
    <mergeCell ref="W371:Y371"/>
    <mergeCell ref="S371:T371"/>
    <mergeCell ref="Z371:AB371"/>
    <mergeCell ref="Z372:AB372"/>
    <mergeCell ref="S372:T372"/>
    <mergeCell ref="AI372:AL372"/>
    <mergeCell ref="AI373:AL373"/>
    <mergeCell ref="AI374:AL374"/>
    <mergeCell ref="AI375:AL375"/>
    <mergeCell ref="AC375:AE375"/>
    <mergeCell ref="AO288:AP288"/>
    <mergeCell ref="D154:D180"/>
    <mergeCell ref="D316:D342"/>
    <mergeCell ref="D343:D369"/>
    <mergeCell ref="D208:D234"/>
    <mergeCell ref="D235:D261"/>
    <mergeCell ref="W396:Y396"/>
    <mergeCell ref="U396:V396"/>
    <mergeCell ref="U393:V393"/>
    <mergeCell ref="U394:V394"/>
    <mergeCell ref="W395:Y395"/>
    <mergeCell ref="S395:T395"/>
    <mergeCell ref="S396:T396"/>
    <mergeCell ref="U395:V395"/>
    <mergeCell ref="S373:T373"/>
    <mergeCell ref="S374:T374"/>
    <mergeCell ref="U374:V374"/>
    <mergeCell ref="U390:V390"/>
    <mergeCell ref="S385:T385"/>
    <mergeCell ref="S384:T384"/>
    <mergeCell ref="U392:V392"/>
    <mergeCell ref="W392:Y392"/>
    <mergeCell ref="W379:Y379"/>
    <mergeCell ref="W380:Y380"/>
    <mergeCell ref="O386:P386"/>
    <mergeCell ref="M388:N388"/>
    <mergeCell ref="O387:P387"/>
    <mergeCell ref="M386:N386"/>
    <mergeCell ref="M391:N391"/>
    <mergeCell ref="K388:L388"/>
    <mergeCell ref="K390:L390"/>
    <mergeCell ref="M387:N387"/>
    <mergeCell ref="M390:N390"/>
    <mergeCell ref="O390:P390"/>
    <mergeCell ref="M393:N393"/>
    <mergeCell ref="Q395:R395"/>
    <mergeCell ref="I394:J394"/>
    <mergeCell ref="M395:N395"/>
    <mergeCell ref="M394:N394"/>
    <mergeCell ref="O394:P394"/>
    <mergeCell ref="Q396:R396"/>
    <mergeCell ref="K395:L395"/>
    <mergeCell ref="M396:N396"/>
    <mergeCell ref="O395:P395"/>
    <mergeCell ref="O396:P396"/>
    <mergeCell ref="I395:J395"/>
    <mergeCell ref="I396:J396"/>
    <mergeCell ref="K396:L396"/>
    <mergeCell ref="S391:T391"/>
    <mergeCell ref="O388:P388"/>
    <mergeCell ref="M392:N392"/>
    <mergeCell ref="Q391:R391"/>
    <mergeCell ref="O391:P391"/>
    <mergeCell ref="O392:P392"/>
    <mergeCell ref="Q392:R392"/>
    <mergeCell ref="Q388:R388"/>
    <mergeCell ref="Q389:R389"/>
    <mergeCell ref="S390:T390"/>
    <mergeCell ref="Q390:R390"/>
    <mergeCell ref="M389:N389"/>
    <mergeCell ref="Q7:S8"/>
    <mergeCell ref="AI7:AK8"/>
    <mergeCell ref="T7:AH8"/>
    <mergeCell ref="AQ7:AU7"/>
    <mergeCell ref="AQ8:AU8"/>
    <mergeCell ref="J4:O4"/>
    <mergeCell ref="J5:O5"/>
    <mergeCell ref="J6:O6"/>
    <mergeCell ref="J7:O7"/>
    <mergeCell ref="J8:O8"/>
    <mergeCell ref="S11:X12"/>
    <mergeCell ref="S14:X15"/>
    <mergeCell ref="J14:O14"/>
    <mergeCell ref="AQ13:AU13"/>
    <mergeCell ref="AQ12:AU12"/>
    <mergeCell ref="AQ14:AU14"/>
    <mergeCell ref="J9:O9"/>
    <mergeCell ref="J10:O10"/>
    <mergeCell ref="J11:O11"/>
    <mergeCell ref="J12:O12"/>
    <mergeCell ref="J13:O13"/>
    <mergeCell ref="AQ9:AU9"/>
    <mergeCell ref="AQ11:AU11"/>
    <mergeCell ref="AQ10:AU10"/>
    <mergeCell ref="Y11:AE12"/>
    <mergeCell ref="Y14:AE15"/>
    <mergeCell ref="AG11:AN11"/>
    <mergeCell ref="AG12:AN12"/>
    <mergeCell ref="AG13:AN13"/>
    <mergeCell ref="AG14:AN14"/>
    <mergeCell ref="AG15:AN15"/>
    <mergeCell ref="AP404:AU404"/>
    <mergeCell ref="AQ99:AS99"/>
    <mergeCell ref="AQ126:AS126"/>
    <mergeCell ref="AQ72:AS72"/>
    <mergeCell ref="AQ45:AS45"/>
    <mergeCell ref="AO180:AP180"/>
    <mergeCell ref="AQ180:AS180"/>
    <mergeCell ref="J16:O16"/>
    <mergeCell ref="J15:O15"/>
    <mergeCell ref="AQ15:AU15"/>
    <mergeCell ref="Z373:AB373"/>
    <mergeCell ref="W375:Y375"/>
    <mergeCell ref="W376:Y376"/>
    <mergeCell ref="W377:Y377"/>
    <mergeCell ref="W378:Y378"/>
    <mergeCell ref="Z378:AB378"/>
    <mergeCell ref="AC378:AE378"/>
    <mergeCell ref="S383:T383"/>
    <mergeCell ref="U384:V384"/>
    <mergeCell ref="O383:P383"/>
    <mergeCell ref="O393:P393"/>
    <mergeCell ref="S392:T392"/>
    <mergeCell ref="S393:T393"/>
    <mergeCell ref="O389:P389"/>
  </mergeCells>
  <phoneticPr fontId="3" type="noConversion"/>
  <conditionalFormatting sqref="Y11">
    <cfRule type="cellIs" dxfId="7" priority="55" stopIfTrue="1" operator="equal">
      <formula>"enter name"</formula>
    </cfRule>
    <cfRule type="cellIs" dxfId="6" priority="56" stopIfTrue="1" operator="notEqual">
      <formula>"enter name"</formula>
    </cfRule>
  </conditionalFormatting>
  <conditionalFormatting sqref="Y14">
    <cfRule type="cellIs" dxfId="5" priority="57" stopIfTrue="1" operator="equal">
      <formula>"enter dept name &amp; num"</formula>
    </cfRule>
    <cfRule type="cellIs" dxfId="4" priority="58" stopIfTrue="1" operator="notEqual">
      <formula>"enter dept name &amp; num"</formula>
    </cfRule>
  </conditionalFormatting>
  <dataValidations xWindow="383" yWindow="534" count="7">
    <dataValidation type="list" allowBlank="1" showInputMessage="1" showErrorMessage="1" promptTitle="Clear name this month?" prompt="Select &quot;x&quot; in this column to clear the employee from FTE calculations this month.  Employee will not be counted in FTE days.  Useful for employees who start or end mid year.  Delete &quot;x&quot; to undo." sqref="E317:E341 E372:E396 E155:E179 E344:E368 E209:E233 E290:E314 E236:E260 E182:E206 E263:E287 E128:E152 E74:E98 E20:E44 E47:E71 E101:E125" xr:uid="{00000000-0002-0000-0000-000002000000}">
      <formula1>"x, "</formula1>
    </dataValidation>
    <dataValidation type="decimal" allowBlank="1" showInputMessage="1" showErrorMessage="1" promptTitle="Floating Holiday Adjust" prompt="Use this column to adjust the calculated number of allotted floated vacation days. The value entered (+,-) will be added to the calculated number of days.  Default value is zero." sqref="S372:S396" xr:uid="{00000000-0002-0000-0000-000003000000}">
      <formula1>-365</formula1>
      <formula2>365</formula2>
    </dataValidation>
    <dataValidation allowBlank="1" showInputMessage="1" showErrorMessage="1" promptTitle="Vacation Adjustment" prompt="Use this column to adjust the calculated number of allotted vacation days days. The value entered (+,-) will be added to the calculated number of days.  Default value is zero." sqref="K372:L396" xr:uid="{00000000-0002-0000-0000-000004000000}"/>
    <dataValidation type="decimal" allowBlank="1" showInputMessage="1" showErrorMessage="1" errorTitle="Value out of range." error="Enter a numeric value (decimal) between 0 and 100." promptTitle="Enter Years of Service" prompt="Used to calculate allotted vacation and Floating Holidays.  If &lt;1 year, round up to monthly fraction of months 5/12 (if completed 4.5 of 12 months).   Verify against Policy.  Adjust calculated value using &quot;Vaca Adj&quot; &amp; &quot;FL Holiday Adj&quot; columns if needed." sqref="G372:G396" xr:uid="{00000000-0002-0000-0000-000005000000}">
      <formula1>0</formula1>
      <formula2>100</formula2>
    </dataValidation>
    <dataValidation type="list" showInputMessage="1" showErrorMessage="1" sqref="G20:AK44 G317:AK341 G47:AK71 G74:AK98 G101:AK125 G128:AK152 G155:AK179 G182:AK206 G209:AK233 G236:AK260 G263:AK287 G290:AK314 G344:AK368" xr:uid="{2211C335-9718-4D30-9F91-1FD8F3247FA6}">
      <formula1>$G$398:$AB$398</formula1>
    </dataValidation>
    <dataValidation allowBlank="1" showInputMessage="1" showErrorMessage="1" promptTitle="Carry Over" prompt="Carry over days can be used up until 31DEC2022." sqref="O372:P396" xr:uid="{AF03A151-5A07-40F5-B095-95797A1CFB98}"/>
    <dataValidation allowBlank="1" showInputMessage="1" showErrorMessage="1" promptTitle="User Defined codes" prompt="Z2-Z4, User editable fields, STD and volunteering shown as examples.  All are editable so you can create your own definitions." sqref="AQ13:AU15" xr:uid="{089D5F56-019F-4346-97B6-DC880B417654}"/>
  </dataValidations>
  <hyperlinks>
    <hyperlink ref="AG12:AH12" r:id="rId1" display="Holiday Policy" xr:uid="{00000000-0004-0000-0000-000002000000}"/>
    <hyperlink ref="AG13:AI13" r:id="rId2" display="HR Time Reporting" xr:uid="{00000000-0004-0000-0000-000003000000}"/>
    <hyperlink ref="AG14:AH14" r:id="rId3" display="Absence from Work policy" xr:uid="{00000000-0004-0000-0000-000004000000}"/>
    <hyperlink ref="AG14:AI14" r:id="rId4" display="Absence from Work policy" xr:uid="{00000000-0004-0000-0000-000005000000}"/>
    <hyperlink ref="AG15:AI15" r:id="rId5" display="Paid Time Off &amp; Leaves Guide (PDF)" xr:uid="{00000000-0004-0000-0000-000006000000}"/>
    <hyperlink ref="AM401" r:id="rId6" display="stevenkrotzer@gmail.com" xr:uid="{00000000-0004-0000-0000-000009000000}"/>
    <hyperlink ref="AG12:AN12" r:id="rId7" display="Holiday &amp; Vacation Policy" xr:uid="{00000000-0004-0000-0000-00000A000000}"/>
    <hyperlink ref="AG14:AN14" r:id="rId8" display="Paid Time Off &amp; Leaves of Absence" xr:uid="{00000000-0004-0000-0000-00000B000000}"/>
    <hyperlink ref="AM401:AS401" r:id="rId9" display="ryan.riling@merck.com" xr:uid="{00000000-0004-0000-0000-00000C000000}"/>
    <hyperlink ref="AG13:AN13" r:id="rId10" display="Time Reporting" xr:uid="{00000000-0004-0000-0000-00000D000000}"/>
    <hyperlink ref="AG15:AN15" r:id="rId11" display="Paid Time Off &amp; Leaves Guide (PDF)" xr:uid="{ED44E642-A98A-4D83-B4DC-5AA0C22B2D11}"/>
  </hyperlinks>
  <pageMargins left="0.5" right="0.5" top="1" bottom="1" header="0.5" footer="0.5"/>
  <pageSetup scale="46" orientation="landscape" r:id="rId12"/>
  <headerFooter alignWithMargins="0">
    <oddHeader>&amp;L&amp;"Calibri"&amp;12&amp;K00B294Proprietary&amp;1#</oddHeader>
  </headerFooter>
  <drawing r:id="rId13"/>
  <legacyDrawing r:id="rId14"/>
  <controls>
    <mc:AlternateContent xmlns:mc="http://schemas.openxmlformats.org/markup-compatibility/2006">
      <mc:Choice Requires="x14">
        <control shapeId="3073" r:id="rId15" name="CommandButton1">
          <controlPr defaultSize="0" autoLine="0" r:id="rId16">
            <anchor moveWithCells="1">
              <from>
                <xdr:col>42</xdr:col>
                <xdr:colOff>180975</xdr:colOff>
                <xdr:row>1</xdr:row>
                <xdr:rowOff>104775</xdr:rowOff>
              </from>
              <to>
                <xdr:col>44</xdr:col>
                <xdr:colOff>209550</xdr:colOff>
                <xdr:row>3</xdr:row>
                <xdr:rowOff>85725</xdr:rowOff>
              </to>
            </anchor>
          </controlPr>
        </control>
      </mc:Choice>
      <mc:Fallback>
        <control shapeId="3073" r:id="rId15" name="CommandButton1"/>
      </mc:Fallback>
    </mc:AlternateContent>
    <mc:AlternateContent xmlns:mc="http://schemas.openxmlformats.org/markup-compatibility/2006">
      <mc:Choice Requires="x14">
        <control shapeId="3325" r:id="rId17" name="ToggleButton1">
          <controlPr defaultSize="0" autoLine="0" r:id="rId18">
            <anchor moveWithCells="1" sizeWithCells="1">
              <from>
                <xdr:col>3</xdr:col>
                <xdr:colOff>114300</xdr:colOff>
                <xdr:row>2</xdr:row>
                <xdr:rowOff>152400</xdr:rowOff>
              </from>
              <to>
                <xdr:col>3</xdr:col>
                <xdr:colOff>371475</xdr:colOff>
                <xdr:row>3</xdr:row>
                <xdr:rowOff>114300</xdr:rowOff>
              </to>
            </anchor>
          </controlPr>
        </control>
      </mc:Choice>
      <mc:Fallback>
        <control shapeId="3325" r:id="rId17" name="ToggleButton1"/>
      </mc:Fallback>
    </mc:AlternateContent>
    <mc:AlternateContent xmlns:mc="http://schemas.openxmlformats.org/markup-compatibility/2006">
      <mc:Choice Requires="x14">
        <control shapeId="3327" r:id="rId19" name="ToggleButton2">
          <controlPr defaultSize="0" autoLine="0" r:id="rId18">
            <anchor moveWithCells="1" sizeWithCells="1">
              <from>
                <xdr:col>3</xdr:col>
                <xdr:colOff>114300</xdr:colOff>
                <xdr:row>3</xdr:row>
                <xdr:rowOff>152400</xdr:rowOff>
              </from>
              <to>
                <xdr:col>3</xdr:col>
                <xdr:colOff>371475</xdr:colOff>
                <xdr:row>4</xdr:row>
                <xdr:rowOff>114300</xdr:rowOff>
              </to>
            </anchor>
          </controlPr>
        </control>
      </mc:Choice>
      <mc:Fallback>
        <control shapeId="3327" r:id="rId19" name="ToggleButton2"/>
      </mc:Fallback>
    </mc:AlternateContent>
    <mc:AlternateContent xmlns:mc="http://schemas.openxmlformats.org/markup-compatibility/2006">
      <mc:Choice Requires="x14">
        <control shapeId="3328" r:id="rId20" name="ToggleButton3">
          <controlPr defaultSize="0" autoLine="0" r:id="rId18">
            <anchor moveWithCells="1" sizeWithCells="1">
              <from>
                <xdr:col>3</xdr:col>
                <xdr:colOff>114300</xdr:colOff>
                <xdr:row>4</xdr:row>
                <xdr:rowOff>152400</xdr:rowOff>
              </from>
              <to>
                <xdr:col>3</xdr:col>
                <xdr:colOff>371475</xdr:colOff>
                <xdr:row>5</xdr:row>
                <xdr:rowOff>114300</xdr:rowOff>
              </to>
            </anchor>
          </controlPr>
        </control>
      </mc:Choice>
      <mc:Fallback>
        <control shapeId="3328" r:id="rId20" name="ToggleButton3"/>
      </mc:Fallback>
    </mc:AlternateContent>
    <mc:AlternateContent xmlns:mc="http://schemas.openxmlformats.org/markup-compatibility/2006">
      <mc:Choice Requires="x14">
        <control shapeId="3329" r:id="rId21" name="ToggleButton4">
          <controlPr defaultSize="0" autoLine="0" r:id="rId18">
            <anchor moveWithCells="1" sizeWithCells="1">
              <from>
                <xdr:col>3</xdr:col>
                <xdr:colOff>114300</xdr:colOff>
                <xdr:row>5</xdr:row>
                <xdr:rowOff>152400</xdr:rowOff>
              </from>
              <to>
                <xdr:col>3</xdr:col>
                <xdr:colOff>371475</xdr:colOff>
                <xdr:row>6</xdr:row>
                <xdr:rowOff>114300</xdr:rowOff>
              </to>
            </anchor>
          </controlPr>
        </control>
      </mc:Choice>
      <mc:Fallback>
        <control shapeId="3329" r:id="rId21" name="ToggleButton4"/>
      </mc:Fallback>
    </mc:AlternateContent>
    <mc:AlternateContent xmlns:mc="http://schemas.openxmlformats.org/markup-compatibility/2006">
      <mc:Choice Requires="x14">
        <control shapeId="3330" r:id="rId22" name="ToggleButton5">
          <controlPr defaultSize="0" autoLine="0" r:id="rId18">
            <anchor moveWithCells="1" sizeWithCells="1">
              <from>
                <xdr:col>3</xdr:col>
                <xdr:colOff>114300</xdr:colOff>
                <xdr:row>6</xdr:row>
                <xdr:rowOff>152400</xdr:rowOff>
              </from>
              <to>
                <xdr:col>3</xdr:col>
                <xdr:colOff>371475</xdr:colOff>
                <xdr:row>7</xdr:row>
                <xdr:rowOff>114300</xdr:rowOff>
              </to>
            </anchor>
          </controlPr>
        </control>
      </mc:Choice>
      <mc:Fallback>
        <control shapeId="3330" r:id="rId22" name="ToggleButton5"/>
      </mc:Fallback>
    </mc:AlternateContent>
    <mc:AlternateContent xmlns:mc="http://schemas.openxmlformats.org/markup-compatibility/2006">
      <mc:Choice Requires="x14">
        <control shapeId="3331" r:id="rId23" name="ToggleButton6">
          <controlPr defaultSize="0" autoLine="0" r:id="rId18">
            <anchor moveWithCells="1" sizeWithCells="1">
              <from>
                <xdr:col>3</xdr:col>
                <xdr:colOff>114300</xdr:colOff>
                <xdr:row>7</xdr:row>
                <xdr:rowOff>152400</xdr:rowOff>
              </from>
              <to>
                <xdr:col>3</xdr:col>
                <xdr:colOff>371475</xdr:colOff>
                <xdr:row>8</xdr:row>
                <xdr:rowOff>114300</xdr:rowOff>
              </to>
            </anchor>
          </controlPr>
        </control>
      </mc:Choice>
      <mc:Fallback>
        <control shapeId="3331" r:id="rId23" name="ToggleButton6"/>
      </mc:Fallback>
    </mc:AlternateContent>
    <mc:AlternateContent xmlns:mc="http://schemas.openxmlformats.org/markup-compatibility/2006">
      <mc:Choice Requires="x14">
        <control shapeId="3332" r:id="rId24" name="ToggleButton7">
          <controlPr defaultSize="0" autoLine="0" r:id="rId25">
            <anchor moveWithCells="1" sizeWithCells="1">
              <from>
                <xdr:col>3</xdr:col>
                <xdr:colOff>114300</xdr:colOff>
                <xdr:row>8</xdr:row>
                <xdr:rowOff>152400</xdr:rowOff>
              </from>
              <to>
                <xdr:col>3</xdr:col>
                <xdr:colOff>371475</xdr:colOff>
                <xdr:row>9</xdr:row>
                <xdr:rowOff>114300</xdr:rowOff>
              </to>
            </anchor>
          </controlPr>
        </control>
      </mc:Choice>
      <mc:Fallback>
        <control shapeId="3332" r:id="rId24" name="ToggleButton7"/>
      </mc:Fallback>
    </mc:AlternateContent>
    <mc:AlternateContent xmlns:mc="http://schemas.openxmlformats.org/markup-compatibility/2006">
      <mc:Choice Requires="x14">
        <control shapeId="3333" r:id="rId26" name="ToggleButton8">
          <controlPr defaultSize="0" autoLine="0" r:id="rId25">
            <anchor moveWithCells="1" sizeWithCells="1">
              <from>
                <xdr:col>3</xdr:col>
                <xdr:colOff>114300</xdr:colOff>
                <xdr:row>9</xdr:row>
                <xdr:rowOff>152400</xdr:rowOff>
              </from>
              <to>
                <xdr:col>3</xdr:col>
                <xdr:colOff>371475</xdr:colOff>
                <xdr:row>10</xdr:row>
                <xdr:rowOff>114300</xdr:rowOff>
              </to>
            </anchor>
          </controlPr>
        </control>
      </mc:Choice>
      <mc:Fallback>
        <control shapeId="3333" r:id="rId26" name="ToggleButton8"/>
      </mc:Fallback>
    </mc:AlternateContent>
    <mc:AlternateContent xmlns:mc="http://schemas.openxmlformats.org/markup-compatibility/2006">
      <mc:Choice Requires="x14">
        <control shapeId="3334" r:id="rId27" name="ToggleButton9">
          <controlPr defaultSize="0" autoLine="0" r:id="rId25">
            <anchor moveWithCells="1" sizeWithCells="1">
              <from>
                <xdr:col>3</xdr:col>
                <xdr:colOff>114300</xdr:colOff>
                <xdr:row>10</xdr:row>
                <xdr:rowOff>152400</xdr:rowOff>
              </from>
              <to>
                <xdr:col>3</xdr:col>
                <xdr:colOff>371475</xdr:colOff>
                <xdr:row>11</xdr:row>
                <xdr:rowOff>114300</xdr:rowOff>
              </to>
            </anchor>
          </controlPr>
        </control>
      </mc:Choice>
      <mc:Fallback>
        <control shapeId="3334" r:id="rId27" name="ToggleButton9"/>
      </mc:Fallback>
    </mc:AlternateContent>
    <mc:AlternateContent xmlns:mc="http://schemas.openxmlformats.org/markup-compatibility/2006">
      <mc:Choice Requires="x14">
        <control shapeId="3335" r:id="rId28" name="ToggleButton10">
          <controlPr defaultSize="0" autoLine="0" r:id="rId25">
            <anchor moveWithCells="1" sizeWithCells="1">
              <from>
                <xdr:col>3</xdr:col>
                <xdr:colOff>114300</xdr:colOff>
                <xdr:row>11</xdr:row>
                <xdr:rowOff>152400</xdr:rowOff>
              </from>
              <to>
                <xdr:col>3</xdr:col>
                <xdr:colOff>371475</xdr:colOff>
                <xdr:row>12</xdr:row>
                <xdr:rowOff>114300</xdr:rowOff>
              </to>
            </anchor>
          </controlPr>
        </control>
      </mc:Choice>
      <mc:Fallback>
        <control shapeId="3335" r:id="rId28" name="ToggleButton10"/>
      </mc:Fallback>
    </mc:AlternateContent>
    <mc:AlternateContent xmlns:mc="http://schemas.openxmlformats.org/markup-compatibility/2006">
      <mc:Choice Requires="x14">
        <control shapeId="3336" r:id="rId29" name="ToggleButton11">
          <controlPr defaultSize="0" autoLine="0" r:id="rId25">
            <anchor moveWithCells="1" sizeWithCells="1">
              <from>
                <xdr:col>3</xdr:col>
                <xdr:colOff>114300</xdr:colOff>
                <xdr:row>12</xdr:row>
                <xdr:rowOff>152400</xdr:rowOff>
              </from>
              <to>
                <xdr:col>3</xdr:col>
                <xdr:colOff>371475</xdr:colOff>
                <xdr:row>13</xdr:row>
                <xdr:rowOff>114300</xdr:rowOff>
              </to>
            </anchor>
          </controlPr>
        </control>
      </mc:Choice>
      <mc:Fallback>
        <control shapeId="3336" r:id="rId29" name="ToggleButton11"/>
      </mc:Fallback>
    </mc:AlternateContent>
    <mc:AlternateContent xmlns:mc="http://schemas.openxmlformats.org/markup-compatibility/2006">
      <mc:Choice Requires="x14">
        <control shapeId="3337" r:id="rId30" name="ToggleButton12">
          <controlPr defaultSize="0" autoLine="0" r:id="rId25">
            <anchor moveWithCells="1" sizeWithCells="1">
              <from>
                <xdr:col>3</xdr:col>
                <xdr:colOff>114300</xdr:colOff>
                <xdr:row>13</xdr:row>
                <xdr:rowOff>152400</xdr:rowOff>
              </from>
              <to>
                <xdr:col>3</xdr:col>
                <xdr:colOff>371475</xdr:colOff>
                <xdr:row>14</xdr:row>
                <xdr:rowOff>114300</xdr:rowOff>
              </to>
            </anchor>
          </controlPr>
        </control>
      </mc:Choice>
      <mc:Fallback>
        <control shapeId="3337" r:id="rId30" name="ToggleButton12"/>
      </mc:Fallback>
    </mc:AlternateContent>
    <mc:AlternateContent xmlns:mc="http://schemas.openxmlformats.org/markup-compatibility/2006">
      <mc:Choice Requires="x14">
        <control shapeId="3350" r:id="rId31" name="ToggleButton26">
          <controlPr defaultSize="0" autoLine="0" r:id="rId18">
            <anchor moveWithCells="1" sizeWithCells="1">
              <from>
                <xdr:col>3</xdr:col>
                <xdr:colOff>114300</xdr:colOff>
                <xdr:row>14</xdr:row>
                <xdr:rowOff>161925</xdr:rowOff>
              </from>
              <to>
                <xdr:col>3</xdr:col>
                <xdr:colOff>371475</xdr:colOff>
                <xdr:row>15</xdr:row>
                <xdr:rowOff>123825</xdr:rowOff>
              </to>
            </anchor>
          </controlPr>
        </control>
      </mc:Choice>
      <mc:Fallback>
        <control shapeId="3350" r:id="rId31" name="ToggleButton26"/>
      </mc:Fallback>
    </mc:AlternateContent>
    <mc:AlternateContent xmlns:mc="http://schemas.openxmlformats.org/markup-compatibility/2006">
      <mc:Choice Requires="x14">
        <control shapeId="3515" r:id="rId32" name="ToggleButton13">
          <controlPr defaultSize="0" autoLine="0" r:id="rId33">
            <anchor moveWithCells="1" sizeWithCells="1">
              <from>
                <xdr:col>7</xdr:col>
                <xdr:colOff>114300</xdr:colOff>
                <xdr:row>2</xdr:row>
                <xdr:rowOff>152400</xdr:rowOff>
              </from>
              <to>
                <xdr:col>8</xdr:col>
                <xdr:colOff>0</xdr:colOff>
                <xdr:row>3</xdr:row>
                <xdr:rowOff>114300</xdr:rowOff>
              </to>
            </anchor>
          </controlPr>
        </control>
      </mc:Choice>
      <mc:Fallback>
        <control shapeId="3515" r:id="rId32" name="ToggleButton13"/>
      </mc:Fallback>
    </mc:AlternateContent>
    <mc:AlternateContent xmlns:mc="http://schemas.openxmlformats.org/markup-compatibility/2006">
      <mc:Choice Requires="x14">
        <control shapeId="3516" r:id="rId34" name="ToggleButton14">
          <controlPr defaultSize="0" autoLine="0" r:id="rId33">
            <anchor moveWithCells="1" sizeWithCells="1">
              <from>
                <xdr:col>7</xdr:col>
                <xdr:colOff>114300</xdr:colOff>
                <xdr:row>3</xdr:row>
                <xdr:rowOff>152400</xdr:rowOff>
              </from>
              <to>
                <xdr:col>8</xdr:col>
                <xdr:colOff>0</xdr:colOff>
                <xdr:row>4</xdr:row>
                <xdr:rowOff>114300</xdr:rowOff>
              </to>
            </anchor>
          </controlPr>
        </control>
      </mc:Choice>
      <mc:Fallback>
        <control shapeId="3516" r:id="rId34" name="ToggleButton14"/>
      </mc:Fallback>
    </mc:AlternateContent>
    <mc:AlternateContent xmlns:mc="http://schemas.openxmlformats.org/markup-compatibility/2006">
      <mc:Choice Requires="x14">
        <control shapeId="3517" r:id="rId35" name="ToggleButton15">
          <controlPr defaultSize="0" autoLine="0" r:id="rId33">
            <anchor moveWithCells="1" sizeWithCells="1">
              <from>
                <xdr:col>7</xdr:col>
                <xdr:colOff>114300</xdr:colOff>
                <xdr:row>4</xdr:row>
                <xdr:rowOff>152400</xdr:rowOff>
              </from>
              <to>
                <xdr:col>8</xdr:col>
                <xdr:colOff>0</xdr:colOff>
                <xdr:row>5</xdr:row>
                <xdr:rowOff>114300</xdr:rowOff>
              </to>
            </anchor>
          </controlPr>
        </control>
      </mc:Choice>
      <mc:Fallback>
        <control shapeId="3517" r:id="rId35" name="ToggleButton15"/>
      </mc:Fallback>
    </mc:AlternateContent>
    <mc:AlternateContent xmlns:mc="http://schemas.openxmlformats.org/markup-compatibility/2006">
      <mc:Choice Requires="x14">
        <control shapeId="3518" r:id="rId36" name="ToggleButton16">
          <controlPr defaultSize="0" autoLine="0" r:id="rId33">
            <anchor moveWithCells="1" sizeWithCells="1">
              <from>
                <xdr:col>7</xdr:col>
                <xdr:colOff>114300</xdr:colOff>
                <xdr:row>5</xdr:row>
                <xdr:rowOff>152400</xdr:rowOff>
              </from>
              <to>
                <xdr:col>8</xdr:col>
                <xdr:colOff>0</xdr:colOff>
                <xdr:row>6</xdr:row>
                <xdr:rowOff>114300</xdr:rowOff>
              </to>
            </anchor>
          </controlPr>
        </control>
      </mc:Choice>
      <mc:Fallback>
        <control shapeId="3518" r:id="rId36" name="ToggleButton16"/>
      </mc:Fallback>
    </mc:AlternateContent>
    <mc:AlternateContent xmlns:mc="http://schemas.openxmlformats.org/markup-compatibility/2006">
      <mc:Choice Requires="x14">
        <control shapeId="3519" r:id="rId37" name="ToggleButton17">
          <controlPr defaultSize="0" autoLine="0" r:id="rId33">
            <anchor moveWithCells="1" sizeWithCells="1">
              <from>
                <xdr:col>7</xdr:col>
                <xdr:colOff>114300</xdr:colOff>
                <xdr:row>6</xdr:row>
                <xdr:rowOff>152400</xdr:rowOff>
              </from>
              <to>
                <xdr:col>8</xdr:col>
                <xdr:colOff>0</xdr:colOff>
                <xdr:row>7</xdr:row>
                <xdr:rowOff>114300</xdr:rowOff>
              </to>
            </anchor>
          </controlPr>
        </control>
      </mc:Choice>
      <mc:Fallback>
        <control shapeId="3519" r:id="rId37" name="ToggleButton17"/>
      </mc:Fallback>
    </mc:AlternateContent>
    <mc:AlternateContent xmlns:mc="http://schemas.openxmlformats.org/markup-compatibility/2006">
      <mc:Choice Requires="x14">
        <control shapeId="3520" r:id="rId38" name="ToggleButton18">
          <controlPr defaultSize="0" autoLine="0" r:id="rId33">
            <anchor moveWithCells="1" sizeWithCells="1">
              <from>
                <xdr:col>7</xdr:col>
                <xdr:colOff>114300</xdr:colOff>
                <xdr:row>7</xdr:row>
                <xdr:rowOff>152400</xdr:rowOff>
              </from>
              <to>
                <xdr:col>8</xdr:col>
                <xdr:colOff>0</xdr:colOff>
                <xdr:row>8</xdr:row>
                <xdr:rowOff>114300</xdr:rowOff>
              </to>
            </anchor>
          </controlPr>
        </control>
      </mc:Choice>
      <mc:Fallback>
        <control shapeId="3520" r:id="rId38" name="ToggleButton18"/>
      </mc:Fallback>
    </mc:AlternateContent>
    <mc:AlternateContent xmlns:mc="http://schemas.openxmlformats.org/markup-compatibility/2006">
      <mc:Choice Requires="x14">
        <control shapeId="3521" r:id="rId39" name="ToggleButton19">
          <controlPr defaultSize="0" autoLine="0" r:id="rId33">
            <anchor moveWithCells="1" sizeWithCells="1">
              <from>
                <xdr:col>7</xdr:col>
                <xdr:colOff>114300</xdr:colOff>
                <xdr:row>8</xdr:row>
                <xdr:rowOff>152400</xdr:rowOff>
              </from>
              <to>
                <xdr:col>8</xdr:col>
                <xdr:colOff>0</xdr:colOff>
                <xdr:row>9</xdr:row>
                <xdr:rowOff>114300</xdr:rowOff>
              </to>
            </anchor>
          </controlPr>
        </control>
      </mc:Choice>
      <mc:Fallback>
        <control shapeId="3521" r:id="rId39" name="ToggleButton19"/>
      </mc:Fallback>
    </mc:AlternateContent>
    <mc:AlternateContent xmlns:mc="http://schemas.openxmlformats.org/markup-compatibility/2006">
      <mc:Choice Requires="x14">
        <control shapeId="3522" r:id="rId40" name="ToggleButton20">
          <controlPr defaultSize="0" autoLine="0" r:id="rId33">
            <anchor moveWithCells="1" sizeWithCells="1">
              <from>
                <xdr:col>7</xdr:col>
                <xdr:colOff>114300</xdr:colOff>
                <xdr:row>9</xdr:row>
                <xdr:rowOff>152400</xdr:rowOff>
              </from>
              <to>
                <xdr:col>8</xdr:col>
                <xdr:colOff>0</xdr:colOff>
                <xdr:row>10</xdr:row>
                <xdr:rowOff>114300</xdr:rowOff>
              </to>
            </anchor>
          </controlPr>
        </control>
      </mc:Choice>
      <mc:Fallback>
        <control shapeId="3522" r:id="rId40" name="ToggleButton20"/>
      </mc:Fallback>
    </mc:AlternateContent>
    <mc:AlternateContent xmlns:mc="http://schemas.openxmlformats.org/markup-compatibility/2006">
      <mc:Choice Requires="x14">
        <control shapeId="3523" r:id="rId41" name="ToggleButton21">
          <controlPr defaultSize="0" autoLine="0" r:id="rId33">
            <anchor moveWithCells="1" sizeWithCells="1">
              <from>
                <xdr:col>7</xdr:col>
                <xdr:colOff>114300</xdr:colOff>
                <xdr:row>10</xdr:row>
                <xdr:rowOff>152400</xdr:rowOff>
              </from>
              <to>
                <xdr:col>8</xdr:col>
                <xdr:colOff>0</xdr:colOff>
                <xdr:row>11</xdr:row>
                <xdr:rowOff>114300</xdr:rowOff>
              </to>
            </anchor>
          </controlPr>
        </control>
      </mc:Choice>
      <mc:Fallback>
        <control shapeId="3523" r:id="rId41" name="ToggleButton21"/>
      </mc:Fallback>
    </mc:AlternateContent>
    <mc:AlternateContent xmlns:mc="http://schemas.openxmlformats.org/markup-compatibility/2006">
      <mc:Choice Requires="x14">
        <control shapeId="3524" r:id="rId42" name="ToggleButton22">
          <controlPr defaultSize="0" autoLine="0" r:id="rId33">
            <anchor moveWithCells="1" sizeWithCells="1">
              <from>
                <xdr:col>7</xdr:col>
                <xdr:colOff>114300</xdr:colOff>
                <xdr:row>11</xdr:row>
                <xdr:rowOff>152400</xdr:rowOff>
              </from>
              <to>
                <xdr:col>8</xdr:col>
                <xdr:colOff>0</xdr:colOff>
                <xdr:row>12</xdr:row>
                <xdr:rowOff>114300</xdr:rowOff>
              </to>
            </anchor>
          </controlPr>
        </control>
      </mc:Choice>
      <mc:Fallback>
        <control shapeId="3524" r:id="rId42" name="ToggleButton22"/>
      </mc:Fallback>
    </mc:AlternateContent>
    <mc:AlternateContent xmlns:mc="http://schemas.openxmlformats.org/markup-compatibility/2006">
      <mc:Choice Requires="x14">
        <control shapeId="3525" r:id="rId43" name="ToggleButton23">
          <controlPr defaultSize="0" autoLine="0" r:id="rId33">
            <anchor moveWithCells="1" sizeWithCells="1">
              <from>
                <xdr:col>7</xdr:col>
                <xdr:colOff>114300</xdr:colOff>
                <xdr:row>12</xdr:row>
                <xdr:rowOff>152400</xdr:rowOff>
              </from>
              <to>
                <xdr:col>8</xdr:col>
                <xdr:colOff>0</xdr:colOff>
                <xdr:row>13</xdr:row>
                <xdr:rowOff>114300</xdr:rowOff>
              </to>
            </anchor>
          </controlPr>
        </control>
      </mc:Choice>
      <mc:Fallback>
        <control shapeId="3525" r:id="rId43" name="ToggleButton23"/>
      </mc:Fallback>
    </mc:AlternateContent>
    <mc:AlternateContent xmlns:mc="http://schemas.openxmlformats.org/markup-compatibility/2006">
      <mc:Choice Requires="x14">
        <control shapeId="3526" r:id="rId44" name="ToggleButton24">
          <controlPr defaultSize="0" autoLine="0" r:id="rId33">
            <anchor moveWithCells="1" sizeWithCells="1">
              <from>
                <xdr:col>7</xdr:col>
                <xdr:colOff>114300</xdr:colOff>
                <xdr:row>13</xdr:row>
                <xdr:rowOff>152400</xdr:rowOff>
              </from>
              <to>
                <xdr:col>8</xdr:col>
                <xdr:colOff>0</xdr:colOff>
                <xdr:row>14</xdr:row>
                <xdr:rowOff>114300</xdr:rowOff>
              </to>
            </anchor>
          </controlPr>
        </control>
      </mc:Choice>
      <mc:Fallback>
        <control shapeId="3526" r:id="rId44" name="ToggleButton24"/>
      </mc:Fallback>
    </mc:AlternateContent>
    <mc:AlternateContent xmlns:mc="http://schemas.openxmlformats.org/markup-compatibility/2006">
      <mc:Choice Requires="x14">
        <control shapeId="3527" r:id="rId45" name="ToggleButton25">
          <controlPr defaultSize="0" autoLine="0" r:id="rId33">
            <anchor moveWithCells="1" sizeWithCells="1">
              <from>
                <xdr:col>7</xdr:col>
                <xdr:colOff>114300</xdr:colOff>
                <xdr:row>14</xdr:row>
                <xdr:rowOff>161925</xdr:rowOff>
              </from>
              <to>
                <xdr:col>8</xdr:col>
                <xdr:colOff>0</xdr:colOff>
                <xdr:row>15</xdr:row>
                <xdr:rowOff>123825</xdr:rowOff>
              </to>
            </anchor>
          </controlPr>
        </control>
      </mc:Choice>
      <mc:Fallback>
        <control shapeId="3527" r:id="rId45" name="ToggleButton25"/>
      </mc:Fallback>
    </mc:AlternateContent>
    <mc:AlternateContent xmlns:mc="http://schemas.openxmlformats.org/markup-compatibility/2006">
      <mc:Choice Requires="x14">
        <control shapeId="3964" r:id="rId46" name="CommandButton2">
          <controlPr defaultSize="0" autoLine="0" r:id="rId47">
            <anchor moveWithCells="1">
              <from>
                <xdr:col>5</xdr:col>
                <xdr:colOff>190500</xdr:colOff>
                <xdr:row>16</xdr:row>
                <xdr:rowOff>19050</xdr:rowOff>
              </from>
              <to>
                <xdr:col>5</xdr:col>
                <xdr:colOff>809625</xdr:colOff>
                <xdr:row>17</xdr:row>
                <xdr:rowOff>133350</xdr:rowOff>
              </to>
            </anchor>
          </controlPr>
        </control>
      </mc:Choice>
      <mc:Fallback>
        <control shapeId="3964" r:id="rId46" name="CommandButton2"/>
      </mc:Fallback>
    </mc:AlternateContent>
    <mc:AlternateContent xmlns:mc="http://schemas.openxmlformats.org/markup-compatibility/2006">
      <mc:Choice Requires="x14">
        <control shapeId="3965" r:id="rId48" name="CommandButton3">
          <controlPr defaultSize="0" autoLine="0" r:id="rId49">
            <anchor moveWithCells="1">
              <from>
                <xdr:col>5</xdr:col>
                <xdr:colOff>857250</xdr:colOff>
                <xdr:row>16</xdr:row>
                <xdr:rowOff>19050</xdr:rowOff>
              </from>
              <to>
                <xdr:col>5</xdr:col>
                <xdr:colOff>1476375</xdr:colOff>
                <xdr:row>17</xdr:row>
                <xdr:rowOff>133350</xdr:rowOff>
              </to>
            </anchor>
          </controlPr>
        </control>
      </mc:Choice>
      <mc:Fallback>
        <control shapeId="3965" r:id="rId48" name="CommandButton3"/>
      </mc:Fallback>
    </mc:AlternateContent>
    <mc:AlternateContent xmlns:mc="http://schemas.openxmlformats.org/markup-compatibility/2006">
      <mc:Choice Requires="x14">
        <control shapeId="3966" r:id="rId50" name="CommandButton4">
          <controlPr defaultSize="0" autoLine="0" r:id="rId51">
            <anchor moveWithCells="1">
              <from>
                <xdr:col>42</xdr:col>
                <xdr:colOff>114300</xdr:colOff>
                <xdr:row>3</xdr:row>
                <xdr:rowOff>133350</xdr:rowOff>
              </from>
              <to>
                <xdr:col>47</xdr:col>
                <xdr:colOff>19050</xdr:colOff>
                <xdr:row>5</xdr:row>
                <xdr:rowOff>104775</xdr:rowOff>
              </to>
            </anchor>
          </controlPr>
        </control>
      </mc:Choice>
      <mc:Fallback>
        <control shapeId="3966" r:id="rId50" name="Command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77D3B-4C25-41AB-B159-22E2192AE0F3}">
  <sheetPr codeName="Sheet4"/>
  <dimension ref="A1:BP422"/>
  <sheetViews>
    <sheetView showGridLines="0" zoomScale="80" zoomScaleNormal="80" zoomScaleSheetLayoutView="75" workbookViewId="0">
      <pane ySplit="18" topLeftCell="A19" activePane="bottomLeft" state="frozen"/>
      <selection pane="bottomLeft"/>
    </sheetView>
  </sheetViews>
  <sheetFormatPr defaultColWidth="9.140625" defaultRowHeight="12.75" x14ac:dyDescent="0.2"/>
  <cols>
    <col min="1" max="1" width="1.5703125" style="290" customWidth="1"/>
    <col min="2" max="2" width="0.85546875" style="290" customWidth="1"/>
    <col min="3" max="3" width="1.140625" style="290" customWidth="1"/>
    <col min="4" max="4" width="6" style="290" customWidth="1"/>
    <col min="5" max="5" width="3.28515625" style="59" customWidth="1"/>
    <col min="6" max="6" width="23" style="290" customWidth="1"/>
    <col min="7" max="37" width="3.7109375" style="290" customWidth="1"/>
    <col min="38" max="38" width="8" style="290" customWidth="1"/>
    <col min="39" max="44" width="3.7109375" style="9" customWidth="1"/>
    <col min="45" max="47" width="3.7109375" style="290" customWidth="1"/>
    <col min="48" max="48" width="0.85546875" style="290" customWidth="1"/>
    <col min="49" max="49" width="0.7109375" style="290" customWidth="1"/>
    <col min="50" max="16384" width="9.140625" style="290"/>
  </cols>
  <sheetData>
    <row r="1" spans="1:49" ht="7.5" customHeight="1" thickBot="1" x14ac:dyDescent="0.25">
      <c r="A1" s="206" t="b">
        <v>0</v>
      </c>
      <c r="B1" s="257" t="s">
        <v>109</v>
      </c>
      <c r="C1" s="14"/>
      <c r="D1" s="4"/>
      <c r="E1" s="55"/>
      <c r="H1" s="4"/>
      <c r="I1" s="4"/>
      <c r="J1" s="4"/>
      <c r="K1" s="4"/>
      <c r="L1" s="4"/>
      <c r="M1" s="4"/>
      <c r="N1" s="4"/>
      <c r="O1" s="4"/>
      <c r="P1" s="4"/>
      <c r="Q1" s="4"/>
      <c r="R1" s="4"/>
      <c r="S1" s="4"/>
      <c r="T1" s="4"/>
      <c r="U1" s="4"/>
      <c r="V1" s="4"/>
      <c r="W1" s="4"/>
      <c r="X1" s="4"/>
      <c r="Y1" s="4"/>
      <c r="Z1" s="4"/>
      <c r="AA1" s="4"/>
      <c r="AB1" s="4"/>
      <c r="AC1" s="4"/>
      <c r="AD1" s="4"/>
      <c r="AE1" s="4"/>
      <c r="AF1" s="4"/>
      <c r="AG1" s="4"/>
      <c r="AH1" s="4"/>
      <c r="AI1" s="4"/>
      <c r="AJ1" s="4"/>
      <c r="AS1" s="22"/>
      <c r="AT1" s="4"/>
      <c r="AU1" s="4"/>
      <c r="AV1" s="4"/>
      <c r="AW1" s="4"/>
    </row>
    <row r="2" spans="1:49" s="104" customFormat="1" ht="12.75" customHeight="1" x14ac:dyDescent="0.2">
      <c r="A2" s="99"/>
      <c r="B2" s="100"/>
      <c r="C2" s="101"/>
      <c r="D2" s="101"/>
      <c r="E2" s="102"/>
      <c r="F2" s="101"/>
      <c r="G2" s="101"/>
      <c r="H2" s="101"/>
      <c r="I2" s="101"/>
      <c r="J2" s="101"/>
      <c r="K2" s="101"/>
      <c r="L2" s="101"/>
      <c r="M2" s="102" t="s">
        <v>2</v>
      </c>
      <c r="N2" s="101"/>
      <c r="O2" s="102"/>
      <c r="P2" s="102"/>
      <c r="Q2" s="102"/>
      <c r="R2" s="101"/>
      <c r="S2" s="96"/>
      <c r="T2" s="97"/>
      <c r="U2" s="97"/>
      <c r="V2" s="97"/>
      <c r="W2" s="97"/>
      <c r="X2" s="97"/>
      <c r="Y2" s="97"/>
      <c r="Z2" s="97"/>
      <c r="AA2" s="97"/>
      <c r="AB2" s="97"/>
      <c r="AC2" s="101"/>
      <c r="AD2" s="101"/>
      <c r="AE2" s="101"/>
      <c r="AF2" s="101"/>
      <c r="AG2" s="101"/>
      <c r="AH2" s="101"/>
      <c r="AI2" s="101"/>
      <c r="AJ2" s="101"/>
      <c r="AK2" s="101"/>
      <c r="AL2" s="101"/>
      <c r="AM2" s="103"/>
      <c r="AN2" s="103"/>
      <c r="AO2" s="103"/>
      <c r="AP2" s="103"/>
      <c r="AQ2" s="103"/>
      <c r="AR2" s="103"/>
      <c r="AS2" s="127"/>
      <c r="AT2" s="101"/>
      <c r="AU2" s="101"/>
      <c r="AV2" s="101"/>
      <c r="AW2" s="128"/>
    </row>
    <row r="3" spans="1:49" s="104" customFormat="1" ht="12.75" customHeight="1" x14ac:dyDescent="0.3">
      <c r="A3" s="99"/>
      <c r="B3" s="111"/>
      <c r="C3" s="107"/>
      <c r="D3" s="129" t="s">
        <v>54</v>
      </c>
      <c r="E3" s="130"/>
      <c r="F3" s="131" t="s">
        <v>76</v>
      </c>
      <c r="G3" s="107"/>
      <c r="H3" s="129" t="s">
        <v>54</v>
      </c>
      <c r="I3" s="130"/>
      <c r="J3" s="176"/>
      <c r="K3" s="132"/>
      <c r="L3" s="130"/>
      <c r="M3" s="107"/>
      <c r="N3" s="107"/>
      <c r="O3" s="107"/>
      <c r="P3" s="107"/>
      <c r="Q3" s="107"/>
      <c r="R3" s="107"/>
      <c r="S3" s="107"/>
      <c r="T3" s="107"/>
      <c r="U3" s="107"/>
      <c r="V3" s="107"/>
      <c r="W3" s="107"/>
      <c r="X3" s="107"/>
      <c r="Y3" s="107"/>
      <c r="Z3" s="107"/>
      <c r="AA3" s="107"/>
      <c r="AB3" s="107"/>
      <c r="AC3" s="107"/>
      <c r="AD3" s="107"/>
      <c r="AE3" s="107"/>
      <c r="AF3" s="107"/>
      <c r="AG3" s="107"/>
      <c r="AH3" s="107"/>
      <c r="AI3" s="107"/>
      <c r="AJ3" s="107"/>
      <c r="AK3" s="107"/>
      <c r="AL3" s="107"/>
      <c r="AM3" s="108"/>
      <c r="AN3" s="108"/>
      <c r="AO3" s="108"/>
      <c r="AP3" s="107"/>
      <c r="AQ3" s="107"/>
      <c r="AR3" s="107"/>
      <c r="AS3" s="107"/>
      <c r="AT3" s="107"/>
      <c r="AU3" s="107"/>
      <c r="AV3" s="107"/>
      <c r="AW3" s="133"/>
    </row>
    <row r="4" spans="1:49" s="104" customFormat="1" ht="12.75" customHeight="1" x14ac:dyDescent="0.2">
      <c r="A4" s="99"/>
      <c r="B4" s="111"/>
      <c r="C4" s="107"/>
      <c r="D4" s="107"/>
      <c r="E4" s="134">
        <v>1</v>
      </c>
      <c r="F4" s="120" t="s">
        <v>45</v>
      </c>
      <c r="G4" s="135"/>
      <c r="H4" s="107"/>
      <c r="I4" s="173">
        <v>13</v>
      </c>
      <c r="J4" s="383"/>
      <c r="K4" s="384"/>
      <c r="L4" s="384"/>
      <c r="M4" s="384"/>
      <c r="N4" s="384"/>
      <c r="O4" s="385"/>
      <c r="P4" s="136"/>
      <c r="Q4" s="136"/>
      <c r="R4" s="136"/>
      <c r="S4" s="136"/>
      <c r="T4" s="136"/>
      <c r="U4" s="136"/>
      <c r="V4" s="136"/>
      <c r="W4" s="136"/>
      <c r="X4" s="136"/>
      <c r="Y4" s="136"/>
      <c r="Z4" s="136"/>
      <c r="AA4" s="136"/>
      <c r="AB4" s="136"/>
      <c r="AC4" s="136"/>
      <c r="AD4" s="136"/>
      <c r="AE4" s="136"/>
      <c r="AF4" s="107"/>
      <c r="AG4" s="107"/>
      <c r="AH4" s="107"/>
      <c r="AI4" s="107"/>
      <c r="AJ4" s="107"/>
      <c r="AK4" s="107"/>
      <c r="AL4" s="107"/>
      <c r="AM4" s="108"/>
      <c r="AN4" s="108"/>
      <c r="AO4" s="108"/>
      <c r="AP4" s="107"/>
      <c r="AQ4" s="107"/>
      <c r="AR4" s="107"/>
      <c r="AS4" s="107"/>
      <c r="AT4" s="107"/>
      <c r="AU4" s="107"/>
      <c r="AV4" s="107"/>
      <c r="AW4" s="133"/>
    </row>
    <row r="5" spans="1:49" s="104" customFormat="1" ht="12.75" customHeight="1" x14ac:dyDescent="0.2">
      <c r="A5" s="123"/>
      <c r="B5" s="111"/>
      <c r="C5" s="107"/>
      <c r="D5" s="107"/>
      <c r="E5" s="137">
        <v>2</v>
      </c>
      <c r="F5" s="121" t="s">
        <v>48</v>
      </c>
      <c r="G5" s="135"/>
      <c r="H5" s="107"/>
      <c r="I5" s="174">
        <v>14</v>
      </c>
      <c r="J5" s="305"/>
      <c r="K5" s="306"/>
      <c r="L5" s="306"/>
      <c r="M5" s="306"/>
      <c r="N5" s="306"/>
      <c r="O5" s="307"/>
      <c r="P5" s="136"/>
      <c r="Q5" s="136"/>
      <c r="R5" s="136"/>
      <c r="S5" s="136"/>
      <c r="T5" s="136"/>
      <c r="U5" s="136"/>
      <c r="V5" s="136"/>
      <c r="W5" s="136"/>
      <c r="X5" s="136"/>
      <c r="Y5" s="136"/>
      <c r="Z5" s="136"/>
      <c r="AA5" s="136"/>
      <c r="AB5" s="136"/>
      <c r="AC5" s="136"/>
      <c r="AD5" s="136"/>
      <c r="AE5" s="136"/>
      <c r="AF5" s="107"/>
      <c r="AG5" s="107"/>
      <c r="AH5" s="107"/>
      <c r="AI5" s="107"/>
      <c r="AJ5" s="107"/>
      <c r="AK5" s="107"/>
      <c r="AL5" s="107"/>
      <c r="AM5" s="108"/>
      <c r="AN5" s="108"/>
      <c r="AO5" s="108"/>
      <c r="AP5" s="107"/>
      <c r="AQ5" s="107"/>
      <c r="AR5" s="107"/>
      <c r="AS5" s="107"/>
      <c r="AT5" s="107"/>
      <c r="AU5" s="107"/>
      <c r="AV5" s="107"/>
      <c r="AW5" s="133"/>
    </row>
    <row r="6" spans="1:49" s="104" customFormat="1" ht="12.75" customHeight="1" x14ac:dyDescent="0.35">
      <c r="A6" s="123"/>
      <c r="B6" s="106"/>
      <c r="C6" s="107"/>
      <c r="D6" s="107"/>
      <c r="E6" s="137">
        <v>3</v>
      </c>
      <c r="F6" s="121" t="s">
        <v>49</v>
      </c>
      <c r="G6" s="135"/>
      <c r="H6" s="107"/>
      <c r="I6" s="174">
        <v>15</v>
      </c>
      <c r="J6" s="305"/>
      <c r="K6" s="306"/>
      <c r="L6" s="306"/>
      <c r="M6" s="306"/>
      <c r="N6" s="306"/>
      <c r="O6" s="307"/>
      <c r="P6" s="130"/>
      <c r="Q6" s="172"/>
      <c r="R6" s="242"/>
      <c r="S6" s="242"/>
      <c r="T6" s="169"/>
      <c r="U6" s="170"/>
      <c r="V6" s="170"/>
      <c r="W6" s="170"/>
      <c r="X6" s="170"/>
      <c r="Y6" s="170"/>
      <c r="Z6" s="170"/>
      <c r="AA6" s="170"/>
      <c r="AB6" s="170"/>
      <c r="AC6" s="170"/>
      <c r="AD6" s="170"/>
      <c r="AE6" s="170"/>
      <c r="AF6" s="170"/>
      <c r="AG6" s="170"/>
      <c r="AH6" s="242"/>
      <c r="AI6" s="107"/>
      <c r="AJ6" s="107"/>
      <c r="AK6" s="107"/>
      <c r="AL6" s="107"/>
      <c r="AM6" s="108"/>
      <c r="AN6" s="108"/>
      <c r="AO6" s="108"/>
      <c r="AP6" s="107"/>
      <c r="AQ6" s="107"/>
      <c r="AR6" s="107"/>
      <c r="AS6" s="107"/>
      <c r="AT6" s="107"/>
      <c r="AU6" s="107"/>
      <c r="AV6" s="107"/>
      <c r="AW6" s="133"/>
    </row>
    <row r="7" spans="1:49" s="104" customFormat="1" ht="12.75" customHeight="1" x14ac:dyDescent="0.2">
      <c r="A7" s="99"/>
      <c r="B7" s="111"/>
      <c r="C7" s="107"/>
      <c r="D7" s="107"/>
      <c r="E7" s="137">
        <v>4</v>
      </c>
      <c r="F7" s="121" t="s">
        <v>50</v>
      </c>
      <c r="G7" s="135"/>
      <c r="H7" s="107"/>
      <c r="I7" s="174">
        <v>16</v>
      </c>
      <c r="J7" s="305"/>
      <c r="K7" s="306"/>
      <c r="L7" s="306"/>
      <c r="M7" s="306"/>
      <c r="N7" s="306"/>
      <c r="O7" s="307"/>
      <c r="P7" s="130"/>
      <c r="Q7" s="372">
        <v>2022</v>
      </c>
      <c r="R7" s="373"/>
      <c r="S7" s="373"/>
      <c r="T7" s="376" t="s">
        <v>89</v>
      </c>
      <c r="U7" s="377"/>
      <c r="V7" s="377"/>
      <c r="W7" s="377"/>
      <c r="X7" s="377"/>
      <c r="Y7" s="377"/>
      <c r="Z7" s="377"/>
      <c r="AA7" s="377"/>
      <c r="AB7" s="377"/>
      <c r="AC7" s="377"/>
      <c r="AD7" s="377"/>
      <c r="AE7" s="377"/>
      <c r="AF7" s="377"/>
      <c r="AG7" s="377"/>
      <c r="AH7" s="377"/>
      <c r="AI7" s="374">
        <f>Q7</f>
        <v>2022</v>
      </c>
      <c r="AJ7" s="375"/>
      <c r="AK7" s="375"/>
      <c r="AL7" s="107"/>
      <c r="AM7" s="108"/>
      <c r="AN7" s="108"/>
      <c r="AO7" s="108"/>
      <c r="AP7" s="114" t="s">
        <v>0</v>
      </c>
      <c r="AQ7" s="378" t="s">
        <v>32</v>
      </c>
      <c r="AR7" s="378"/>
      <c r="AS7" s="378"/>
      <c r="AT7" s="378"/>
      <c r="AU7" s="379"/>
      <c r="AV7" s="107"/>
      <c r="AW7" s="133"/>
    </row>
    <row r="8" spans="1:49" s="104" customFormat="1" ht="12.75" customHeight="1" x14ac:dyDescent="0.2">
      <c r="A8" s="105"/>
      <c r="B8" s="106"/>
      <c r="C8" s="107"/>
      <c r="D8" s="107"/>
      <c r="E8" s="137">
        <v>5</v>
      </c>
      <c r="F8" s="121" t="s">
        <v>47</v>
      </c>
      <c r="G8" s="135"/>
      <c r="H8" s="107"/>
      <c r="I8" s="174">
        <v>17</v>
      </c>
      <c r="J8" s="305"/>
      <c r="K8" s="306"/>
      <c r="L8" s="306"/>
      <c r="M8" s="306"/>
      <c r="N8" s="306"/>
      <c r="O8" s="307"/>
      <c r="P8" s="136"/>
      <c r="Q8" s="373"/>
      <c r="R8" s="373"/>
      <c r="S8" s="373"/>
      <c r="T8" s="377"/>
      <c r="U8" s="377"/>
      <c r="V8" s="377"/>
      <c r="W8" s="377"/>
      <c r="X8" s="377"/>
      <c r="Y8" s="377"/>
      <c r="Z8" s="377"/>
      <c r="AA8" s="377"/>
      <c r="AB8" s="377"/>
      <c r="AC8" s="377"/>
      <c r="AD8" s="377"/>
      <c r="AE8" s="377"/>
      <c r="AF8" s="377"/>
      <c r="AG8" s="377"/>
      <c r="AH8" s="377"/>
      <c r="AI8" s="375"/>
      <c r="AJ8" s="375"/>
      <c r="AK8" s="375"/>
      <c r="AL8" s="136"/>
      <c r="AM8" s="136"/>
      <c r="AN8" s="136"/>
      <c r="AO8" s="136"/>
      <c r="AP8" s="115" t="s">
        <v>98</v>
      </c>
      <c r="AQ8" s="380" t="s">
        <v>99</v>
      </c>
      <c r="AR8" s="381"/>
      <c r="AS8" s="381"/>
      <c r="AT8" s="381"/>
      <c r="AU8" s="382"/>
      <c r="AV8" s="107"/>
      <c r="AW8" s="133"/>
    </row>
    <row r="9" spans="1:49" s="104" customFormat="1" ht="12.75" customHeight="1" x14ac:dyDescent="0.3">
      <c r="A9" s="109"/>
      <c r="B9" s="106"/>
      <c r="C9" s="107"/>
      <c r="D9" s="107"/>
      <c r="E9" s="137">
        <v>6</v>
      </c>
      <c r="F9" s="121"/>
      <c r="G9" s="135"/>
      <c r="H9" s="107"/>
      <c r="I9" s="174">
        <v>18</v>
      </c>
      <c r="J9" s="305"/>
      <c r="K9" s="306"/>
      <c r="L9" s="306"/>
      <c r="M9" s="306"/>
      <c r="N9" s="306"/>
      <c r="O9" s="307"/>
      <c r="P9" s="136"/>
      <c r="Q9" s="136"/>
      <c r="R9" s="207"/>
      <c r="S9" s="136"/>
      <c r="T9" s="136"/>
      <c r="U9" s="136"/>
      <c r="V9" s="136"/>
      <c r="W9" s="136"/>
      <c r="X9" s="136"/>
      <c r="Y9" s="136"/>
      <c r="Z9" s="136"/>
      <c r="AA9" s="136"/>
      <c r="AB9" s="136"/>
      <c r="AC9" s="136"/>
      <c r="AD9" s="136"/>
      <c r="AE9" s="136"/>
      <c r="AF9" s="136"/>
      <c r="AG9" s="136"/>
      <c r="AH9" s="136"/>
      <c r="AI9" s="107"/>
      <c r="AJ9" s="136"/>
      <c r="AK9" s="136"/>
      <c r="AL9" s="136"/>
      <c r="AM9" s="136"/>
      <c r="AN9" s="136"/>
      <c r="AO9" s="136"/>
      <c r="AP9" s="116" t="s">
        <v>4</v>
      </c>
      <c r="AQ9" s="339" t="s">
        <v>5</v>
      </c>
      <c r="AR9" s="339"/>
      <c r="AS9" s="339"/>
      <c r="AT9" s="339"/>
      <c r="AU9" s="340"/>
      <c r="AV9" s="107"/>
      <c r="AW9" s="133"/>
    </row>
    <row r="10" spans="1:49" s="104" customFormat="1" ht="12.75" customHeight="1" x14ac:dyDescent="0.3">
      <c r="A10" s="109"/>
      <c r="B10" s="106"/>
      <c r="C10" s="107"/>
      <c r="D10" s="243"/>
      <c r="E10" s="137">
        <v>7</v>
      </c>
      <c r="F10" s="121"/>
      <c r="G10" s="5"/>
      <c r="H10" s="243"/>
      <c r="I10" s="174">
        <v>19</v>
      </c>
      <c r="J10" s="305"/>
      <c r="K10" s="306"/>
      <c r="L10" s="306"/>
      <c r="M10" s="306"/>
      <c r="N10" s="306"/>
      <c r="O10" s="307"/>
      <c r="P10" s="107"/>
      <c r="Q10" s="107"/>
      <c r="R10" s="208"/>
      <c r="S10" s="136"/>
      <c r="T10" s="136"/>
      <c r="U10" s="136"/>
      <c r="V10" s="136"/>
      <c r="W10" s="136"/>
      <c r="X10" s="136"/>
      <c r="Y10" s="136"/>
      <c r="Z10" s="136"/>
      <c r="AA10" s="136"/>
      <c r="AB10" s="136"/>
      <c r="AC10" s="136"/>
      <c r="AD10" s="136"/>
      <c r="AE10" s="136"/>
      <c r="AF10" s="136"/>
      <c r="AG10" s="249" t="s">
        <v>74</v>
      </c>
      <c r="AH10" s="112"/>
      <c r="AI10" s="112"/>
      <c r="AJ10" s="246"/>
      <c r="AK10" s="113"/>
      <c r="AL10" s="247"/>
      <c r="AM10" s="246"/>
      <c r="AN10" s="248"/>
      <c r="AO10" s="136"/>
      <c r="AP10" s="165" t="s">
        <v>80</v>
      </c>
      <c r="AQ10" s="343" t="s">
        <v>83</v>
      </c>
      <c r="AR10" s="343"/>
      <c r="AS10" s="343"/>
      <c r="AT10" s="343"/>
      <c r="AU10" s="344"/>
      <c r="AV10" s="107"/>
      <c r="AW10" s="133"/>
    </row>
    <row r="11" spans="1:49" s="104" customFormat="1" ht="12.75" customHeight="1" x14ac:dyDescent="0.2">
      <c r="A11" s="109"/>
      <c r="B11" s="106"/>
      <c r="C11" s="107"/>
      <c r="D11" s="243"/>
      <c r="E11" s="137">
        <v>8</v>
      </c>
      <c r="F11" s="121"/>
      <c r="G11" s="5"/>
      <c r="H11" s="243"/>
      <c r="I11" s="174">
        <v>20</v>
      </c>
      <c r="J11" s="305"/>
      <c r="K11" s="306"/>
      <c r="L11" s="306"/>
      <c r="M11" s="306"/>
      <c r="N11" s="306"/>
      <c r="O11" s="307"/>
      <c r="P11" s="136"/>
      <c r="Q11" s="136"/>
      <c r="R11" s="136"/>
      <c r="S11" s="330" t="s">
        <v>8</v>
      </c>
      <c r="T11" s="330"/>
      <c r="U11" s="330"/>
      <c r="V11" s="330"/>
      <c r="W11" s="330"/>
      <c r="X11" s="330"/>
      <c r="Y11" s="345" t="str">
        <f>AD398</f>
        <v>enter name</v>
      </c>
      <c r="Z11" s="346"/>
      <c r="AA11" s="346"/>
      <c r="AB11" s="346"/>
      <c r="AC11" s="346"/>
      <c r="AD11" s="346"/>
      <c r="AE11" s="347"/>
      <c r="AF11" s="136"/>
      <c r="AG11" s="357"/>
      <c r="AH11" s="358"/>
      <c r="AI11" s="358"/>
      <c r="AJ11" s="359"/>
      <c r="AK11" s="359"/>
      <c r="AL11" s="359"/>
      <c r="AM11" s="359"/>
      <c r="AN11" s="360"/>
      <c r="AO11" s="136"/>
      <c r="AP11" s="285" t="s">
        <v>33</v>
      </c>
      <c r="AQ11" s="341" t="s">
        <v>34</v>
      </c>
      <c r="AR11" s="341"/>
      <c r="AS11" s="341"/>
      <c r="AT11" s="341"/>
      <c r="AU11" s="342"/>
      <c r="AV11" s="107"/>
      <c r="AW11" s="133"/>
    </row>
    <row r="12" spans="1:49" ht="12.75" customHeight="1" thickBot="1" x14ac:dyDescent="0.25">
      <c r="A12" s="28"/>
      <c r="B12" s="18"/>
      <c r="C12" s="243"/>
      <c r="D12" s="243"/>
      <c r="E12" s="137">
        <v>9</v>
      </c>
      <c r="F12" s="121"/>
      <c r="G12" s="5"/>
      <c r="H12" s="243"/>
      <c r="I12" s="174">
        <v>21</v>
      </c>
      <c r="J12" s="305"/>
      <c r="K12" s="306"/>
      <c r="L12" s="306"/>
      <c r="M12" s="306"/>
      <c r="N12" s="306"/>
      <c r="O12" s="307"/>
      <c r="P12" s="139"/>
      <c r="Q12" s="139"/>
      <c r="R12" s="139"/>
      <c r="S12" s="330"/>
      <c r="T12" s="330"/>
      <c r="U12" s="330"/>
      <c r="V12" s="330"/>
      <c r="W12" s="330"/>
      <c r="X12" s="330"/>
      <c r="Y12" s="348"/>
      <c r="Z12" s="349"/>
      <c r="AA12" s="349"/>
      <c r="AB12" s="349"/>
      <c r="AC12" s="349"/>
      <c r="AD12" s="349"/>
      <c r="AE12" s="350"/>
      <c r="AF12" s="139"/>
      <c r="AG12" s="361" t="s">
        <v>105</v>
      </c>
      <c r="AH12" s="362"/>
      <c r="AI12" s="296"/>
      <c r="AJ12" s="296"/>
      <c r="AK12" s="296"/>
      <c r="AL12" s="296"/>
      <c r="AM12" s="296"/>
      <c r="AN12" s="363"/>
      <c r="AO12" s="140"/>
      <c r="AP12" s="286" t="s">
        <v>55</v>
      </c>
      <c r="AQ12" s="335" t="s">
        <v>121</v>
      </c>
      <c r="AR12" s="335"/>
      <c r="AS12" s="335"/>
      <c r="AT12" s="335"/>
      <c r="AU12" s="336"/>
      <c r="AV12" s="107"/>
      <c r="AW12" s="141"/>
    </row>
    <row r="13" spans="1:49" ht="12.75" customHeight="1" x14ac:dyDescent="0.2">
      <c r="A13" s="4"/>
      <c r="B13" s="18"/>
      <c r="C13" s="243"/>
      <c r="D13" s="243"/>
      <c r="E13" s="137">
        <v>10</v>
      </c>
      <c r="F13" s="121"/>
      <c r="G13" s="5"/>
      <c r="H13" s="243"/>
      <c r="I13" s="174">
        <v>22</v>
      </c>
      <c r="J13" s="305"/>
      <c r="K13" s="306"/>
      <c r="L13" s="306"/>
      <c r="M13" s="306"/>
      <c r="N13" s="306"/>
      <c r="O13" s="307"/>
      <c r="P13" s="243"/>
      <c r="Q13" s="243"/>
      <c r="R13" s="243"/>
      <c r="S13" s="139"/>
      <c r="T13" s="139"/>
      <c r="U13" s="139"/>
      <c r="V13" s="139"/>
      <c r="W13" s="139"/>
      <c r="X13" s="139"/>
      <c r="Y13" s="139"/>
      <c r="Z13" s="139"/>
      <c r="AA13" s="243"/>
      <c r="AB13" s="243"/>
      <c r="AC13" s="243"/>
      <c r="AD13" s="139"/>
      <c r="AE13" s="139"/>
      <c r="AF13" s="139"/>
      <c r="AG13" s="361" t="s">
        <v>106</v>
      </c>
      <c r="AH13" s="362"/>
      <c r="AI13" s="362"/>
      <c r="AJ13" s="296"/>
      <c r="AK13" s="296"/>
      <c r="AL13" s="296"/>
      <c r="AM13" s="296"/>
      <c r="AN13" s="363"/>
      <c r="AO13" s="140"/>
      <c r="AP13" s="117" t="s">
        <v>56</v>
      </c>
      <c r="AQ13" s="333" t="s">
        <v>122</v>
      </c>
      <c r="AR13" s="333"/>
      <c r="AS13" s="333"/>
      <c r="AT13" s="333"/>
      <c r="AU13" s="334"/>
      <c r="AV13" s="107"/>
      <c r="AW13" s="141"/>
    </row>
    <row r="14" spans="1:49" ht="12.75" customHeight="1" x14ac:dyDescent="0.2">
      <c r="A14" s="4"/>
      <c r="B14" s="18"/>
      <c r="C14" s="243"/>
      <c r="D14" s="243"/>
      <c r="E14" s="137">
        <v>11</v>
      </c>
      <c r="F14" s="121"/>
      <c r="G14" s="5"/>
      <c r="H14" s="243"/>
      <c r="I14" s="174">
        <v>23</v>
      </c>
      <c r="J14" s="305"/>
      <c r="K14" s="306"/>
      <c r="L14" s="306"/>
      <c r="M14" s="306"/>
      <c r="N14" s="306"/>
      <c r="O14" s="307"/>
      <c r="P14" s="139"/>
      <c r="Q14" s="139"/>
      <c r="R14" s="139"/>
      <c r="S14" s="331" t="s">
        <v>79</v>
      </c>
      <c r="T14" s="331"/>
      <c r="U14" s="331"/>
      <c r="V14" s="331"/>
      <c r="W14" s="331"/>
      <c r="X14" s="332"/>
      <c r="Y14" s="351" t="str">
        <f>AF398</f>
        <v>enter dept name &amp; num</v>
      </c>
      <c r="Z14" s="352"/>
      <c r="AA14" s="352"/>
      <c r="AB14" s="352"/>
      <c r="AC14" s="352"/>
      <c r="AD14" s="352"/>
      <c r="AE14" s="353"/>
      <c r="AF14" s="139"/>
      <c r="AG14" s="364" t="s">
        <v>112</v>
      </c>
      <c r="AH14" s="365"/>
      <c r="AI14" s="365"/>
      <c r="AJ14" s="366"/>
      <c r="AK14" s="366"/>
      <c r="AL14" s="366"/>
      <c r="AM14" s="366"/>
      <c r="AN14" s="367"/>
      <c r="AO14" s="140"/>
      <c r="AP14" s="118" t="s">
        <v>57</v>
      </c>
      <c r="AQ14" s="337" t="s">
        <v>72</v>
      </c>
      <c r="AR14" s="337"/>
      <c r="AS14" s="337"/>
      <c r="AT14" s="337"/>
      <c r="AU14" s="338"/>
      <c r="AV14" s="107"/>
      <c r="AW14" s="141"/>
    </row>
    <row r="15" spans="1:49" ht="12.75" customHeight="1" x14ac:dyDescent="0.2">
      <c r="A15" s="4"/>
      <c r="B15" s="18"/>
      <c r="C15" s="243"/>
      <c r="D15" s="243"/>
      <c r="E15" s="142">
        <v>12</v>
      </c>
      <c r="F15" s="122"/>
      <c r="G15" s="5"/>
      <c r="H15" s="243"/>
      <c r="I15" s="174">
        <v>24</v>
      </c>
      <c r="J15" s="305"/>
      <c r="K15" s="306"/>
      <c r="L15" s="306"/>
      <c r="M15" s="306"/>
      <c r="N15" s="306"/>
      <c r="O15" s="307"/>
      <c r="P15" s="139"/>
      <c r="Q15" s="139"/>
      <c r="R15" s="139"/>
      <c r="S15" s="331"/>
      <c r="T15" s="331"/>
      <c r="U15" s="331"/>
      <c r="V15" s="331"/>
      <c r="W15" s="331"/>
      <c r="X15" s="332"/>
      <c r="Y15" s="354"/>
      <c r="Z15" s="355"/>
      <c r="AA15" s="355"/>
      <c r="AB15" s="355"/>
      <c r="AC15" s="355"/>
      <c r="AD15" s="355"/>
      <c r="AE15" s="356"/>
      <c r="AF15" s="139"/>
      <c r="AG15" s="368" t="s">
        <v>107</v>
      </c>
      <c r="AH15" s="369"/>
      <c r="AI15" s="369"/>
      <c r="AJ15" s="370"/>
      <c r="AK15" s="370"/>
      <c r="AL15" s="370"/>
      <c r="AM15" s="370"/>
      <c r="AN15" s="371"/>
      <c r="AO15" s="140"/>
      <c r="AP15" s="119" t="s">
        <v>58</v>
      </c>
      <c r="AQ15" s="308" t="s">
        <v>71</v>
      </c>
      <c r="AR15" s="308"/>
      <c r="AS15" s="308"/>
      <c r="AT15" s="308"/>
      <c r="AU15" s="309"/>
      <c r="AV15" s="107"/>
      <c r="AW15" s="141"/>
    </row>
    <row r="16" spans="1:49" ht="12.75" customHeight="1" x14ac:dyDescent="0.2">
      <c r="A16" s="4"/>
      <c r="B16" s="18"/>
      <c r="C16" s="243"/>
      <c r="D16" s="243"/>
      <c r="E16" s="143" t="s">
        <v>75</v>
      </c>
      <c r="F16" s="144"/>
      <c r="G16" s="5"/>
      <c r="H16" s="243"/>
      <c r="I16" s="175">
        <v>25</v>
      </c>
      <c r="J16" s="302"/>
      <c r="K16" s="303"/>
      <c r="L16" s="303"/>
      <c r="M16" s="303"/>
      <c r="N16" s="303"/>
      <c r="O16" s="304"/>
      <c r="P16" s="243"/>
      <c r="Q16" s="243"/>
      <c r="R16" s="243"/>
      <c r="S16" s="243"/>
      <c r="T16" s="243"/>
      <c r="U16" s="243"/>
      <c r="V16" s="243"/>
      <c r="W16" s="24"/>
      <c r="X16" s="25"/>
      <c r="Y16" s="25"/>
      <c r="Z16" s="5"/>
      <c r="AA16" s="5"/>
      <c r="AB16" s="243"/>
      <c r="AC16" s="243"/>
      <c r="AD16" s="243"/>
      <c r="AE16" s="243"/>
      <c r="AF16" s="243"/>
      <c r="AG16" s="243"/>
      <c r="AH16" s="243"/>
      <c r="AI16" s="243"/>
      <c r="AJ16" s="139"/>
      <c r="AK16" s="139"/>
      <c r="AL16" s="139"/>
      <c r="AM16" s="140"/>
      <c r="AN16" s="140"/>
      <c r="AO16" s="140"/>
      <c r="AP16" s="243"/>
      <c r="AQ16" s="139"/>
      <c r="AR16" s="139"/>
      <c r="AS16" s="139"/>
      <c r="AT16" s="139"/>
      <c r="AU16" s="139"/>
      <c r="AV16" s="243"/>
      <c r="AW16" s="141"/>
    </row>
    <row r="17" spans="1:49" ht="13.7" customHeight="1" x14ac:dyDescent="0.2">
      <c r="A17" s="4"/>
      <c r="B17" s="18"/>
      <c r="C17" s="243"/>
      <c r="D17" s="243"/>
      <c r="E17" s="243"/>
      <c r="F17" s="243"/>
      <c r="G17" s="243"/>
      <c r="H17" s="243"/>
      <c r="I17" s="243"/>
      <c r="J17" s="243"/>
      <c r="K17" s="243"/>
      <c r="L17" s="243"/>
      <c r="M17" s="243"/>
      <c r="N17" s="243"/>
      <c r="O17" s="243"/>
      <c r="P17" s="243"/>
      <c r="Q17" s="243"/>
      <c r="R17" s="24"/>
      <c r="S17" s="24"/>
      <c r="T17" s="24"/>
      <c r="U17" s="24"/>
      <c r="V17" s="24"/>
      <c r="W17" s="24"/>
      <c r="X17" s="25"/>
      <c r="Y17" s="25"/>
      <c r="Z17" s="5"/>
      <c r="AA17" s="5"/>
      <c r="AB17" s="243"/>
      <c r="AC17" s="244"/>
      <c r="AD17" s="5"/>
      <c r="AE17" s="110"/>
      <c r="AF17" s="145"/>
      <c r="AG17" s="5"/>
      <c r="AH17" s="5"/>
      <c r="AI17" s="5"/>
      <c r="AJ17" s="5"/>
      <c r="AK17" s="243"/>
      <c r="AL17" s="243"/>
      <c r="AM17" s="98" t="s">
        <v>3</v>
      </c>
      <c r="AN17" s="7"/>
      <c r="AO17" s="7"/>
      <c r="AP17" s="7"/>
      <c r="AQ17" s="7"/>
      <c r="AR17" s="7"/>
      <c r="AS17" s="244"/>
      <c r="AT17" s="243"/>
      <c r="AU17" s="243"/>
      <c r="AV17" s="243"/>
      <c r="AW17" s="141"/>
    </row>
    <row r="18" spans="1:49" ht="15" customHeight="1" thickBot="1" x14ac:dyDescent="0.25">
      <c r="A18" s="4"/>
      <c r="B18" s="18"/>
      <c r="C18" s="32"/>
      <c r="D18" s="244"/>
      <c r="E18" s="126" t="s">
        <v>46</v>
      </c>
      <c r="F18" s="244"/>
      <c r="G18" s="258">
        <v>1</v>
      </c>
      <c r="H18" s="259">
        <v>2</v>
      </c>
      <c r="I18" s="260">
        <v>3</v>
      </c>
      <c r="J18" s="259">
        <v>4</v>
      </c>
      <c r="K18" s="259">
        <v>5</v>
      </c>
      <c r="L18" s="259">
        <v>6</v>
      </c>
      <c r="M18" s="259">
        <v>7</v>
      </c>
      <c r="N18" s="259">
        <v>8</v>
      </c>
      <c r="O18" s="259">
        <v>9</v>
      </c>
      <c r="P18" s="259">
        <v>10</v>
      </c>
      <c r="Q18" s="259">
        <v>11</v>
      </c>
      <c r="R18" s="259">
        <v>12</v>
      </c>
      <c r="S18" s="259">
        <v>13</v>
      </c>
      <c r="T18" s="259">
        <v>14</v>
      </c>
      <c r="U18" s="259">
        <v>15</v>
      </c>
      <c r="V18" s="259">
        <v>16</v>
      </c>
      <c r="W18" s="259">
        <v>17</v>
      </c>
      <c r="X18" s="259">
        <v>18</v>
      </c>
      <c r="Y18" s="259">
        <v>19</v>
      </c>
      <c r="Z18" s="259">
        <v>20</v>
      </c>
      <c r="AA18" s="259">
        <v>21</v>
      </c>
      <c r="AB18" s="259">
        <v>22</v>
      </c>
      <c r="AC18" s="259">
        <v>23</v>
      </c>
      <c r="AD18" s="260">
        <v>24</v>
      </c>
      <c r="AE18" s="259">
        <v>25</v>
      </c>
      <c r="AF18" s="259">
        <v>26</v>
      </c>
      <c r="AG18" s="259">
        <v>27</v>
      </c>
      <c r="AH18" s="259">
        <v>28</v>
      </c>
      <c r="AI18" s="259">
        <v>29</v>
      </c>
      <c r="AJ18" s="259">
        <v>30</v>
      </c>
      <c r="AK18" s="261">
        <v>31</v>
      </c>
      <c r="AL18" s="243"/>
      <c r="AM18" s="8" t="s">
        <v>0</v>
      </c>
      <c r="AN18" s="250" t="s">
        <v>98</v>
      </c>
      <c r="AO18" s="31" t="s">
        <v>4</v>
      </c>
      <c r="AP18" s="177" t="s">
        <v>80</v>
      </c>
      <c r="AQ18" s="178" t="s">
        <v>33</v>
      </c>
      <c r="AR18" s="90" t="s">
        <v>55</v>
      </c>
      <c r="AS18" s="91" t="s">
        <v>56</v>
      </c>
      <c r="AT18" s="92" t="s">
        <v>57</v>
      </c>
      <c r="AU18" s="93" t="s">
        <v>58</v>
      </c>
      <c r="AV18" s="243"/>
      <c r="AW18" s="141"/>
    </row>
    <row r="19" spans="1:49" ht="16.5" thickBot="1" x14ac:dyDescent="0.3">
      <c r="A19" s="28"/>
      <c r="B19" s="2"/>
      <c r="C19" s="12"/>
      <c r="D19" s="434" t="s">
        <v>11</v>
      </c>
      <c r="E19" s="124" t="s">
        <v>73</v>
      </c>
      <c r="F19" s="125" t="s">
        <v>9</v>
      </c>
      <c r="G19" s="293" t="s">
        <v>26</v>
      </c>
      <c r="H19" s="293" t="s">
        <v>26</v>
      </c>
      <c r="I19" s="293" t="s">
        <v>0</v>
      </c>
      <c r="J19" s="293"/>
      <c r="K19" s="293"/>
      <c r="L19" s="293"/>
      <c r="M19" s="293"/>
      <c r="N19" s="293" t="s">
        <v>26</v>
      </c>
      <c r="O19" s="293" t="s">
        <v>26</v>
      </c>
      <c r="P19" s="293"/>
      <c r="Q19" s="293"/>
      <c r="R19" s="293"/>
      <c r="S19" s="293"/>
      <c r="T19" s="293"/>
      <c r="U19" s="293" t="s">
        <v>26</v>
      </c>
      <c r="V19" s="293" t="s">
        <v>26</v>
      </c>
      <c r="W19" s="293" t="s">
        <v>0</v>
      </c>
      <c r="X19" s="293"/>
      <c r="Y19" s="293"/>
      <c r="Z19" s="293"/>
      <c r="AA19" s="293"/>
      <c r="AB19" s="293" t="s">
        <v>26</v>
      </c>
      <c r="AC19" s="293" t="s">
        <v>26</v>
      </c>
      <c r="AD19" s="293"/>
      <c r="AE19" s="293"/>
      <c r="AF19" s="293"/>
      <c r="AG19" s="293"/>
      <c r="AH19" s="293"/>
      <c r="AI19" s="293" t="s">
        <v>26</v>
      </c>
      <c r="AJ19" s="293" t="s">
        <v>26</v>
      </c>
      <c r="AK19" s="293"/>
      <c r="AL19" s="243"/>
      <c r="AM19" s="189">
        <f t="array" ref="AM19">SUM(IF((G19:AJ19="H"),1,0),IF((G19:AJ19="½ H"),0.5,0))</f>
        <v>2</v>
      </c>
      <c r="AN19" s="190">
        <f t="array" ref="AN19">SUM(IF((G20:AK44="SD"),1,0),IF((G20:AK44="½ SD"),0.5,0))</f>
        <v>0</v>
      </c>
      <c r="AO19" s="190">
        <f t="array" ref="AO19">SUM(IF((G20:AK44="V"),1,0),IF((G20:AK44="½ V"),0.5,0))</f>
        <v>0</v>
      </c>
      <c r="AP19" s="190">
        <f t="array" ref="AP19">SUM(IF((G20:AK44="C"),1,0),IF((G20:AK44="½ C"),0.5,0))</f>
        <v>0</v>
      </c>
      <c r="AQ19" s="190">
        <f t="array" ref="AQ19">SUM(IF((G20:AK44="S"),1,0),IF((G20:AK44="½ S"),0.5,0))</f>
        <v>0</v>
      </c>
      <c r="AR19" s="192">
        <f t="array" ref="AR19">SUM(IF((G20:AK44="Z1"),1,0),IF((G20:AK44="½ Z1"),0.5,0))</f>
        <v>0</v>
      </c>
      <c r="AS19" s="190">
        <f t="array" ref="AS19">SUM(IF((G20:AK44="Z2"),1,0),IF((G20:AK44="½ Z2"),0.5,0))</f>
        <v>0</v>
      </c>
      <c r="AT19" s="190">
        <f t="array" ref="AT19">SUM(IF((G20:AK44="Z3"),1,0),IF((G20:AK44="½ Z3"),0.5,0))</f>
        <v>0</v>
      </c>
      <c r="AU19" s="191">
        <f t="array" ref="AU19">SUM(IF((G20:AK44="Z4"),1,0),IF((G20:AK44="½ Z4"),0.5,0))</f>
        <v>0</v>
      </c>
      <c r="AV19" s="4"/>
      <c r="AW19" s="28"/>
    </row>
    <row r="20" spans="1:49" x14ac:dyDescent="0.2">
      <c r="A20" s="28"/>
      <c r="B20" s="68"/>
      <c r="C20" s="53"/>
      <c r="D20" s="435"/>
      <c r="E20" s="69"/>
      <c r="F20" s="65" t="str">
        <f>IF(E20="x",   "~~~" &amp; TEXT($F$4,""), TEXT($F$4,""))</f>
        <v>employee_1</v>
      </c>
      <c r="G20" s="276" t="s">
        <v>26</v>
      </c>
      <c r="H20" s="276" t="s">
        <v>26</v>
      </c>
      <c r="I20" s="274" t="s">
        <v>0</v>
      </c>
      <c r="J20" s="275"/>
      <c r="K20" s="275"/>
      <c r="L20" s="275"/>
      <c r="M20" s="275"/>
      <c r="N20" s="276" t="s">
        <v>26</v>
      </c>
      <c r="O20" s="276" t="s">
        <v>26</v>
      </c>
      <c r="P20" s="275"/>
      <c r="Q20" s="275"/>
      <c r="R20" s="275"/>
      <c r="S20" s="275"/>
      <c r="T20" s="275"/>
      <c r="U20" s="276" t="s">
        <v>26</v>
      </c>
      <c r="V20" s="276" t="s">
        <v>26</v>
      </c>
      <c r="W20" s="274" t="s">
        <v>0</v>
      </c>
      <c r="X20" s="275"/>
      <c r="Y20" s="275"/>
      <c r="Z20" s="275"/>
      <c r="AA20" s="275"/>
      <c r="AB20" s="276" t="s">
        <v>26</v>
      </c>
      <c r="AC20" s="276" t="s">
        <v>26</v>
      </c>
      <c r="AD20" s="275"/>
      <c r="AE20" s="275"/>
      <c r="AF20" s="275"/>
      <c r="AG20" s="275"/>
      <c r="AH20" s="275"/>
      <c r="AI20" s="276" t="s">
        <v>26</v>
      </c>
      <c r="AJ20" s="276" t="s">
        <v>26</v>
      </c>
      <c r="AK20" s="275"/>
      <c r="AL20" s="244"/>
      <c r="AM20" s="179">
        <f t="array" ref="AM20">SUM(IF((G20:AK20="H"),1,0),IF((G20:AK20="½ H"),0.5,0))</f>
        <v>2</v>
      </c>
      <c r="AN20" s="180">
        <f t="array" ref="AN20">SUM(IF((G20:AK20="SD"),1,0),IF((G20:AK20="½ H*"),0.5,0))</f>
        <v>0</v>
      </c>
      <c r="AO20" s="180">
        <f t="array" ref="AO20">SUM(IF((G20:AK20="V"),1,0),IF((G20:AK20="½ V"),0.5,0))</f>
        <v>0</v>
      </c>
      <c r="AP20" s="180">
        <f t="array" ref="AP20">SUM(IF((G20:AK20="C"),1,0),IF((G20:AK20="½ C"),0.5,0))</f>
        <v>0</v>
      </c>
      <c r="AQ20" s="180">
        <f t="array" ref="AQ20">SUM(IF((G20:AK20="S"),1,0),IF((G20:AK20="½ S"),0.5,0))</f>
        <v>0</v>
      </c>
      <c r="AR20" s="183">
        <f t="array" ref="AR20">SUM(IF((G20:AK20="Z1"),1,0),IF((G20:AK20="½ Z1"),0.5,0))</f>
        <v>0</v>
      </c>
      <c r="AS20" s="180">
        <f t="array" ref="AS20">SUM(IF((G20:AK20="Z2"),1,0),IF((G20:AK20="½ Z2"),0.5,0))</f>
        <v>0</v>
      </c>
      <c r="AT20" s="180">
        <f t="array" ref="AT20">SUM(IF((G20:AK20="Z3"),1,0),IF((G20:AK20="½ Z3"),0.5,0))</f>
        <v>0</v>
      </c>
      <c r="AU20" s="181">
        <f t="array" ref="AU20">SUM(IF((G20:AK20="Z4"),1,0),IF((G20:AK20="½ Z4"),0.5,0))</f>
        <v>0</v>
      </c>
      <c r="AV20" s="4"/>
      <c r="AW20" s="28"/>
    </row>
    <row r="21" spans="1:49" x14ac:dyDescent="0.2">
      <c r="A21" s="28"/>
      <c r="B21" s="68"/>
      <c r="C21" s="53"/>
      <c r="D21" s="435"/>
      <c r="E21" s="70"/>
      <c r="F21" s="65" t="str">
        <f>IF(E21="x",   "~~~" &amp; TEXT($F$5,""), TEXT($F$5,""))</f>
        <v>employee_2</v>
      </c>
      <c r="G21" s="276" t="s">
        <v>26</v>
      </c>
      <c r="H21" s="276" t="s">
        <v>26</v>
      </c>
      <c r="I21" s="274" t="s">
        <v>0</v>
      </c>
      <c r="J21" s="275"/>
      <c r="K21" s="275"/>
      <c r="L21" s="275"/>
      <c r="M21" s="275"/>
      <c r="N21" s="276" t="s">
        <v>26</v>
      </c>
      <c r="O21" s="276" t="s">
        <v>26</v>
      </c>
      <c r="P21" s="275"/>
      <c r="Q21" s="275"/>
      <c r="R21" s="275"/>
      <c r="S21" s="275"/>
      <c r="T21" s="275"/>
      <c r="U21" s="276" t="s">
        <v>26</v>
      </c>
      <c r="V21" s="276" t="s">
        <v>26</v>
      </c>
      <c r="W21" s="274" t="s">
        <v>0</v>
      </c>
      <c r="X21" s="275"/>
      <c r="Y21" s="275"/>
      <c r="Z21" s="275"/>
      <c r="AA21" s="275"/>
      <c r="AB21" s="276" t="s">
        <v>26</v>
      </c>
      <c r="AC21" s="276" t="s">
        <v>26</v>
      </c>
      <c r="AD21" s="275"/>
      <c r="AE21" s="275"/>
      <c r="AF21" s="275"/>
      <c r="AG21" s="275"/>
      <c r="AH21" s="275"/>
      <c r="AI21" s="276" t="s">
        <v>26</v>
      </c>
      <c r="AJ21" s="276" t="s">
        <v>26</v>
      </c>
      <c r="AK21" s="275"/>
      <c r="AL21" s="243"/>
      <c r="AM21" s="19">
        <f t="array" ref="AM21">SUM(IF((G21:AK21="H"),1,0),IF((G21:AK21="½ H"),0.5,0))</f>
        <v>2</v>
      </c>
      <c r="AN21" s="17">
        <f t="array" ref="AN21">SUM(IF((G21:AK21="SD"),1,0),IF((G21:AK21="½ SD"),0.5,0))</f>
        <v>0</v>
      </c>
      <c r="AO21" s="17">
        <f t="array" ref="AO21">SUM(IF((G21:AK21="V"),1,0),IF((G21:AK21="½ V"),0.5,0))</f>
        <v>0</v>
      </c>
      <c r="AP21" s="17">
        <f t="array" ref="AP21">SUM(IF((G21:AK21="C"),1,0),IF((G21:AK21="½ C"),0.5,0))</f>
        <v>0</v>
      </c>
      <c r="AQ21" s="95">
        <f t="array" ref="AQ21">SUM(IF((G21:AK21="S"),1,0),IF((G21:AK21="½ S"),0.5,0))</f>
        <v>0</v>
      </c>
      <c r="AR21" s="184">
        <f t="array" ref="AR21">SUM(IF((G21:AK21="Z1"),1,0),IF((G21:AK21="½ Z1"),0.5,0))</f>
        <v>0</v>
      </c>
      <c r="AS21" s="17">
        <f t="array" ref="AS21">SUM(IF((G21:AK21="Z2"),1,0),IF((G21:AK21="½ Z2"),0.5,0))</f>
        <v>0</v>
      </c>
      <c r="AT21" s="17">
        <f t="array" ref="AT21">SUM(IF((G21:AK21="Z3"),1,0),IF((G21:AK21="½ Z3"),0.5,0))</f>
        <v>0</v>
      </c>
      <c r="AU21" s="20">
        <f t="array" ref="AU21">SUM(IF((G21:AK21="Z4"),1,0),IF((G21:AK21="½ Z4"),0.5,0))</f>
        <v>0</v>
      </c>
      <c r="AV21" s="4"/>
      <c r="AW21" s="28"/>
    </row>
    <row r="22" spans="1:49" x14ac:dyDescent="0.2">
      <c r="A22" s="28"/>
      <c r="B22" s="68"/>
      <c r="C22" s="53"/>
      <c r="D22" s="435"/>
      <c r="E22" s="70"/>
      <c r="F22" s="65" t="str">
        <f>IF(E22="x",   "~~~" &amp; TEXT($F$6,""), TEXT($F$6,""))</f>
        <v>employee_3</v>
      </c>
      <c r="G22" s="276" t="s">
        <v>26</v>
      </c>
      <c r="H22" s="276" t="s">
        <v>26</v>
      </c>
      <c r="I22" s="274" t="s">
        <v>0</v>
      </c>
      <c r="J22" s="275"/>
      <c r="K22" s="275"/>
      <c r="L22" s="275"/>
      <c r="M22" s="275"/>
      <c r="N22" s="276" t="s">
        <v>26</v>
      </c>
      <c r="O22" s="276" t="s">
        <v>26</v>
      </c>
      <c r="P22" s="275"/>
      <c r="Q22" s="275"/>
      <c r="R22" s="275"/>
      <c r="S22" s="275"/>
      <c r="T22" s="275"/>
      <c r="U22" s="276" t="s">
        <v>26</v>
      </c>
      <c r="V22" s="276" t="s">
        <v>26</v>
      </c>
      <c r="W22" s="274" t="s">
        <v>0</v>
      </c>
      <c r="X22" s="275"/>
      <c r="Y22" s="275"/>
      <c r="Z22" s="275"/>
      <c r="AA22" s="275"/>
      <c r="AB22" s="276" t="s">
        <v>26</v>
      </c>
      <c r="AC22" s="276" t="s">
        <v>26</v>
      </c>
      <c r="AD22" s="275"/>
      <c r="AE22" s="275"/>
      <c r="AF22" s="275"/>
      <c r="AG22" s="275"/>
      <c r="AH22" s="275"/>
      <c r="AI22" s="276" t="s">
        <v>26</v>
      </c>
      <c r="AJ22" s="276" t="s">
        <v>26</v>
      </c>
      <c r="AK22" s="275"/>
      <c r="AL22" s="243"/>
      <c r="AM22" s="19">
        <f t="array" ref="AM22">SUM(IF((G22:AK22="H"),1,0),IF((G22:AK22="½ H"),0.5,0))</f>
        <v>2</v>
      </c>
      <c r="AN22" s="17">
        <f t="array" ref="AN22">SUM(IF((G22:AK22="SD"),1,0),IF((G22:AK22="½ SD"),0.5,0))</f>
        <v>0</v>
      </c>
      <c r="AO22" s="17">
        <f t="array" ref="AO22">SUM(IF((G22:AK22="V"),1,0),IF((G22:AK22="½ V"),0.5,0))</f>
        <v>0</v>
      </c>
      <c r="AP22" s="17">
        <f t="array" ref="AP22">SUM(IF((G22:AK22="C"),1,0),IF((G22:AK22="½ C"),0.5,0))</f>
        <v>0</v>
      </c>
      <c r="AQ22" s="95">
        <f t="array" ref="AQ22">SUM(IF((G22:AK22="S"),1,0),IF((G22:AK22="½ S"),0.5,0))</f>
        <v>0</v>
      </c>
      <c r="AR22" s="184">
        <f t="array" ref="AR22">SUM(IF((G22:AK22="Z1"),1,0),IF((G22:AK22="½ Z1"),0.5,0))</f>
        <v>0</v>
      </c>
      <c r="AS22" s="17">
        <f t="array" ref="AS22">SUM(IF((G22:AK22="Z2"),1,0),IF((G22:AK22="½ Z2"),0.5,0))</f>
        <v>0</v>
      </c>
      <c r="AT22" s="17">
        <f t="array" ref="AT22">SUM(IF((G22:AK22="Z3"),1,0),IF((G22:AK22="½ Z3"),0.5,0))</f>
        <v>0</v>
      </c>
      <c r="AU22" s="20">
        <f t="array" ref="AU22">SUM(IF((G22:AK22="Z4"),1,0),IF((G22:AK22="½ Z4"),0.5,0))</f>
        <v>0</v>
      </c>
      <c r="AV22" s="4"/>
      <c r="AW22" s="28"/>
    </row>
    <row r="23" spans="1:49" x14ac:dyDescent="0.2">
      <c r="A23" s="28"/>
      <c r="B23" s="68"/>
      <c r="C23" s="53"/>
      <c r="D23" s="435"/>
      <c r="E23" s="70"/>
      <c r="F23" s="65" t="str">
        <f>IF(E23="x",   "~~~" &amp; TEXT($F$7,""), TEXT($F$7,""))</f>
        <v>employee_4</v>
      </c>
      <c r="G23" s="276" t="s">
        <v>26</v>
      </c>
      <c r="H23" s="276" t="s">
        <v>26</v>
      </c>
      <c r="I23" s="274" t="s">
        <v>0</v>
      </c>
      <c r="J23" s="275"/>
      <c r="K23" s="275"/>
      <c r="L23" s="275"/>
      <c r="M23" s="275"/>
      <c r="N23" s="276" t="s">
        <v>26</v>
      </c>
      <c r="O23" s="276" t="s">
        <v>26</v>
      </c>
      <c r="P23" s="275"/>
      <c r="Q23" s="275"/>
      <c r="R23" s="275"/>
      <c r="S23" s="275"/>
      <c r="T23" s="275"/>
      <c r="U23" s="276" t="s">
        <v>26</v>
      </c>
      <c r="V23" s="276" t="s">
        <v>26</v>
      </c>
      <c r="W23" s="274" t="s">
        <v>0</v>
      </c>
      <c r="X23" s="275"/>
      <c r="Y23" s="275"/>
      <c r="Z23" s="275"/>
      <c r="AA23" s="275"/>
      <c r="AB23" s="276" t="s">
        <v>26</v>
      </c>
      <c r="AC23" s="276" t="s">
        <v>26</v>
      </c>
      <c r="AD23" s="275"/>
      <c r="AE23" s="275"/>
      <c r="AF23" s="275"/>
      <c r="AG23" s="275"/>
      <c r="AH23" s="275"/>
      <c r="AI23" s="276" t="s">
        <v>26</v>
      </c>
      <c r="AJ23" s="276" t="s">
        <v>26</v>
      </c>
      <c r="AK23" s="275"/>
      <c r="AL23" s="243"/>
      <c r="AM23" s="19">
        <f t="array" ref="AM23">SUM(IF((G23:AK23="H"),1,0),IF((G23:AK23="½ H"),0.5,0))</f>
        <v>2</v>
      </c>
      <c r="AN23" s="17">
        <f t="array" ref="AN23">SUM(IF((G23:AK23="SD"),1,0),IF((G23:AK23="½ SD"),0.5,0))</f>
        <v>0</v>
      </c>
      <c r="AO23" s="17">
        <f t="array" ref="AO23">SUM(IF((G23:AK23="V"),1,0),IF((G23:AK23="½ V"),0.5,0))</f>
        <v>0</v>
      </c>
      <c r="AP23" s="17">
        <f t="array" ref="AP23">SUM(IF((G23:AK23="C"),1,0),IF((G23:AK23="½ C"),0.5,0))</f>
        <v>0</v>
      </c>
      <c r="AQ23" s="95">
        <f t="array" ref="AQ23">SUM(IF((G23:AK23="S"),1,0),IF((G23:AK23="½ S"),0.5,0))</f>
        <v>0</v>
      </c>
      <c r="AR23" s="184">
        <f t="array" ref="AR23">SUM(IF((G23:AK23="Z1"),1,0),IF((G23:AK23="½ Z1"),0.5,0))</f>
        <v>0</v>
      </c>
      <c r="AS23" s="17">
        <f t="array" ref="AS23">SUM(IF((G23:AK23="Z2"),1,0),IF((G23:AK23="½ Z2"),0.5,0))</f>
        <v>0</v>
      </c>
      <c r="AT23" s="17">
        <f t="array" ref="AT23">SUM(IF((G23:AK23="Z3"),1,0),IF((G23:AK23="½ Z3"),0.5,0))</f>
        <v>0</v>
      </c>
      <c r="AU23" s="20">
        <f t="array" ref="AU23">SUM(IF((G23:AK23="Z4"),1,0),IF((G23:AK23="½ Z4"),0.5,0))</f>
        <v>0</v>
      </c>
      <c r="AV23" s="4"/>
      <c r="AW23" s="28"/>
    </row>
    <row r="24" spans="1:49" x14ac:dyDescent="0.2">
      <c r="A24" s="28"/>
      <c r="B24" s="68"/>
      <c r="C24" s="53"/>
      <c r="D24" s="435"/>
      <c r="E24" s="70"/>
      <c r="F24" s="65" t="str">
        <f>IF(E24="x",   "~~~" &amp; TEXT($F$8,""), TEXT($F$8,""))</f>
        <v>~~~</v>
      </c>
      <c r="G24" s="276" t="s">
        <v>26</v>
      </c>
      <c r="H24" s="276" t="s">
        <v>26</v>
      </c>
      <c r="I24" s="274" t="s">
        <v>0</v>
      </c>
      <c r="J24" s="275"/>
      <c r="K24" s="275"/>
      <c r="L24" s="275"/>
      <c r="M24" s="275"/>
      <c r="N24" s="276" t="s">
        <v>26</v>
      </c>
      <c r="O24" s="276" t="s">
        <v>26</v>
      </c>
      <c r="P24" s="275"/>
      <c r="Q24" s="275"/>
      <c r="R24" s="275"/>
      <c r="S24" s="275"/>
      <c r="T24" s="275"/>
      <c r="U24" s="276" t="s">
        <v>26</v>
      </c>
      <c r="V24" s="276" t="s">
        <v>26</v>
      </c>
      <c r="W24" s="274" t="s">
        <v>0</v>
      </c>
      <c r="X24" s="275"/>
      <c r="Y24" s="275"/>
      <c r="Z24" s="275"/>
      <c r="AA24" s="275"/>
      <c r="AB24" s="276" t="s">
        <v>26</v>
      </c>
      <c r="AC24" s="276" t="s">
        <v>26</v>
      </c>
      <c r="AD24" s="275"/>
      <c r="AE24" s="275"/>
      <c r="AF24" s="275"/>
      <c r="AG24" s="275"/>
      <c r="AH24" s="275"/>
      <c r="AI24" s="276" t="s">
        <v>26</v>
      </c>
      <c r="AJ24" s="276" t="s">
        <v>26</v>
      </c>
      <c r="AK24" s="275"/>
      <c r="AL24" s="243"/>
      <c r="AM24" s="19">
        <f t="array" ref="AM24">SUM(IF((G24:AK24="H"),1,0),IF((G24:AK24="½ H"),0.5,0))</f>
        <v>2</v>
      </c>
      <c r="AN24" s="17">
        <f t="array" ref="AN24">SUM(IF((G24:AK24="SD"),1,0),IF((G24:AK24="½ SD"),0.5,0))</f>
        <v>0</v>
      </c>
      <c r="AO24" s="17">
        <f t="array" ref="AO24">SUM(IF((G24:AK24="V"),1,0),IF((G24:AK24="½ V"),0.5,0))</f>
        <v>0</v>
      </c>
      <c r="AP24" s="17">
        <f t="array" ref="AP24">SUM(IF((G24:AK24="C"),1,0),IF((G24:AK24="½ C"),0.5,0))</f>
        <v>0</v>
      </c>
      <c r="AQ24" s="95">
        <f t="array" ref="AQ24">SUM(IF((G24:AK24="S"),1,0),IF((G24:AK24="½ S"),0.5,0))</f>
        <v>0</v>
      </c>
      <c r="AR24" s="184">
        <f t="array" ref="AR24">SUM(IF((G24:AK24="Z1"),1,0),IF((G24:AK24="½ Z1"),0.5,0))</f>
        <v>0</v>
      </c>
      <c r="AS24" s="17">
        <f t="array" ref="AS24">SUM(IF((G24:AK24="Z2"),1,0),IF((G24:AK24="½ Z2"),0.5,0))</f>
        <v>0</v>
      </c>
      <c r="AT24" s="17">
        <f t="array" ref="AT24">SUM(IF((G24:AK24="Z3"),1,0),IF((G24:AK24="½ Z3"),0.5,0))</f>
        <v>0</v>
      </c>
      <c r="AU24" s="20">
        <f t="array" ref="AU24">SUM(IF((G24:AK24="Z4"),1,0),IF((G24:AK24="½ Z4"),0.5,0))</f>
        <v>0</v>
      </c>
      <c r="AV24" s="4"/>
      <c r="AW24" s="28"/>
    </row>
    <row r="25" spans="1:49" ht="13.5" thickBot="1" x14ac:dyDescent="0.25">
      <c r="A25" s="28"/>
      <c r="B25" s="68"/>
      <c r="C25" s="53"/>
      <c r="D25" s="435"/>
      <c r="E25" s="70"/>
      <c r="F25" s="65" t="str">
        <f>IF(E25="x",   "~~~" &amp; TEXT($F$9,""), TEXT($F$9,""))</f>
        <v/>
      </c>
      <c r="G25" s="276" t="s">
        <v>26</v>
      </c>
      <c r="H25" s="276" t="s">
        <v>26</v>
      </c>
      <c r="I25" s="274" t="s">
        <v>0</v>
      </c>
      <c r="J25" s="275"/>
      <c r="K25" s="275"/>
      <c r="L25" s="275"/>
      <c r="M25" s="275"/>
      <c r="N25" s="276" t="s">
        <v>26</v>
      </c>
      <c r="O25" s="276" t="s">
        <v>26</v>
      </c>
      <c r="P25" s="275"/>
      <c r="Q25" s="275"/>
      <c r="R25" s="275"/>
      <c r="S25" s="275"/>
      <c r="T25" s="275"/>
      <c r="U25" s="276" t="s">
        <v>26</v>
      </c>
      <c r="V25" s="276" t="s">
        <v>26</v>
      </c>
      <c r="W25" s="274" t="s">
        <v>0</v>
      </c>
      <c r="X25" s="275"/>
      <c r="Y25" s="275"/>
      <c r="Z25" s="275"/>
      <c r="AA25" s="275"/>
      <c r="AB25" s="276" t="s">
        <v>26</v>
      </c>
      <c r="AC25" s="276" t="s">
        <v>26</v>
      </c>
      <c r="AD25" s="275"/>
      <c r="AE25" s="275"/>
      <c r="AF25" s="275"/>
      <c r="AG25" s="275"/>
      <c r="AH25" s="275"/>
      <c r="AI25" s="276" t="s">
        <v>26</v>
      </c>
      <c r="AJ25" s="276" t="s">
        <v>26</v>
      </c>
      <c r="AK25" s="275"/>
      <c r="AL25" s="243"/>
      <c r="AM25" s="19">
        <f t="array" ref="AM25">SUM(IF((G25:AK25="H"),1,0),IF((G25:AK25="½ H"),0.5,0))</f>
        <v>2</v>
      </c>
      <c r="AN25" s="17">
        <f t="array" ref="AN25">SUM(IF((G25:AK25="SD"),1,0),IF((G25:AK25="½ SD"),0.5,0))</f>
        <v>0</v>
      </c>
      <c r="AO25" s="17">
        <f t="array" ref="AO25">SUM(IF((G25:AK25="V"),1,0),IF((G25:AK25="½ V"),0.5,0))</f>
        <v>0</v>
      </c>
      <c r="AP25" s="17">
        <f t="array" ref="AP25">SUM(IF((G25:AK25="C"),1,0),IF((G25:AK25="½ C"),0.5,0))</f>
        <v>0</v>
      </c>
      <c r="AQ25" s="95">
        <f t="array" ref="AQ25">SUM(IF((G25:AK25="S"),1,0),IF((G25:AK25="½ S"),0.5,0))</f>
        <v>0</v>
      </c>
      <c r="AR25" s="184">
        <f t="array" ref="AR25">SUM(IF((G25:AK25="Z1"),1,0),IF((G25:AK25="½ Z1"),0.5,0))</f>
        <v>0</v>
      </c>
      <c r="AS25" s="17">
        <f t="array" ref="AS25">SUM(IF((G25:AK25="Z2"),1,0),IF((G25:AK25="½ Z2"),0.5,0))</f>
        <v>0</v>
      </c>
      <c r="AT25" s="17">
        <f t="array" ref="AT25">SUM(IF((G25:AK25="Z3"),1,0),IF((G25:AK25="½ Z3"),0.5,0))</f>
        <v>0</v>
      </c>
      <c r="AU25" s="20">
        <f t="array" ref="AU25">SUM(IF((G25:AK25="Z4"),1,0),IF((G25:AK25="½ Z4"),0.5,0))</f>
        <v>0</v>
      </c>
      <c r="AV25" s="4"/>
      <c r="AW25" s="28"/>
    </row>
    <row r="26" spans="1:49" ht="13.5" hidden="1" thickBot="1" x14ac:dyDescent="0.25">
      <c r="A26" s="28"/>
      <c r="B26" s="68"/>
      <c r="C26" s="53"/>
      <c r="D26" s="435"/>
      <c r="E26" s="70"/>
      <c r="F26" s="65" t="str">
        <f>IF(E26="x",   "~~~" &amp; TEXT($F$10,""), TEXT($F$10,""))</f>
        <v/>
      </c>
      <c r="G26" s="276" t="s">
        <v>26</v>
      </c>
      <c r="H26" s="276" t="s">
        <v>26</v>
      </c>
      <c r="I26" s="274" t="s">
        <v>0</v>
      </c>
      <c r="J26" s="275"/>
      <c r="K26" s="275"/>
      <c r="L26" s="275"/>
      <c r="M26" s="275"/>
      <c r="N26" s="276" t="s">
        <v>26</v>
      </c>
      <c r="O26" s="276" t="s">
        <v>26</v>
      </c>
      <c r="P26" s="275"/>
      <c r="Q26" s="275"/>
      <c r="R26" s="275"/>
      <c r="S26" s="275"/>
      <c r="T26" s="275"/>
      <c r="U26" s="276" t="s">
        <v>26</v>
      </c>
      <c r="V26" s="276" t="s">
        <v>26</v>
      </c>
      <c r="W26" s="274" t="s">
        <v>0</v>
      </c>
      <c r="X26" s="275"/>
      <c r="Y26" s="275"/>
      <c r="Z26" s="275"/>
      <c r="AA26" s="275"/>
      <c r="AB26" s="276" t="s">
        <v>26</v>
      </c>
      <c r="AC26" s="276" t="s">
        <v>26</v>
      </c>
      <c r="AD26" s="275"/>
      <c r="AE26" s="275"/>
      <c r="AF26" s="275"/>
      <c r="AG26" s="275"/>
      <c r="AH26" s="275"/>
      <c r="AI26" s="276" t="s">
        <v>26</v>
      </c>
      <c r="AJ26" s="276" t="s">
        <v>26</v>
      </c>
      <c r="AK26" s="275"/>
      <c r="AL26" s="243"/>
      <c r="AM26" s="19">
        <f t="array" ref="AM26">SUM(IF((G26:AK26="H"),1,0),IF((G26:AK26="½ H"),0.5,0))</f>
        <v>2</v>
      </c>
      <c r="AN26" s="17">
        <f t="array" ref="AN26">SUM(IF((G26:AK26="SD"),1,0),IF((G26:AK26="½ SD"),0.5,0))</f>
        <v>0</v>
      </c>
      <c r="AO26" s="17">
        <f t="array" ref="AO26">SUM(IF((G26:AK26="V"),1,0),IF((G26:AK26="½ V"),0.5,0))</f>
        <v>0</v>
      </c>
      <c r="AP26" s="17">
        <f t="array" ref="AP26">SUM(IF((G26:AK26="C"),1,0),IF((G26:AK26="½ C"),0.5,0))</f>
        <v>0</v>
      </c>
      <c r="AQ26" s="95">
        <f t="array" ref="AQ26">SUM(IF((G26:AK26="S"),1,0),IF((G26:AK26="½ S"),0.5,0))</f>
        <v>0</v>
      </c>
      <c r="AR26" s="184">
        <f t="array" ref="AR26">SUM(IF((G26:AK26="Z1"),1,0),IF((G26:AK26="½ Z1"),0.5,0))</f>
        <v>0</v>
      </c>
      <c r="AS26" s="17">
        <f t="array" ref="AS26">SUM(IF((G26:AK26="Z2"),1,0),IF((G26:AK26="½ Z2"),0.5,0))</f>
        <v>0</v>
      </c>
      <c r="AT26" s="17">
        <f t="array" ref="AT26">SUM(IF((G26:AK26="Z3"),1,0),IF((G26:AK26="½ Z3"),0.5,0))</f>
        <v>0</v>
      </c>
      <c r="AU26" s="20">
        <f t="array" ref="AU26">SUM(IF((G26:AK26="Z4"),1,0),IF((G26:AK26="½ Z4"),0.5,0))</f>
        <v>0</v>
      </c>
      <c r="AV26" s="4"/>
      <c r="AW26" s="28"/>
    </row>
    <row r="27" spans="1:49" ht="13.5" hidden="1" thickBot="1" x14ac:dyDescent="0.25">
      <c r="A27" s="28"/>
      <c r="B27" s="68"/>
      <c r="C27" s="53"/>
      <c r="D27" s="435"/>
      <c r="E27" s="70"/>
      <c r="F27" s="65" t="str">
        <f>IF(E27="x",   "~~~" &amp; TEXT($F$11,""), TEXT($F$11,""))</f>
        <v/>
      </c>
      <c r="G27" s="276" t="s">
        <v>26</v>
      </c>
      <c r="H27" s="276" t="s">
        <v>26</v>
      </c>
      <c r="I27" s="274" t="s">
        <v>0</v>
      </c>
      <c r="J27" s="275"/>
      <c r="K27" s="275"/>
      <c r="L27" s="275"/>
      <c r="M27" s="275"/>
      <c r="N27" s="276" t="s">
        <v>26</v>
      </c>
      <c r="O27" s="276" t="s">
        <v>26</v>
      </c>
      <c r="P27" s="275"/>
      <c r="Q27" s="275"/>
      <c r="R27" s="275"/>
      <c r="S27" s="275"/>
      <c r="T27" s="275"/>
      <c r="U27" s="276" t="s">
        <v>26</v>
      </c>
      <c r="V27" s="276" t="s">
        <v>26</v>
      </c>
      <c r="W27" s="274" t="s">
        <v>0</v>
      </c>
      <c r="X27" s="275"/>
      <c r="Y27" s="275"/>
      <c r="Z27" s="275"/>
      <c r="AA27" s="275"/>
      <c r="AB27" s="276" t="s">
        <v>26</v>
      </c>
      <c r="AC27" s="276" t="s">
        <v>26</v>
      </c>
      <c r="AD27" s="275"/>
      <c r="AE27" s="275"/>
      <c r="AF27" s="275"/>
      <c r="AG27" s="275"/>
      <c r="AH27" s="275"/>
      <c r="AI27" s="276" t="s">
        <v>26</v>
      </c>
      <c r="AJ27" s="276" t="s">
        <v>26</v>
      </c>
      <c r="AK27" s="275"/>
      <c r="AL27" s="243"/>
      <c r="AM27" s="19">
        <f t="array" ref="AM27">SUM(IF((G27:AK27="H"),1,0),IF((G27:AK27="½ H"),0.5,0))</f>
        <v>2</v>
      </c>
      <c r="AN27" s="17">
        <f t="array" ref="AN27">SUM(IF((G27:AK27="SD"),1,0),IF((G27:AK27="½ SD"),0.5,0))</f>
        <v>0</v>
      </c>
      <c r="AO27" s="17">
        <f t="array" ref="AO27">SUM(IF((G27:AK27="V"),1,0),IF((G27:AK27="½ V"),0.5,0))</f>
        <v>0</v>
      </c>
      <c r="AP27" s="17">
        <f t="array" ref="AP27">SUM(IF((G27:AK27="C"),1,0),IF((G27:AK27="½ C"),0.5,0))</f>
        <v>0</v>
      </c>
      <c r="AQ27" s="95">
        <f t="array" ref="AQ27">SUM(IF((G27:AK27="S"),1,0),IF((G27:AK27="½ S"),0.5,0))</f>
        <v>0</v>
      </c>
      <c r="AR27" s="184">
        <f t="array" ref="AR27">SUM(IF((G27:AK27="Z1"),1,0),IF((G27:AK27="½ Z1"),0.5,0))</f>
        <v>0</v>
      </c>
      <c r="AS27" s="17">
        <f t="array" ref="AS27">SUM(IF((G27:AK27="Z2"),1,0),IF((G27:AK27="½ Z2"),0.5,0))</f>
        <v>0</v>
      </c>
      <c r="AT27" s="17">
        <f t="array" ref="AT27">SUM(IF((G27:AK27="Z3"),1,0),IF((G27:AK27="½ Z3"),0.5,0))</f>
        <v>0</v>
      </c>
      <c r="AU27" s="20">
        <f t="array" ref="AU27">SUM(IF((G27:AK27="Z4"),1,0),IF((G27:AK27="½ Z4"),0.5,0))</f>
        <v>0</v>
      </c>
      <c r="AV27" s="4"/>
      <c r="AW27" s="28"/>
    </row>
    <row r="28" spans="1:49" ht="13.5" hidden="1" thickBot="1" x14ac:dyDescent="0.25">
      <c r="A28" s="28"/>
      <c r="B28" s="68"/>
      <c r="C28" s="53"/>
      <c r="D28" s="435"/>
      <c r="E28" s="70"/>
      <c r="F28" s="65" t="str">
        <f>IF(E28="x",   "~~~" &amp; TEXT($F$12,""), TEXT($F$12,""))</f>
        <v/>
      </c>
      <c r="G28" s="276" t="s">
        <v>26</v>
      </c>
      <c r="H28" s="276" t="s">
        <v>26</v>
      </c>
      <c r="I28" s="274" t="s">
        <v>0</v>
      </c>
      <c r="J28" s="275"/>
      <c r="K28" s="275"/>
      <c r="L28" s="275"/>
      <c r="M28" s="275"/>
      <c r="N28" s="276" t="s">
        <v>26</v>
      </c>
      <c r="O28" s="276" t="s">
        <v>26</v>
      </c>
      <c r="P28" s="275"/>
      <c r="Q28" s="275"/>
      <c r="R28" s="275"/>
      <c r="S28" s="275"/>
      <c r="T28" s="275"/>
      <c r="U28" s="276" t="s">
        <v>26</v>
      </c>
      <c r="V28" s="276" t="s">
        <v>26</v>
      </c>
      <c r="W28" s="274" t="s">
        <v>0</v>
      </c>
      <c r="X28" s="275"/>
      <c r="Y28" s="275"/>
      <c r="Z28" s="275"/>
      <c r="AA28" s="275"/>
      <c r="AB28" s="276" t="s">
        <v>26</v>
      </c>
      <c r="AC28" s="276" t="s">
        <v>26</v>
      </c>
      <c r="AD28" s="275"/>
      <c r="AE28" s="275"/>
      <c r="AF28" s="275"/>
      <c r="AG28" s="275"/>
      <c r="AH28" s="275"/>
      <c r="AI28" s="276" t="s">
        <v>26</v>
      </c>
      <c r="AJ28" s="276" t="s">
        <v>26</v>
      </c>
      <c r="AK28" s="275"/>
      <c r="AL28" s="243"/>
      <c r="AM28" s="19">
        <f t="array" ref="AM28">SUM(IF((G28:AK28="H"),1,0),IF((G28:AK28="½ H"),0.5,0))</f>
        <v>2</v>
      </c>
      <c r="AN28" s="17">
        <f t="array" ref="AN28">SUM(IF((G28:AK28="SD"),1,0),IF((G28:AK28="½ SD"),0.5,0))</f>
        <v>0</v>
      </c>
      <c r="AO28" s="17">
        <f t="array" ref="AO28">SUM(IF((G28:AK28="V"),1,0),IF((G28:AK28="½ V"),0.5,0))</f>
        <v>0</v>
      </c>
      <c r="AP28" s="17">
        <f t="array" ref="AP28">SUM(IF((G28:AK28="C"),1,0),IF((G28:AK28="½ C"),0.5,0))</f>
        <v>0</v>
      </c>
      <c r="AQ28" s="95">
        <f t="array" ref="AQ28">SUM(IF((G28:AK28="S"),1,0),IF((G28:AK28="½ S"),0.5,0))</f>
        <v>0</v>
      </c>
      <c r="AR28" s="184">
        <f t="array" ref="AR28">SUM(IF((G28:AK28="Z1"),1,0),IF((G28:AK28="½ Z1"),0.5,0))</f>
        <v>0</v>
      </c>
      <c r="AS28" s="17">
        <f t="array" ref="AS28">SUM(IF((G28:AK28="Z2"),1,0),IF((G28:AK28="½ Z2"),0.5,0))</f>
        <v>0</v>
      </c>
      <c r="AT28" s="17">
        <f t="array" ref="AT28">SUM(IF((G28:AK28="Z3"),1,0),IF((G28:AK28="½ Z3"),0.5,0))</f>
        <v>0</v>
      </c>
      <c r="AU28" s="20">
        <f t="array" ref="AU28">SUM(IF((G28:AK28="Z4"),1,0),IF((G28:AK28="½ Z4"),0.5,0))</f>
        <v>0</v>
      </c>
      <c r="AV28" s="4"/>
      <c r="AW28" s="28"/>
    </row>
    <row r="29" spans="1:49" ht="13.5" hidden="1" thickBot="1" x14ac:dyDescent="0.25">
      <c r="A29" s="28"/>
      <c r="B29" s="68"/>
      <c r="C29" s="53"/>
      <c r="D29" s="435"/>
      <c r="E29" s="70"/>
      <c r="F29" s="65" t="str">
        <f>IF(E29="x",   "~~~" &amp; TEXT($F$13,""), TEXT($F$13,""))</f>
        <v/>
      </c>
      <c r="G29" s="276" t="s">
        <v>26</v>
      </c>
      <c r="H29" s="276" t="s">
        <v>26</v>
      </c>
      <c r="I29" s="274" t="s">
        <v>0</v>
      </c>
      <c r="J29" s="275"/>
      <c r="K29" s="275"/>
      <c r="L29" s="275"/>
      <c r="M29" s="275"/>
      <c r="N29" s="276" t="s">
        <v>26</v>
      </c>
      <c r="O29" s="276" t="s">
        <v>26</v>
      </c>
      <c r="P29" s="275"/>
      <c r="Q29" s="275"/>
      <c r="R29" s="275"/>
      <c r="S29" s="275"/>
      <c r="T29" s="275"/>
      <c r="U29" s="276" t="s">
        <v>26</v>
      </c>
      <c r="V29" s="276" t="s">
        <v>26</v>
      </c>
      <c r="W29" s="274" t="s">
        <v>0</v>
      </c>
      <c r="X29" s="275"/>
      <c r="Y29" s="275"/>
      <c r="Z29" s="275"/>
      <c r="AA29" s="275"/>
      <c r="AB29" s="276" t="s">
        <v>26</v>
      </c>
      <c r="AC29" s="276" t="s">
        <v>26</v>
      </c>
      <c r="AD29" s="275"/>
      <c r="AE29" s="275"/>
      <c r="AF29" s="275"/>
      <c r="AG29" s="275"/>
      <c r="AH29" s="275"/>
      <c r="AI29" s="276" t="s">
        <v>26</v>
      </c>
      <c r="AJ29" s="276" t="s">
        <v>26</v>
      </c>
      <c r="AK29" s="275"/>
      <c r="AL29" s="243"/>
      <c r="AM29" s="19">
        <f t="array" ref="AM29">SUM(IF((G29:AK29="H"),1,0),IF((G29:AK29="½ H"),0.5,0))</f>
        <v>2</v>
      </c>
      <c r="AN29" s="17">
        <f t="array" ref="AN29">SUM(IF((G29:AK29="SD"),1,0),IF((G29:AK29="½ SD"),0.5,0))</f>
        <v>0</v>
      </c>
      <c r="AO29" s="17">
        <f t="array" ref="AO29">SUM(IF((G29:AK29="V"),1,0),IF((G29:AK29="½ V"),0.5,0))</f>
        <v>0</v>
      </c>
      <c r="AP29" s="17">
        <f t="array" ref="AP29">SUM(IF((G29:AK29="C"),1,0),IF((G29:AK29="½ C"),0.5,0))</f>
        <v>0</v>
      </c>
      <c r="AQ29" s="95">
        <f t="array" ref="AQ29">SUM(IF((G29:AK29="S"),1,0),IF((G29:AK29="½ S"),0.5,0))</f>
        <v>0</v>
      </c>
      <c r="AR29" s="184">
        <f t="array" ref="AR29">SUM(IF((G29:AK29="Z1"),1,0),IF((G29:AK29="½ Z1"),0.5,0))</f>
        <v>0</v>
      </c>
      <c r="AS29" s="17">
        <f t="array" ref="AS29">SUM(IF((G29:AK29="Z2"),1,0),IF((G29:AK29="½ Z2"),0.5,0))</f>
        <v>0</v>
      </c>
      <c r="AT29" s="17">
        <f t="array" ref="AT29">SUM(IF((G29:AK29="Z3"),1,0),IF((G29:AK29="½ Z3"),0.5,0))</f>
        <v>0</v>
      </c>
      <c r="AU29" s="20">
        <f t="array" ref="AU29">SUM(IF((G29:AK29="Z4"),1,0),IF((G29:AK29="½ Z4"),0.5,0))</f>
        <v>0</v>
      </c>
      <c r="AV29" s="4"/>
      <c r="AW29" s="28"/>
    </row>
    <row r="30" spans="1:49" ht="13.5" hidden="1" thickBot="1" x14ac:dyDescent="0.25">
      <c r="A30" s="28"/>
      <c r="B30" s="68"/>
      <c r="C30" s="53"/>
      <c r="D30" s="435"/>
      <c r="E30" s="70"/>
      <c r="F30" s="65" t="str">
        <f>IF(E30="x",   "~~~" &amp; TEXT($F$14,""), TEXT($F$14,""))</f>
        <v/>
      </c>
      <c r="G30" s="276" t="s">
        <v>26</v>
      </c>
      <c r="H30" s="276" t="s">
        <v>26</v>
      </c>
      <c r="I30" s="274" t="s">
        <v>0</v>
      </c>
      <c r="J30" s="275"/>
      <c r="K30" s="275"/>
      <c r="L30" s="275"/>
      <c r="M30" s="275"/>
      <c r="N30" s="276" t="s">
        <v>26</v>
      </c>
      <c r="O30" s="276" t="s">
        <v>26</v>
      </c>
      <c r="P30" s="275"/>
      <c r="Q30" s="275"/>
      <c r="R30" s="275"/>
      <c r="S30" s="275"/>
      <c r="T30" s="275"/>
      <c r="U30" s="276" t="s">
        <v>26</v>
      </c>
      <c r="V30" s="276" t="s">
        <v>26</v>
      </c>
      <c r="W30" s="274" t="s">
        <v>0</v>
      </c>
      <c r="X30" s="275"/>
      <c r="Y30" s="275"/>
      <c r="Z30" s="275"/>
      <c r="AA30" s="275"/>
      <c r="AB30" s="276" t="s">
        <v>26</v>
      </c>
      <c r="AC30" s="276" t="s">
        <v>26</v>
      </c>
      <c r="AD30" s="275"/>
      <c r="AE30" s="275"/>
      <c r="AF30" s="275"/>
      <c r="AG30" s="275"/>
      <c r="AH30" s="275"/>
      <c r="AI30" s="276" t="s">
        <v>26</v>
      </c>
      <c r="AJ30" s="276" t="s">
        <v>26</v>
      </c>
      <c r="AK30" s="275"/>
      <c r="AL30" s="243"/>
      <c r="AM30" s="19">
        <f t="array" ref="AM30">SUM(IF((G30:AK30="H"),1,0),IF((G30:AK30="½ H"),0.5,0))</f>
        <v>2</v>
      </c>
      <c r="AN30" s="17">
        <f t="array" ref="AN30">SUM(IF((G30:AK30="SD"),1,0),IF((G30:AK30="½ SD"),0.5,0))</f>
        <v>0</v>
      </c>
      <c r="AO30" s="17">
        <f t="array" ref="AO30">SUM(IF((G30:AK30="V"),1,0),IF((G30:AK30="½ V"),0.5,0))</f>
        <v>0</v>
      </c>
      <c r="AP30" s="17">
        <f t="array" ref="AP30">SUM(IF((G30:AK30="C"),1,0),IF((G30:AK30="½ C"),0.5,0))</f>
        <v>0</v>
      </c>
      <c r="AQ30" s="95">
        <f t="array" ref="AQ30">SUM(IF((G30:AK30="S"),1,0),IF((G30:AK30="½ S"),0.5,0))</f>
        <v>0</v>
      </c>
      <c r="AR30" s="184">
        <f t="array" ref="AR30">SUM(IF((G30:AK30="Z1"),1,0),IF((G30:AK30="½ Z1"),0.5,0))</f>
        <v>0</v>
      </c>
      <c r="AS30" s="17">
        <f t="array" ref="AS30">SUM(IF((G30:AK30="Z2"),1,0),IF((G30:AK30="½ Z2"),0.5,0))</f>
        <v>0</v>
      </c>
      <c r="AT30" s="17">
        <f t="array" ref="AT30">SUM(IF((G30:AK30="Z3"),1,0),IF((G30:AK30="½ Z3"),0.5,0))</f>
        <v>0</v>
      </c>
      <c r="AU30" s="20">
        <f t="array" ref="AU30">SUM(IF((G30:AK30="Z4"),1,0),IF((G30:AK30="½ Z4"),0.5,0))</f>
        <v>0</v>
      </c>
      <c r="AV30" s="4"/>
      <c r="AW30" s="28"/>
    </row>
    <row r="31" spans="1:49" ht="13.5" hidden="1" thickBot="1" x14ac:dyDescent="0.25">
      <c r="A31" s="28"/>
      <c r="B31" s="68"/>
      <c r="C31" s="53"/>
      <c r="D31" s="435"/>
      <c r="E31" s="70"/>
      <c r="F31" s="65" t="str">
        <f>IF(E31="x",   "~~~" &amp; TEXT($F$15,""), TEXT($F$15,""))</f>
        <v/>
      </c>
      <c r="G31" s="276" t="s">
        <v>26</v>
      </c>
      <c r="H31" s="276" t="s">
        <v>26</v>
      </c>
      <c r="I31" s="274" t="s">
        <v>0</v>
      </c>
      <c r="J31" s="275"/>
      <c r="K31" s="275"/>
      <c r="L31" s="275"/>
      <c r="M31" s="275"/>
      <c r="N31" s="276" t="s">
        <v>26</v>
      </c>
      <c r="O31" s="276" t="s">
        <v>26</v>
      </c>
      <c r="P31" s="275"/>
      <c r="Q31" s="275"/>
      <c r="R31" s="275"/>
      <c r="S31" s="275"/>
      <c r="T31" s="275"/>
      <c r="U31" s="276" t="s">
        <v>26</v>
      </c>
      <c r="V31" s="276" t="s">
        <v>26</v>
      </c>
      <c r="W31" s="274" t="s">
        <v>0</v>
      </c>
      <c r="X31" s="275"/>
      <c r="Y31" s="275"/>
      <c r="Z31" s="275"/>
      <c r="AA31" s="275"/>
      <c r="AB31" s="276" t="s">
        <v>26</v>
      </c>
      <c r="AC31" s="276" t="s">
        <v>26</v>
      </c>
      <c r="AD31" s="275"/>
      <c r="AE31" s="275"/>
      <c r="AF31" s="275"/>
      <c r="AG31" s="275"/>
      <c r="AH31" s="275"/>
      <c r="AI31" s="276" t="s">
        <v>26</v>
      </c>
      <c r="AJ31" s="276" t="s">
        <v>26</v>
      </c>
      <c r="AK31" s="275"/>
      <c r="AL31" s="243"/>
      <c r="AM31" s="19">
        <f t="array" ref="AM31">SUM(IF((G31:AK31="H"),1,0),IF((G31:AK31="½ H"),0.5,0))</f>
        <v>2</v>
      </c>
      <c r="AN31" s="17">
        <f t="array" ref="AN31">SUM(IF((G31:AK31="SD"),1,0),IF((G31:AK31="½ SD"),0.5,0))</f>
        <v>0</v>
      </c>
      <c r="AO31" s="17">
        <f t="array" ref="AO31">SUM(IF((G31:AK31="V"),1,0),IF((G31:AK31="½ V"),0.5,0))</f>
        <v>0</v>
      </c>
      <c r="AP31" s="17">
        <f t="array" ref="AP31">SUM(IF((G31:AK31="C"),1,0),IF((G31:AK31="½ C"),0.5,0))</f>
        <v>0</v>
      </c>
      <c r="AQ31" s="95">
        <f t="array" ref="AQ31">SUM(IF((G31:AK31="S"),1,0),IF((G31:AK31="½ S"),0.5,0))</f>
        <v>0</v>
      </c>
      <c r="AR31" s="184">
        <f t="array" ref="AR31">SUM(IF((G31:AK31="Z1"),1,0),IF((G31:AK31="½ Z1"),0.5,0))</f>
        <v>0</v>
      </c>
      <c r="AS31" s="17">
        <f t="array" ref="AS31">SUM(IF((G31:AK31="Z2"),1,0),IF((G31:AK31="½ Z2"),0.5,0))</f>
        <v>0</v>
      </c>
      <c r="AT31" s="17">
        <f t="array" ref="AT31">SUM(IF((G31:AK31="Z3"),1,0),IF((G31:AK31="½ Z3"),0.5,0))</f>
        <v>0</v>
      </c>
      <c r="AU31" s="20">
        <f t="array" ref="AU31">SUM(IF((G31:AK31="Z4"),1,0),IF((G31:AK31="½ Z4"),0.5,0))</f>
        <v>0</v>
      </c>
      <c r="AV31" s="4"/>
      <c r="AW31" s="28"/>
    </row>
    <row r="32" spans="1:49" ht="13.5" hidden="1" thickBot="1" x14ac:dyDescent="0.25">
      <c r="A32" s="28"/>
      <c r="B32" s="68"/>
      <c r="C32" s="53"/>
      <c r="D32" s="435"/>
      <c r="E32" s="70"/>
      <c r="F32" s="65" t="str">
        <f>IF(E32="x",   "~~~" &amp; TEXT($J$4,""), TEXT($J$4,""))</f>
        <v/>
      </c>
      <c r="G32" s="276" t="s">
        <v>26</v>
      </c>
      <c r="H32" s="276" t="s">
        <v>26</v>
      </c>
      <c r="I32" s="274" t="s">
        <v>0</v>
      </c>
      <c r="J32" s="275"/>
      <c r="K32" s="275"/>
      <c r="L32" s="275"/>
      <c r="M32" s="275"/>
      <c r="N32" s="276" t="s">
        <v>26</v>
      </c>
      <c r="O32" s="276" t="s">
        <v>26</v>
      </c>
      <c r="P32" s="275"/>
      <c r="Q32" s="275"/>
      <c r="R32" s="275"/>
      <c r="S32" s="275"/>
      <c r="T32" s="275"/>
      <c r="U32" s="276" t="s">
        <v>26</v>
      </c>
      <c r="V32" s="276" t="s">
        <v>26</v>
      </c>
      <c r="W32" s="274" t="s">
        <v>0</v>
      </c>
      <c r="X32" s="275"/>
      <c r="Y32" s="275"/>
      <c r="Z32" s="275"/>
      <c r="AA32" s="275"/>
      <c r="AB32" s="276" t="s">
        <v>26</v>
      </c>
      <c r="AC32" s="276" t="s">
        <v>26</v>
      </c>
      <c r="AD32" s="275"/>
      <c r="AE32" s="275"/>
      <c r="AF32" s="275"/>
      <c r="AG32" s="275"/>
      <c r="AH32" s="275"/>
      <c r="AI32" s="276" t="s">
        <v>26</v>
      </c>
      <c r="AJ32" s="276" t="s">
        <v>26</v>
      </c>
      <c r="AK32" s="275"/>
      <c r="AL32" s="243"/>
      <c r="AM32" s="19">
        <f t="array" ref="AM32">SUM(IF((G32:AK32="H"),1,0),IF((G32:AK32="½ H"),0.5,0))</f>
        <v>2</v>
      </c>
      <c r="AN32" s="17">
        <f t="array" ref="AN32">SUM(IF((G32:AK32="SD"),1,0),IF((G32:AK32="½ SD"),0.5,0))</f>
        <v>0</v>
      </c>
      <c r="AO32" s="17">
        <f t="array" ref="AO32">SUM(IF((G32:AK32="V"),1,0),IF((G32:AK32="½ V"),0.5,0))</f>
        <v>0</v>
      </c>
      <c r="AP32" s="17">
        <f t="array" ref="AP32">SUM(IF((G32:AK32="C"),1,0),IF((G32:AK32="½ C"),0.5,0))</f>
        <v>0</v>
      </c>
      <c r="AQ32" s="95">
        <f t="array" ref="AQ32">SUM(IF((G32:AK32="S"),1,0),IF((G32:AK32="½ S"),0.5,0))</f>
        <v>0</v>
      </c>
      <c r="AR32" s="184">
        <f t="array" ref="AR32">SUM(IF((G32:AK32="Z1"),1,0),IF((G32:AK32="½ Z1"),0.5,0))</f>
        <v>0</v>
      </c>
      <c r="AS32" s="17">
        <f t="array" ref="AS32">SUM(IF((G32:AK32="Z2"),1,0),IF((G32:AK32="½ Z2"),0.5,0))</f>
        <v>0</v>
      </c>
      <c r="AT32" s="17">
        <f t="array" ref="AT32">SUM(IF((G32:AK32="Z3"),1,0),IF((G32:AK32="½ Z3"),0.5,0))</f>
        <v>0</v>
      </c>
      <c r="AU32" s="20">
        <f t="array" ref="AU32">SUM(IF((G32:AK32="Z4"),1,0),IF((G32:AK32="½ Z4"),0.5,0))</f>
        <v>0</v>
      </c>
      <c r="AV32" s="4"/>
      <c r="AW32" s="28"/>
    </row>
    <row r="33" spans="1:49" ht="13.5" hidden="1" thickBot="1" x14ac:dyDescent="0.25">
      <c r="A33" s="28"/>
      <c r="B33" s="68"/>
      <c r="C33" s="53"/>
      <c r="D33" s="435"/>
      <c r="E33" s="70"/>
      <c r="F33" s="65" t="str">
        <f>IF(E33="x",   "~~~" &amp; TEXT($J$5,""), TEXT($J$5,""))</f>
        <v/>
      </c>
      <c r="G33" s="276" t="s">
        <v>26</v>
      </c>
      <c r="H33" s="276" t="s">
        <v>26</v>
      </c>
      <c r="I33" s="274" t="s">
        <v>0</v>
      </c>
      <c r="J33" s="275"/>
      <c r="K33" s="275"/>
      <c r="L33" s="275"/>
      <c r="M33" s="275"/>
      <c r="N33" s="276" t="s">
        <v>26</v>
      </c>
      <c r="O33" s="276" t="s">
        <v>26</v>
      </c>
      <c r="P33" s="275"/>
      <c r="Q33" s="275"/>
      <c r="R33" s="275"/>
      <c r="S33" s="275"/>
      <c r="T33" s="275"/>
      <c r="U33" s="276" t="s">
        <v>26</v>
      </c>
      <c r="V33" s="276" t="s">
        <v>26</v>
      </c>
      <c r="W33" s="274" t="s">
        <v>0</v>
      </c>
      <c r="X33" s="275"/>
      <c r="Y33" s="275"/>
      <c r="Z33" s="275"/>
      <c r="AA33" s="275"/>
      <c r="AB33" s="276" t="s">
        <v>26</v>
      </c>
      <c r="AC33" s="276" t="s">
        <v>26</v>
      </c>
      <c r="AD33" s="275"/>
      <c r="AE33" s="275"/>
      <c r="AF33" s="275"/>
      <c r="AG33" s="275"/>
      <c r="AH33" s="275"/>
      <c r="AI33" s="276" t="s">
        <v>26</v>
      </c>
      <c r="AJ33" s="276" t="s">
        <v>26</v>
      </c>
      <c r="AK33" s="275"/>
      <c r="AL33" s="243"/>
      <c r="AM33" s="19">
        <f t="array" ref="AM33">SUM(IF((G33:AK33="H"),1,0),IF((G33:AK33="½ H"),0.5,0))</f>
        <v>2</v>
      </c>
      <c r="AN33" s="17">
        <f t="array" ref="AN33">SUM(IF((G33:AK33="SD"),1,0),IF((G33:AK33="½ SD"),0.5,0))</f>
        <v>0</v>
      </c>
      <c r="AO33" s="17">
        <f t="array" ref="AO33">SUM(IF((G33:AK33="V"),1,0),IF((G33:AK33="½ V"),0.5,0))</f>
        <v>0</v>
      </c>
      <c r="AP33" s="17">
        <f t="array" ref="AP33">SUM(IF((G33:AK33="C"),1,0),IF((G33:AK33="½ C"),0.5,0))</f>
        <v>0</v>
      </c>
      <c r="AQ33" s="95">
        <f t="array" ref="AQ33">SUM(IF((G33:AK33="S"),1,0),IF((G33:AK33="½ S"),0.5,0))</f>
        <v>0</v>
      </c>
      <c r="AR33" s="184">
        <f t="array" ref="AR33">SUM(IF((G33:AK33="Z1"),1,0),IF((G33:AK33="½ Z1"),0.5,0))</f>
        <v>0</v>
      </c>
      <c r="AS33" s="17">
        <f t="array" ref="AS33">SUM(IF((G33:AK33="Z2"),1,0),IF((G33:AK33="½ Z2"),0.5,0))</f>
        <v>0</v>
      </c>
      <c r="AT33" s="17">
        <f t="array" ref="AT33">SUM(IF((G33:AK33="Z3"),1,0),IF((G33:AK33="½ Z3"),0.5,0))</f>
        <v>0</v>
      </c>
      <c r="AU33" s="20">
        <f t="array" ref="AU33">SUM(IF((G33:AK33="Z4"),1,0),IF((G33:AK33="½ Z4"),0.5,0))</f>
        <v>0</v>
      </c>
      <c r="AV33" s="4"/>
      <c r="AW33" s="28"/>
    </row>
    <row r="34" spans="1:49" ht="13.5" hidden="1" thickBot="1" x14ac:dyDescent="0.25">
      <c r="A34" s="28"/>
      <c r="B34" s="68"/>
      <c r="C34" s="53"/>
      <c r="D34" s="435"/>
      <c r="E34" s="70"/>
      <c r="F34" s="65" t="str">
        <f>IF(E34="x",   "~~~" &amp; TEXT($J$6,""), TEXT($J$6,""))</f>
        <v/>
      </c>
      <c r="G34" s="276" t="s">
        <v>26</v>
      </c>
      <c r="H34" s="276" t="s">
        <v>26</v>
      </c>
      <c r="I34" s="274" t="s">
        <v>0</v>
      </c>
      <c r="J34" s="275"/>
      <c r="K34" s="275"/>
      <c r="L34" s="275"/>
      <c r="M34" s="275"/>
      <c r="N34" s="276" t="s">
        <v>26</v>
      </c>
      <c r="O34" s="276" t="s">
        <v>26</v>
      </c>
      <c r="P34" s="275"/>
      <c r="Q34" s="275"/>
      <c r="R34" s="275"/>
      <c r="S34" s="275"/>
      <c r="T34" s="275"/>
      <c r="U34" s="276" t="s">
        <v>26</v>
      </c>
      <c r="V34" s="276" t="s">
        <v>26</v>
      </c>
      <c r="W34" s="274" t="s">
        <v>0</v>
      </c>
      <c r="X34" s="275"/>
      <c r="Y34" s="275"/>
      <c r="Z34" s="275"/>
      <c r="AA34" s="275"/>
      <c r="AB34" s="276" t="s">
        <v>26</v>
      </c>
      <c r="AC34" s="276" t="s">
        <v>26</v>
      </c>
      <c r="AD34" s="275"/>
      <c r="AE34" s="275"/>
      <c r="AF34" s="275"/>
      <c r="AG34" s="275"/>
      <c r="AH34" s="275"/>
      <c r="AI34" s="276" t="s">
        <v>26</v>
      </c>
      <c r="AJ34" s="276" t="s">
        <v>26</v>
      </c>
      <c r="AK34" s="275"/>
      <c r="AL34" s="243"/>
      <c r="AM34" s="19">
        <f t="array" ref="AM34">SUM(IF((G34:AK34="H"),1,0),IF((G34:AK34="½ H"),0.5,0))</f>
        <v>2</v>
      </c>
      <c r="AN34" s="17">
        <f t="array" ref="AN34">SUM(IF((G34:AK34="SD"),1,0),IF((G34:AK34="½ SD"),0.5,0))</f>
        <v>0</v>
      </c>
      <c r="AO34" s="17">
        <f t="array" ref="AO34">SUM(IF((G34:AK34="V"),1,0),IF((G34:AK34="½ V"),0.5,0))</f>
        <v>0</v>
      </c>
      <c r="AP34" s="17">
        <f t="array" ref="AP34">SUM(IF((G34:AK34="C"),1,0),IF((G34:AK34="½ C"),0.5,0))</f>
        <v>0</v>
      </c>
      <c r="AQ34" s="95">
        <f t="array" ref="AQ34">SUM(IF((G34:AK34="S"),1,0),IF((G34:AK34="½ S"),0.5,0))</f>
        <v>0</v>
      </c>
      <c r="AR34" s="184">
        <f t="array" ref="AR34">SUM(IF((G34:AK34="Z1"),1,0),IF((G34:AK34="½ Z1"),0.5,0))</f>
        <v>0</v>
      </c>
      <c r="AS34" s="17">
        <f t="array" ref="AS34">SUM(IF((G34:AK34="Z2"),1,0),IF((G34:AK34="½ Z2"),0.5,0))</f>
        <v>0</v>
      </c>
      <c r="AT34" s="17">
        <f t="array" ref="AT34">SUM(IF((G34:AK34="Z3"),1,0),IF((G34:AK34="½ Z3"),0.5,0))</f>
        <v>0</v>
      </c>
      <c r="AU34" s="20">
        <f t="array" ref="AU34">SUM(IF((G34:AK34="Z4"),1,0),IF((G34:AK34="½ Z4"),0.5,0))</f>
        <v>0</v>
      </c>
      <c r="AV34" s="4"/>
      <c r="AW34" s="28"/>
    </row>
    <row r="35" spans="1:49" ht="13.5" hidden="1" thickBot="1" x14ac:dyDescent="0.25">
      <c r="A35" s="28"/>
      <c r="B35" s="68"/>
      <c r="C35" s="53"/>
      <c r="D35" s="435"/>
      <c r="E35" s="70"/>
      <c r="F35" s="65" t="str">
        <f>IF(E35="x",   "~~~" &amp; TEXT($J$7,""), TEXT($J$7,""))</f>
        <v/>
      </c>
      <c r="G35" s="276" t="s">
        <v>26</v>
      </c>
      <c r="H35" s="276" t="s">
        <v>26</v>
      </c>
      <c r="I35" s="274" t="s">
        <v>0</v>
      </c>
      <c r="J35" s="275"/>
      <c r="K35" s="275"/>
      <c r="L35" s="275"/>
      <c r="M35" s="275"/>
      <c r="N35" s="276" t="s">
        <v>26</v>
      </c>
      <c r="O35" s="276" t="s">
        <v>26</v>
      </c>
      <c r="P35" s="275"/>
      <c r="Q35" s="275"/>
      <c r="R35" s="275"/>
      <c r="S35" s="275"/>
      <c r="T35" s="275"/>
      <c r="U35" s="276" t="s">
        <v>26</v>
      </c>
      <c r="V35" s="276" t="s">
        <v>26</v>
      </c>
      <c r="W35" s="274" t="s">
        <v>0</v>
      </c>
      <c r="X35" s="275"/>
      <c r="Y35" s="275"/>
      <c r="Z35" s="275"/>
      <c r="AA35" s="275"/>
      <c r="AB35" s="276" t="s">
        <v>26</v>
      </c>
      <c r="AC35" s="276" t="s">
        <v>26</v>
      </c>
      <c r="AD35" s="275"/>
      <c r="AE35" s="275"/>
      <c r="AF35" s="275"/>
      <c r="AG35" s="275"/>
      <c r="AH35" s="275"/>
      <c r="AI35" s="276" t="s">
        <v>26</v>
      </c>
      <c r="AJ35" s="276" t="s">
        <v>26</v>
      </c>
      <c r="AK35" s="275"/>
      <c r="AL35" s="243"/>
      <c r="AM35" s="19">
        <f t="array" ref="AM35">SUM(IF((G35:AK35="H"),1,0),IF((G35:AK35="½ H"),0.5,0))</f>
        <v>2</v>
      </c>
      <c r="AN35" s="17">
        <f t="array" ref="AN35">SUM(IF((G35:AK35="SD"),1,0),IF((G35:AK35="½ SD"),0.5,0))</f>
        <v>0</v>
      </c>
      <c r="AO35" s="17">
        <f t="array" ref="AO35">SUM(IF((G35:AK35="V"),1,0),IF((G35:AK35="½ V"),0.5,0))</f>
        <v>0</v>
      </c>
      <c r="AP35" s="17">
        <f t="array" ref="AP35">SUM(IF((G35:AK35="C"),1,0),IF((G35:AK35="½ C"),0.5,0))</f>
        <v>0</v>
      </c>
      <c r="AQ35" s="95">
        <f t="array" ref="AQ35">SUM(IF((G35:AK35="S"),1,0),IF((G35:AK35="½ S"),0.5,0))</f>
        <v>0</v>
      </c>
      <c r="AR35" s="184">
        <f t="array" ref="AR35">SUM(IF((G35:AK35="Z1"),1,0),IF((G35:AK35="½ Z1"),0.5,0))</f>
        <v>0</v>
      </c>
      <c r="AS35" s="17">
        <f t="array" ref="AS35">SUM(IF((G35:AK35="Z2"),1,0),IF((G35:AK35="½ Z2"),0.5,0))</f>
        <v>0</v>
      </c>
      <c r="AT35" s="17">
        <f t="array" ref="AT35">SUM(IF((G35:AK35="Z3"),1,0),IF((G35:AK35="½ Z3"),0.5,0))</f>
        <v>0</v>
      </c>
      <c r="AU35" s="20">
        <f t="array" ref="AU35">SUM(IF((G35:AK35="Z4"),1,0),IF((G35:AK35="½ Z4"),0.5,0))</f>
        <v>0</v>
      </c>
      <c r="AV35" s="4"/>
      <c r="AW35" s="28"/>
    </row>
    <row r="36" spans="1:49" ht="13.5" hidden="1" thickBot="1" x14ac:dyDescent="0.25">
      <c r="A36" s="28"/>
      <c r="B36" s="68"/>
      <c r="C36" s="53"/>
      <c r="D36" s="435"/>
      <c r="E36" s="70"/>
      <c r="F36" s="65" t="str">
        <f>IF(E36="x",   "~~~" &amp; TEXT($J$8,""), TEXT($J$8,""))</f>
        <v/>
      </c>
      <c r="G36" s="276" t="s">
        <v>26</v>
      </c>
      <c r="H36" s="276" t="s">
        <v>26</v>
      </c>
      <c r="I36" s="274" t="s">
        <v>0</v>
      </c>
      <c r="J36" s="275"/>
      <c r="K36" s="275"/>
      <c r="L36" s="275"/>
      <c r="M36" s="275"/>
      <c r="N36" s="276" t="s">
        <v>26</v>
      </c>
      <c r="O36" s="276" t="s">
        <v>26</v>
      </c>
      <c r="P36" s="275"/>
      <c r="Q36" s="275"/>
      <c r="R36" s="275"/>
      <c r="S36" s="275"/>
      <c r="T36" s="275"/>
      <c r="U36" s="276" t="s">
        <v>26</v>
      </c>
      <c r="V36" s="276" t="s">
        <v>26</v>
      </c>
      <c r="W36" s="274" t="s">
        <v>0</v>
      </c>
      <c r="X36" s="275"/>
      <c r="Y36" s="275"/>
      <c r="Z36" s="275"/>
      <c r="AA36" s="275"/>
      <c r="AB36" s="276" t="s">
        <v>26</v>
      </c>
      <c r="AC36" s="276" t="s">
        <v>26</v>
      </c>
      <c r="AD36" s="275"/>
      <c r="AE36" s="275"/>
      <c r="AF36" s="275"/>
      <c r="AG36" s="275"/>
      <c r="AH36" s="275"/>
      <c r="AI36" s="276" t="s">
        <v>26</v>
      </c>
      <c r="AJ36" s="276" t="s">
        <v>26</v>
      </c>
      <c r="AK36" s="275"/>
      <c r="AL36" s="243"/>
      <c r="AM36" s="19">
        <f t="array" ref="AM36">SUM(IF((G36:AK36="H"),1,0),IF((G36:AK36="½ H"),0.5,0))</f>
        <v>2</v>
      </c>
      <c r="AN36" s="17">
        <f t="array" ref="AN36">SUM(IF((G36:AK36="SD"),1,0),IF((G36:AK36="½ SD"),0.5,0))</f>
        <v>0</v>
      </c>
      <c r="AO36" s="17">
        <f t="array" ref="AO36">SUM(IF((G36:AK36="V"),1,0),IF((G36:AK36="½ V"),0.5,0))</f>
        <v>0</v>
      </c>
      <c r="AP36" s="17">
        <f t="array" ref="AP36">SUM(IF((G36:AK36="C"),1,0),IF((G36:AK36="½ C"),0.5,0))</f>
        <v>0</v>
      </c>
      <c r="AQ36" s="95">
        <f t="array" ref="AQ36">SUM(IF((G36:AK36="S"),1,0),IF((G36:AK36="½ S"),0.5,0))</f>
        <v>0</v>
      </c>
      <c r="AR36" s="184">
        <f t="array" ref="AR36">SUM(IF((G36:AK36="Z1"),1,0),IF((G36:AK36="½ Z1"),0.5,0))</f>
        <v>0</v>
      </c>
      <c r="AS36" s="17">
        <f t="array" ref="AS36">SUM(IF((G36:AK36="Z2"),1,0),IF((G36:AK36="½ Z2"),0.5,0))</f>
        <v>0</v>
      </c>
      <c r="AT36" s="17">
        <f t="array" ref="AT36">SUM(IF((G36:AK36="Z3"),1,0),IF((G36:AK36="½ Z3"),0.5,0))</f>
        <v>0</v>
      </c>
      <c r="AU36" s="20">
        <f t="array" ref="AU36">SUM(IF((G36:AK36="Z4"),1,0),IF((G36:AK36="½ Z4"),0.5,0))</f>
        <v>0</v>
      </c>
      <c r="AV36" s="4"/>
      <c r="AW36" s="28"/>
    </row>
    <row r="37" spans="1:49" ht="13.5" hidden="1" thickBot="1" x14ac:dyDescent="0.25">
      <c r="A37" s="28"/>
      <c r="B37" s="68"/>
      <c r="C37" s="53"/>
      <c r="D37" s="435"/>
      <c r="E37" s="70"/>
      <c r="F37" s="65" t="str">
        <f>IF(E37="x",   "~~~" &amp; TEXT($J$9,""), TEXT($J$9,""))</f>
        <v/>
      </c>
      <c r="G37" s="276" t="s">
        <v>26</v>
      </c>
      <c r="H37" s="276" t="s">
        <v>26</v>
      </c>
      <c r="I37" s="274" t="s">
        <v>0</v>
      </c>
      <c r="J37" s="275"/>
      <c r="K37" s="275"/>
      <c r="L37" s="275"/>
      <c r="M37" s="275"/>
      <c r="N37" s="276" t="s">
        <v>26</v>
      </c>
      <c r="O37" s="276" t="s">
        <v>26</v>
      </c>
      <c r="P37" s="275"/>
      <c r="Q37" s="275"/>
      <c r="R37" s="275"/>
      <c r="S37" s="275"/>
      <c r="T37" s="275"/>
      <c r="U37" s="276" t="s">
        <v>26</v>
      </c>
      <c r="V37" s="276" t="s">
        <v>26</v>
      </c>
      <c r="W37" s="274" t="s">
        <v>0</v>
      </c>
      <c r="X37" s="275"/>
      <c r="Y37" s="275"/>
      <c r="Z37" s="275"/>
      <c r="AA37" s="275"/>
      <c r="AB37" s="276" t="s">
        <v>26</v>
      </c>
      <c r="AC37" s="276" t="s">
        <v>26</v>
      </c>
      <c r="AD37" s="275"/>
      <c r="AE37" s="275"/>
      <c r="AF37" s="275"/>
      <c r="AG37" s="275"/>
      <c r="AH37" s="275"/>
      <c r="AI37" s="276" t="s">
        <v>26</v>
      </c>
      <c r="AJ37" s="276" t="s">
        <v>26</v>
      </c>
      <c r="AK37" s="275"/>
      <c r="AL37" s="243"/>
      <c r="AM37" s="19">
        <f t="array" ref="AM37">SUM(IF((G37:AK37="H"),1,0),IF((G37:AK37="½ H"),0.5,0))</f>
        <v>2</v>
      </c>
      <c r="AN37" s="17">
        <f t="array" ref="AN37">SUM(IF((G37:AK37="SD"),1,0),IF((G37:AK37="½ SD"),0.5,0))</f>
        <v>0</v>
      </c>
      <c r="AO37" s="17">
        <f t="array" ref="AO37">SUM(IF((G37:AK37="V"),1,0),IF((G37:AK37="½ V"),0.5,0))</f>
        <v>0</v>
      </c>
      <c r="AP37" s="17">
        <f t="array" ref="AP37">SUM(IF((G37:AK37="C"),1,0),IF((G37:AK37="½ C"),0.5,0))</f>
        <v>0</v>
      </c>
      <c r="AQ37" s="95">
        <f t="array" ref="AQ37">SUM(IF((G37:AK37="S"),1,0),IF((G37:AK37="½ S"),0.5,0))</f>
        <v>0</v>
      </c>
      <c r="AR37" s="184">
        <f t="array" ref="AR37">SUM(IF((G37:AK37="Z1"),1,0),IF((G37:AK37="½ Z1"),0.5,0))</f>
        <v>0</v>
      </c>
      <c r="AS37" s="17">
        <f t="array" ref="AS37">SUM(IF((G37:AK37="Z2"),1,0),IF((G37:AK37="½ Z2"),0.5,0))</f>
        <v>0</v>
      </c>
      <c r="AT37" s="17">
        <f t="array" ref="AT37">SUM(IF((G37:AK37="Z3"),1,0),IF((G37:AK37="½ Z3"),0.5,0))</f>
        <v>0</v>
      </c>
      <c r="AU37" s="20">
        <f t="array" ref="AU37">SUM(IF((G37:AK37="Z4"),1,0),IF((G37:AK37="½ Z4"),0.5,0))</f>
        <v>0</v>
      </c>
      <c r="AV37" s="4"/>
      <c r="AW37" s="28"/>
    </row>
    <row r="38" spans="1:49" ht="13.5" hidden="1" thickBot="1" x14ac:dyDescent="0.25">
      <c r="A38" s="28"/>
      <c r="B38" s="68"/>
      <c r="C38" s="53"/>
      <c r="D38" s="435"/>
      <c r="E38" s="70"/>
      <c r="F38" s="65" t="str">
        <f>IF(E38="x",   "~~~" &amp; TEXT($J$10,""), TEXT($J$10,""))</f>
        <v/>
      </c>
      <c r="G38" s="276" t="s">
        <v>26</v>
      </c>
      <c r="H38" s="276" t="s">
        <v>26</v>
      </c>
      <c r="I38" s="274" t="s">
        <v>0</v>
      </c>
      <c r="J38" s="275"/>
      <c r="K38" s="275"/>
      <c r="L38" s="275"/>
      <c r="M38" s="275"/>
      <c r="N38" s="276" t="s">
        <v>26</v>
      </c>
      <c r="O38" s="276" t="s">
        <v>26</v>
      </c>
      <c r="P38" s="275"/>
      <c r="Q38" s="275"/>
      <c r="R38" s="275"/>
      <c r="S38" s="275"/>
      <c r="T38" s="275"/>
      <c r="U38" s="276" t="s">
        <v>26</v>
      </c>
      <c r="V38" s="276" t="s">
        <v>26</v>
      </c>
      <c r="W38" s="274" t="s">
        <v>0</v>
      </c>
      <c r="X38" s="275"/>
      <c r="Y38" s="275"/>
      <c r="Z38" s="275"/>
      <c r="AA38" s="275"/>
      <c r="AB38" s="276" t="s">
        <v>26</v>
      </c>
      <c r="AC38" s="276" t="s">
        <v>26</v>
      </c>
      <c r="AD38" s="275"/>
      <c r="AE38" s="275"/>
      <c r="AF38" s="275"/>
      <c r="AG38" s="275"/>
      <c r="AH38" s="275"/>
      <c r="AI38" s="276" t="s">
        <v>26</v>
      </c>
      <c r="AJ38" s="276" t="s">
        <v>26</v>
      </c>
      <c r="AK38" s="275"/>
      <c r="AL38" s="243"/>
      <c r="AM38" s="19">
        <f t="array" ref="AM38">SUM(IF((G38:AK38="H"),1,0),IF((G38:AK38="½ H"),0.5,0))</f>
        <v>2</v>
      </c>
      <c r="AN38" s="17">
        <f t="array" ref="AN38">SUM(IF((G38:AK38="SD"),1,0),IF((G38:AK38="½ SD"),0.5,0))</f>
        <v>0</v>
      </c>
      <c r="AO38" s="17">
        <f t="array" ref="AO38">SUM(IF((G38:AK38="V"),1,0),IF((G38:AK38="½ V"),0.5,0))</f>
        <v>0</v>
      </c>
      <c r="AP38" s="17">
        <f t="array" ref="AP38">SUM(IF((G38:AK38="C"),1,0),IF((G38:AK38="½ C"),0.5,0))</f>
        <v>0</v>
      </c>
      <c r="AQ38" s="95">
        <f t="array" ref="AQ38">SUM(IF((G38:AK38="S"),1,0),IF((G38:AK38="½ S"),0.5,0))</f>
        <v>0</v>
      </c>
      <c r="AR38" s="184">
        <f t="array" ref="AR38">SUM(IF((G38:AK38="Z1"),1,0),IF((G38:AK38="½ Z1"),0.5,0))</f>
        <v>0</v>
      </c>
      <c r="AS38" s="17">
        <f t="array" ref="AS38">SUM(IF((G38:AK38="Z2"),1,0),IF((G38:AK38="½ Z2"),0.5,0))</f>
        <v>0</v>
      </c>
      <c r="AT38" s="17">
        <f t="array" ref="AT38">SUM(IF((G38:AK38="Z3"),1,0),IF((G38:AK38="½ Z3"),0.5,0))</f>
        <v>0</v>
      </c>
      <c r="AU38" s="20">
        <f t="array" ref="AU38">SUM(IF((G38:AK38="Z4"),1,0),IF((G38:AK38="½ Z4"),0.5,0))</f>
        <v>0</v>
      </c>
      <c r="AV38" s="4"/>
      <c r="AW38" s="28"/>
    </row>
    <row r="39" spans="1:49" ht="13.5" hidden="1" thickBot="1" x14ac:dyDescent="0.25">
      <c r="A39" s="28"/>
      <c r="B39" s="68"/>
      <c r="C39" s="53"/>
      <c r="D39" s="435"/>
      <c r="E39" s="70"/>
      <c r="F39" s="65" t="str">
        <f>IF(E39="x",   "~~~" &amp; TEXT($J$11,""), TEXT($J$11,""))</f>
        <v/>
      </c>
      <c r="G39" s="276" t="s">
        <v>26</v>
      </c>
      <c r="H39" s="276" t="s">
        <v>26</v>
      </c>
      <c r="I39" s="274" t="s">
        <v>0</v>
      </c>
      <c r="J39" s="275"/>
      <c r="K39" s="275"/>
      <c r="L39" s="275"/>
      <c r="M39" s="275"/>
      <c r="N39" s="276" t="s">
        <v>26</v>
      </c>
      <c r="O39" s="276" t="s">
        <v>26</v>
      </c>
      <c r="P39" s="275"/>
      <c r="Q39" s="275"/>
      <c r="R39" s="275"/>
      <c r="S39" s="275"/>
      <c r="T39" s="275"/>
      <c r="U39" s="276" t="s">
        <v>26</v>
      </c>
      <c r="V39" s="276" t="s">
        <v>26</v>
      </c>
      <c r="W39" s="274" t="s">
        <v>0</v>
      </c>
      <c r="X39" s="275"/>
      <c r="Y39" s="275"/>
      <c r="Z39" s="275"/>
      <c r="AA39" s="275"/>
      <c r="AB39" s="276" t="s">
        <v>26</v>
      </c>
      <c r="AC39" s="276" t="s">
        <v>26</v>
      </c>
      <c r="AD39" s="275"/>
      <c r="AE39" s="275"/>
      <c r="AF39" s="275"/>
      <c r="AG39" s="275"/>
      <c r="AH39" s="275"/>
      <c r="AI39" s="276" t="s">
        <v>26</v>
      </c>
      <c r="AJ39" s="276" t="s">
        <v>26</v>
      </c>
      <c r="AK39" s="275"/>
      <c r="AL39" s="243"/>
      <c r="AM39" s="19">
        <f t="array" ref="AM39">SUM(IF((G39:AK39="H"),1,0),IF((G39:AK39="½ H"),0.5,0))</f>
        <v>2</v>
      </c>
      <c r="AN39" s="17">
        <f t="array" ref="AN39">SUM(IF((G39:AK39="SD"),1,0),IF((G39:AK39="½ SD"),0.5,0))</f>
        <v>0</v>
      </c>
      <c r="AO39" s="17">
        <f t="array" ref="AO39">SUM(IF((G39:AK39="V"),1,0),IF((G39:AK39="½ V"),0.5,0))</f>
        <v>0</v>
      </c>
      <c r="AP39" s="17">
        <f t="array" ref="AP39">SUM(IF((G39:AK39="C"),1,0),IF((G39:AK39="½ C"),0.5,0))</f>
        <v>0</v>
      </c>
      <c r="AQ39" s="95">
        <f t="array" ref="AQ39">SUM(IF((G39:AK39="S"),1,0),IF((G39:AK39="½ S"),0.5,0))</f>
        <v>0</v>
      </c>
      <c r="AR39" s="184">
        <f t="array" ref="AR39">SUM(IF((G39:AK39="Z1"),1,0),IF((G39:AK39="½ Z1"),0.5,0))</f>
        <v>0</v>
      </c>
      <c r="AS39" s="17">
        <f t="array" ref="AS39">SUM(IF((G39:AK39="Z2"),1,0),IF((G39:AK39="½ Z2"),0.5,0))</f>
        <v>0</v>
      </c>
      <c r="AT39" s="17">
        <f t="array" ref="AT39">SUM(IF((G39:AK39="Z3"),1,0),IF((G39:AK39="½ Z3"),0.5,0))</f>
        <v>0</v>
      </c>
      <c r="AU39" s="20">
        <f t="array" ref="AU39">SUM(IF((G39:AK39="Z4"),1,0),IF((G39:AK39="½ Z4"),0.5,0))</f>
        <v>0</v>
      </c>
      <c r="AV39" s="4"/>
      <c r="AW39" s="28"/>
    </row>
    <row r="40" spans="1:49" ht="13.5" hidden="1" thickBot="1" x14ac:dyDescent="0.25">
      <c r="A40" s="28"/>
      <c r="B40" s="68"/>
      <c r="C40" s="53"/>
      <c r="D40" s="435"/>
      <c r="E40" s="70"/>
      <c r="F40" s="65" t="str">
        <f>IF(E40="x",   "~~~" &amp; TEXT($J$12,""), TEXT($J$12,""))</f>
        <v/>
      </c>
      <c r="G40" s="276" t="s">
        <v>26</v>
      </c>
      <c r="H40" s="276" t="s">
        <v>26</v>
      </c>
      <c r="I40" s="274" t="s">
        <v>0</v>
      </c>
      <c r="J40" s="275"/>
      <c r="K40" s="275"/>
      <c r="L40" s="275"/>
      <c r="M40" s="275"/>
      <c r="N40" s="276" t="s">
        <v>26</v>
      </c>
      <c r="O40" s="276" t="s">
        <v>26</v>
      </c>
      <c r="P40" s="275"/>
      <c r="Q40" s="275"/>
      <c r="R40" s="275"/>
      <c r="S40" s="275"/>
      <c r="T40" s="275"/>
      <c r="U40" s="276" t="s">
        <v>26</v>
      </c>
      <c r="V40" s="276" t="s">
        <v>26</v>
      </c>
      <c r="W40" s="274" t="s">
        <v>0</v>
      </c>
      <c r="X40" s="275"/>
      <c r="Y40" s="275"/>
      <c r="Z40" s="275"/>
      <c r="AA40" s="275"/>
      <c r="AB40" s="276" t="s">
        <v>26</v>
      </c>
      <c r="AC40" s="276" t="s">
        <v>26</v>
      </c>
      <c r="AD40" s="275"/>
      <c r="AE40" s="275"/>
      <c r="AF40" s="275"/>
      <c r="AG40" s="275"/>
      <c r="AH40" s="275"/>
      <c r="AI40" s="276" t="s">
        <v>26</v>
      </c>
      <c r="AJ40" s="276" t="s">
        <v>26</v>
      </c>
      <c r="AK40" s="275"/>
      <c r="AL40" s="243"/>
      <c r="AM40" s="19">
        <f t="array" ref="AM40">SUM(IF((G40:AK40="H"),1,0),IF((G40:AK40="½ H"),0.5,0))</f>
        <v>2</v>
      </c>
      <c r="AN40" s="17">
        <f t="array" ref="AN40">SUM(IF((G40:AK40="SD"),1,0),IF((G40:AK40="½ SD"),0.5,0))</f>
        <v>0</v>
      </c>
      <c r="AO40" s="17">
        <f t="array" ref="AO40">SUM(IF((G40:AK40="V"),1,0),IF((G40:AK40="½ V"),0.5,0))</f>
        <v>0</v>
      </c>
      <c r="AP40" s="17">
        <f t="array" ref="AP40">SUM(IF((G40:AK40="C"),1,0),IF((G40:AK40="½ C"),0.5,0))</f>
        <v>0</v>
      </c>
      <c r="AQ40" s="95">
        <f t="array" ref="AQ40">SUM(IF((G40:AK40="S"),1,0),IF((G40:AK40="½ S"),0.5,0))</f>
        <v>0</v>
      </c>
      <c r="AR40" s="184">
        <f t="array" ref="AR40">SUM(IF((G40:AK40="Z1"),1,0),IF((G40:AK40="½ Z1"),0.5,0))</f>
        <v>0</v>
      </c>
      <c r="AS40" s="17">
        <f t="array" ref="AS40">SUM(IF((G40:AK40="Z2"),1,0),IF((G40:AK40="½ Z2"),0.5,0))</f>
        <v>0</v>
      </c>
      <c r="AT40" s="17">
        <f t="array" ref="AT40">SUM(IF((G40:AK40="Z3"),1,0),IF((G40:AK40="½ Z3"),0.5,0))</f>
        <v>0</v>
      </c>
      <c r="AU40" s="20">
        <f t="array" ref="AU40">SUM(IF((G40:AK40="Z4"),1,0),IF((G40:AK40="½ Z4"),0.5,0))</f>
        <v>0</v>
      </c>
      <c r="AV40" s="4"/>
      <c r="AW40" s="28"/>
    </row>
    <row r="41" spans="1:49" ht="13.5" hidden="1" thickBot="1" x14ac:dyDescent="0.25">
      <c r="A41" s="28"/>
      <c r="B41" s="68"/>
      <c r="C41" s="53"/>
      <c r="D41" s="435"/>
      <c r="E41" s="70"/>
      <c r="F41" s="65" t="str">
        <f>IF(E41="x",   "~~~" &amp; TEXT($J$13,""), TEXT($J$13,""))</f>
        <v/>
      </c>
      <c r="G41" s="276" t="s">
        <v>26</v>
      </c>
      <c r="H41" s="276" t="s">
        <v>26</v>
      </c>
      <c r="I41" s="274" t="s">
        <v>0</v>
      </c>
      <c r="J41" s="275"/>
      <c r="K41" s="275"/>
      <c r="L41" s="275"/>
      <c r="M41" s="275"/>
      <c r="N41" s="276" t="s">
        <v>26</v>
      </c>
      <c r="O41" s="276" t="s">
        <v>26</v>
      </c>
      <c r="P41" s="275"/>
      <c r="Q41" s="275"/>
      <c r="R41" s="275"/>
      <c r="S41" s="275"/>
      <c r="T41" s="275"/>
      <c r="U41" s="276" t="s">
        <v>26</v>
      </c>
      <c r="V41" s="276" t="s">
        <v>26</v>
      </c>
      <c r="W41" s="274" t="s">
        <v>0</v>
      </c>
      <c r="X41" s="275"/>
      <c r="Y41" s="275"/>
      <c r="Z41" s="275"/>
      <c r="AA41" s="275"/>
      <c r="AB41" s="276" t="s">
        <v>26</v>
      </c>
      <c r="AC41" s="276" t="s">
        <v>26</v>
      </c>
      <c r="AD41" s="275"/>
      <c r="AE41" s="275"/>
      <c r="AF41" s="275"/>
      <c r="AG41" s="275"/>
      <c r="AH41" s="275"/>
      <c r="AI41" s="276" t="s">
        <v>26</v>
      </c>
      <c r="AJ41" s="276" t="s">
        <v>26</v>
      </c>
      <c r="AK41" s="275"/>
      <c r="AL41" s="243"/>
      <c r="AM41" s="19">
        <f t="array" ref="AM41">SUM(IF((G41:AK41="H"),1,0),IF((G41:AK41="½ H"),0.5,0))</f>
        <v>2</v>
      </c>
      <c r="AN41" s="17">
        <f t="array" ref="AN41">SUM(IF((G41:AK41="SD"),1,0),IF((G41:AK41="½ SD"),0.5,0))</f>
        <v>0</v>
      </c>
      <c r="AO41" s="17">
        <f t="array" ref="AO41">SUM(IF((G41:AK41="V"),1,0),IF((G41:AK41="½ V"),0.5,0))</f>
        <v>0</v>
      </c>
      <c r="AP41" s="17">
        <f t="array" ref="AP41">SUM(IF((G41:AK41="C"),1,0),IF((G41:AK41="½ C"),0.5,0))</f>
        <v>0</v>
      </c>
      <c r="AQ41" s="95">
        <f t="array" ref="AQ41">SUM(IF((G41:AK41="S"),1,0),IF((G41:AK41="½ S"),0.5,0))</f>
        <v>0</v>
      </c>
      <c r="AR41" s="184">
        <f t="array" ref="AR41">SUM(IF((G41:AK41="Z1"),1,0),IF((G41:AK41="½ Z1"),0.5,0))</f>
        <v>0</v>
      </c>
      <c r="AS41" s="17">
        <f t="array" ref="AS41">SUM(IF((G41:AK41="Z2"),1,0),IF((G41:AK41="½ Z2"),0.5,0))</f>
        <v>0</v>
      </c>
      <c r="AT41" s="17">
        <f t="array" ref="AT41">SUM(IF((G41:AK41="Z3"),1,0),IF((G41:AK41="½ Z3"),0.5,0))</f>
        <v>0</v>
      </c>
      <c r="AU41" s="20">
        <f t="array" ref="AU41">SUM(IF((G41:AK41="Z4"),1,0),IF((G41:AK41="½ Z4"),0.5,0))</f>
        <v>0</v>
      </c>
      <c r="AV41" s="4"/>
      <c r="AW41" s="28"/>
    </row>
    <row r="42" spans="1:49" ht="13.5" hidden="1" thickBot="1" x14ac:dyDescent="0.25">
      <c r="A42" s="28"/>
      <c r="B42" s="68"/>
      <c r="C42" s="53"/>
      <c r="D42" s="435"/>
      <c r="E42" s="70"/>
      <c r="F42" s="65" t="str">
        <f>IF(E42="x",   "~~~" &amp; TEXT($J$14,""), TEXT($J$14,""))</f>
        <v/>
      </c>
      <c r="G42" s="276" t="s">
        <v>26</v>
      </c>
      <c r="H42" s="276" t="s">
        <v>26</v>
      </c>
      <c r="I42" s="274" t="s">
        <v>0</v>
      </c>
      <c r="J42" s="275"/>
      <c r="K42" s="275"/>
      <c r="L42" s="275"/>
      <c r="M42" s="275"/>
      <c r="N42" s="276" t="s">
        <v>26</v>
      </c>
      <c r="O42" s="276" t="s">
        <v>26</v>
      </c>
      <c r="P42" s="275"/>
      <c r="Q42" s="275"/>
      <c r="R42" s="275"/>
      <c r="S42" s="275"/>
      <c r="T42" s="275"/>
      <c r="U42" s="276" t="s">
        <v>26</v>
      </c>
      <c r="V42" s="276" t="s">
        <v>26</v>
      </c>
      <c r="W42" s="274" t="s">
        <v>0</v>
      </c>
      <c r="X42" s="275"/>
      <c r="Y42" s="275"/>
      <c r="Z42" s="275"/>
      <c r="AA42" s="275"/>
      <c r="AB42" s="276" t="s">
        <v>26</v>
      </c>
      <c r="AC42" s="276" t="s">
        <v>26</v>
      </c>
      <c r="AD42" s="275"/>
      <c r="AE42" s="275"/>
      <c r="AF42" s="275"/>
      <c r="AG42" s="275"/>
      <c r="AH42" s="275"/>
      <c r="AI42" s="276" t="s">
        <v>26</v>
      </c>
      <c r="AJ42" s="276" t="s">
        <v>26</v>
      </c>
      <c r="AK42" s="275"/>
      <c r="AL42" s="243"/>
      <c r="AM42" s="19">
        <f t="array" ref="AM42">SUM(IF((G42:AK42="H"),1,0),IF((G42:AK42="½ H"),0.5,0))</f>
        <v>2</v>
      </c>
      <c r="AN42" s="17">
        <f t="array" ref="AN42">SUM(IF((G42:AK42="SD"),1,0),IF((G42:AK42="½ SD"),0.5,0))</f>
        <v>0</v>
      </c>
      <c r="AO42" s="17">
        <f t="array" ref="AO42">SUM(IF((G42:AK42="V"),1,0),IF((G42:AK42="½ V"),0.5,0))</f>
        <v>0</v>
      </c>
      <c r="AP42" s="17">
        <f t="array" ref="AP42">SUM(IF((G42:AK42="C"),1,0),IF((G42:AK42="½ C"),0.5,0))</f>
        <v>0</v>
      </c>
      <c r="AQ42" s="95">
        <f t="array" ref="AQ42">SUM(IF((G42:AK42="S"),1,0),IF((G42:AK42="½ S"),0.5,0))</f>
        <v>0</v>
      </c>
      <c r="AR42" s="184">
        <f t="array" ref="AR42">SUM(IF((G42:AK42="Z1"),1,0),IF((G42:AK42="½ Z1"),0.5,0))</f>
        <v>0</v>
      </c>
      <c r="AS42" s="17">
        <f t="array" ref="AS42">SUM(IF((G42:AK42="Z2"),1,0),IF((G42:AK42="½ Z2"),0.5,0))</f>
        <v>0</v>
      </c>
      <c r="AT42" s="17">
        <f t="array" ref="AT42">SUM(IF((G42:AK42="Z3"),1,0),IF((G42:AK42="½ Z3"),0.5,0))</f>
        <v>0</v>
      </c>
      <c r="AU42" s="20">
        <f t="array" ref="AU42">SUM(IF((G42:AK42="Z4"),1,0),IF((G42:AK42="½ Z4"),0.5,0))</f>
        <v>0</v>
      </c>
      <c r="AV42" s="4"/>
      <c r="AW42" s="28"/>
    </row>
    <row r="43" spans="1:49" ht="13.5" hidden="1" thickBot="1" x14ac:dyDescent="0.25">
      <c r="A43" s="28"/>
      <c r="B43" s="68"/>
      <c r="C43" s="53"/>
      <c r="D43" s="435"/>
      <c r="E43" s="70"/>
      <c r="F43" s="65" t="str">
        <f>IF(E43="x",   "~~~" &amp; TEXT($J$15,""), TEXT($J$15,""))</f>
        <v/>
      </c>
      <c r="G43" s="276" t="s">
        <v>26</v>
      </c>
      <c r="H43" s="276" t="s">
        <v>26</v>
      </c>
      <c r="I43" s="274" t="s">
        <v>0</v>
      </c>
      <c r="J43" s="275"/>
      <c r="K43" s="275"/>
      <c r="L43" s="275"/>
      <c r="M43" s="275"/>
      <c r="N43" s="276" t="s">
        <v>26</v>
      </c>
      <c r="O43" s="276" t="s">
        <v>26</v>
      </c>
      <c r="P43" s="275"/>
      <c r="Q43" s="275"/>
      <c r="R43" s="275"/>
      <c r="S43" s="275"/>
      <c r="T43" s="275"/>
      <c r="U43" s="276" t="s">
        <v>26</v>
      </c>
      <c r="V43" s="276" t="s">
        <v>26</v>
      </c>
      <c r="W43" s="274" t="s">
        <v>0</v>
      </c>
      <c r="X43" s="275"/>
      <c r="Y43" s="275"/>
      <c r="Z43" s="275"/>
      <c r="AA43" s="275"/>
      <c r="AB43" s="276" t="s">
        <v>26</v>
      </c>
      <c r="AC43" s="276" t="s">
        <v>26</v>
      </c>
      <c r="AD43" s="275"/>
      <c r="AE43" s="275"/>
      <c r="AF43" s="275"/>
      <c r="AG43" s="275"/>
      <c r="AH43" s="275"/>
      <c r="AI43" s="276" t="s">
        <v>26</v>
      </c>
      <c r="AJ43" s="276" t="s">
        <v>26</v>
      </c>
      <c r="AK43" s="275"/>
      <c r="AL43" s="243"/>
      <c r="AM43" s="19">
        <f t="array" ref="AM43">SUM(IF((G43:AK43="H"),1,0),IF((G43:AK43="½ H"),0.5,0))</f>
        <v>2</v>
      </c>
      <c r="AN43" s="17">
        <f t="array" ref="AN43">SUM(IF((G43:AK43="SD"),1,0),IF((G43:AK43="½ SD"),0.5,0))</f>
        <v>0</v>
      </c>
      <c r="AO43" s="17">
        <f t="array" ref="AO43">SUM(IF((G43:AK43="V"),1,0),IF((G43:AK43="½ V"),0.5,0))</f>
        <v>0</v>
      </c>
      <c r="AP43" s="17">
        <f t="array" ref="AP43">SUM(IF((G43:AK43="C"),1,0),IF((G43:AK43="½ C"),0.5,0))</f>
        <v>0</v>
      </c>
      <c r="AQ43" s="95">
        <f t="array" ref="AQ43">SUM(IF((G43:AK43="S"),1,0),IF((G43:AK43="½ S"),0.5,0))</f>
        <v>0</v>
      </c>
      <c r="AR43" s="184">
        <f t="array" ref="AR43">SUM(IF((G43:AK43="Z1"),1,0),IF((G43:AK43="½ Z1"),0.5,0))</f>
        <v>0</v>
      </c>
      <c r="AS43" s="17">
        <f t="array" ref="AS43">SUM(IF((G43:AK43="Z2"),1,0),IF((G43:AK43="½ Z2"),0.5,0))</f>
        <v>0</v>
      </c>
      <c r="AT43" s="17">
        <f t="array" ref="AT43">SUM(IF((G43:AK43="Z3"),1,0),IF((G43:AK43="½ Z3"),0.5,0))</f>
        <v>0</v>
      </c>
      <c r="AU43" s="20">
        <f t="array" ref="AU43">SUM(IF((G43:AK43="Z4"),1,0),IF((G43:AK43="½ Z4"),0.5,0))</f>
        <v>0</v>
      </c>
      <c r="AV43" s="4"/>
      <c r="AW43" s="28"/>
    </row>
    <row r="44" spans="1:49" ht="13.5" hidden="1" thickBot="1" x14ac:dyDescent="0.25">
      <c r="A44" s="28"/>
      <c r="B44" s="68"/>
      <c r="C44" s="53"/>
      <c r="D44" s="435"/>
      <c r="E44" s="71"/>
      <c r="F44" s="65" t="str">
        <f>IF(E44="x",   "~~~" &amp; TEXT($J$16,""), TEXT($J$16,""))</f>
        <v/>
      </c>
      <c r="G44" s="276" t="s">
        <v>26</v>
      </c>
      <c r="H44" s="276" t="s">
        <v>26</v>
      </c>
      <c r="I44" s="274" t="s">
        <v>0</v>
      </c>
      <c r="J44" s="275"/>
      <c r="K44" s="275"/>
      <c r="L44" s="275"/>
      <c r="M44" s="275"/>
      <c r="N44" s="276" t="s">
        <v>26</v>
      </c>
      <c r="O44" s="276" t="s">
        <v>26</v>
      </c>
      <c r="P44" s="275"/>
      <c r="Q44" s="275"/>
      <c r="R44" s="275"/>
      <c r="S44" s="275"/>
      <c r="T44" s="275"/>
      <c r="U44" s="276" t="s">
        <v>26</v>
      </c>
      <c r="V44" s="276" t="s">
        <v>26</v>
      </c>
      <c r="W44" s="274" t="s">
        <v>0</v>
      </c>
      <c r="X44" s="275"/>
      <c r="Y44" s="275"/>
      <c r="Z44" s="275"/>
      <c r="AA44" s="275"/>
      <c r="AB44" s="276" t="s">
        <v>26</v>
      </c>
      <c r="AC44" s="276" t="s">
        <v>26</v>
      </c>
      <c r="AD44" s="275"/>
      <c r="AE44" s="275"/>
      <c r="AF44" s="275"/>
      <c r="AG44" s="275"/>
      <c r="AH44" s="275"/>
      <c r="AI44" s="276" t="s">
        <v>26</v>
      </c>
      <c r="AJ44" s="276" t="s">
        <v>26</v>
      </c>
      <c r="AK44" s="275"/>
      <c r="AL44" s="243"/>
      <c r="AM44" s="94">
        <f t="array" ref="AM44">SUM(IF((G44:AK44="H"),1,0),IF((G44:AK44="½ H"),0.5,0))</f>
        <v>2</v>
      </c>
      <c r="AN44" s="89">
        <f t="array" ref="AN44">SUM(IF((G44:AK44="SD"),1,0),IF((G44:AK44="½ SD"),0.5,0))</f>
        <v>0</v>
      </c>
      <c r="AO44" s="89">
        <f t="array" ref="AO44">SUM(IF((G44:AK44="V"),1,0),IF((G44:AK44="½ V"),0.5,0))</f>
        <v>0</v>
      </c>
      <c r="AP44" s="89">
        <f t="array" ref="AP44">SUM(IF((G44:AK44="C"),1,0),IF((G44:AK44="½ C"),0.5,0))</f>
        <v>0</v>
      </c>
      <c r="AQ44" s="95">
        <f t="array" ref="AQ44">SUM(IF((G44:AK44="S"),1,0),IF((G44:AK44="½ S"),0.5,0))</f>
        <v>0</v>
      </c>
      <c r="AR44" s="184">
        <f t="array" ref="AR44">SUM(IF((G44:AK44="Z1"),1,0),IF((G44:AK44="½ Z1"),0.5,0))</f>
        <v>0</v>
      </c>
      <c r="AS44" s="89">
        <f t="array" ref="AS44">SUM(IF((G44:AK44="Z2"),1,0),IF((G44:AK44="½ Z2"),0.5,0))</f>
        <v>0</v>
      </c>
      <c r="AT44" s="17">
        <f t="array" ref="AT44">SUM(IF((G44:AK44="Z3"),1,0),IF((G44:AK44="½ Z3"),0.5,0))</f>
        <v>0</v>
      </c>
      <c r="AU44" s="20">
        <f t="array" ref="AU44">SUM(IF((G44:AK44="Z4"),1,0),IF((G44:AK44="½ Z4"),0.5,0))</f>
        <v>0</v>
      </c>
      <c r="AV44" s="4"/>
      <c r="AW44" s="28"/>
    </row>
    <row r="45" spans="1:49" ht="13.7" customHeight="1" thickBot="1" x14ac:dyDescent="0.25">
      <c r="A45" s="16"/>
      <c r="B45" s="27"/>
      <c r="C45" s="23"/>
      <c r="D45" s="402"/>
      <c r="E45" s="61"/>
      <c r="F45" s="66" t="s">
        <v>38</v>
      </c>
      <c r="G45" s="234">
        <f t="array" ref="G45">SUM(IF(LEFT($F20:$F44,3)&lt;&gt;"~~~",1,0)*IF($F20:$F44&lt;&gt;"",1,0)*IF(G20:G44="we",0,1)*IF(G20:G44="i",0,1)*IF(LEFT(G20:G44,1)="½",0.5,(IF(G20:G44&lt;&gt;"",0,1))))</f>
        <v>0</v>
      </c>
      <c r="H45" s="234">
        <f t="array" ref="H45">SUM(IF(LEFT($F20:$F44,3)&lt;&gt;"~~~",1,0)*IF($F20:$F44&lt;&gt;"",1,0)*IF(H20:H44="we",0,1)*IF(H20:H44="i",0,1)*IF(LEFT(H20:H44,1)="½",0.5,(IF(H20:H44&lt;&gt;"",0,1))))</f>
        <v>0</v>
      </c>
      <c r="I45" s="234">
        <f t="array" ref="I45">SUM(IF(LEFT($F20:$F44,3)&lt;&gt;"~~~",1,0)*IF($F20:$F44&lt;&gt;"",1,0)*IF(I20:I44="we",0,1)*IF(I20:I44="i",0,1)*IF(LEFT(I20:I44,1)="½",0.5,(IF(I20:I44&lt;&gt;"",0,1))))</f>
        <v>0</v>
      </c>
      <c r="J45" s="234">
        <f t="array" ref="J45">SUM(IF(LEFT($F20:$F44,3)&lt;&gt;"~~~",1,0)*IF($F20:$F44&lt;&gt;"",1,0)*IF(J20:J44="we",0,1)*IF(J20:J44="i",0,1)*IF(LEFT(J20:J44,1)="½",0.5,(IF(J20:J44&lt;&gt;"",0,1))))</f>
        <v>4</v>
      </c>
      <c r="K45" s="234">
        <f t="array" ref="K45">SUM(IF(LEFT($F20:$F44,3)&lt;&gt;"~~~",1,0)*IF($F20:$F44&lt;&gt;"",1,0)*IF(K20:K44="we",0,1)*IF(K20:K44="i",0,1)*IF(LEFT(K20:K44,1)="½",0.5,(IF(K20:K44&lt;&gt;"",0,1))))</f>
        <v>4</v>
      </c>
      <c r="L45" s="234">
        <f t="array" ref="L45">SUM(IF(LEFT($F20:$F44,3)&lt;&gt;"~~~",1,0)*IF($F20:$F44&lt;&gt;"",1,0)*IF(L20:L44="we",0,1)*IF(L20:L44="i",0,1)*IF(LEFT(L20:L44,1)="½",0.5,(IF(L20:L44&lt;&gt;"",0,1))))</f>
        <v>4</v>
      </c>
      <c r="M45" s="234">
        <f t="array" ref="M45">SUM(IF(LEFT($F20:$F44,3)&lt;&gt;"~~~",1,0)*IF($F20:$F44&lt;&gt;"",1,0)*IF(M20:M44="we",0,1)*IF(M20:M44="i",0,1)*IF(LEFT(M20:M44,1)="½",0.5,(IF(M20:M44&lt;&gt;"",0,1))))</f>
        <v>4</v>
      </c>
      <c r="N45" s="234">
        <f t="array" ref="N45">SUM(IF(LEFT($F20:$F44,3)&lt;&gt;"~~~",1,0)*IF($F20:$F44&lt;&gt;"",1,0)*IF(N20:N44="we",0,1)*IF(N20:N44="i",0,1)*IF(LEFT(N20:N44,1)="½",0.5,(IF(N20:N44&lt;&gt;"",0,1))))</f>
        <v>0</v>
      </c>
      <c r="O45" s="234">
        <f t="array" ref="O45">SUM(IF(LEFT($F20:$F44,3)&lt;&gt;"~~~",1,0)*IF($F20:$F44&lt;&gt;"",1,0)*IF(O20:O44="we",0,1)*IF(O20:O44="i",0,1)*IF(LEFT(O20:O44,1)="½",0.5,(IF(O20:O44&lt;&gt;"",0,1))))</f>
        <v>0</v>
      </c>
      <c r="P45" s="234">
        <f t="array" ref="P45">SUM(IF(LEFT($F20:$F44,3)&lt;&gt;"~~~",1,0)*IF($F20:$F44&lt;&gt;"",1,0)*IF(P20:P44="we",0,1)*IF(P20:P44="i",0,1)*IF(LEFT(P20:P44,1)="½",0.5,(IF(P20:P44&lt;&gt;"",0,1))))</f>
        <v>4</v>
      </c>
      <c r="Q45" s="234">
        <f t="array" ref="Q45">SUM(IF(LEFT($F20:$F44,3)&lt;&gt;"~~~",1,0)*IF($F20:$F44&lt;&gt;"",1,0)*IF(Q20:Q44="we",0,1)*IF(Q20:Q44="i",0,1)*IF(LEFT(Q20:Q44,1)="½",0.5,(IF(Q20:Q44&lt;&gt;"",0,1))))</f>
        <v>4</v>
      </c>
      <c r="R45" s="234">
        <f t="array" ref="R45">SUM(IF(LEFT($F20:$F44,3)&lt;&gt;"~~~",1,0)*IF($F20:$F44&lt;&gt;"",1,0)*IF(R20:R44="we",0,1)*IF(R20:R44="i",0,1)*IF(LEFT(R20:R44,1)="½",0.5,(IF(R20:R44&lt;&gt;"",0,1))))</f>
        <v>4</v>
      </c>
      <c r="S45" s="234">
        <f t="array" ref="S45">SUM(IF(LEFT($F20:$F44,3)&lt;&gt;"~~~",1,0)*IF($F20:$F44&lt;&gt;"",1,0)*IF(S20:S44="we",0,1)*IF(S20:S44="i",0,1)*IF(LEFT(S20:S44,1)="½",0.5,(IF(S20:S44&lt;&gt;"",0,1))))</f>
        <v>4</v>
      </c>
      <c r="T45" s="234">
        <f t="array" ref="T45">SUM(IF(LEFT($F20:$F44,3)&lt;&gt;"~~~",1,0)*IF($F20:$F44&lt;&gt;"",1,0)*IF(T20:T44="we",0,1)*IF(T20:T44="i",0,1)*IF(LEFT(T20:T44,1)="½",0.5,(IF(T20:T44&lt;&gt;"",0,1))))</f>
        <v>4</v>
      </c>
      <c r="U45" s="234">
        <f t="array" ref="U45">SUM(IF(LEFT($F20:$F44,3)&lt;&gt;"~~~",1,0)*IF($F20:$F44&lt;&gt;"",1,0)*IF(U20:U44="we",0,1)*IF(U20:U44="i",0,1)*IF(LEFT(U20:U44,1)="½",0.5,(IF(U20:U44&lt;&gt;"",0,1))))</f>
        <v>0</v>
      </c>
      <c r="V45" s="234">
        <f t="array" ref="V45">SUM(IF(LEFT($F20:$F44,3)&lt;&gt;"~~~",1,0)*IF($F20:$F44&lt;&gt;"",1,0)*IF(V20:V44="we",0,1)*IF(V20:V44="i",0,1)*IF(LEFT(V20:V44,1)="½",0.5,(IF(V20:V44&lt;&gt;"",0,1))))</f>
        <v>0</v>
      </c>
      <c r="W45" s="234">
        <f t="array" ref="W45">SUM(IF(LEFT($F20:$F44,3)&lt;&gt;"~~~",1,0)*IF($F20:$F44&lt;&gt;"",1,0)*IF(W20:W44="we",0,1)*IF(W20:W44="i",0,1)*IF(LEFT(W20:W44,1)="½",0.5,(IF(W20:W44&lt;&gt;"",0,1))))</f>
        <v>0</v>
      </c>
      <c r="X45" s="234">
        <f t="array" ref="X45">SUM(IF(LEFT($F20:$F44,3)&lt;&gt;"~~~",1,0)*IF($F20:$F44&lt;&gt;"",1,0)*IF(X20:X44="we",0,1)*IF(X20:X44="i",0,1)*IF(LEFT(X20:X44,1)="½",0.5,(IF(X20:X44&lt;&gt;"",0,1))))</f>
        <v>4</v>
      </c>
      <c r="Y45" s="234">
        <f t="array" ref="Y45">SUM(IF(LEFT($F20:$F44,3)&lt;&gt;"~~~",1,0)*IF($F20:$F44&lt;&gt;"",1,0)*IF(Y20:Y44="we",0,1)*IF(Y20:Y44="i",0,1)*IF(LEFT(Y20:Y44,1)="½",0.5,(IF(Y20:Y44&lt;&gt;"",0,1))))</f>
        <v>4</v>
      </c>
      <c r="Z45" s="234">
        <f t="array" ref="Z45">SUM(IF(LEFT($F20:$F44,3)&lt;&gt;"~~~",1,0)*IF($F20:$F44&lt;&gt;"",1,0)*IF(Z20:Z44="we",0,1)*IF(Z20:Z44="i",0,1)*IF(LEFT(Z20:Z44,1)="½",0.5,(IF(Z20:Z44&lt;&gt;"",0,1))))</f>
        <v>4</v>
      </c>
      <c r="AA45" s="234">
        <f t="array" ref="AA45">SUM(IF(LEFT($F20:$F44,3)&lt;&gt;"~~~",1,0)*IF($F20:$F44&lt;&gt;"",1,0)*IF(AA20:AA44="we",0,1)*IF(AA20:AA44="i",0,1)*IF(LEFT(AA20:AA44,1)="½",0.5,(IF(AA20:AA44&lt;&gt;"",0,1))))</f>
        <v>4</v>
      </c>
      <c r="AB45" s="234">
        <f t="array" ref="AB45">SUM(IF(LEFT($F20:$F44,3)&lt;&gt;"~~~",1,0)*IF($F20:$F44&lt;&gt;"",1,0)*IF(AB20:AB44="we",0,1)*IF(AB20:AB44="i",0,1)*IF(LEFT(AB20:AB44,1)="½",0.5,(IF(AB20:AB44&lt;&gt;"",0,1))))</f>
        <v>0</v>
      </c>
      <c r="AC45" s="234">
        <f t="array" ref="AC45">SUM(IF(LEFT($F20:$F44,3)&lt;&gt;"~~~",1,0)*IF($F20:$F44&lt;&gt;"",1,0)*IF(AC20:AC44="we",0,1)*IF(AC20:AC44="i",0,1)*IF(LEFT(AC20:AC44,1)="½",0.5,(IF(AC20:AC44&lt;&gt;"",0,1))))</f>
        <v>0</v>
      </c>
      <c r="AD45" s="234">
        <f t="array" ref="AD45">SUM(IF(LEFT($F20:$F44,3)&lt;&gt;"~~~",1,0)*IF($F20:$F44&lt;&gt;"",1,0)*IF(AD20:AD44="we",0,1)*IF(AD20:AD44="i",0,1)*IF(LEFT(AD20:AD44,1)="½",0.5,(IF(AD20:AD44&lt;&gt;"",0,1))))</f>
        <v>4</v>
      </c>
      <c r="AE45" s="234">
        <f t="array" ref="AE45">SUM(IF(LEFT($F20:$F44,3)&lt;&gt;"~~~",1,0)*IF($F20:$F44&lt;&gt;"",1,0)*IF(AE20:AE44="we",0,1)*IF(AE20:AE44="i",0,1)*IF(LEFT(AE20:AE44,1)="½",0.5,(IF(AE20:AE44&lt;&gt;"",0,1))))</f>
        <v>4</v>
      </c>
      <c r="AF45" s="234">
        <f t="array" ref="AF45">SUM(IF(LEFT($F20:$F44,3)&lt;&gt;"~~~",1,0)*IF($F20:$F44&lt;&gt;"",1,0)*IF(AF20:AF44="we",0,1)*IF(AF20:AF44="i",0,1)*IF(LEFT(AF20:AF44,1)="½",0.5,(IF(AF20:AF44&lt;&gt;"",0,1))))</f>
        <v>4</v>
      </c>
      <c r="AG45" s="234">
        <f t="array" ref="AG45">SUM(IF(LEFT($F20:$F44,3)&lt;&gt;"~~~",1,0)*IF($F20:$F44&lt;&gt;"",1,0)*IF(AG20:AG44="we",0,1)*IF(AG20:AG44="i",0,1)*IF(LEFT(AG20:AG44,1)="½",0.5,(IF(AG20:AG44&lt;&gt;"",0,1))))</f>
        <v>4</v>
      </c>
      <c r="AH45" s="234">
        <f t="array" ref="AH45">SUM(IF(LEFT($F20:$F44,3)&lt;&gt;"~~~",1,0)*IF($F20:$F44&lt;&gt;"",1,0)*IF(AH20:AH44="we",0,1)*IF(AH20:AH44="i",0,1)*IF(LEFT(AH20:AH44,1)="½",0.5,(IF(AH20:AH44&lt;&gt;"",0,1))))</f>
        <v>4</v>
      </c>
      <c r="AI45" s="234">
        <f t="array" ref="AI45">SUM(IF(LEFT($F20:$F44,3)&lt;&gt;"~~~",1,0)*IF($F20:$F44&lt;&gt;"",1,0)*IF(AI20:AI44="we",0,1)*IF(AI20:AI44="i",0,1)*IF(LEFT(AI20:AI44,1)="½",0.5,(IF(AI20:AI44&lt;&gt;"",0,1))))</f>
        <v>0</v>
      </c>
      <c r="AJ45" s="234">
        <f t="array" ref="AJ45">SUM(IF(LEFT($F20:$F44,3)&lt;&gt;"~~~",1,0)*IF($F20:$F44&lt;&gt;"",1,0)*IF(AJ20:AJ44="we",0,1)*IF(AJ20:AJ44="i",0,1)*IF(LEFT(AJ20:AJ44,1)="½",0.5,(IF(AJ20:AJ44&lt;&gt;"",0,1))))</f>
        <v>0</v>
      </c>
      <c r="AK45" s="234">
        <f t="array" ref="AK45">SUM(IF(LEFT($F20:$F44,3)&lt;&gt;"~~~",1,0)*IF($F20:$F44&lt;&gt;"",1,0)*IF(AK20:AK44="we",0,1)*IF(AK20:AK44="i",0,1)*IF(LEFT(AK20:AK44,1)="½",0.5,(IF(AK20:AK44&lt;&gt;"",0,1))))</f>
        <v>4</v>
      </c>
      <c r="AL45" s="33"/>
      <c r="AM45" s="412">
        <f>SUM(G45:AK45)</f>
        <v>76</v>
      </c>
      <c r="AN45" s="413"/>
      <c r="AO45" s="300">
        <f t="array" ref="AO45">SUM(IF((G19:AK19=""),1,0))</f>
        <v>19</v>
      </c>
      <c r="AP45" s="301"/>
      <c r="AQ45" s="297">
        <f t="array" ref="AQ45">SUM(G45:AK45)/SUM(IF((G19:AK19=""),1,0))</f>
        <v>4</v>
      </c>
      <c r="AR45" s="298"/>
      <c r="AS45" s="299"/>
      <c r="AT45" s="211"/>
      <c r="AU45" s="212"/>
      <c r="AV45" s="4"/>
      <c r="AW45" s="28"/>
    </row>
    <row r="46" spans="1:49" ht="16.5" thickBot="1" x14ac:dyDescent="0.3">
      <c r="A46" s="4"/>
      <c r="B46" s="2"/>
      <c r="C46" s="12"/>
      <c r="D46" s="400" t="s">
        <v>10</v>
      </c>
      <c r="E46" s="78"/>
      <c r="F46" s="75" t="s">
        <v>10</v>
      </c>
      <c r="G46" s="293"/>
      <c r="H46" s="293"/>
      <c r="I46" s="293"/>
      <c r="J46" s="293"/>
      <c r="K46" s="293" t="s">
        <v>26</v>
      </c>
      <c r="L46" s="293" t="s">
        <v>26</v>
      </c>
      <c r="M46" s="293"/>
      <c r="N46" s="293"/>
      <c r="O46" s="293"/>
      <c r="P46" s="293"/>
      <c r="Q46" s="293"/>
      <c r="R46" s="293" t="s">
        <v>26</v>
      </c>
      <c r="S46" s="293" t="s">
        <v>26</v>
      </c>
      <c r="T46" s="293"/>
      <c r="U46" s="293"/>
      <c r="V46" s="293"/>
      <c r="W46" s="293"/>
      <c r="X46" s="293"/>
      <c r="Y46" s="293" t="s">
        <v>26</v>
      </c>
      <c r="Z46" s="293" t="s">
        <v>26</v>
      </c>
      <c r="AA46" s="293" t="s">
        <v>0</v>
      </c>
      <c r="AB46" s="293"/>
      <c r="AC46" s="293"/>
      <c r="AD46" s="293"/>
      <c r="AE46" s="293"/>
      <c r="AF46" s="293" t="s">
        <v>26</v>
      </c>
      <c r="AG46" s="293" t="s">
        <v>26</v>
      </c>
      <c r="AH46" s="293"/>
      <c r="AI46" s="293" t="s">
        <v>27</v>
      </c>
      <c r="AJ46" s="293" t="s">
        <v>27</v>
      </c>
      <c r="AK46" s="293" t="s">
        <v>27</v>
      </c>
      <c r="AL46" s="243"/>
      <c r="AM46" s="189">
        <f t="array" ref="AM46">SUM(IF((G46:AJ46="H"),1,0),IF((G46:AJ46="½ H"),0.5,0))</f>
        <v>1</v>
      </c>
      <c r="AN46" s="190">
        <f t="array" ref="AN46">SUM(IF((G47:AK71="SD"),1,0),IF((G47:AK71="½ SD"),0.5,0))</f>
        <v>0</v>
      </c>
      <c r="AO46" s="190">
        <f t="array" ref="AO46">SUM(IF((G47:AK71="V"),1,0),IF((G47:AK71="½ V"),0.5,0))</f>
        <v>0</v>
      </c>
      <c r="AP46" s="190">
        <f t="array" ref="AP46">SUM(IF((G47:AK71="C"),1,0),IF((G47:AK71="½ C"),0.5,0))</f>
        <v>0</v>
      </c>
      <c r="AQ46" s="190">
        <f t="array" ref="AQ46">SUM(IF((G47:AK71="S"),1,0),IF((G47:AK71="½ S"),0.5,0))</f>
        <v>0</v>
      </c>
      <c r="AR46" s="192">
        <f t="array" ref="AR46">SUM(IF((G47:AK71="Z1"),1,0),IF((G47:AK71="½ Z1"),0.5,0))</f>
        <v>0</v>
      </c>
      <c r="AS46" s="190">
        <f t="array" ref="AS46">SUM(IF((G47:AK71="Z2"),1,0),IF((G47:AK71="½ Z2"),0.5,0))</f>
        <v>0</v>
      </c>
      <c r="AT46" s="209">
        <f t="array" ref="AT46">SUM(IF((G47:AK71="Z3"),1,0),IF((G47:AK71="½ Z3"),0.5,0))</f>
        <v>0</v>
      </c>
      <c r="AU46" s="210">
        <f t="array" ref="AU46">SUM(IF((G47:AK71="Z4"),1,0),IF((G47:AK71="½ Z4"),0.5,0))</f>
        <v>0</v>
      </c>
      <c r="AV46" s="4"/>
      <c r="AW46" s="28"/>
    </row>
    <row r="47" spans="1:49" ht="12" customHeight="1" x14ac:dyDescent="0.2">
      <c r="B47" s="2"/>
      <c r="C47" s="10"/>
      <c r="D47" s="436"/>
      <c r="E47" s="72"/>
      <c r="F47" s="65" t="str">
        <f>IF(E47="x",   "~~~" &amp; TEXT($F$4,""), TEXT($F$4,""))</f>
        <v>employee_1</v>
      </c>
      <c r="G47" s="275"/>
      <c r="H47" s="275"/>
      <c r="I47" s="275"/>
      <c r="J47" s="275"/>
      <c r="K47" s="276" t="s">
        <v>26</v>
      </c>
      <c r="L47" s="276" t="s">
        <v>26</v>
      </c>
      <c r="M47" s="275"/>
      <c r="N47" s="275"/>
      <c r="O47" s="275"/>
      <c r="P47" s="275"/>
      <c r="Q47" s="275"/>
      <c r="R47" s="276" t="s">
        <v>26</v>
      </c>
      <c r="S47" s="276" t="s">
        <v>26</v>
      </c>
      <c r="T47" s="275"/>
      <c r="U47" s="275"/>
      <c r="V47" s="275"/>
      <c r="W47" s="275"/>
      <c r="X47" s="275"/>
      <c r="Y47" s="276" t="s">
        <v>26</v>
      </c>
      <c r="Z47" s="276" t="s">
        <v>26</v>
      </c>
      <c r="AA47" s="274" t="s">
        <v>0</v>
      </c>
      <c r="AB47" s="275"/>
      <c r="AC47" s="275"/>
      <c r="AD47" s="275"/>
      <c r="AE47" s="275"/>
      <c r="AF47" s="276" t="s">
        <v>26</v>
      </c>
      <c r="AG47" s="276" t="s">
        <v>26</v>
      </c>
      <c r="AH47" s="275"/>
      <c r="AI47" s="277" t="s">
        <v>27</v>
      </c>
      <c r="AJ47" s="277" t="s">
        <v>27</v>
      </c>
      <c r="AK47" s="277" t="s">
        <v>27</v>
      </c>
      <c r="AL47" s="244"/>
      <c r="AM47" s="179">
        <f t="array" ref="AM47">SUM(IF((G47:AK47="H"),1,0),IF((G47:AK47="½ H"),0.5,0))</f>
        <v>1</v>
      </c>
      <c r="AN47" s="180">
        <f t="array" ref="AN47">SUM(IF((G47:AK47="SD"),1,0),IF((G47:AK47="½ SD"),0.5,0))</f>
        <v>0</v>
      </c>
      <c r="AO47" s="180">
        <f t="array" ref="AO47">SUM(IF((G47:AK47="V"),1,0),IF((G47:AK47="½ V"),0.5,0))</f>
        <v>0</v>
      </c>
      <c r="AP47" s="180">
        <f t="array" ref="AP47">SUM(IF((G47:AK47="C"),1,0),IF((G47:AK47="½ C"),0.5,0))</f>
        <v>0</v>
      </c>
      <c r="AQ47" s="180">
        <f t="array" ref="AQ47">SUM(IF((G47:AK47="S"),1,0),IF((G47:AK47="½ S"),0.5,0))</f>
        <v>0</v>
      </c>
      <c r="AR47" s="183">
        <f t="array" ref="AR47">SUM(IF((G47:AK47="Z1"),1,0),IF((G47:AK47="½ Z1"),0.5,0))</f>
        <v>0</v>
      </c>
      <c r="AS47" s="180">
        <f t="array" ref="AS47">SUM(IF((G47:AK47="Z2"),1,0),IF((G47:AK47="½ Z2"),0.5,0))</f>
        <v>0</v>
      </c>
      <c r="AT47" s="180">
        <f t="array" ref="AT47">SUM(IF((G47:AK47="Z3"),1,0),IF((G47:AK47="½ Z3"),0.5,0))</f>
        <v>0</v>
      </c>
      <c r="AU47" s="181">
        <f t="array" ref="AU47">SUM(IF((G47:AK47="Z4"),1,0),IF((G47:AK47="½ Z4"),0.5,0))</f>
        <v>0</v>
      </c>
      <c r="AV47" s="4"/>
      <c r="AW47" s="28"/>
    </row>
    <row r="48" spans="1:49" ht="12" customHeight="1" x14ac:dyDescent="0.2">
      <c r="B48" s="2"/>
      <c r="C48" s="10"/>
      <c r="D48" s="436"/>
      <c r="E48" s="182"/>
      <c r="F48" s="65" t="str">
        <f>IF(E48="x",   "~~~" &amp; TEXT($F$5,""), TEXT($F$5,""))</f>
        <v>employee_2</v>
      </c>
      <c r="G48" s="275"/>
      <c r="H48" s="275"/>
      <c r="I48" s="275"/>
      <c r="J48" s="275"/>
      <c r="K48" s="276" t="s">
        <v>26</v>
      </c>
      <c r="L48" s="276" t="s">
        <v>26</v>
      </c>
      <c r="M48" s="275"/>
      <c r="N48" s="275"/>
      <c r="O48" s="275"/>
      <c r="P48" s="275"/>
      <c r="Q48" s="275"/>
      <c r="R48" s="276" t="s">
        <v>26</v>
      </c>
      <c r="S48" s="276" t="s">
        <v>26</v>
      </c>
      <c r="T48" s="275"/>
      <c r="U48" s="275"/>
      <c r="V48" s="275"/>
      <c r="W48" s="275"/>
      <c r="X48" s="275"/>
      <c r="Y48" s="276" t="s">
        <v>26</v>
      </c>
      <c r="Z48" s="276" t="s">
        <v>26</v>
      </c>
      <c r="AA48" s="274" t="s">
        <v>0</v>
      </c>
      <c r="AB48" s="275"/>
      <c r="AC48" s="275"/>
      <c r="AD48" s="275"/>
      <c r="AE48" s="275"/>
      <c r="AF48" s="276" t="s">
        <v>26</v>
      </c>
      <c r="AG48" s="276" t="s">
        <v>26</v>
      </c>
      <c r="AH48" s="275"/>
      <c r="AI48" s="277" t="s">
        <v>27</v>
      </c>
      <c r="AJ48" s="277" t="s">
        <v>27</v>
      </c>
      <c r="AK48" s="277" t="s">
        <v>27</v>
      </c>
      <c r="AL48" s="244"/>
      <c r="AM48" s="19">
        <f t="array" ref="AM48">SUM(IF((G48:AK48="H"),1,0),IF((G48:AK48="½ H"),0.5,0))</f>
        <v>1</v>
      </c>
      <c r="AN48" s="17">
        <f t="array" ref="AN48">SUM(IF((G48:AK48="SD"),1,0),IF((G48:AK48="½ SD"),0.5,0))</f>
        <v>0</v>
      </c>
      <c r="AO48" s="17">
        <f t="array" ref="AO48">SUM(IF((G48:AK48="V"),1,0),IF((G48:AK48="½ V"),0.5,0))</f>
        <v>0</v>
      </c>
      <c r="AP48" s="17">
        <f t="array" ref="AP48">SUM(IF((G48:AK48="C"),1,0),IF((G48:AK48="½ C"),0.5,0))</f>
        <v>0</v>
      </c>
      <c r="AQ48" s="95">
        <f t="array" ref="AQ48">SUM(IF((G48:AK48="S"),1,0),IF((G48:AK48="½ S"),0.5,0))</f>
        <v>0</v>
      </c>
      <c r="AR48" s="184">
        <f t="array" ref="AR48">SUM(IF((G48:AK48="Z1"),1,0),IF((G48:AK48="½ Z1"),0.5,0))</f>
        <v>0</v>
      </c>
      <c r="AS48" s="17">
        <f t="array" ref="AS48">SUM(IF((G48:AK48="Z2"),1,0),IF((G48:AK48="½ Z2"),0.5,0))</f>
        <v>0</v>
      </c>
      <c r="AT48" s="17">
        <f t="array" ref="AT48">SUM(IF((G48:AK48="Z3"),1,0),IF((G48:AK48="½ Z3"),0.5,0))</f>
        <v>0</v>
      </c>
      <c r="AU48" s="20">
        <f t="array" ref="AU48">SUM(IF((G48:AK48="Z4"),1,0),IF((G48:AK48="½ Z4"),0.5,0))</f>
        <v>0</v>
      </c>
      <c r="AV48" s="4"/>
      <c r="AW48" s="28"/>
    </row>
    <row r="49" spans="2:49" ht="12" customHeight="1" x14ac:dyDescent="0.2">
      <c r="B49" s="2"/>
      <c r="C49" s="10"/>
      <c r="D49" s="436"/>
      <c r="E49" s="182"/>
      <c r="F49" s="65" t="str">
        <f>IF(E49="x",   "~~~" &amp; TEXT($F$6,""), TEXT($F$6,""))</f>
        <v>employee_3</v>
      </c>
      <c r="G49" s="275"/>
      <c r="H49" s="275"/>
      <c r="I49" s="275"/>
      <c r="J49" s="275"/>
      <c r="K49" s="276" t="s">
        <v>26</v>
      </c>
      <c r="L49" s="276" t="s">
        <v>26</v>
      </c>
      <c r="M49" s="275"/>
      <c r="N49" s="275"/>
      <c r="O49" s="275"/>
      <c r="P49" s="275"/>
      <c r="Q49" s="275"/>
      <c r="R49" s="276" t="s">
        <v>26</v>
      </c>
      <c r="S49" s="276" t="s">
        <v>26</v>
      </c>
      <c r="T49" s="275"/>
      <c r="U49" s="275"/>
      <c r="V49" s="275"/>
      <c r="W49" s="275"/>
      <c r="X49" s="275"/>
      <c r="Y49" s="276" t="s">
        <v>26</v>
      </c>
      <c r="Z49" s="276" t="s">
        <v>26</v>
      </c>
      <c r="AA49" s="274" t="s">
        <v>0</v>
      </c>
      <c r="AB49" s="275"/>
      <c r="AC49" s="275"/>
      <c r="AD49" s="275"/>
      <c r="AE49" s="275"/>
      <c r="AF49" s="276" t="s">
        <v>26</v>
      </c>
      <c r="AG49" s="276" t="s">
        <v>26</v>
      </c>
      <c r="AH49" s="275"/>
      <c r="AI49" s="277" t="s">
        <v>27</v>
      </c>
      <c r="AJ49" s="277" t="s">
        <v>27</v>
      </c>
      <c r="AK49" s="277" t="s">
        <v>27</v>
      </c>
      <c r="AL49" s="244"/>
      <c r="AM49" s="19">
        <f t="array" ref="AM49">SUM(IF((G49:AK49="H"),1,0),IF((G49:AK49="½ H"),0.5,0))</f>
        <v>1</v>
      </c>
      <c r="AN49" s="17">
        <f t="array" ref="AN49">SUM(IF((G49:AK49="SD"),1,0),IF((G49:AK49="½ SD"),0.5,0))</f>
        <v>0</v>
      </c>
      <c r="AO49" s="17">
        <f t="array" ref="AO49">SUM(IF((G49:AK49="V"),1,0),IF((G49:AK49="½ V"),0.5,0))</f>
        <v>0</v>
      </c>
      <c r="AP49" s="17">
        <f t="array" ref="AP49">SUM(IF((G49:AK49="C"),1,0),IF((G49:AK49="½ C"),0.5,0))</f>
        <v>0</v>
      </c>
      <c r="AQ49" s="95">
        <f t="array" ref="AQ49">SUM(IF((G49:AK49="S"),1,0),IF((G49:AK49="½ S"),0.5,0))</f>
        <v>0</v>
      </c>
      <c r="AR49" s="184">
        <f t="array" ref="AR49">SUM(IF((G49:AK49="Z1"),1,0),IF((G49:AK49="½ Z1"),0.5,0))</f>
        <v>0</v>
      </c>
      <c r="AS49" s="17">
        <f t="array" ref="AS49">SUM(IF((G49:AK49="Z2"),1,0),IF((G49:AK49="½ Z2"),0.5,0))</f>
        <v>0</v>
      </c>
      <c r="AT49" s="17">
        <f t="array" ref="AT49">SUM(IF((G49:AK49="Z3"),1,0),IF((G49:AK49="½ Z3"),0.5,0))</f>
        <v>0</v>
      </c>
      <c r="AU49" s="20">
        <f t="array" ref="AU49">SUM(IF((G49:AK49="Z4"),1,0),IF((G49:AK49="½ Z4"),0.5,0))</f>
        <v>0</v>
      </c>
      <c r="AV49" s="4"/>
      <c r="AW49" s="28"/>
    </row>
    <row r="50" spans="2:49" ht="12" customHeight="1" x14ac:dyDescent="0.2">
      <c r="B50" s="2"/>
      <c r="C50" s="10"/>
      <c r="D50" s="436"/>
      <c r="E50" s="182"/>
      <c r="F50" s="65" t="str">
        <f>IF(E50="x",   "~~~" &amp; TEXT($F$7,""), TEXT($F$7,""))</f>
        <v>employee_4</v>
      </c>
      <c r="G50" s="275"/>
      <c r="H50" s="275"/>
      <c r="I50" s="275"/>
      <c r="J50" s="275"/>
      <c r="K50" s="276" t="s">
        <v>26</v>
      </c>
      <c r="L50" s="276" t="s">
        <v>26</v>
      </c>
      <c r="M50" s="275"/>
      <c r="N50" s="275"/>
      <c r="O50" s="275"/>
      <c r="P50" s="275"/>
      <c r="Q50" s="275"/>
      <c r="R50" s="276" t="s">
        <v>26</v>
      </c>
      <c r="S50" s="276" t="s">
        <v>26</v>
      </c>
      <c r="T50" s="275"/>
      <c r="U50" s="275"/>
      <c r="V50" s="275"/>
      <c r="W50" s="275"/>
      <c r="X50" s="275"/>
      <c r="Y50" s="276" t="s">
        <v>26</v>
      </c>
      <c r="Z50" s="276" t="s">
        <v>26</v>
      </c>
      <c r="AA50" s="274" t="s">
        <v>0</v>
      </c>
      <c r="AB50" s="275"/>
      <c r="AC50" s="275"/>
      <c r="AD50" s="275"/>
      <c r="AE50" s="275"/>
      <c r="AF50" s="276" t="s">
        <v>26</v>
      </c>
      <c r="AG50" s="276" t="s">
        <v>26</v>
      </c>
      <c r="AH50" s="275"/>
      <c r="AI50" s="277" t="s">
        <v>27</v>
      </c>
      <c r="AJ50" s="277" t="s">
        <v>27</v>
      </c>
      <c r="AK50" s="277" t="s">
        <v>27</v>
      </c>
      <c r="AL50" s="244"/>
      <c r="AM50" s="19">
        <f t="array" ref="AM50">SUM(IF((G50:AK50="H"),1,0),IF((G50:AK50="½ H"),0.5,0))</f>
        <v>1</v>
      </c>
      <c r="AN50" s="17">
        <f t="array" ref="AN50">SUM(IF((G50:AK50="SD"),1,0),IF((G50:AK50="½ SD"),0.5,0))</f>
        <v>0</v>
      </c>
      <c r="AO50" s="17">
        <f t="array" ref="AO50">SUM(IF((G50:AK50="V"),1,0),IF((G50:AK50="½ V"),0.5,0))</f>
        <v>0</v>
      </c>
      <c r="AP50" s="17">
        <f t="array" ref="AP50">SUM(IF((G50:AK50="C"),1,0),IF((G50:AK50="½ C"),0.5,0))</f>
        <v>0</v>
      </c>
      <c r="AQ50" s="95">
        <f t="array" ref="AQ50">SUM(IF((G50:AK50="S"),1,0),IF((G50:AK50="½ S"),0.5,0))</f>
        <v>0</v>
      </c>
      <c r="AR50" s="184">
        <f t="array" ref="AR50">SUM(IF((G50:AK50="Z1"),1,0),IF((G50:AK50="½ Z1"),0.5,0))</f>
        <v>0</v>
      </c>
      <c r="AS50" s="17">
        <f t="array" ref="AS50">SUM(IF((G50:AK50="Z2"),1,0),IF((G50:AK50="½ Z2"),0.5,0))</f>
        <v>0</v>
      </c>
      <c r="AT50" s="17">
        <f t="array" ref="AT50">SUM(IF((G50:AK50="Z3"),1,0),IF((G50:AK50="½ Z3"),0.5,0))</f>
        <v>0</v>
      </c>
      <c r="AU50" s="20">
        <f t="array" ref="AU50">SUM(IF((G50:AK50="Z4"),1,0),IF((G50:AK50="½ Z4"),0.5,0))</f>
        <v>0</v>
      </c>
      <c r="AV50" s="4"/>
      <c r="AW50" s="28"/>
    </row>
    <row r="51" spans="2:49" ht="12" customHeight="1" x14ac:dyDescent="0.2">
      <c r="B51" s="2"/>
      <c r="C51" s="10"/>
      <c r="D51" s="436"/>
      <c r="E51" s="182"/>
      <c r="F51" s="65" t="str">
        <f>IF(E51="x",   "~~~" &amp; TEXT($F$8,""), TEXT($F$8,""))</f>
        <v>~~~</v>
      </c>
      <c r="G51" s="275"/>
      <c r="H51" s="275"/>
      <c r="I51" s="275"/>
      <c r="J51" s="275"/>
      <c r="K51" s="276" t="s">
        <v>26</v>
      </c>
      <c r="L51" s="276" t="s">
        <v>26</v>
      </c>
      <c r="M51" s="275"/>
      <c r="N51" s="275"/>
      <c r="O51" s="275"/>
      <c r="P51" s="275"/>
      <c r="Q51" s="275"/>
      <c r="R51" s="276" t="s">
        <v>26</v>
      </c>
      <c r="S51" s="276" t="s">
        <v>26</v>
      </c>
      <c r="T51" s="275"/>
      <c r="U51" s="275"/>
      <c r="V51" s="275"/>
      <c r="W51" s="275"/>
      <c r="X51" s="275"/>
      <c r="Y51" s="276" t="s">
        <v>26</v>
      </c>
      <c r="Z51" s="276" t="s">
        <v>26</v>
      </c>
      <c r="AA51" s="274" t="s">
        <v>0</v>
      </c>
      <c r="AB51" s="275"/>
      <c r="AC51" s="275"/>
      <c r="AD51" s="275"/>
      <c r="AE51" s="275"/>
      <c r="AF51" s="276" t="s">
        <v>26</v>
      </c>
      <c r="AG51" s="276" t="s">
        <v>26</v>
      </c>
      <c r="AH51" s="275"/>
      <c r="AI51" s="277" t="s">
        <v>27</v>
      </c>
      <c r="AJ51" s="277" t="s">
        <v>27</v>
      </c>
      <c r="AK51" s="277" t="s">
        <v>27</v>
      </c>
      <c r="AL51" s="244"/>
      <c r="AM51" s="19">
        <f t="array" ref="AM51">SUM(IF((G51:AK51="H"),1,0),IF((G51:AK51="½ H"),0.5,0))</f>
        <v>1</v>
      </c>
      <c r="AN51" s="17">
        <f t="array" ref="AN51">SUM(IF((G51:AK51="SD"),1,0),IF((G51:AK51="½ SD"),0.5,0))</f>
        <v>0</v>
      </c>
      <c r="AO51" s="17">
        <f t="array" ref="AO51">SUM(IF((G51:AK51="V"),1,0),IF((G51:AK51="½ V"),0.5,0))</f>
        <v>0</v>
      </c>
      <c r="AP51" s="17">
        <f t="array" ref="AP51">SUM(IF((G51:AK51="C"),1,0),IF((G51:AK51="½ C"),0.5,0))</f>
        <v>0</v>
      </c>
      <c r="AQ51" s="95">
        <f t="array" ref="AQ51">SUM(IF((G51:AK51="S"),1,0),IF((G51:AK51="½ S"),0.5,0))</f>
        <v>0</v>
      </c>
      <c r="AR51" s="184">
        <f t="array" ref="AR51">SUM(IF((G51:AK51="Z1"),1,0),IF((G51:AK51="½ Z1"),0.5,0))</f>
        <v>0</v>
      </c>
      <c r="AS51" s="17">
        <f t="array" ref="AS51">SUM(IF((G51:AK51="Z2"),1,0),IF((G51:AK51="½ Z2"),0.5,0))</f>
        <v>0</v>
      </c>
      <c r="AT51" s="17">
        <f t="array" ref="AT51">SUM(IF((G51:AK51="Z3"),1,0),IF((G51:AK51="½ Z3"),0.5,0))</f>
        <v>0</v>
      </c>
      <c r="AU51" s="20">
        <f t="array" ref="AU51">SUM(IF((G51:AK51="Z4"),1,0),IF((G51:AK51="½ Z4"),0.5,0))</f>
        <v>0</v>
      </c>
      <c r="AV51" s="4"/>
      <c r="AW51" s="28"/>
    </row>
    <row r="52" spans="2:49" ht="12" customHeight="1" thickBot="1" x14ac:dyDescent="0.25">
      <c r="B52" s="2"/>
      <c r="C52" s="10"/>
      <c r="D52" s="436"/>
      <c r="E52" s="182"/>
      <c r="F52" s="65" t="str">
        <f>IF(E52="x",   "~~~" &amp; TEXT($F$9,""), TEXT($F$9,""))</f>
        <v/>
      </c>
      <c r="G52" s="275"/>
      <c r="H52" s="275"/>
      <c r="I52" s="275"/>
      <c r="J52" s="275"/>
      <c r="K52" s="276" t="s">
        <v>26</v>
      </c>
      <c r="L52" s="276" t="s">
        <v>26</v>
      </c>
      <c r="M52" s="275"/>
      <c r="N52" s="275"/>
      <c r="O52" s="275"/>
      <c r="P52" s="275"/>
      <c r="Q52" s="275"/>
      <c r="R52" s="276" t="s">
        <v>26</v>
      </c>
      <c r="S52" s="276" t="s">
        <v>26</v>
      </c>
      <c r="T52" s="275"/>
      <c r="U52" s="275"/>
      <c r="V52" s="275"/>
      <c r="W52" s="275"/>
      <c r="X52" s="275"/>
      <c r="Y52" s="276" t="s">
        <v>26</v>
      </c>
      <c r="Z52" s="276" t="s">
        <v>26</v>
      </c>
      <c r="AA52" s="274" t="s">
        <v>0</v>
      </c>
      <c r="AB52" s="275"/>
      <c r="AC52" s="275"/>
      <c r="AD52" s="275"/>
      <c r="AE52" s="275"/>
      <c r="AF52" s="276" t="s">
        <v>26</v>
      </c>
      <c r="AG52" s="276" t="s">
        <v>26</v>
      </c>
      <c r="AH52" s="275"/>
      <c r="AI52" s="277" t="s">
        <v>27</v>
      </c>
      <c r="AJ52" s="277" t="s">
        <v>27</v>
      </c>
      <c r="AK52" s="277" t="s">
        <v>27</v>
      </c>
      <c r="AL52" s="244"/>
      <c r="AM52" s="19">
        <f t="array" ref="AM52">SUM(IF((G52:AK52="H"),1,0),IF((G52:AK52="½ H"),0.5,0))</f>
        <v>1</v>
      </c>
      <c r="AN52" s="17">
        <f t="array" ref="AN52">SUM(IF((G52:AK52="SD"),1,0),IF((G52:AK52="½ SD"),0.5,0))</f>
        <v>0</v>
      </c>
      <c r="AO52" s="17">
        <f t="array" ref="AO52">SUM(IF((G52:AK52="V"),1,0),IF((G52:AK52="½ V"),0.5,0))</f>
        <v>0</v>
      </c>
      <c r="AP52" s="17">
        <f t="array" ref="AP52">SUM(IF((G52:AK52="C"),1,0),IF((G52:AK52="½ C"),0.5,0))</f>
        <v>0</v>
      </c>
      <c r="AQ52" s="95">
        <f t="array" ref="AQ52">SUM(IF((G52:AK52="S"),1,0),IF((G52:AK52="½ S"),0.5,0))</f>
        <v>0</v>
      </c>
      <c r="AR52" s="184">
        <f t="array" ref="AR52">SUM(IF((G52:AK52="Z1"),1,0),IF((G52:AK52="½ Z1"),0.5,0))</f>
        <v>0</v>
      </c>
      <c r="AS52" s="17">
        <f t="array" ref="AS52">SUM(IF((G52:AK52="Z2"),1,0),IF((G52:AK52="½ Z2"),0.5,0))</f>
        <v>0</v>
      </c>
      <c r="AT52" s="17">
        <f t="array" ref="AT52">SUM(IF((G52:AK52="Z3"),1,0),IF((G52:AK52="½ Z3"),0.5,0))</f>
        <v>0</v>
      </c>
      <c r="AU52" s="20">
        <f t="array" ref="AU52">SUM(IF((G52:AK52="Z4"),1,0),IF((G52:AK52="½ Z4"),0.5,0))</f>
        <v>0</v>
      </c>
      <c r="AV52" s="4"/>
      <c r="AW52" s="28"/>
    </row>
    <row r="53" spans="2:49" ht="12" hidden="1" customHeight="1" x14ac:dyDescent="0.2">
      <c r="B53" s="2"/>
      <c r="C53" s="10"/>
      <c r="D53" s="436"/>
      <c r="E53" s="182"/>
      <c r="F53" s="65" t="str">
        <f>IF(E53="x",   "~~~" &amp; TEXT($F$10,""), TEXT($F$10,""))</f>
        <v/>
      </c>
      <c r="G53" s="275"/>
      <c r="H53" s="275"/>
      <c r="I53" s="275"/>
      <c r="J53" s="275"/>
      <c r="K53" s="276" t="s">
        <v>26</v>
      </c>
      <c r="L53" s="276" t="s">
        <v>26</v>
      </c>
      <c r="M53" s="275"/>
      <c r="N53" s="275"/>
      <c r="O53" s="275"/>
      <c r="P53" s="275"/>
      <c r="Q53" s="275"/>
      <c r="R53" s="276" t="s">
        <v>26</v>
      </c>
      <c r="S53" s="276" t="s">
        <v>26</v>
      </c>
      <c r="T53" s="275"/>
      <c r="U53" s="275"/>
      <c r="V53" s="275"/>
      <c r="W53" s="275"/>
      <c r="X53" s="275"/>
      <c r="Y53" s="276" t="s">
        <v>26</v>
      </c>
      <c r="Z53" s="276" t="s">
        <v>26</v>
      </c>
      <c r="AA53" s="274" t="s">
        <v>0</v>
      </c>
      <c r="AB53" s="275"/>
      <c r="AC53" s="275"/>
      <c r="AD53" s="275"/>
      <c r="AE53" s="275"/>
      <c r="AF53" s="276" t="s">
        <v>26</v>
      </c>
      <c r="AG53" s="276" t="s">
        <v>26</v>
      </c>
      <c r="AH53" s="275"/>
      <c r="AI53" s="277" t="s">
        <v>27</v>
      </c>
      <c r="AJ53" s="277" t="s">
        <v>27</v>
      </c>
      <c r="AK53" s="277" t="s">
        <v>27</v>
      </c>
      <c r="AL53" s="244"/>
      <c r="AM53" s="19">
        <f t="array" ref="AM53">SUM(IF((G53:AK53="H"),1,0),IF((G53:AK53="½ H"),0.5,0))</f>
        <v>1</v>
      </c>
      <c r="AN53" s="17">
        <f t="array" ref="AN53">SUM(IF((G53:AK53="SD"),1,0),IF((G53:AK53="½ SD"),0.5,0))</f>
        <v>0</v>
      </c>
      <c r="AO53" s="17">
        <f t="array" ref="AO53">SUM(IF((G53:AK53="V"),1,0),IF((G53:AK53="½ V"),0.5,0))</f>
        <v>0</v>
      </c>
      <c r="AP53" s="17">
        <f t="array" ref="AP53">SUM(IF((G53:AK53="C"),1,0),IF((G53:AK53="½ C"),0.5,0))</f>
        <v>0</v>
      </c>
      <c r="AQ53" s="95">
        <f t="array" ref="AQ53">SUM(IF((G53:AK53="S"),1,0),IF((G53:AK53="½ S"),0.5,0))</f>
        <v>0</v>
      </c>
      <c r="AR53" s="184">
        <f t="array" ref="AR53">SUM(IF((G53:AK53="Z1"),1,0),IF((G53:AK53="½ Z1"),0.5,0))</f>
        <v>0</v>
      </c>
      <c r="AS53" s="17">
        <f t="array" ref="AS53">SUM(IF((G53:AK53="Z2"),1,0),IF((G53:AK53="½ Z2"),0.5,0))</f>
        <v>0</v>
      </c>
      <c r="AT53" s="17">
        <f t="array" ref="AT53">SUM(IF((G53:AK53="Z3"),1,0),IF((G53:AK53="½ Z3"),0.5,0))</f>
        <v>0</v>
      </c>
      <c r="AU53" s="20">
        <f t="array" ref="AU53">SUM(IF((G53:AK53="Z4"),1,0),IF((G53:AK53="½ Z4"),0.5,0))</f>
        <v>0</v>
      </c>
      <c r="AV53" s="4"/>
      <c r="AW53" s="28"/>
    </row>
    <row r="54" spans="2:49" ht="12" hidden="1" customHeight="1" x14ac:dyDescent="0.2">
      <c r="B54" s="2"/>
      <c r="C54" s="10"/>
      <c r="D54" s="436"/>
      <c r="E54" s="182"/>
      <c r="F54" s="65" t="str">
        <f>IF(E54="x",   "~~~" &amp; TEXT($F$11,""), TEXT($F$11,""))</f>
        <v/>
      </c>
      <c r="G54" s="275"/>
      <c r="H54" s="275"/>
      <c r="I54" s="275"/>
      <c r="J54" s="275"/>
      <c r="K54" s="276" t="s">
        <v>26</v>
      </c>
      <c r="L54" s="276" t="s">
        <v>26</v>
      </c>
      <c r="M54" s="275"/>
      <c r="N54" s="275"/>
      <c r="O54" s="275"/>
      <c r="P54" s="275"/>
      <c r="Q54" s="275"/>
      <c r="R54" s="276" t="s">
        <v>26</v>
      </c>
      <c r="S54" s="276" t="s">
        <v>26</v>
      </c>
      <c r="T54" s="275"/>
      <c r="U54" s="275"/>
      <c r="V54" s="275"/>
      <c r="W54" s="275"/>
      <c r="X54" s="275"/>
      <c r="Y54" s="276" t="s">
        <v>26</v>
      </c>
      <c r="Z54" s="276" t="s">
        <v>26</v>
      </c>
      <c r="AA54" s="274" t="s">
        <v>0</v>
      </c>
      <c r="AB54" s="275"/>
      <c r="AC54" s="275"/>
      <c r="AD54" s="275"/>
      <c r="AE54" s="275"/>
      <c r="AF54" s="276" t="s">
        <v>26</v>
      </c>
      <c r="AG54" s="276" t="s">
        <v>26</v>
      </c>
      <c r="AH54" s="275"/>
      <c r="AI54" s="277" t="s">
        <v>27</v>
      </c>
      <c r="AJ54" s="277" t="s">
        <v>27</v>
      </c>
      <c r="AK54" s="277" t="s">
        <v>27</v>
      </c>
      <c r="AL54" s="244"/>
      <c r="AM54" s="19">
        <f t="array" ref="AM54">SUM(IF((G54:AK54="H"),1,0),IF((G54:AK54="½ H"),0.5,0))</f>
        <v>1</v>
      </c>
      <c r="AN54" s="17">
        <f t="array" ref="AN54">SUM(IF((G54:AK54="SD"),1,0),IF((G54:AK54="½ SD"),0.5,0))</f>
        <v>0</v>
      </c>
      <c r="AO54" s="17">
        <f t="array" ref="AO54">SUM(IF((G54:AK54="V"),1,0),IF((G54:AK54="½ V"),0.5,0))</f>
        <v>0</v>
      </c>
      <c r="AP54" s="17">
        <f t="array" ref="AP54">SUM(IF((G54:AK54="C"),1,0),IF((G54:AK54="½ C"),0.5,0))</f>
        <v>0</v>
      </c>
      <c r="AQ54" s="95">
        <f t="array" ref="AQ54">SUM(IF((G54:AK54="S"),1,0),IF((G54:AK54="½ S"),0.5,0))</f>
        <v>0</v>
      </c>
      <c r="AR54" s="184">
        <f t="array" ref="AR54">SUM(IF((G54:AK54="Z1"),1,0),IF((G54:AK54="½ Z1"),0.5,0))</f>
        <v>0</v>
      </c>
      <c r="AS54" s="17">
        <f t="array" ref="AS54">SUM(IF((G54:AK54="Z2"),1,0),IF((G54:AK54="½ Z2"),0.5,0))</f>
        <v>0</v>
      </c>
      <c r="AT54" s="17">
        <f t="array" ref="AT54">SUM(IF((G54:AK54="Z3"),1,0),IF((G54:AK54="½ Z3"),0.5,0))</f>
        <v>0</v>
      </c>
      <c r="AU54" s="20">
        <f t="array" ref="AU54">SUM(IF((G54:AK54="Z4"),1,0),IF((G54:AK54="½ Z4"),0.5,0))</f>
        <v>0</v>
      </c>
      <c r="AV54" s="4"/>
      <c r="AW54" s="28"/>
    </row>
    <row r="55" spans="2:49" ht="12" hidden="1" customHeight="1" x14ac:dyDescent="0.2">
      <c r="B55" s="2"/>
      <c r="C55" s="10"/>
      <c r="D55" s="436"/>
      <c r="E55" s="182"/>
      <c r="F55" s="65" t="str">
        <f>IF(E55="x",   "~~~" &amp; TEXT($F$12,""), TEXT($F$12,""))</f>
        <v/>
      </c>
      <c r="G55" s="275"/>
      <c r="H55" s="275"/>
      <c r="I55" s="275"/>
      <c r="J55" s="275"/>
      <c r="K55" s="276" t="s">
        <v>26</v>
      </c>
      <c r="L55" s="276" t="s">
        <v>26</v>
      </c>
      <c r="M55" s="275"/>
      <c r="N55" s="275"/>
      <c r="O55" s="275"/>
      <c r="P55" s="275"/>
      <c r="Q55" s="275"/>
      <c r="R55" s="276" t="s">
        <v>26</v>
      </c>
      <c r="S55" s="276" t="s">
        <v>26</v>
      </c>
      <c r="T55" s="275"/>
      <c r="U55" s="275"/>
      <c r="V55" s="275"/>
      <c r="W55" s="275"/>
      <c r="X55" s="275"/>
      <c r="Y55" s="276" t="s">
        <v>26</v>
      </c>
      <c r="Z55" s="276" t="s">
        <v>26</v>
      </c>
      <c r="AA55" s="274" t="s">
        <v>0</v>
      </c>
      <c r="AB55" s="275"/>
      <c r="AC55" s="275"/>
      <c r="AD55" s="275"/>
      <c r="AE55" s="275"/>
      <c r="AF55" s="276" t="s">
        <v>26</v>
      </c>
      <c r="AG55" s="276" t="s">
        <v>26</v>
      </c>
      <c r="AH55" s="275"/>
      <c r="AI55" s="277" t="s">
        <v>27</v>
      </c>
      <c r="AJ55" s="277" t="s">
        <v>27</v>
      </c>
      <c r="AK55" s="277" t="s">
        <v>27</v>
      </c>
      <c r="AL55" s="244"/>
      <c r="AM55" s="19">
        <f t="array" ref="AM55">SUM(IF((G55:AK55="H"),1,0),IF((G55:AK55="½ H"),0.5,0))</f>
        <v>1</v>
      </c>
      <c r="AN55" s="17">
        <f t="array" ref="AN55">SUM(IF((G55:AK55="SD"),1,0),IF((G55:AK55="½ SD"),0.5,0))</f>
        <v>0</v>
      </c>
      <c r="AO55" s="17">
        <f t="array" ref="AO55">SUM(IF((G55:AK55="V"),1,0),IF((G55:AK55="½ V"),0.5,0))</f>
        <v>0</v>
      </c>
      <c r="AP55" s="17">
        <f t="array" ref="AP55">SUM(IF((G55:AK55="C"),1,0),IF((G55:AK55="½ C"),0.5,0))</f>
        <v>0</v>
      </c>
      <c r="AQ55" s="95">
        <f t="array" ref="AQ55">SUM(IF((G55:AK55="S"),1,0),IF((G55:AK55="½ S"),0.5,0))</f>
        <v>0</v>
      </c>
      <c r="AR55" s="184">
        <f t="array" ref="AR55">SUM(IF((G55:AK55="Z1"),1,0),IF((G55:AK55="½ Z1"),0.5,0))</f>
        <v>0</v>
      </c>
      <c r="AS55" s="17">
        <f t="array" ref="AS55">SUM(IF((G55:AK55="Z2"),1,0),IF((G55:AK55="½ Z2"),0.5,0))</f>
        <v>0</v>
      </c>
      <c r="AT55" s="17">
        <f t="array" ref="AT55">SUM(IF((G55:AK55="Z3"),1,0),IF((G55:AK55="½ Z3"),0.5,0))</f>
        <v>0</v>
      </c>
      <c r="AU55" s="20">
        <f t="array" ref="AU55">SUM(IF((G55:AK55="Z4"),1,0),IF((G55:AK55="½ Z4"),0.5,0))</f>
        <v>0</v>
      </c>
      <c r="AV55" s="4"/>
      <c r="AW55" s="28"/>
    </row>
    <row r="56" spans="2:49" ht="12" hidden="1" customHeight="1" x14ac:dyDescent="0.2">
      <c r="B56" s="2"/>
      <c r="C56" s="10"/>
      <c r="D56" s="436"/>
      <c r="E56" s="182"/>
      <c r="F56" s="65" t="str">
        <f>IF(E56="x",   "~~~" &amp; TEXT($F$13,""), TEXT($F$13,""))</f>
        <v/>
      </c>
      <c r="G56" s="275"/>
      <c r="H56" s="275"/>
      <c r="I56" s="275"/>
      <c r="J56" s="275"/>
      <c r="K56" s="276" t="s">
        <v>26</v>
      </c>
      <c r="L56" s="276" t="s">
        <v>26</v>
      </c>
      <c r="M56" s="275"/>
      <c r="N56" s="275"/>
      <c r="O56" s="275"/>
      <c r="P56" s="275"/>
      <c r="Q56" s="275"/>
      <c r="R56" s="276" t="s">
        <v>26</v>
      </c>
      <c r="S56" s="276" t="s">
        <v>26</v>
      </c>
      <c r="T56" s="275"/>
      <c r="U56" s="275"/>
      <c r="V56" s="275"/>
      <c r="W56" s="275"/>
      <c r="X56" s="275"/>
      <c r="Y56" s="276" t="s">
        <v>26</v>
      </c>
      <c r="Z56" s="276" t="s">
        <v>26</v>
      </c>
      <c r="AA56" s="274" t="s">
        <v>0</v>
      </c>
      <c r="AB56" s="275"/>
      <c r="AC56" s="275"/>
      <c r="AD56" s="275"/>
      <c r="AE56" s="275"/>
      <c r="AF56" s="276" t="s">
        <v>26</v>
      </c>
      <c r="AG56" s="276" t="s">
        <v>26</v>
      </c>
      <c r="AH56" s="275"/>
      <c r="AI56" s="277" t="s">
        <v>27</v>
      </c>
      <c r="AJ56" s="277" t="s">
        <v>27</v>
      </c>
      <c r="AK56" s="277" t="s">
        <v>27</v>
      </c>
      <c r="AL56" s="244"/>
      <c r="AM56" s="19">
        <f t="array" ref="AM56">SUM(IF((G56:AK56="H"),1,0),IF((G56:AK56="½ H"),0.5,0))</f>
        <v>1</v>
      </c>
      <c r="AN56" s="17">
        <f t="array" ref="AN56">SUM(IF((G56:AK56="SD"),1,0),IF((G56:AK56="½ SD"),0.5,0))</f>
        <v>0</v>
      </c>
      <c r="AO56" s="17">
        <f t="array" ref="AO56">SUM(IF((G56:AK56="V"),1,0),IF((G56:AK56="½ V"),0.5,0))</f>
        <v>0</v>
      </c>
      <c r="AP56" s="17">
        <f t="array" ref="AP56">SUM(IF((G56:AK56="C"),1,0),IF((G56:AK56="½ C"),0.5,0))</f>
        <v>0</v>
      </c>
      <c r="AQ56" s="95">
        <f t="array" ref="AQ56">SUM(IF((G56:AK56="S"),1,0),IF((G56:AK56="½ S"),0.5,0))</f>
        <v>0</v>
      </c>
      <c r="AR56" s="184">
        <f t="array" ref="AR56">SUM(IF((G56:AK56="Z1"),1,0),IF((G56:AK56="½ Z1"),0.5,0))</f>
        <v>0</v>
      </c>
      <c r="AS56" s="17">
        <f t="array" ref="AS56">SUM(IF((G56:AK56="Z2"),1,0),IF((G56:AK56="½ Z2"),0.5,0))</f>
        <v>0</v>
      </c>
      <c r="AT56" s="17">
        <f t="array" ref="AT56">SUM(IF((G56:AK56="Z3"),1,0),IF((G56:AK56="½ Z3"),0.5,0))</f>
        <v>0</v>
      </c>
      <c r="AU56" s="20">
        <f t="array" ref="AU56">SUM(IF((G56:AK56="Z4"),1,0),IF((G56:AK56="½ Z4"),0.5,0))</f>
        <v>0</v>
      </c>
      <c r="AV56" s="4"/>
      <c r="AW56" s="28"/>
    </row>
    <row r="57" spans="2:49" ht="12" hidden="1" customHeight="1" x14ac:dyDescent="0.2">
      <c r="B57" s="2"/>
      <c r="C57" s="10"/>
      <c r="D57" s="436"/>
      <c r="E57" s="182"/>
      <c r="F57" s="65" t="str">
        <f>IF(E57="x",   "~~~" &amp; TEXT($F$14,""), TEXT($F$14,""))</f>
        <v/>
      </c>
      <c r="G57" s="275"/>
      <c r="H57" s="275"/>
      <c r="I57" s="275"/>
      <c r="J57" s="275"/>
      <c r="K57" s="276" t="s">
        <v>26</v>
      </c>
      <c r="L57" s="276" t="s">
        <v>26</v>
      </c>
      <c r="M57" s="275"/>
      <c r="N57" s="275"/>
      <c r="O57" s="275"/>
      <c r="P57" s="275"/>
      <c r="Q57" s="275"/>
      <c r="R57" s="276" t="s">
        <v>26</v>
      </c>
      <c r="S57" s="276" t="s">
        <v>26</v>
      </c>
      <c r="T57" s="275"/>
      <c r="U57" s="275"/>
      <c r="V57" s="275"/>
      <c r="W57" s="275"/>
      <c r="X57" s="275"/>
      <c r="Y57" s="276" t="s">
        <v>26</v>
      </c>
      <c r="Z57" s="276" t="s">
        <v>26</v>
      </c>
      <c r="AA57" s="274" t="s">
        <v>0</v>
      </c>
      <c r="AB57" s="275"/>
      <c r="AC57" s="275"/>
      <c r="AD57" s="275"/>
      <c r="AE57" s="275"/>
      <c r="AF57" s="276" t="s">
        <v>26</v>
      </c>
      <c r="AG57" s="276" t="s">
        <v>26</v>
      </c>
      <c r="AH57" s="275"/>
      <c r="AI57" s="277" t="s">
        <v>27</v>
      </c>
      <c r="AJ57" s="277" t="s">
        <v>27</v>
      </c>
      <c r="AK57" s="277" t="s">
        <v>27</v>
      </c>
      <c r="AL57" s="244"/>
      <c r="AM57" s="19">
        <f t="array" ref="AM57">SUM(IF((G57:AK57="H"),1,0),IF((G57:AK57="½ H"),0.5,0))</f>
        <v>1</v>
      </c>
      <c r="AN57" s="17">
        <f t="array" ref="AN57">SUM(IF((G57:AK57="SD"),1,0),IF((G57:AK57="½ SD"),0.5,0))</f>
        <v>0</v>
      </c>
      <c r="AO57" s="17">
        <f t="array" ref="AO57">SUM(IF((G57:AK57="V"),1,0),IF((G57:AK57="½ V"),0.5,0))</f>
        <v>0</v>
      </c>
      <c r="AP57" s="17">
        <f t="array" ref="AP57">SUM(IF((G57:AK57="C"),1,0),IF((G57:AK57="½ C"),0.5,0))</f>
        <v>0</v>
      </c>
      <c r="AQ57" s="95">
        <f t="array" ref="AQ57">SUM(IF((G57:AK57="S"),1,0),IF((G57:AK57="½ S"),0.5,0))</f>
        <v>0</v>
      </c>
      <c r="AR57" s="184">
        <f t="array" ref="AR57">SUM(IF((G57:AK57="Z1"),1,0),IF((G57:AK57="½ Z1"),0.5,0))</f>
        <v>0</v>
      </c>
      <c r="AS57" s="17">
        <f t="array" ref="AS57">SUM(IF((G57:AK57="Z2"),1,0),IF((G57:AK57="½ Z2"),0.5,0))</f>
        <v>0</v>
      </c>
      <c r="AT57" s="17">
        <f t="array" ref="AT57">SUM(IF((G57:AK57="Z3"),1,0),IF((G57:AK57="½ Z3"),0.5,0))</f>
        <v>0</v>
      </c>
      <c r="AU57" s="20">
        <f t="array" ref="AU57">SUM(IF((G57:AK57="Z4"),1,0),IF((G57:AK57="½ Z4"),0.5,0))</f>
        <v>0</v>
      </c>
      <c r="AV57" s="4"/>
      <c r="AW57" s="28"/>
    </row>
    <row r="58" spans="2:49" ht="12.75" hidden="1" customHeight="1" x14ac:dyDescent="0.2">
      <c r="B58" s="2"/>
      <c r="C58" s="10"/>
      <c r="D58" s="436"/>
      <c r="E58" s="73"/>
      <c r="F58" s="65" t="str">
        <f>IF(E58="x",   "~~~" &amp; TEXT($F$15,""), TEXT($F$15,""))</f>
        <v/>
      </c>
      <c r="G58" s="275"/>
      <c r="H58" s="275"/>
      <c r="I58" s="275"/>
      <c r="J58" s="275"/>
      <c r="K58" s="276" t="s">
        <v>26</v>
      </c>
      <c r="L58" s="276" t="s">
        <v>26</v>
      </c>
      <c r="M58" s="275"/>
      <c r="N58" s="275"/>
      <c r="O58" s="275"/>
      <c r="P58" s="275"/>
      <c r="Q58" s="275"/>
      <c r="R58" s="276" t="s">
        <v>26</v>
      </c>
      <c r="S58" s="276" t="s">
        <v>26</v>
      </c>
      <c r="T58" s="275"/>
      <c r="U58" s="275"/>
      <c r="V58" s="275"/>
      <c r="W58" s="275"/>
      <c r="X58" s="275"/>
      <c r="Y58" s="276" t="s">
        <v>26</v>
      </c>
      <c r="Z58" s="276" t="s">
        <v>26</v>
      </c>
      <c r="AA58" s="274" t="s">
        <v>0</v>
      </c>
      <c r="AB58" s="275"/>
      <c r="AC58" s="275"/>
      <c r="AD58" s="275"/>
      <c r="AE58" s="275"/>
      <c r="AF58" s="276" t="s">
        <v>26</v>
      </c>
      <c r="AG58" s="276" t="s">
        <v>26</v>
      </c>
      <c r="AH58" s="275"/>
      <c r="AI58" s="277" t="s">
        <v>27</v>
      </c>
      <c r="AJ58" s="277" t="s">
        <v>27</v>
      </c>
      <c r="AK58" s="277" t="s">
        <v>27</v>
      </c>
      <c r="AL58" s="244"/>
      <c r="AM58" s="19">
        <f t="array" ref="AM58">SUM(IF((G58:AK58="H"),1,0),IF((G58:AK58="½ H"),0.5,0))</f>
        <v>1</v>
      </c>
      <c r="AN58" s="17">
        <f t="array" ref="AN58">SUM(IF((G58:AK58="SD"),1,0),IF((G58:AK58="½ SD"),0.5,0))</f>
        <v>0</v>
      </c>
      <c r="AO58" s="17">
        <f t="array" ref="AO58">SUM(IF((G58:AK58="V"),1,0),IF((G58:AK58="½ V"),0.5,0))</f>
        <v>0</v>
      </c>
      <c r="AP58" s="17">
        <f t="array" ref="AP58">SUM(IF((G58:AK58="C"),1,0),IF((G58:AK58="½ C"),0.5,0))</f>
        <v>0</v>
      </c>
      <c r="AQ58" s="95">
        <f t="array" ref="AQ58">SUM(IF((G58:AK58="S"),1,0),IF((G58:AK58="½ S"),0.5,0))</f>
        <v>0</v>
      </c>
      <c r="AR58" s="184">
        <f t="array" ref="AR58">SUM(IF((G58:AK58="Z1"),1,0),IF((G58:AK58="½ Z1"),0.5,0))</f>
        <v>0</v>
      </c>
      <c r="AS58" s="17">
        <f t="array" ref="AS58">SUM(IF((G58:AK58="Z2"),1,0),IF((G58:AK58="½ Z2"),0.5,0))</f>
        <v>0</v>
      </c>
      <c r="AT58" s="17">
        <f t="array" ref="AT58">SUM(IF((G58:AK58="Z3"),1,0),IF((G58:AK58="½ Z3"),0.5,0))</f>
        <v>0</v>
      </c>
      <c r="AU58" s="20">
        <f t="array" ref="AU58">SUM(IF((G58:AK58="Z4"),1,0),IF((G58:AK58="½ Z4"),0.5,0))</f>
        <v>0</v>
      </c>
      <c r="AV58" s="4"/>
      <c r="AW58" s="28"/>
    </row>
    <row r="59" spans="2:49" ht="12.75" hidden="1" customHeight="1" x14ac:dyDescent="0.2">
      <c r="B59" s="2"/>
      <c r="C59" s="10"/>
      <c r="D59" s="436"/>
      <c r="E59" s="73"/>
      <c r="F59" s="65" t="str">
        <f>IF(E59="x",   "~~~" &amp; TEXT($J$4,""), TEXT($J$4,""))</f>
        <v/>
      </c>
      <c r="G59" s="275"/>
      <c r="H59" s="275"/>
      <c r="I59" s="275"/>
      <c r="J59" s="275"/>
      <c r="K59" s="276" t="s">
        <v>26</v>
      </c>
      <c r="L59" s="276" t="s">
        <v>26</v>
      </c>
      <c r="M59" s="275"/>
      <c r="N59" s="275"/>
      <c r="O59" s="275"/>
      <c r="P59" s="275"/>
      <c r="Q59" s="275"/>
      <c r="R59" s="276" t="s">
        <v>26</v>
      </c>
      <c r="S59" s="276" t="s">
        <v>26</v>
      </c>
      <c r="T59" s="275"/>
      <c r="U59" s="275"/>
      <c r="V59" s="275"/>
      <c r="W59" s="275"/>
      <c r="X59" s="275"/>
      <c r="Y59" s="276" t="s">
        <v>26</v>
      </c>
      <c r="Z59" s="276" t="s">
        <v>26</v>
      </c>
      <c r="AA59" s="274" t="s">
        <v>0</v>
      </c>
      <c r="AB59" s="275"/>
      <c r="AC59" s="275"/>
      <c r="AD59" s="275"/>
      <c r="AE59" s="275"/>
      <c r="AF59" s="276" t="s">
        <v>26</v>
      </c>
      <c r="AG59" s="276" t="s">
        <v>26</v>
      </c>
      <c r="AH59" s="275"/>
      <c r="AI59" s="277" t="s">
        <v>27</v>
      </c>
      <c r="AJ59" s="277" t="s">
        <v>27</v>
      </c>
      <c r="AK59" s="277" t="s">
        <v>27</v>
      </c>
      <c r="AL59" s="244"/>
      <c r="AM59" s="19">
        <f t="array" ref="AM59">SUM(IF((G59:AK59="H"),1,0),IF((G59:AK59="½ H"),0.5,0))</f>
        <v>1</v>
      </c>
      <c r="AN59" s="17">
        <f t="array" ref="AN59">SUM(IF((G59:AK59="SD"),1,0),IF((G59:AK59="½ SD"),0.5,0))</f>
        <v>0</v>
      </c>
      <c r="AO59" s="17">
        <f t="array" ref="AO59">SUM(IF((G59:AK59="V"),1,0),IF((G59:AK59="½ V"),0.5,0))</f>
        <v>0</v>
      </c>
      <c r="AP59" s="17">
        <f t="array" ref="AP59">SUM(IF((G59:AK59="C"),1,0),IF((G59:AK59="½ C"),0.5,0))</f>
        <v>0</v>
      </c>
      <c r="AQ59" s="95">
        <f t="array" ref="AQ59">SUM(IF((G59:AK59="S"),1,0),IF((G59:AK59="½ S"),0.5,0))</f>
        <v>0</v>
      </c>
      <c r="AR59" s="184">
        <f t="array" ref="AR59">SUM(IF((G59:AK59="Z1"),1,0),IF((G59:AK59="½ Z1"),0.5,0))</f>
        <v>0</v>
      </c>
      <c r="AS59" s="17">
        <f t="array" ref="AS59">SUM(IF((G59:AK59="Z2"),1,0),IF((G59:AK59="½ Z2"),0.5,0))</f>
        <v>0</v>
      </c>
      <c r="AT59" s="17">
        <f t="array" ref="AT59">SUM(IF((G59:AK59="Z3"),1,0),IF((G59:AK59="½ Z3"),0.5,0))</f>
        <v>0</v>
      </c>
      <c r="AU59" s="20">
        <f t="array" ref="AU59">SUM(IF((G59:AK59="Z4"),1,0),IF((G59:AK59="½ Z4"),0.5,0))</f>
        <v>0</v>
      </c>
      <c r="AV59" s="4"/>
      <c r="AW59" s="28"/>
    </row>
    <row r="60" spans="2:49" ht="12.75" hidden="1" customHeight="1" x14ac:dyDescent="0.2">
      <c r="B60" s="2"/>
      <c r="C60" s="10"/>
      <c r="D60" s="436"/>
      <c r="E60" s="73"/>
      <c r="F60" s="65" t="str">
        <f>IF(E60="x",   "~~~" &amp; TEXT($J$5,""), TEXT($J$5,""))</f>
        <v/>
      </c>
      <c r="G60" s="275"/>
      <c r="H60" s="275"/>
      <c r="I60" s="275"/>
      <c r="J60" s="275"/>
      <c r="K60" s="276" t="s">
        <v>26</v>
      </c>
      <c r="L60" s="276" t="s">
        <v>26</v>
      </c>
      <c r="M60" s="275"/>
      <c r="N60" s="275"/>
      <c r="O60" s="275"/>
      <c r="P60" s="275"/>
      <c r="Q60" s="275"/>
      <c r="R60" s="276" t="s">
        <v>26</v>
      </c>
      <c r="S60" s="276" t="s">
        <v>26</v>
      </c>
      <c r="T60" s="275"/>
      <c r="U60" s="275"/>
      <c r="V60" s="275"/>
      <c r="W60" s="275"/>
      <c r="X60" s="275"/>
      <c r="Y60" s="276" t="s">
        <v>26</v>
      </c>
      <c r="Z60" s="276" t="s">
        <v>26</v>
      </c>
      <c r="AA60" s="274" t="s">
        <v>0</v>
      </c>
      <c r="AB60" s="275"/>
      <c r="AC60" s="275"/>
      <c r="AD60" s="275"/>
      <c r="AE60" s="275"/>
      <c r="AF60" s="276" t="s">
        <v>26</v>
      </c>
      <c r="AG60" s="276" t="s">
        <v>26</v>
      </c>
      <c r="AH60" s="275"/>
      <c r="AI60" s="277" t="s">
        <v>27</v>
      </c>
      <c r="AJ60" s="277" t="s">
        <v>27</v>
      </c>
      <c r="AK60" s="277" t="s">
        <v>27</v>
      </c>
      <c r="AL60" s="243"/>
      <c r="AM60" s="19">
        <f t="array" ref="AM60">SUM(IF((G60:AK60="H"),1,0),IF((G60:AK60="½ H"),0.5,0))</f>
        <v>1</v>
      </c>
      <c r="AN60" s="17">
        <f t="array" ref="AN60">SUM(IF((G60:AK60="SD"),1,0),IF((G60:AK60="½ SD"),0.5,0))</f>
        <v>0</v>
      </c>
      <c r="AO60" s="17">
        <f t="array" ref="AO60">SUM(IF((G60:AK60="V"),1,0),IF((G60:AK60="½ V"),0.5,0))</f>
        <v>0</v>
      </c>
      <c r="AP60" s="17">
        <f t="array" ref="AP60">SUM(IF((G60:AK60="C"),1,0),IF((G60:AK60="½ C"),0.5,0))</f>
        <v>0</v>
      </c>
      <c r="AQ60" s="95">
        <f t="array" ref="AQ60">SUM(IF((G60:AK60="S"),1,0),IF((G60:AK60="½ S"),0.5,0))</f>
        <v>0</v>
      </c>
      <c r="AR60" s="184">
        <f t="array" ref="AR60">SUM(IF((G60:AK60="Z1"),1,0),IF((G60:AK60="½ Z1"),0.5,0))</f>
        <v>0</v>
      </c>
      <c r="AS60" s="17">
        <f t="array" ref="AS60">SUM(IF((G60:AK60="Z2"),1,0),IF((G60:AK60="½ Z2"),0.5,0))</f>
        <v>0</v>
      </c>
      <c r="AT60" s="17">
        <f t="array" ref="AT60">SUM(IF((G60:AK60="Z3"),1,0),IF((G60:AK60="½ Z3"),0.5,0))</f>
        <v>0</v>
      </c>
      <c r="AU60" s="20">
        <f t="array" ref="AU60">SUM(IF((G60:AK60="Z4"),1,0),IF((G60:AK60="½ Z4"),0.5,0))</f>
        <v>0</v>
      </c>
      <c r="AV60" s="4"/>
      <c r="AW60" s="28"/>
    </row>
    <row r="61" spans="2:49" ht="12.75" hidden="1" customHeight="1" x14ac:dyDescent="0.2">
      <c r="B61" s="2"/>
      <c r="C61" s="10"/>
      <c r="D61" s="436"/>
      <c r="E61" s="73"/>
      <c r="F61" s="65" t="str">
        <f>IF(E61="x",   "~~~" &amp; TEXT($J$6,""), TEXT($J$6,""))</f>
        <v/>
      </c>
      <c r="G61" s="275"/>
      <c r="H61" s="275"/>
      <c r="I61" s="275"/>
      <c r="J61" s="275"/>
      <c r="K61" s="276" t="s">
        <v>26</v>
      </c>
      <c r="L61" s="276" t="s">
        <v>26</v>
      </c>
      <c r="M61" s="275"/>
      <c r="N61" s="275"/>
      <c r="O61" s="275"/>
      <c r="P61" s="275"/>
      <c r="Q61" s="275"/>
      <c r="R61" s="276" t="s">
        <v>26</v>
      </c>
      <c r="S61" s="276" t="s">
        <v>26</v>
      </c>
      <c r="T61" s="275"/>
      <c r="U61" s="275"/>
      <c r="V61" s="275"/>
      <c r="W61" s="275"/>
      <c r="X61" s="275"/>
      <c r="Y61" s="276" t="s">
        <v>26</v>
      </c>
      <c r="Z61" s="276" t="s">
        <v>26</v>
      </c>
      <c r="AA61" s="274" t="s">
        <v>0</v>
      </c>
      <c r="AB61" s="275"/>
      <c r="AC61" s="275"/>
      <c r="AD61" s="275"/>
      <c r="AE61" s="275"/>
      <c r="AF61" s="276" t="s">
        <v>26</v>
      </c>
      <c r="AG61" s="276" t="s">
        <v>26</v>
      </c>
      <c r="AH61" s="275"/>
      <c r="AI61" s="277" t="s">
        <v>27</v>
      </c>
      <c r="AJ61" s="277" t="s">
        <v>27</v>
      </c>
      <c r="AK61" s="277" t="s">
        <v>27</v>
      </c>
      <c r="AL61" s="243"/>
      <c r="AM61" s="19">
        <f t="array" ref="AM61">SUM(IF((G61:AK61="H"),1,0),IF((G61:AK61="½ H"),0.5,0))</f>
        <v>1</v>
      </c>
      <c r="AN61" s="17">
        <f t="array" ref="AN61">SUM(IF((G61:AK61="SD"),1,0),IF((G61:AK61="½ SD"),0.5,0))</f>
        <v>0</v>
      </c>
      <c r="AO61" s="17">
        <f t="array" ref="AO61">SUM(IF((G61:AK61="V"),1,0),IF((G61:AK61="½ V"),0.5,0))</f>
        <v>0</v>
      </c>
      <c r="AP61" s="17">
        <f t="array" ref="AP61">SUM(IF((G61:AK61="C"),1,0),IF((G61:AK61="½ C"),0.5,0))</f>
        <v>0</v>
      </c>
      <c r="AQ61" s="95">
        <f t="array" ref="AQ61">SUM(IF((G61:AK61="S"),1,0),IF((G61:AK61="½ S"),0.5,0))</f>
        <v>0</v>
      </c>
      <c r="AR61" s="184">
        <f t="array" ref="AR61">SUM(IF((G61:AK61="Z1"),1,0),IF((G61:AK61="½ Z1"),0.5,0))</f>
        <v>0</v>
      </c>
      <c r="AS61" s="17">
        <f t="array" ref="AS61">SUM(IF((G61:AK61="Z2"),1,0),IF((G61:AK61="½ Z2"),0.5,0))</f>
        <v>0</v>
      </c>
      <c r="AT61" s="17">
        <f t="array" ref="AT61">SUM(IF((G61:AK61="Z3"),1,0),IF((G61:AK61="½ Z3"),0.5,0))</f>
        <v>0</v>
      </c>
      <c r="AU61" s="20">
        <f t="array" ref="AU61">SUM(IF((G61:AK61="Z4"),1,0),IF((G61:AK61="½ Z4"),0.5,0))</f>
        <v>0</v>
      </c>
      <c r="AV61" s="4"/>
      <c r="AW61" s="28"/>
    </row>
    <row r="62" spans="2:49" ht="12.75" hidden="1" customHeight="1" x14ac:dyDescent="0.2">
      <c r="B62" s="2"/>
      <c r="C62" s="10"/>
      <c r="D62" s="436"/>
      <c r="E62" s="73"/>
      <c r="F62" s="65" t="str">
        <f>IF(E62="x",   "~~~" &amp; TEXT($J$7,""), TEXT($J$7,""))</f>
        <v/>
      </c>
      <c r="G62" s="275"/>
      <c r="H62" s="275"/>
      <c r="I62" s="275"/>
      <c r="J62" s="275"/>
      <c r="K62" s="276" t="s">
        <v>26</v>
      </c>
      <c r="L62" s="276" t="s">
        <v>26</v>
      </c>
      <c r="M62" s="275"/>
      <c r="N62" s="275"/>
      <c r="O62" s="275"/>
      <c r="P62" s="275"/>
      <c r="Q62" s="275"/>
      <c r="R62" s="276" t="s">
        <v>26</v>
      </c>
      <c r="S62" s="276" t="s">
        <v>26</v>
      </c>
      <c r="T62" s="275"/>
      <c r="U62" s="275"/>
      <c r="V62" s="275"/>
      <c r="W62" s="275"/>
      <c r="X62" s="275"/>
      <c r="Y62" s="276" t="s">
        <v>26</v>
      </c>
      <c r="Z62" s="276" t="s">
        <v>26</v>
      </c>
      <c r="AA62" s="274" t="s">
        <v>0</v>
      </c>
      <c r="AB62" s="275"/>
      <c r="AC62" s="275"/>
      <c r="AD62" s="275"/>
      <c r="AE62" s="275"/>
      <c r="AF62" s="276" t="s">
        <v>26</v>
      </c>
      <c r="AG62" s="276" t="s">
        <v>26</v>
      </c>
      <c r="AH62" s="275"/>
      <c r="AI62" s="277" t="s">
        <v>27</v>
      </c>
      <c r="AJ62" s="277" t="s">
        <v>27</v>
      </c>
      <c r="AK62" s="277" t="s">
        <v>27</v>
      </c>
      <c r="AL62" s="243"/>
      <c r="AM62" s="19">
        <f t="array" ref="AM62">SUM(IF((G62:AK62="H"),1,0),IF((G62:AK62="½ H"),0.5,0))</f>
        <v>1</v>
      </c>
      <c r="AN62" s="17">
        <f t="array" ref="AN62">SUM(IF((G62:AK62="SD"),1,0),IF((G62:AK62="½ SD"),0.5,0))</f>
        <v>0</v>
      </c>
      <c r="AO62" s="17">
        <f t="array" ref="AO62">SUM(IF((G62:AK62="V"),1,0),IF((G62:AK62="½ V"),0.5,0))</f>
        <v>0</v>
      </c>
      <c r="AP62" s="17">
        <f t="array" ref="AP62">SUM(IF((G62:AK62="C"),1,0),IF((G62:AK62="½ C"),0.5,0))</f>
        <v>0</v>
      </c>
      <c r="AQ62" s="95">
        <f t="array" ref="AQ62">SUM(IF((G62:AK62="S"),1,0),IF((G62:AK62="½ S"),0.5,0))</f>
        <v>0</v>
      </c>
      <c r="AR62" s="184">
        <f t="array" ref="AR62">SUM(IF((G62:AK62="Z1"),1,0),IF((G62:AK62="½ Z1"),0.5,0))</f>
        <v>0</v>
      </c>
      <c r="AS62" s="17">
        <f t="array" ref="AS62">SUM(IF((G62:AK62="Z2"),1,0),IF((G62:AK62="½ Z2"),0.5,0))</f>
        <v>0</v>
      </c>
      <c r="AT62" s="17">
        <f t="array" ref="AT62">SUM(IF((G62:AK62="Z3"),1,0),IF((G62:AK62="½ Z3"),0.5,0))</f>
        <v>0</v>
      </c>
      <c r="AU62" s="20">
        <f t="array" ref="AU62">SUM(IF((G62:AK62="Z4"),1,0),IF((G62:AK62="½ Z4"),0.5,0))</f>
        <v>0</v>
      </c>
      <c r="AV62" s="4"/>
      <c r="AW62" s="28"/>
    </row>
    <row r="63" spans="2:49" ht="12.75" hidden="1" customHeight="1" x14ac:dyDescent="0.2">
      <c r="B63" s="2"/>
      <c r="C63" s="10"/>
      <c r="D63" s="436"/>
      <c r="E63" s="73"/>
      <c r="F63" s="65" t="str">
        <f>IF(E63="x",   "~~~" &amp; TEXT($J$8,""), TEXT($J$8,""))</f>
        <v/>
      </c>
      <c r="G63" s="275"/>
      <c r="H63" s="275"/>
      <c r="I63" s="275"/>
      <c r="J63" s="275"/>
      <c r="K63" s="276" t="s">
        <v>26</v>
      </c>
      <c r="L63" s="276" t="s">
        <v>26</v>
      </c>
      <c r="M63" s="275"/>
      <c r="N63" s="275"/>
      <c r="O63" s="275"/>
      <c r="P63" s="275"/>
      <c r="Q63" s="275"/>
      <c r="R63" s="276" t="s">
        <v>26</v>
      </c>
      <c r="S63" s="276" t="s">
        <v>26</v>
      </c>
      <c r="T63" s="275"/>
      <c r="U63" s="275"/>
      <c r="V63" s="275"/>
      <c r="W63" s="275"/>
      <c r="X63" s="275"/>
      <c r="Y63" s="276" t="s">
        <v>26</v>
      </c>
      <c r="Z63" s="276" t="s">
        <v>26</v>
      </c>
      <c r="AA63" s="274" t="s">
        <v>0</v>
      </c>
      <c r="AB63" s="275"/>
      <c r="AC63" s="275"/>
      <c r="AD63" s="275"/>
      <c r="AE63" s="275"/>
      <c r="AF63" s="276" t="s">
        <v>26</v>
      </c>
      <c r="AG63" s="276" t="s">
        <v>26</v>
      </c>
      <c r="AH63" s="275"/>
      <c r="AI63" s="277" t="s">
        <v>27</v>
      </c>
      <c r="AJ63" s="277" t="s">
        <v>27</v>
      </c>
      <c r="AK63" s="277" t="s">
        <v>27</v>
      </c>
      <c r="AL63" s="243"/>
      <c r="AM63" s="19">
        <f t="array" ref="AM63">SUM(IF((G63:AK63="H"),1,0),IF((G63:AK63="½ H"),0.5,0))</f>
        <v>1</v>
      </c>
      <c r="AN63" s="17">
        <f t="array" ref="AN63">SUM(IF((G63:AK63="SD"),1,0),IF((G63:AK63="½ SD"),0.5,0))</f>
        <v>0</v>
      </c>
      <c r="AO63" s="17">
        <f t="array" ref="AO63">SUM(IF((G63:AK63="V"),1,0),IF((G63:AK63="½ V"),0.5,0))</f>
        <v>0</v>
      </c>
      <c r="AP63" s="17">
        <f t="array" ref="AP63">SUM(IF((G63:AK63="C"),1,0),IF((G63:AK63="½ C"),0.5,0))</f>
        <v>0</v>
      </c>
      <c r="AQ63" s="95">
        <f t="array" ref="AQ63">SUM(IF((G63:AK63="S"),1,0),IF((G63:AK63="½ S"),0.5,0))</f>
        <v>0</v>
      </c>
      <c r="AR63" s="184">
        <f t="array" ref="AR63">SUM(IF((G63:AK63="Z1"),1,0),IF((G63:AK63="½ Z1"),0.5,0))</f>
        <v>0</v>
      </c>
      <c r="AS63" s="17">
        <f t="array" ref="AS63">SUM(IF((G63:AK63="Z2"),1,0),IF((G63:AK63="½ Z2"),0.5,0))</f>
        <v>0</v>
      </c>
      <c r="AT63" s="17">
        <f t="array" ref="AT63">SUM(IF((G63:AK63="Z3"),1,0),IF((G63:AK63="½ Z3"),0.5,0))</f>
        <v>0</v>
      </c>
      <c r="AU63" s="20">
        <f t="array" ref="AU63">SUM(IF((G63:AK63="Z4"),1,0),IF((G63:AK63="½ Z4"),0.5,0))</f>
        <v>0</v>
      </c>
      <c r="AV63" s="4"/>
      <c r="AW63" s="28"/>
    </row>
    <row r="64" spans="2:49" ht="12.75" hidden="1" customHeight="1" x14ac:dyDescent="0.2">
      <c r="B64" s="2"/>
      <c r="C64" s="10"/>
      <c r="D64" s="436"/>
      <c r="E64" s="73"/>
      <c r="F64" s="65" t="str">
        <f>IF(E64="x",   "~~~" &amp; TEXT($J$9,""), TEXT($J$9,""))</f>
        <v/>
      </c>
      <c r="G64" s="275"/>
      <c r="H64" s="275"/>
      <c r="I64" s="275"/>
      <c r="J64" s="275"/>
      <c r="K64" s="276" t="s">
        <v>26</v>
      </c>
      <c r="L64" s="276" t="s">
        <v>26</v>
      </c>
      <c r="M64" s="275"/>
      <c r="N64" s="275"/>
      <c r="O64" s="275"/>
      <c r="P64" s="275"/>
      <c r="Q64" s="275"/>
      <c r="R64" s="276" t="s">
        <v>26</v>
      </c>
      <c r="S64" s="276" t="s">
        <v>26</v>
      </c>
      <c r="T64" s="275"/>
      <c r="U64" s="275"/>
      <c r="V64" s="275"/>
      <c r="W64" s="275"/>
      <c r="X64" s="275"/>
      <c r="Y64" s="276" t="s">
        <v>26</v>
      </c>
      <c r="Z64" s="276" t="s">
        <v>26</v>
      </c>
      <c r="AA64" s="274" t="s">
        <v>0</v>
      </c>
      <c r="AB64" s="275"/>
      <c r="AC64" s="275"/>
      <c r="AD64" s="275"/>
      <c r="AE64" s="275"/>
      <c r="AF64" s="276" t="s">
        <v>26</v>
      </c>
      <c r="AG64" s="276" t="s">
        <v>26</v>
      </c>
      <c r="AH64" s="275"/>
      <c r="AI64" s="277" t="s">
        <v>27</v>
      </c>
      <c r="AJ64" s="277" t="s">
        <v>27</v>
      </c>
      <c r="AK64" s="277" t="s">
        <v>27</v>
      </c>
      <c r="AL64" s="243"/>
      <c r="AM64" s="19">
        <f t="array" ref="AM64">SUM(IF((G64:AK64="H"),1,0),IF((G64:AK64="½ H"),0.5,0))</f>
        <v>1</v>
      </c>
      <c r="AN64" s="17">
        <f t="array" ref="AN64">SUM(IF((G64:AK64="SD"),1,0),IF((G64:AK64="½ SD"),0.5,0))</f>
        <v>0</v>
      </c>
      <c r="AO64" s="17">
        <f t="array" ref="AO64">SUM(IF((G64:AK64="V"),1,0),IF((G64:AK64="½ V"),0.5,0))</f>
        <v>0</v>
      </c>
      <c r="AP64" s="17">
        <f t="array" ref="AP64">SUM(IF((G64:AK64="C"),1,0),IF((G64:AK64="½ C"),0.5,0))</f>
        <v>0</v>
      </c>
      <c r="AQ64" s="95">
        <f t="array" ref="AQ64">SUM(IF((G64:AK64="S"),1,0),IF((G64:AK64="½ S"),0.5,0))</f>
        <v>0</v>
      </c>
      <c r="AR64" s="184">
        <f t="array" ref="AR64">SUM(IF((G64:AK64="Z1"),1,0),IF((G64:AK64="½ Z1"),0.5,0))</f>
        <v>0</v>
      </c>
      <c r="AS64" s="17">
        <f t="array" ref="AS64">SUM(IF((G64:AK64="Z2"),1,0),IF((G64:AK64="½ Z2"),0.5,0))</f>
        <v>0</v>
      </c>
      <c r="AT64" s="17">
        <f t="array" ref="AT64">SUM(IF((G64:AK64="Z3"),1,0),IF((G64:AK64="½ Z3"),0.5,0))</f>
        <v>0</v>
      </c>
      <c r="AU64" s="20">
        <f t="array" ref="AU64">SUM(IF((G64:AK64="Z4"),1,0),IF((G64:AK64="½ Z4"),0.5,0))</f>
        <v>0</v>
      </c>
      <c r="AV64" s="4"/>
      <c r="AW64" s="28"/>
    </row>
    <row r="65" spans="2:49" ht="12.75" hidden="1" customHeight="1" x14ac:dyDescent="0.2">
      <c r="B65" s="2"/>
      <c r="C65" s="10"/>
      <c r="D65" s="436"/>
      <c r="E65" s="73"/>
      <c r="F65" s="65" t="str">
        <f>IF(E65="x",   "~~~" &amp; TEXT($J$10,""), TEXT($J$10,""))</f>
        <v/>
      </c>
      <c r="G65" s="275"/>
      <c r="H65" s="275"/>
      <c r="I65" s="275"/>
      <c r="J65" s="275"/>
      <c r="K65" s="276" t="s">
        <v>26</v>
      </c>
      <c r="L65" s="276" t="s">
        <v>26</v>
      </c>
      <c r="M65" s="275"/>
      <c r="N65" s="275"/>
      <c r="O65" s="275"/>
      <c r="P65" s="275"/>
      <c r="Q65" s="275"/>
      <c r="R65" s="276" t="s">
        <v>26</v>
      </c>
      <c r="S65" s="276" t="s">
        <v>26</v>
      </c>
      <c r="T65" s="275"/>
      <c r="U65" s="275"/>
      <c r="V65" s="275"/>
      <c r="W65" s="275"/>
      <c r="X65" s="275"/>
      <c r="Y65" s="276" t="s">
        <v>26</v>
      </c>
      <c r="Z65" s="276" t="s">
        <v>26</v>
      </c>
      <c r="AA65" s="274" t="s">
        <v>0</v>
      </c>
      <c r="AB65" s="275"/>
      <c r="AC65" s="275"/>
      <c r="AD65" s="275"/>
      <c r="AE65" s="275"/>
      <c r="AF65" s="276" t="s">
        <v>26</v>
      </c>
      <c r="AG65" s="276" t="s">
        <v>26</v>
      </c>
      <c r="AH65" s="275"/>
      <c r="AI65" s="277" t="s">
        <v>27</v>
      </c>
      <c r="AJ65" s="277" t="s">
        <v>27</v>
      </c>
      <c r="AK65" s="277" t="s">
        <v>27</v>
      </c>
      <c r="AL65" s="243"/>
      <c r="AM65" s="19">
        <f t="array" ref="AM65">SUM(IF((G65:AK65="H"),1,0),IF((G65:AK65="½ H"),0.5,0))</f>
        <v>1</v>
      </c>
      <c r="AN65" s="17">
        <f t="array" ref="AN65">SUM(IF((G65:AK65="SD"),1,0),IF((G65:AK65="½ SD"),0.5,0))</f>
        <v>0</v>
      </c>
      <c r="AO65" s="17">
        <f t="array" ref="AO65">SUM(IF((G65:AK65="V"),1,0),IF((G65:AK65="½ V"),0.5,0))</f>
        <v>0</v>
      </c>
      <c r="AP65" s="17">
        <f t="array" ref="AP65">SUM(IF((G65:AK65="C"),1,0),IF((G65:AK65="½ C"),0.5,0))</f>
        <v>0</v>
      </c>
      <c r="AQ65" s="95">
        <f t="array" ref="AQ65">SUM(IF((G65:AK65="S"),1,0),IF((G65:AK65="½ S"),0.5,0))</f>
        <v>0</v>
      </c>
      <c r="AR65" s="184">
        <f t="array" ref="AR65">SUM(IF((G65:AK65="Z1"),1,0),IF((G65:AK65="½ Z1"),0.5,0))</f>
        <v>0</v>
      </c>
      <c r="AS65" s="17">
        <f t="array" ref="AS65">SUM(IF((G65:AK65="Z2"),1,0),IF((G65:AK65="½ Z2"),0.5,0))</f>
        <v>0</v>
      </c>
      <c r="AT65" s="17">
        <f t="array" ref="AT65">SUM(IF((G65:AK65="Z3"),1,0),IF((G65:AK65="½ Z3"),0.5,0))</f>
        <v>0</v>
      </c>
      <c r="AU65" s="20">
        <f t="array" ref="AU65">SUM(IF((G65:AK65="Z4"),1,0),IF((G65:AK65="½ Z4"),0.5,0))</f>
        <v>0</v>
      </c>
      <c r="AV65" s="4"/>
      <c r="AW65" s="28"/>
    </row>
    <row r="66" spans="2:49" ht="12.75" hidden="1" customHeight="1" x14ac:dyDescent="0.2">
      <c r="B66" s="2"/>
      <c r="C66" s="10"/>
      <c r="D66" s="436"/>
      <c r="E66" s="73"/>
      <c r="F66" s="65" t="str">
        <f>IF(E66="x",   "~~~" &amp; TEXT($J$11,""), TEXT($J$11,""))</f>
        <v/>
      </c>
      <c r="G66" s="275"/>
      <c r="H66" s="275"/>
      <c r="I66" s="275"/>
      <c r="J66" s="275"/>
      <c r="K66" s="276" t="s">
        <v>26</v>
      </c>
      <c r="L66" s="276" t="s">
        <v>26</v>
      </c>
      <c r="M66" s="275"/>
      <c r="N66" s="275"/>
      <c r="O66" s="275"/>
      <c r="P66" s="275"/>
      <c r="Q66" s="275"/>
      <c r="R66" s="276" t="s">
        <v>26</v>
      </c>
      <c r="S66" s="276" t="s">
        <v>26</v>
      </c>
      <c r="T66" s="275"/>
      <c r="U66" s="275"/>
      <c r="V66" s="275"/>
      <c r="W66" s="275"/>
      <c r="X66" s="275"/>
      <c r="Y66" s="276" t="s">
        <v>26</v>
      </c>
      <c r="Z66" s="276" t="s">
        <v>26</v>
      </c>
      <c r="AA66" s="274" t="s">
        <v>0</v>
      </c>
      <c r="AB66" s="275"/>
      <c r="AC66" s="275"/>
      <c r="AD66" s="275"/>
      <c r="AE66" s="275"/>
      <c r="AF66" s="276" t="s">
        <v>26</v>
      </c>
      <c r="AG66" s="276" t="s">
        <v>26</v>
      </c>
      <c r="AH66" s="275"/>
      <c r="AI66" s="277" t="s">
        <v>27</v>
      </c>
      <c r="AJ66" s="277" t="s">
        <v>27</v>
      </c>
      <c r="AK66" s="277" t="s">
        <v>27</v>
      </c>
      <c r="AL66" s="243"/>
      <c r="AM66" s="19">
        <f t="array" ref="AM66">SUM(IF((G66:AK66="H"),1,0),IF((G66:AK66="½ H"),0.5,0))</f>
        <v>1</v>
      </c>
      <c r="AN66" s="17">
        <f t="array" ref="AN66">SUM(IF((G66:AK66="SD"),1,0),IF((G66:AK66="½ SD"),0.5,0))</f>
        <v>0</v>
      </c>
      <c r="AO66" s="17">
        <f t="array" ref="AO66">SUM(IF((G66:AK66="V"),1,0),IF((G66:AK66="½ V"),0.5,0))</f>
        <v>0</v>
      </c>
      <c r="AP66" s="17">
        <f t="array" ref="AP66">SUM(IF((G66:AK66="C"),1,0),IF((G66:AK66="½ C"),0.5,0))</f>
        <v>0</v>
      </c>
      <c r="AQ66" s="95">
        <f t="array" ref="AQ66">SUM(IF((G66:AK66="S"),1,0),IF((G66:AK66="½ S"),0.5,0))</f>
        <v>0</v>
      </c>
      <c r="AR66" s="184">
        <f t="array" ref="AR66">SUM(IF((G66:AK66="Z1"),1,0),IF((G66:AK66="½ Z1"),0.5,0))</f>
        <v>0</v>
      </c>
      <c r="AS66" s="17">
        <f t="array" ref="AS66">SUM(IF((G66:AK66="Z2"),1,0),IF((G66:AK66="½ Z2"),0.5,0))</f>
        <v>0</v>
      </c>
      <c r="AT66" s="17">
        <f t="array" ref="AT66">SUM(IF((G66:AK66="Z3"),1,0),IF((G66:AK66="½ Z3"),0.5,0))</f>
        <v>0</v>
      </c>
      <c r="AU66" s="20">
        <f t="array" ref="AU66">SUM(IF((G66:AK66="Z4"),1,0),IF((G66:AK66="½ Z4"),0.5,0))</f>
        <v>0</v>
      </c>
      <c r="AV66" s="4"/>
      <c r="AW66" s="28"/>
    </row>
    <row r="67" spans="2:49" ht="12.75" hidden="1" customHeight="1" x14ac:dyDescent="0.2">
      <c r="B67" s="2"/>
      <c r="C67" s="10"/>
      <c r="D67" s="436"/>
      <c r="E67" s="73"/>
      <c r="F67" s="65" t="str">
        <f>IF(E67="x",   "~~~" &amp; TEXT($J$12,""), TEXT($J$12,""))</f>
        <v/>
      </c>
      <c r="G67" s="275"/>
      <c r="H67" s="275"/>
      <c r="I67" s="275"/>
      <c r="J67" s="275"/>
      <c r="K67" s="276" t="s">
        <v>26</v>
      </c>
      <c r="L67" s="276" t="s">
        <v>26</v>
      </c>
      <c r="M67" s="275"/>
      <c r="N67" s="275"/>
      <c r="O67" s="275"/>
      <c r="P67" s="275"/>
      <c r="Q67" s="275"/>
      <c r="R67" s="276" t="s">
        <v>26</v>
      </c>
      <c r="S67" s="276" t="s">
        <v>26</v>
      </c>
      <c r="T67" s="275"/>
      <c r="U67" s="275"/>
      <c r="V67" s="275"/>
      <c r="W67" s="275"/>
      <c r="X67" s="275"/>
      <c r="Y67" s="276" t="s">
        <v>26</v>
      </c>
      <c r="Z67" s="276" t="s">
        <v>26</v>
      </c>
      <c r="AA67" s="274" t="s">
        <v>0</v>
      </c>
      <c r="AB67" s="275"/>
      <c r="AC67" s="275"/>
      <c r="AD67" s="275"/>
      <c r="AE67" s="275"/>
      <c r="AF67" s="276" t="s">
        <v>26</v>
      </c>
      <c r="AG67" s="276" t="s">
        <v>26</v>
      </c>
      <c r="AH67" s="275"/>
      <c r="AI67" s="277" t="s">
        <v>27</v>
      </c>
      <c r="AJ67" s="277" t="s">
        <v>27</v>
      </c>
      <c r="AK67" s="277" t="s">
        <v>27</v>
      </c>
      <c r="AL67" s="243"/>
      <c r="AM67" s="19">
        <f t="array" ref="AM67">SUM(IF((G67:AK67="H"),1,0),IF((G67:AK67="½ H"),0.5,0))</f>
        <v>1</v>
      </c>
      <c r="AN67" s="17">
        <f t="array" ref="AN67">SUM(IF((G67:AK67="SD"),1,0),IF((G67:AK67="½ SD"),0.5,0))</f>
        <v>0</v>
      </c>
      <c r="AO67" s="17">
        <f t="array" ref="AO67">SUM(IF((G67:AK67="V"),1,0),IF((G67:AK67="½ V"),0.5,0))</f>
        <v>0</v>
      </c>
      <c r="AP67" s="17">
        <f t="array" ref="AP67">SUM(IF((G67:AK67="C"),1,0),IF((G67:AK67="½ C"),0.5,0))</f>
        <v>0</v>
      </c>
      <c r="AQ67" s="95">
        <f t="array" ref="AQ67">SUM(IF((G67:AK67="S"),1,0),IF((G67:AK67="½ S"),0.5,0))</f>
        <v>0</v>
      </c>
      <c r="AR67" s="184">
        <f t="array" ref="AR67">SUM(IF((G67:AK67="Z1"),1,0),IF((G67:AK67="½ Z1"),0.5,0))</f>
        <v>0</v>
      </c>
      <c r="AS67" s="17">
        <f t="array" ref="AS67">SUM(IF((G67:AK67="Z2"),1,0),IF((G67:AK67="½ Z2"),0.5,0))</f>
        <v>0</v>
      </c>
      <c r="AT67" s="17">
        <f t="array" ref="AT67">SUM(IF((G67:AK67="Z3"),1,0),IF((G67:AK67="½ Z3"),0.5,0))</f>
        <v>0</v>
      </c>
      <c r="AU67" s="20">
        <f t="array" ref="AU67">SUM(IF((G67:AK67="Z4"),1,0),IF((G67:AK67="½ Z4"),0.5,0))</f>
        <v>0</v>
      </c>
      <c r="AV67" s="4"/>
      <c r="AW67" s="28"/>
    </row>
    <row r="68" spans="2:49" ht="12.75" hidden="1" customHeight="1" x14ac:dyDescent="0.2">
      <c r="B68" s="2"/>
      <c r="C68" s="6"/>
      <c r="D68" s="436"/>
      <c r="E68" s="73"/>
      <c r="F68" s="65" t="str">
        <f>IF(E68="x",   "~~~" &amp; TEXT($J$13,""), TEXT($J$13,""))</f>
        <v/>
      </c>
      <c r="G68" s="275"/>
      <c r="H68" s="275"/>
      <c r="I68" s="275"/>
      <c r="J68" s="275"/>
      <c r="K68" s="276" t="s">
        <v>26</v>
      </c>
      <c r="L68" s="276" t="s">
        <v>26</v>
      </c>
      <c r="M68" s="275"/>
      <c r="N68" s="275"/>
      <c r="O68" s="275"/>
      <c r="P68" s="275"/>
      <c r="Q68" s="275"/>
      <c r="R68" s="276" t="s">
        <v>26</v>
      </c>
      <c r="S68" s="276" t="s">
        <v>26</v>
      </c>
      <c r="T68" s="275"/>
      <c r="U68" s="275"/>
      <c r="V68" s="275"/>
      <c r="W68" s="275"/>
      <c r="X68" s="275"/>
      <c r="Y68" s="276" t="s">
        <v>26</v>
      </c>
      <c r="Z68" s="276" t="s">
        <v>26</v>
      </c>
      <c r="AA68" s="274" t="s">
        <v>0</v>
      </c>
      <c r="AB68" s="275"/>
      <c r="AC68" s="275"/>
      <c r="AD68" s="275"/>
      <c r="AE68" s="275"/>
      <c r="AF68" s="276" t="s">
        <v>26</v>
      </c>
      <c r="AG68" s="276" t="s">
        <v>26</v>
      </c>
      <c r="AH68" s="275"/>
      <c r="AI68" s="277" t="s">
        <v>27</v>
      </c>
      <c r="AJ68" s="277" t="s">
        <v>27</v>
      </c>
      <c r="AK68" s="277" t="s">
        <v>27</v>
      </c>
      <c r="AL68" s="243"/>
      <c r="AM68" s="19">
        <f t="array" ref="AM68">SUM(IF((G68:AK68="H"),1,0),IF((G68:AK68="½ H"),0.5,0))</f>
        <v>1</v>
      </c>
      <c r="AN68" s="17">
        <f t="array" ref="AN68">SUM(IF((G68:AK68="SD"),1,0),IF((G68:AK68="½ SD"),0.5,0))</f>
        <v>0</v>
      </c>
      <c r="AO68" s="17">
        <f t="array" ref="AO68">SUM(IF((G68:AK68="V"),1,0),IF((G68:AK68="½ V"),0.5,0))</f>
        <v>0</v>
      </c>
      <c r="AP68" s="17">
        <f t="array" ref="AP68">SUM(IF((G68:AK68="C"),1,0),IF((G68:AK68="½ C"),0.5,0))</f>
        <v>0</v>
      </c>
      <c r="AQ68" s="95">
        <f t="array" ref="AQ68">SUM(IF((G68:AK68="S"),1,0),IF((G68:AK68="½ S"),0.5,0))</f>
        <v>0</v>
      </c>
      <c r="AR68" s="184">
        <f t="array" ref="AR68">SUM(IF((G68:AK68="Z1"),1,0),IF((G68:AK68="½ Z1"),0.5,0))</f>
        <v>0</v>
      </c>
      <c r="AS68" s="17">
        <f t="array" ref="AS68">SUM(IF((G68:AK68="Z2"),1,0),IF((G68:AK68="½ Z2"),0.5,0))</f>
        <v>0</v>
      </c>
      <c r="AT68" s="17">
        <f t="array" ref="AT68">SUM(IF((G68:AK68="Z3"),1,0),IF((G68:AK68="½ Z3"),0.5,0))</f>
        <v>0</v>
      </c>
      <c r="AU68" s="20">
        <f t="array" ref="AU68">SUM(IF((G68:AK68="Z4"),1,0),IF((G68:AK68="½ Z4"),0.5,0))</f>
        <v>0</v>
      </c>
      <c r="AV68" s="4"/>
      <c r="AW68" s="28"/>
    </row>
    <row r="69" spans="2:49" ht="12.75" hidden="1" customHeight="1" x14ac:dyDescent="0.2">
      <c r="B69" s="2"/>
      <c r="C69" s="4"/>
      <c r="D69" s="436"/>
      <c r="E69" s="73"/>
      <c r="F69" s="65" t="str">
        <f>IF(E69="x",   "~~~" &amp; TEXT($J$14,""), TEXT($J$14,""))</f>
        <v/>
      </c>
      <c r="G69" s="275"/>
      <c r="H69" s="275"/>
      <c r="I69" s="275"/>
      <c r="J69" s="275"/>
      <c r="K69" s="276" t="s">
        <v>26</v>
      </c>
      <c r="L69" s="276" t="s">
        <v>26</v>
      </c>
      <c r="M69" s="275"/>
      <c r="N69" s="275"/>
      <c r="O69" s="275"/>
      <c r="P69" s="275"/>
      <c r="Q69" s="275"/>
      <c r="R69" s="276" t="s">
        <v>26</v>
      </c>
      <c r="S69" s="276" t="s">
        <v>26</v>
      </c>
      <c r="T69" s="275"/>
      <c r="U69" s="275"/>
      <c r="V69" s="275"/>
      <c r="W69" s="275"/>
      <c r="X69" s="275"/>
      <c r="Y69" s="276" t="s">
        <v>26</v>
      </c>
      <c r="Z69" s="276" t="s">
        <v>26</v>
      </c>
      <c r="AA69" s="274" t="s">
        <v>0</v>
      </c>
      <c r="AB69" s="275"/>
      <c r="AC69" s="275"/>
      <c r="AD69" s="275"/>
      <c r="AE69" s="275"/>
      <c r="AF69" s="276" t="s">
        <v>26</v>
      </c>
      <c r="AG69" s="276" t="s">
        <v>26</v>
      </c>
      <c r="AH69" s="275"/>
      <c r="AI69" s="277" t="s">
        <v>27</v>
      </c>
      <c r="AJ69" s="277" t="s">
        <v>27</v>
      </c>
      <c r="AK69" s="277" t="s">
        <v>27</v>
      </c>
      <c r="AL69" s="243"/>
      <c r="AM69" s="19">
        <f t="array" ref="AM69">SUM(IF((G69:AK69="H"),1,0),IF((G69:AK69="½ H"),0.5,0))</f>
        <v>1</v>
      </c>
      <c r="AN69" s="17">
        <f t="array" ref="AN69">SUM(IF((G69:AK69="SD"),1,0),IF((G69:AK69="½ SD"),0.5,0))</f>
        <v>0</v>
      </c>
      <c r="AO69" s="17">
        <f t="array" ref="AO69">SUM(IF((G69:AK69="V"),1,0),IF((G69:AK69="½ V"),0.5,0))</f>
        <v>0</v>
      </c>
      <c r="AP69" s="17">
        <f t="array" ref="AP69">SUM(IF((G69:AK69="C"),1,0),IF((G69:AK69="½ C"),0.5,0))</f>
        <v>0</v>
      </c>
      <c r="AQ69" s="95">
        <f t="array" ref="AQ69">SUM(IF((G69:AK69="S"),1,0),IF((G69:AK69="½ S"),0.5,0))</f>
        <v>0</v>
      </c>
      <c r="AR69" s="184">
        <f t="array" ref="AR69">SUM(IF((G69:AK69="Z1"),1,0),IF((G69:AK69="½ Z1"),0.5,0))</f>
        <v>0</v>
      </c>
      <c r="AS69" s="17">
        <f t="array" ref="AS69">SUM(IF((G69:AK69="Z2"),1,0),IF((G69:AK69="½ Z2"),0.5,0))</f>
        <v>0</v>
      </c>
      <c r="AT69" s="17">
        <f t="array" ref="AT69">SUM(IF((G69:AK69="Z3"),1,0),IF((G69:AK69="½ Z3"),0.5,0))</f>
        <v>0</v>
      </c>
      <c r="AU69" s="20">
        <f t="array" ref="AU69">SUM(IF((G69:AK69="Z4"),1,0),IF((G69:AK69="½ Z4"),0.5,0))</f>
        <v>0</v>
      </c>
      <c r="AV69" s="4"/>
      <c r="AW69" s="28"/>
    </row>
    <row r="70" spans="2:49" ht="12.75" hidden="1" customHeight="1" x14ac:dyDescent="0.2">
      <c r="B70" s="2"/>
      <c r="C70" s="4"/>
      <c r="D70" s="436"/>
      <c r="E70" s="73"/>
      <c r="F70" s="65" t="str">
        <f>IF(E70="x",   "~~~" &amp; TEXT($J$15,""), TEXT($J$15,""))</f>
        <v/>
      </c>
      <c r="G70" s="275"/>
      <c r="H70" s="275"/>
      <c r="I70" s="275"/>
      <c r="J70" s="275"/>
      <c r="K70" s="276" t="s">
        <v>26</v>
      </c>
      <c r="L70" s="276" t="s">
        <v>26</v>
      </c>
      <c r="M70" s="275"/>
      <c r="N70" s="275"/>
      <c r="O70" s="275"/>
      <c r="P70" s="275"/>
      <c r="Q70" s="275"/>
      <c r="R70" s="276" t="s">
        <v>26</v>
      </c>
      <c r="S70" s="276" t="s">
        <v>26</v>
      </c>
      <c r="T70" s="275"/>
      <c r="U70" s="275"/>
      <c r="V70" s="275"/>
      <c r="W70" s="275"/>
      <c r="X70" s="275"/>
      <c r="Y70" s="276" t="s">
        <v>26</v>
      </c>
      <c r="Z70" s="276" t="s">
        <v>26</v>
      </c>
      <c r="AA70" s="274" t="s">
        <v>0</v>
      </c>
      <c r="AB70" s="275"/>
      <c r="AC70" s="275"/>
      <c r="AD70" s="275"/>
      <c r="AE70" s="275"/>
      <c r="AF70" s="276" t="s">
        <v>26</v>
      </c>
      <c r="AG70" s="276" t="s">
        <v>26</v>
      </c>
      <c r="AH70" s="275"/>
      <c r="AI70" s="277" t="s">
        <v>27</v>
      </c>
      <c r="AJ70" s="277" t="s">
        <v>27</v>
      </c>
      <c r="AK70" s="277" t="s">
        <v>27</v>
      </c>
      <c r="AL70" s="243"/>
      <c r="AM70" s="19">
        <f t="array" ref="AM70">SUM(IF((G70:AK70="H"),1,0),IF((G70:AK70="½ H"),0.5,0))</f>
        <v>1</v>
      </c>
      <c r="AN70" s="17">
        <f t="array" ref="AN70">SUM(IF((G70:AK70="SD"),1,0),IF((G70:AK70="½ SD"),0.5,0))</f>
        <v>0</v>
      </c>
      <c r="AO70" s="17">
        <f t="array" ref="AO70">SUM(IF((G70:AK70="V"),1,0),IF((G70:AK70="½ V"),0.5,0))</f>
        <v>0</v>
      </c>
      <c r="AP70" s="17">
        <f t="array" ref="AP70">SUM(IF((G70:AK70="C"),1,0),IF((G70:AK70="½ C"),0.5,0))</f>
        <v>0</v>
      </c>
      <c r="AQ70" s="95">
        <f t="array" ref="AQ70">SUM(IF((G70:AK70="S"),1,0),IF((G70:AK70="½ S"),0.5,0))</f>
        <v>0</v>
      </c>
      <c r="AR70" s="184">
        <f t="array" ref="AR70">SUM(IF((G70:AK70="Z1"),1,0),IF((G70:AK70="½ Z1"),0.5,0))</f>
        <v>0</v>
      </c>
      <c r="AS70" s="17">
        <f t="array" ref="AS70">SUM(IF((G70:AK70="Z2"),1,0),IF((G70:AK70="½ Z2"),0.5,0))</f>
        <v>0</v>
      </c>
      <c r="AT70" s="17">
        <f t="array" ref="AT70">SUM(IF((G70:AK70="Z3"),1,0),IF((G70:AK70="½ Z3"),0.5,0))</f>
        <v>0</v>
      </c>
      <c r="AU70" s="20">
        <f t="array" ref="AU70">SUM(IF((G70:AK70="Z4"),1,0),IF((G70:AK70="½ Z4"),0.5,0))</f>
        <v>0</v>
      </c>
      <c r="AV70" s="4"/>
      <c r="AW70" s="28"/>
    </row>
    <row r="71" spans="2:49" ht="12.75" hidden="1" customHeight="1" thickBot="1" x14ac:dyDescent="0.25">
      <c r="B71" s="2"/>
      <c r="C71" s="11"/>
      <c r="D71" s="436"/>
      <c r="E71" s="73"/>
      <c r="F71" s="65" t="str">
        <f>IF(E71="x",   "~~~" &amp; TEXT($J$16,""), TEXT($J$16,""))</f>
        <v/>
      </c>
      <c r="G71" s="275"/>
      <c r="H71" s="275"/>
      <c r="I71" s="275"/>
      <c r="J71" s="275"/>
      <c r="K71" s="276" t="s">
        <v>26</v>
      </c>
      <c r="L71" s="276" t="s">
        <v>26</v>
      </c>
      <c r="M71" s="275"/>
      <c r="N71" s="275"/>
      <c r="O71" s="275"/>
      <c r="P71" s="275"/>
      <c r="Q71" s="275"/>
      <c r="R71" s="276" t="s">
        <v>26</v>
      </c>
      <c r="S71" s="276" t="s">
        <v>26</v>
      </c>
      <c r="T71" s="275"/>
      <c r="U71" s="275"/>
      <c r="V71" s="275"/>
      <c r="W71" s="275"/>
      <c r="X71" s="275"/>
      <c r="Y71" s="276" t="s">
        <v>26</v>
      </c>
      <c r="Z71" s="276" t="s">
        <v>26</v>
      </c>
      <c r="AA71" s="274" t="s">
        <v>0</v>
      </c>
      <c r="AB71" s="275"/>
      <c r="AC71" s="275"/>
      <c r="AD71" s="275"/>
      <c r="AE71" s="275"/>
      <c r="AF71" s="276" t="s">
        <v>26</v>
      </c>
      <c r="AG71" s="276" t="s">
        <v>26</v>
      </c>
      <c r="AH71" s="275"/>
      <c r="AI71" s="277" t="s">
        <v>27</v>
      </c>
      <c r="AJ71" s="277" t="s">
        <v>27</v>
      </c>
      <c r="AK71" s="277" t="s">
        <v>27</v>
      </c>
      <c r="AL71" s="243"/>
      <c r="AM71" s="94">
        <f t="array" ref="AM71">SUM(IF((G71:AK71="H"),1,0),IF((G71:AK71="½ H"),0.5,0))</f>
        <v>1</v>
      </c>
      <c r="AN71" s="89">
        <f t="array" ref="AN71">SUM(IF((G71:AK71="SD"),1,0),IF((G71:AK71="½ SD"),0.5,0))</f>
        <v>0</v>
      </c>
      <c r="AO71" s="89">
        <f t="array" ref="AO71">SUM(IF((G71:AK71="V"),1,0),IF((G71:AK71="½ V"),0.5,0))</f>
        <v>0</v>
      </c>
      <c r="AP71" s="89">
        <f t="array" ref="AP71">SUM(IF((G71:AK71="C"),1,0),IF((G71:AK71="½ C"),0.5,0))</f>
        <v>0</v>
      </c>
      <c r="AQ71" s="95">
        <f t="array" ref="AQ71">SUM(IF((G71:AK71="S"),1,0),IF((G71:AK71="½ S"),0.5,0))</f>
        <v>0</v>
      </c>
      <c r="AR71" s="184">
        <f t="array" ref="AR71">SUM(IF((G71:AK71="Z1"),1,0),IF((G71:AK71="½ Z1"),0.5,0))</f>
        <v>0</v>
      </c>
      <c r="AS71" s="89">
        <f t="array" ref="AS71">SUM(IF((G71:AK71="Z2"),1,0),IF((G71:AK71="½ Z2"),0.5,0))</f>
        <v>0</v>
      </c>
      <c r="AT71" s="17">
        <f t="array" ref="AT71">SUM(IF((G71:AK71="Z3"),1,0),IF((G71:AK71="½ Z3"),0.5,0))</f>
        <v>0</v>
      </c>
      <c r="AU71" s="20">
        <f t="array" ref="AU71">SUM(IF((G71:AK71="Z4"),1,0),IF((G71:AK71="½ Z4"),0.5,0))</f>
        <v>0</v>
      </c>
      <c r="AV71" s="4"/>
      <c r="AW71" s="28"/>
    </row>
    <row r="72" spans="2:49" ht="12.75" customHeight="1" thickBot="1" x14ac:dyDescent="0.25">
      <c r="B72" s="2"/>
      <c r="C72" s="4"/>
      <c r="D72" s="402"/>
      <c r="E72" s="79"/>
      <c r="F72" s="76" t="s">
        <v>38</v>
      </c>
      <c r="G72" s="234">
        <f t="array" ref="G72">SUM(IF(LEFT($F47:$F71,3)&lt;&gt;"~~~",1,0)*IF($F47:$F71&lt;&gt;"",1,0)*IF(G47:G71="we",0,1)*IF(G47:G71="i",0,1)*IF(LEFT(G47:G71,1)="½",0.5,(IF(G47:G71&lt;&gt;"",0,1))))</f>
        <v>4</v>
      </c>
      <c r="H72" s="234">
        <f t="array" ref="H72">SUM(IF(LEFT($F47:$F71,3)&lt;&gt;"~~~",1,0)*IF($F47:$F71&lt;&gt;"",1,0)*IF(H47:H71="we",0,1)*IF(H47:H71="i",0,1)*IF(LEFT(H47:H71,1)="½",0.5,(IF(H47:H71&lt;&gt;"",0,1))))</f>
        <v>4</v>
      </c>
      <c r="I72" s="234">
        <f t="array" ref="I72">SUM(IF(LEFT($F47:$F71,3)&lt;&gt;"~~~",1,0)*IF($F47:$F71&lt;&gt;"",1,0)*IF(I47:I71="we",0,1)*IF(I47:I71="i",0,1)*IF(LEFT(I47:I71,1)="½",0.5,(IF(I47:I71&lt;&gt;"",0,1))))</f>
        <v>4</v>
      </c>
      <c r="J72" s="234">
        <f t="array" ref="J72">SUM(IF(LEFT($F47:$F71,3)&lt;&gt;"~~~",1,0)*IF($F47:$F71&lt;&gt;"",1,0)*IF(J47:J71="we",0,1)*IF(J47:J71="i",0,1)*IF(LEFT(J47:J71,1)="½",0.5,(IF(J47:J71&lt;&gt;"",0,1))))</f>
        <v>4</v>
      </c>
      <c r="K72" s="234">
        <f t="array" ref="K72">SUM(IF(LEFT($F47:$F71,3)&lt;&gt;"~~~",1,0)*IF($F47:$F71&lt;&gt;"",1,0)*IF(K47:K71="we",0,1)*IF(K47:K71="i",0,1)*IF(LEFT(K47:K71,1)="½",0.5,(IF(K47:K71&lt;&gt;"",0,1))))</f>
        <v>0</v>
      </c>
      <c r="L72" s="234">
        <f t="array" ref="L72">SUM(IF(LEFT($F47:$F71,3)&lt;&gt;"~~~",1,0)*IF($F47:$F71&lt;&gt;"",1,0)*IF(L47:L71="we",0,1)*IF(L47:L71="i",0,1)*IF(LEFT(L47:L71,1)="½",0.5,(IF(L47:L71&lt;&gt;"",0,1))))</f>
        <v>0</v>
      </c>
      <c r="M72" s="234">
        <f t="array" ref="M72">SUM(IF(LEFT($F47:$F71,3)&lt;&gt;"~~~",1,0)*IF($F47:$F71&lt;&gt;"",1,0)*IF(M47:M71="we",0,1)*IF(M47:M71="i",0,1)*IF(LEFT(M47:M71,1)="½",0.5,(IF(M47:M71&lt;&gt;"",0,1))))</f>
        <v>4</v>
      </c>
      <c r="N72" s="234">
        <f t="array" ref="N72">SUM(IF(LEFT($F47:$F71,3)&lt;&gt;"~~~",1,0)*IF($F47:$F71&lt;&gt;"",1,0)*IF(N47:N71="we",0,1)*IF(N47:N71="i",0,1)*IF(LEFT(N47:N71,1)="½",0.5,(IF(N47:N71&lt;&gt;"",0,1))))</f>
        <v>4</v>
      </c>
      <c r="O72" s="234">
        <f t="array" ref="O72">SUM(IF(LEFT($F47:$F71,3)&lt;&gt;"~~~",1,0)*IF($F47:$F71&lt;&gt;"",1,0)*IF(O47:O71="we",0,1)*IF(O47:O71="i",0,1)*IF(LEFT(O47:O71,1)="½",0.5,(IF(O47:O71&lt;&gt;"",0,1))))</f>
        <v>4</v>
      </c>
      <c r="P72" s="234">
        <f t="array" ref="P72">SUM(IF(LEFT($F47:$F71,3)&lt;&gt;"~~~",1,0)*IF($F47:$F71&lt;&gt;"",1,0)*IF(P47:P71="we",0,1)*IF(P47:P71="i",0,1)*IF(LEFT(P47:P71,1)="½",0.5,(IF(P47:P71&lt;&gt;"",0,1))))</f>
        <v>4</v>
      </c>
      <c r="Q72" s="234">
        <f t="array" ref="Q72">SUM(IF(LEFT($F47:$F71,3)&lt;&gt;"~~~",1,0)*IF($F47:$F71&lt;&gt;"",1,0)*IF(Q47:Q71="we",0,1)*IF(Q47:Q71="i",0,1)*IF(LEFT(Q47:Q71,1)="½",0.5,(IF(Q47:Q71&lt;&gt;"",0,1))))</f>
        <v>4</v>
      </c>
      <c r="R72" s="234">
        <f t="array" ref="R72">SUM(IF(LEFT($F47:$F71,3)&lt;&gt;"~~~",1,0)*IF($F47:$F71&lt;&gt;"",1,0)*IF(R47:R71="we",0,1)*IF(R47:R71="i",0,1)*IF(LEFT(R47:R71,1)="½",0.5,(IF(R47:R71&lt;&gt;"",0,1))))</f>
        <v>0</v>
      </c>
      <c r="S72" s="234">
        <f t="array" ref="S72">SUM(IF(LEFT($F47:$F71,3)&lt;&gt;"~~~",1,0)*IF($F47:$F71&lt;&gt;"",1,0)*IF(S47:S71="we",0,1)*IF(S47:S71="i",0,1)*IF(LEFT(S47:S71,1)="½",0.5,(IF(S47:S71&lt;&gt;"",0,1))))</f>
        <v>0</v>
      </c>
      <c r="T72" s="234">
        <f t="array" ref="T72">SUM(IF(LEFT($F47:$F71,3)&lt;&gt;"~~~",1,0)*IF($F47:$F71&lt;&gt;"",1,0)*IF(T47:T71="we",0,1)*IF(T47:T71="i",0,1)*IF(LEFT(T47:T71,1)="½",0.5,(IF(T47:T71&lt;&gt;"",0,1))))</f>
        <v>4</v>
      </c>
      <c r="U72" s="234">
        <f t="array" ref="U72">SUM(IF(LEFT($F47:$F71,3)&lt;&gt;"~~~",1,0)*IF($F47:$F71&lt;&gt;"",1,0)*IF(U47:U71="we",0,1)*IF(U47:U71="i",0,1)*IF(LEFT(U47:U71,1)="½",0.5,(IF(U47:U71&lt;&gt;"",0,1))))</f>
        <v>4</v>
      </c>
      <c r="V72" s="234">
        <f t="array" ref="V72">SUM(IF(LEFT($F47:$F71,3)&lt;&gt;"~~~",1,0)*IF($F47:$F71&lt;&gt;"",1,0)*IF(V47:V71="we",0,1)*IF(V47:V71="i",0,1)*IF(LEFT(V47:V71,1)="½",0.5,(IF(V47:V71&lt;&gt;"",0,1))))</f>
        <v>4</v>
      </c>
      <c r="W72" s="234">
        <f t="array" ref="W72">SUM(IF(LEFT($F47:$F71,3)&lt;&gt;"~~~",1,0)*IF($F47:$F71&lt;&gt;"",1,0)*IF(W47:W71="we",0,1)*IF(W47:W71="i",0,1)*IF(LEFT(W47:W71,1)="½",0.5,(IF(W47:W71&lt;&gt;"",0,1))))</f>
        <v>4</v>
      </c>
      <c r="X72" s="234">
        <f t="array" ref="X72">SUM(IF(LEFT($F47:$F71,3)&lt;&gt;"~~~",1,0)*IF($F47:$F71&lt;&gt;"",1,0)*IF(X47:X71="we",0,1)*IF(X47:X71="i",0,1)*IF(LEFT(X47:X71,1)="½",0.5,(IF(X47:X71&lt;&gt;"",0,1))))</f>
        <v>4</v>
      </c>
      <c r="Y72" s="234">
        <f t="array" ref="Y72">SUM(IF(LEFT($F47:$F71,3)&lt;&gt;"~~~",1,0)*IF($F47:$F71&lt;&gt;"",1,0)*IF(Y47:Y71="we",0,1)*IF(Y47:Y71="i",0,1)*IF(LEFT(Y47:Y71,1)="½",0.5,(IF(Y47:Y71&lt;&gt;"",0,1))))</f>
        <v>0</v>
      </c>
      <c r="Z72" s="234">
        <f t="array" ref="Z72">SUM(IF(LEFT($F47:$F71,3)&lt;&gt;"~~~",1,0)*IF($F47:$F71&lt;&gt;"",1,0)*IF(Z47:Z71="we",0,1)*IF(Z47:Z71="i",0,1)*IF(LEFT(Z47:Z71,1)="½",0.5,(IF(Z47:Z71&lt;&gt;"",0,1))))</f>
        <v>0</v>
      </c>
      <c r="AA72" s="234">
        <f t="array" ref="AA72">SUM(IF(LEFT($F47:$F71,3)&lt;&gt;"~~~",1,0)*IF($F47:$F71&lt;&gt;"",1,0)*IF(AA47:AA71="we",0,1)*IF(AA47:AA71="i",0,1)*IF(LEFT(AA47:AA71,1)="½",0.5,(IF(AA47:AA71&lt;&gt;"",0,1))))</f>
        <v>0</v>
      </c>
      <c r="AB72" s="234">
        <f t="array" ref="AB72">SUM(IF(LEFT($F47:$F71,3)&lt;&gt;"~~~",1,0)*IF($F47:$F71&lt;&gt;"",1,0)*IF(AB47:AB71="we",0,1)*IF(AB47:AB71="i",0,1)*IF(LEFT(AB47:AB71,1)="½",0.5,(IF(AB47:AB71&lt;&gt;"",0,1))))</f>
        <v>4</v>
      </c>
      <c r="AC72" s="234">
        <f t="array" ref="AC72">SUM(IF(LEFT($F47:$F71,3)&lt;&gt;"~~~",1,0)*IF($F47:$F71&lt;&gt;"",1,0)*IF(AC47:AC71="we",0,1)*IF(AC47:AC71="i",0,1)*IF(LEFT(AC47:AC71,1)="½",0.5,(IF(AC47:AC71&lt;&gt;"",0,1))))</f>
        <v>4</v>
      </c>
      <c r="AD72" s="234">
        <f t="array" ref="AD72">SUM(IF(LEFT($F47:$F71,3)&lt;&gt;"~~~",1,0)*IF($F47:$F71&lt;&gt;"",1,0)*IF(AD47:AD71="we",0,1)*IF(AD47:AD71="i",0,1)*IF(LEFT(AD47:AD71,1)="½",0.5,(IF(AD47:AD71&lt;&gt;"",0,1))))</f>
        <v>4</v>
      </c>
      <c r="AE72" s="234">
        <f t="array" ref="AE72">SUM(IF(LEFT($F47:$F71,3)&lt;&gt;"~~~",1,0)*IF($F47:$F71&lt;&gt;"",1,0)*IF(AE47:AE71="we",0,1)*IF(AE47:AE71="i",0,1)*IF(LEFT(AE47:AE71,1)="½",0.5,(IF(AE47:AE71&lt;&gt;"",0,1))))</f>
        <v>4</v>
      </c>
      <c r="AF72" s="234">
        <f t="array" ref="AF72">SUM(IF(LEFT($F47:$F71,3)&lt;&gt;"~~~",1,0)*IF($F47:$F71&lt;&gt;"",1,0)*IF(AF47:AF71="we",0,1)*IF(AF47:AF71="i",0,1)*IF(LEFT(AF47:AF71,1)="½",0.5,(IF(AF47:AF71&lt;&gt;"",0,1))))</f>
        <v>0</v>
      </c>
      <c r="AG72" s="234">
        <f t="array" ref="AG72">SUM(IF(LEFT($F47:$F71,3)&lt;&gt;"~~~",1,0)*IF($F47:$F71&lt;&gt;"",1,0)*IF(AG47:AG71="we",0,1)*IF(AG47:AG71="i",0,1)*IF(LEFT(AG47:AG71,1)="½",0.5,(IF(AG47:AG71&lt;&gt;"",0,1))))</f>
        <v>0</v>
      </c>
      <c r="AH72" s="234">
        <f t="array" ref="AH72">SUM(IF(LEFT($F47:$F71,3)&lt;&gt;"~~~",1,0)*IF($F47:$F71&lt;&gt;"",1,0)*IF(AH47:AH71="we",0,1)*IF(AH47:AH71="i",0,1)*IF(LEFT(AH47:AH71,1)="½",0.5,(IF(AH47:AH71&lt;&gt;"",0,1))))</f>
        <v>4</v>
      </c>
      <c r="AI72" s="234">
        <f t="array" ref="AI72">SUM(IF(LEFT($F47:$F71,3)&lt;&gt;"~~~",1,0)*IF($F47:$F71&lt;&gt;"",1,0)*IF(AI47:AI71="we",0,1)*IF(AI47:AI71="i",0,1)*IF(LEFT(AI47:AI71,1)="½",0.5,(IF(AI47:AI71&lt;&gt;"",0,1))))</f>
        <v>0</v>
      </c>
      <c r="AJ72" s="234">
        <f t="array" ref="AJ72">SUM(IF(LEFT($F47:$F71,3)&lt;&gt;"~~~",1,0)*IF($F47:$F71&lt;&gt;"",1,0)*IF(AJ47:AJ71="we",0,1)*IF(AJ47:AJ71="i",0,1)*IF(LEFT(AJ47:AJ71,1)="½",0.5,(IF(AJ47:AJ71&lt;&gt;"",0,1))))</f>
        <v>0</v>
      </c>
      <c r="AK72" s="234">
        <f t="array" ref="AK72">SUM(IF(LEFT($F47:$F71,3)&lt;&gt;"~~~",1,0)*IF($F47:$F71&lt;&gt;"",1,0)*IF(AK47:AK71="we",0,1)*IF(AK47:AK71="i",0,1)*IF(LEFT(AK47:AK71,1)="½",0.5,(IF(AK47:AK71&lt;&gt;"",0,1))))</f>
        <v>0</v>
      </c>
      <c r="AL72" s="38"/>
      <c r="AM72" s="412">
        <f>SUM(G72:AK72)</f>
        <v>76</v>
      </c>
      <c r="AN72" s="413"/>
      <c r="AO72" s="300">
        <f t="array" ref="AO72">SUM(IF((G46:AK46=""),1,0))</f>
        <v>19</v>
      </c>
      <c r="AP72" s="301"/>
      <c r="AQ72" s="297">
        <f t="array" ref="AQ72">SUM(G72:AK72)/SUM(IF((G46:AK46=""),1,0))</f>
        <v>4</v>
      </c>
      <c r="AR72" s="298"/>
      <c r="AS72" s="299"/>
      <c r="AT72" s="213"/>
      <c r="AU72" s="214"/>
      <c r="AV72" s="4"/>
      <c r="AW72" s="28"/>
    </row>
    <row r="73" spans="2:49" ht="15.75" customHeight="1" thickBot="1" x14ac:dyDescent="0.3">
      <c r="B73" s="2"/>
      <c r="C73" s="29"/>
      <c r="D73" s="405" t="s">
        <v>15</v>
      </c>
      <c r="E73" s="80"/>
      <c r="F73" s="67" t="s">
        <v>12</v>
      </c>
      <c r="G73" s="293"/>
      <c r="H73" s="293"/>
      <c r="I73" s="293"/>
      <c r="J73" s="293"/>
      <c r="K73" s="293" t="s">
        <v>26</v>
      </c>
      <c r="L73" s="293" t="s">
        <v>26</v>
      </c>
      <c r="M73" s="293"/>
      <c r="N73" s="293"/>
      <c r="O73" s="293"/>
      <c r="P73" s="293"/>
      <c r="Q73" s="293"/>
      <c r="R73" s="293" t="s">
        <v>26</v>
      </c>
      <c r="S73" s="293" t="s">
        <v>26</v>
      </c>
      <c r="T73" s="293"/>
      <c r="U73" s="293"/>
      <c r="V73" s="293"/>
      <c r="W73" s="293"/>
      <c r="X73" s="293"/>
      <c r="Y73" s="293" t="s">
        <v>26</v>
      </c>
      <c r="Z73" s="293" t="s">
        <v>26</v>
      </c>
      <c r="AA73" s="293"/>
      <c r="AB73" s="293"/>
      <c r="AC73" s="293"/>
      <c r="AD73" s="293"/>
      <c r="AE73" s="293"/>
      <c r="AF73" s="293" t="s">
        <v>26</v>
      </c>
      <c r="AG73" s="293" t="s">
        <v>26</v>
      </c>
      <c r="AH73" s="293"/>
      <c r="AI73" s="293"/>
      <c r="AJ73" s="293"/>
      <c r="AK73" s="293"/>
      <c r="AL73" s="243"/>
      <c r="AM73" s="189">
        <f t="array" ref="AM73">SUM(IF((G73:AJ73="H"),1,0),IF((G73:AJ73="½ H"),0.5,0))</f>
        <v>0</v>
      </c>
      <c r="AN73" s="190">
        <f t="array" ref="AN73">SUM(IF((G74:AK98="SD"),1,0),IF((G74:AK98="½ SD"),0.5,0))</f>
        <v>0</v>
      </c>
      <c r="AO73" s="190">
        <f t="array" ref="AO73">SUM(IF((G74:AK98="V"),1,0),IF((G74:AK98="½ V"),0.5,0))</f>
        <v>0</v>
      </c>
      <c r="AP73" s="190">
        <f t="array" ref="AP73">SUM(IF((G74:AK98="C"),1,0),IF((G74:AK98="½ C"),0.5,0))</f>
        <v>0</v>
      </c>
      <c r="AQ73" s="190">
        <f t="array" ref="AQ73">SUM(IF((G74:AK98="S"),1,0),IF((G74:AK98="½ S"),0.5,0))</f>
        <v>0</v>
      </c>
      <c r="AR73" s="192">
        <f t="array" ref="AR73">SUM(IF((G74:AK98="Z1"),1,0),IF((G74:AK98="½ Z1"),0.5,0))</f>
        <v>0</v>
      </c>
      <c r="AS73" s="190">
        <f t="array" ref="AS73">SUM(IF((G74:AK98="Z2"),1,0),IF((G74:AK98="½ Z2"),0.5,0))</f>
        <v>0</v>
      </c>
      <c r="AT73" s="209">
        <f t="array" ref="AT73">SUM(IF((G74:AK98="Z3"),1,0),IF((G74:AK98="½ Z3"),0.5,0))</f>
        <v>0</v>
      </c>
      <c r="AU73" s="210">
        <f t="array" ref="AU73">SUM(IF((G74:AK98="Z4"),1,0),IF((G74:AK98="½ Z4"),0.5,0))</f>
        <v>0</v>
      </c>
      <c r="AV73" s="4"/>
      <c r="AW73" s="28"/>
    </row>
    <row r="74" spans="2:49" ht="12" customHeight="1" x14ac:dyDescent="0.2">
      <c r="B74" s="2"/>
      <c r="C74" s="29"/>
      <c r="D74" s="437"/>
      <c r="E74" s="69"/>
      <c r="F74" s="65" t="str">
        <f>IF(E74="x",   "~~~" &amp; TEXT($F$4,""), TEXT($F$4,""))</f>
        <v>employee_1</v>
      </c>
      <c r="G74" s="275"/>
      <c r="H74" s="275"/>
      <c r="I74" s="275"/>
      <c r="J74" s="275"/>
      <c r="K74" s="276" t="s">
        <v>26</v>
      </c>
      <c r="L74" s="276" t="s">
        <v>26</v>
      </c>
      <c r="M74" s="275"/>
      <c r="N74" s="275"/>
      <c r="O74" s="275"/>
      <c r="P74" s="275"/>
      <c r="Q74" s="275"/>
      <c r="R74" s="276" t="s">
        <v>26</v>
      </c>
      <c r="S74" s="276" t="s">
        <v>26</v>
      </c>
      <c r="T74" s="275"/>
      <c r="U74" s="275"/>
      <c r="V74" s="275"/>
      <c r="W74" s="275"/>
      <c r="X74" s="275"/>
      <c r="Y74" s="276" t="s">
        <v>26</v>
      </c>
      <c r="Z74" s="276" t="s">
        <v>26</v>
      </c>
      <c r="AA74" s="275"/>
      <c r="AB74" s="275"/>
      <c r="AC74" s="275"/>
      <c r="AD74" s="275"/>
      <c r="AE74" s="275"/>
      <c r="AF74" s="276" t="s">
        <v>26</v>
      </c>
      <c r="AG74" s="276" t="s">
        <v>26</v>
      </c>
      <c r="AH74" s="275"/>
      <c r="AI74" s="275"/>
      <c r="AJ74" s="275"/>
      <c r="AK74" s="275"/>
      <c r="AL74" s="243"/>
      <c r="AM74" s="179">
        <f t="array" ref="AM74">SUM(IF((G74:AK74="H"),1,0),IF((G74:AK74="½ H"),0.5,0))</f>
        <v>0</v>
      </c>
      <c r="AN74" s="180">
        <f t="array" ref="AN74">SUM(IF((G74:AK74="SD"),1,0),IF((G74:AK74="½ SD"),0.5,0))</f>
        <v>0</v>
      </c>
      <c r="AO74" s="180">
        <f t="array" ref="AO74">SUM(IF((G74:AK74="V"),1,0),IF((G74:AK74="½ V"),0.5,0))</f>
        <v>0</v>
      </c>
      <c r="AP74" s="180">
        <f t="array" ref="AP74">SUM(IF((G74:AK74="C"),1,0),IF((G74:AK74="½ C"),0.5,0))</f>
        <v>0</v>
      </c>
      <c r="AQ74" s="180">
        <f t="array" ref="AQ74">SUM(IF((G74:AK74="S"),1,0),IF((G74:AK74="½ S"),0.5,0))</f>
        <v>0</v>
      </c>
      <c r="AR74" s="183">
        <f t="array" ref="AR74">SUM(IF((G74:AK74="Z1"),1,0),IF((G74:AK74="½ Z1"),0.5,0))</f>
        <v>0</v>
      </c>
      <c r="AS74" s="180">
        <f t="array" ref="AS74">SUM(IF((G74:AK74="Z2"),1,0),IF((G74:AK74="½ Z2"),0.5,0))</f>
        <v>0</v>
      </c>
      <c r="AT74" s="180">
        <f t="array" ref="AT74">SUM(IF((G74:AK74="Z3"),1,0),IF((G74:AK74="½ Z3"),0.5,0))</f>
        <v>0</v>
      </c>
      <c r="AU74" s="181">
        <f t="array" ref="AU74">SUM(IF((G74:AK74="Z4"),1,0),IF((G74:AK74="½ Z4"),0.5,0))</f>
        <v>0</v>
      </c>
      <c r="AV74" s="4"/>
      <c r="AW74" s="28"/>
    </row>
    <row r="75" spans="2:49" ht="12" customHeight="1" x14ac:dyDescent="0.2">
      <c r="B75" s="2"/>
      <c r="C75" s="289"/>
      <c r="D75" s="437"/>
      <c r="E75" s="186"/>
      <c r="F75" s="65" t="str">
        <f>IF(E75="x",   "~~~" &amp; TEXT($F$5,""), TEXT($F$5,""))</f>
        <v>employee_2</v>
      </c>
      <c r="G75" s="275"/>
      <c r="H75" s="275"/>
      <c r="I75" s="275"/>
      <c r="J75" s="275"/>
      <c r="K75" s="276" t="s">
        <v>26</v>
      </c>
      <c r="L75" s="276" t="s">
        <v>26</v>
      </c>
      <c r="M75" s="275"/>
      <c r="N75" s="275"/>
      <c r="O75" s="275"/>
      <c r="P75" s="275"/>
      <c r="Q75" s="275"/>
      <c r="R75" s="276" t="s">
        <v>26</v>
      </c>
      <c r="S75" s="276" t="s">
        <v>26</v>
      </c>
      <c r="T75" s="275"/>
      <c r="U75" s="275"/>
      <c r="V75" s="275"/>
      <c r="W75" s="275"/>
      <c r="X75" s="275"/>
      <c r="Y75" s="276" t="s">
        <v>26</v>
      </c>
      <c r="Z75" s="276" t="s">
        <v>26</v>
      </c>
      <c r="AA75" s="275"/>
      <c r="AB75" s="275"/>
      <c r="AC75" s="275"/>
      <c r="AD75" s="275"/>
      <c r="AE75" s="275"/>
      <c r="AF75" s="276" t="s">
        <v>26</v>
      </c>
      <c r="AG75" s="276" t="s">
        <v>26</v>
      </c>
      <c r="AH75" s="275"/>
      <c r="AI75" s="275"/>
      <c r="AJ75" s="275"/>
      <c r="AK75" s="275"/>
      <c r="AL75" s="243"/>
      <c r="AM75" s="19">
        <f t="array" ref="AM75">SUM(IF((G75:AK75="H"),1,0),IF((G75:AK75="½ H"),0.5,0))</f>
        <v>0</v>
      </c>
      <c r="AN75" s="17">
        <f t="array" ref="AN75">SUM(IF((G75:AK75="SD"),1,0),IF((G75:AK75="½ SD"),0.5,0))</f>
        <v>0</v>
      </c>
      <c r="AO75" s="17">
        <f t="array" ref="AO75">SUM(IF((G75:AK75="V"),1,0),IF((G75:AK75="½ V"),0.5,0))</f>
        <v>0</v>
      </c>
      <c r="AP75" s="17">
        <f t="array" ref="AP75">SUM(IF((G75:AK75="C"),1,0),IF((G75:AK75="½ C"),0.5,0))</f>
        <v>0</v>
      </c>
      <c r="AQ75" s="95">
        <f t="array" ref="AQ75">SUM(IF((G75:AK75="S"),1,0),IF((G75:AK75="½ S"),0.5,0))</f>
        <v>0</v>
      </c>
      <c r="AR75" s="184">
        <f t="array" ref="AR75">SUM(IF((G75:AK75="Z1"),1,0),IF((G75:AK75="½ Z1"),0.5,0))</f>
        <v>0</v>
      </c>
      <c r="AS75" s="17">
        <f t="array" ref="AS75">SUM(IF((G75:AK75="Z2"),1,0),IF((G75:AK75="½ Z2"),0.5,0))</f>
        <v>0</v>
      </c>
      <c r="AT75" s="17">
        <f t="array" ref="AT75">SUM(IF((G75:AK75="Z3"),1,0),IF((G75:AK75="½ Z3"),0.5,0))</f>
        <v>0</v>
      </c>
      <c r="AU75" s="20">
        <f t="array" ref="AU75">SUM(IF((G75:AK75="Z4"),1,0),IF((G75:AK75="½ Z4"),0.5,0))</f>
        <v>0</v>
      </c>
      <c r="AV75" s="4"/>
      <c r="AW75" s="28"/>
    </row>
    <row r="76" spans="2:49" ht="12" customHeight="1" x14ac:dyDescent="0.2">
      <c r="B76" s="2"/>
      <c r="C76" s="289"/>
      <c r="D76" s="437"/>
      <c r="E76" s="186"/>
      <c r="F76" s="65" t="str">
        <f>IF(E76="x",   "~~~" &amp; TEXT($F$6,""), TEXT($F$6,""))</f>
        <v>employee_3</v>
      </c>
      <c r="G76" s="275"/>
      <c r="H76" s="275"/>
      <c r="I76" s="275"/>
      <c r="J76" s="275"/>
      <c r="K76" s="276" t="s">
        <v>26</v>
      </c>
      <c r="L76" s="276" t="s">
        <v>26</v>
      </c>
      <c r="M76" s="275"/>
      <c r="N76" s="275"/>
      <c r="O76" s="275"/>
      <c r="P76" s="275"/>
      <c r="Q76" s="275"/>
      <c r="R76" s="276" t="s">
        <v>26</v>
      </c>
      <c r="S76" s="276" t="s">
        <v>26</v>
      </c>
      <c r="T76" s="275"/>
      <c r="U76" s="275"/>
      <c r="V76" s="275"/>
      <c r="W76" s="275"/>
      <c r="X76" s="275"/>
      <c r="Y76" s="276" t="s">
        <v>26</v>
      </c>
      <c r="Z76" s="276" t="s">
        <v>26</v>
      </c>
      <c r="AA76" s="275"/>
      <c r="AB76" s="275"/>
      <c r="AC76" s="275"/>
      <c r="AD76" s="275"/>
      <c r="AE76" s="275"/>
      <c r="AF76" s="276" t="s">
        <v>26</v>
      </c>
      <c r="AG76" s="276" t="s">
        <v>26</v>
      </c>
      <c r="AH76" s="275"/>
      <c r="AI76" s="275"/>
      <c r="AJ76" s="275"/>
      <c r="AK76" s="275"/>
      <c r="AL76" s="243"/>
      <c r="AM76" s="19">
        <f t="array" ref="AM76">SUM(IF((G76:AK76="H"),1,0),IF((G76:AK76="½ H"),0.5,0))</f>
        <v>0</v>
      </c>
      <c r="AN76" s="17">
        <f t="array" ref="AN76">SUM(IF((G76:AK76="SD"),1,0),IF((G76:AK76="½ SD"),0.5,0))</f>
        <v>0</v>
      </c>
      <c r="AO76" s="17">
        <f t="array" ref="AO76">SUM(IF((G76:AK76="V"),1,0),IF((G76:AK76="½ V"),0.5,0))</f>
        <v>0</v>
      </c>
      <c r="AP76" s="17">
        <f t="array" ref="AP76">SUM(IF((G76:AK76="C"),1,0),IF((G76:AK76="½ C"),0.5,0))</f>
        <v>0</v>
      </c>
      <c r="AQ76" s="95">
        <f t="array" ref="AQ76">SUM(IF((G76:AK76="S"),1,0),IF((G76:AK76="½ S"),0.5,0))</f>
        <v>0</v>
      </c>
      <c r="AR76" s="184">
        <f t="array" ref="AR76">SUM(IF((G76:AK76="Z1"),1,0),IF((G76:AK76="½ Z1"),0.5,0))</f>
        <v>0</v>
      </c>
      <c r="AS76" s="17">
        <f t="array" ref="AS76">SUM(IF((G76:AK76="Z2"),1,0),IF((G76:AK76="½ Z2"),0.5,0))</f>
        <v>0</v>
      </c>
      <c r="AT76" s="17">
        <f t="array" ref="AT76">SUM(IF((G76:AK76="Z3"),1,0),IF((G76:AK76="½ Z3"),0.5,0))</f>
        <v>0</v>
      </c>
      <c r="AU76" s="20">
        <f t="array" ref="AU76">SUM(IF((G76:AK76="Z4"),1,0),IF((G76:AK76="½ Z4"),0.5,0))</f>
        <v>0</v>
      </c>
      <c r="AV76" s="4"/>
      <c r="AW76" s="28"/>
    </row>
    <row r="77" spans="2:49" ht="12" customHeight="1" x14ac:dyDescent="0.2">
      <c r="B77" s="2"/>
      <c r="C77" s="289"/>
      <c r="D77" s="437"/>
      <c r="E77" s="186"/>
      <c r="F77" s="65" t="str">
        <f>IF(E77="x",   "~~~" &amp; TEXT($F$7,""), TEXT($F$7,""))</f>
        <v>employee_4</v>
      </c>
      <c r="G77" s="275"/>
      <c r="H77" s="275"/>
      <c r="I77" s="275"/>
      <c r="J77" s="275"/>
      <c r="K77" s="276" t="s">
        <v>26</v>
      </c>
      <c r="L77" s="276" t="s">
        <v>26</v>
      </c>
      <c r="M77" s="275"/>
      <c r="N77" s="275"/>
      <c r="O77" s="275"/>
      <c r="P77" s="275"/>
      <c r="Q77" s="275"/>
      <c r="R77" s="276" t="s">
        <v>26</v>
      </c>
      <c r="S77" s="276" t="s">
        <v>26</v>
      </c>
      <c r="T77" s="275"/>
      <c r="U77" s="275"/>
      <c r="V77" s="275"/>
      <c r="W77" s="275"/>
      <c r="X77" s="275"/>
      <c r="Y77" s="276" t="s">
        <v>26</v>
      </c>
      <c r="Z77" s="276" t="s">
        <v>26</v>
      </c>
      <c r="AA77" s="275"/>
      <c r="AB77" s="275"/>
      <c r="AC77" s="275"/>
      <c r="AD77" s="275"/>
      <c r="AE77" s="275"/>
      <c r="AF77" s="276" t="s">
        <v>26</v>
      </c>
      <c r="AG77" s="276" t="s">
        <v>26</v>
      </c>
      <c r="AH77" s="275"/>
      <c r="AI77" s="275"/>
      <c r="AJ77" s="275"/>
      <c r="AK77" s="275"/>
      <c r="AL77" s="243"/>
      <c r="AM77" s="19">
        <f t="array" ref="AM77">SUM(IF((G77:AK77="H"),1,0),IF((G77:AK77="½ H"),0.5,0))</f>
        <v>0</v>
      </c>
      <c r="AN77" s="17">
        <f t="array" ref="AN77">SUM(IF((G77:AK77="SD"),1,0),IF((G77:AK77="½ SD"),0.5,0))</f>
        <v>0</v>
      </c>
      <c r="AO77" s="17">
        <f t="array" ref="AO77">SUM(IF((G77:AK77="V"),1,0),IF((G77:AK77="½ V"),0.5,0))</f>
        <v>0</v>
      </c>
      <c r="AP77" s="17">
        <f t="array" ref="AP77">SUM(IF((G77:AK77="C"),1,0),IF((G77:AK77="½ C"),0.5,0))</f>
        <v>0</v>
      </c>
      <c r="AQ77" s="95">
        <f t="array" ref="AQ77">SUM(IF((G77:AK77="S"),1,0),IF((G77:AK77="½ S"),0.5,0))</f>
        <v>0</v>
      </c>
      <c r="AR77" s="184">
        <f t="array" ref="AR77">SUM(IF((G77:AK77="Z1"),1,0),IF((G77:AK77="½ Z1"),0.5,0))</f>
        <v>0</v>
      </c>
      <c r="AS77" s="17">
        <f t="array" ref="AS77">SUM(IF((G77:AK77="Z2"),1,0),IF((G77:AK77="½ Z2"),0.5,0))</f>
        <v>0</v>
      </c>
      <c r="AT77" s="17">
        <f t="array" ref="AT77">SUM(IF((G77:AK77="Z3"),1,0),IF((G77:AK77="½ Z3"),0.5,0))</f>
        <v>0</v>
      </c>
      <c r="AU77" s="20">
        <f t="array" ref="AU77">SUM(IF((G77:AK77="Z4"),1,0),IF((G77:AK77="½ Z4"),0.5,0))</f>
        <v>0</v>
      </c>
      <c r="AV77" s="4"/>
      <c r="AW77" s="28"/>
    </row>
    <row r="78" spans="2:49" ht="12" customHeight="1" x14ac:dyDescent="0.2">
      <c r="B78" s="2"/>
      <c r="C78" s="289"/>
      <c r="D78" s="437"/>
      <c r="E78" s="186"/>
      <c r="F78" s="65" t="str">
        <f>IF(E78="x",   "~~~" &amp; TEXT($F$8,""), TEXT($F$8,""))</f>
        <v>~~~</v>
      </c>
      <c r="G78" s="275"/>
      <c r="H78" s="275"/>
      <c r="I78" s="275"/>
      <c r="J78" s="275"/>
      <c r="K78" s="276" t="s">
        <v>26</v>
      </c>
      <c r="L78" s="276" t="s">
        <v>26</v>
      </c>
      <c r="M78" s="275"/>
      <c r="N78" s="275"/>
      <c r="O78" s="275"/>
      <c r="P78" s="275"/>
      <c r="Q78" s="275"/>
      <c r="R78" s="276" t="s">
        <v>26</v>
      </c>
      <c r="S78" s="276" t="s">
        <v>26</v>
      </c>
      <c r="T78" s="275"/>
      <c r="U78" s="275"/>
      <c r="V78" s="275"/>
      <c r="W78" s="275"/>
      <c r="X78" s="275"/>
      <c r="Y78" s="276" t="s">
        <v>26</v>
      </c>
      <c r="Z78" s="276" t="s">
        <v>26</v>
      </c>
      <c r="AA78" s="275"/>
      <c r="AB78" s="275"/>
      <c r="AC78" s="275"/>
      <c r="AD78" s="275"/>
      <c r="AE78" s="275"/>
      <c r="AF78" s="276" t="s">
        <v>26</v>
      </c>
      <c r="AG78" s="276" t="s">
        <v>26</v>
      </c>
      <c r="AH78" s="275"/>
      <c r="AI78" s="275"/>
      <c r="AJ78" s="275"/>
      <c r="AK78" s="275"/>
      <c r="AL78" s="243"/>
      <c r="AM78" s="19">
        <f t="array" ref="AM78">SUM(IF((G78:AK78="H"),1,0),IF((G78:AK78="½ H"),0.5,0))</f>
        <v>0</v>
      </c>
      <c r="AN78" s="17">
        <f t="array" ref="AN78">SUM(IF((G78:AK78="SD"),1,0),IF((G78:AK78="½ SD"),0.5,0))</f>
        <v>0</v>
      </c>
      <c r="AO78" s="17">
        <f t="array" ref="AO78">SUM(IF((G78:AK78="V"),1,0),IF((G78:AK78="½ V"),0.5,0))</f>
        <v>0</v>
      </c>
      <c r="AP78" s="17">
        <f t="array" ref="AP78">SUM(IF((G78:AK78="C"),1,0),IF((G78:AK78="½ C"),0.5,0))</f>
        <v>0</v>
      </c>
      <c r="AQ78" s="95">
        <f t="array" ref="AQ78">SUM(IF((G78:AK78="S"),1,0),IF((G78:AK78="½ S"),0.5,0))</f>
        <v>0</v>
      </c>
      <c r="AR78" s="184">
        <f t="array" ref="AR78">SUM(IF((G78:AK78="Z1"),1,0),IF((G78:AK78="½ Z1"),0.5,0))</f>
        <v>0</v>
      </c>
      <c r="AS78" s="17">
        <f t="array" ref="AS78">SUM(IF((G78:AK78="Z2"),1,0),IF((G78:AK78="½ Z2"),0.5,0))</f>
        <v>0</v>
      </c>
      <c r="AT78" s="17">
        <f t="array" ref="AT78">SUM(IF((G78:AK78="Z3"),1,0),IF((G78:AK78="½ Z3"),0.5,0))</f>
        <v>0</v>
      </c>
      <c r="AU78" s="20">
        <f t="array" ref="AU78">SUM(IF((G78:AK78="Z4"),1,0),IF((G78:AK78="½ Z4"),0.5,0))</f>
        <v>0</v>
      </c>
      <c r="AV78" s="4"/>
      <c r="AW78" s="28"/>
    </row>
    <row r="79" spans="2:49" ht="12" customHeight="1" thickBot="1" x14ac:dyDescent="0.25">
      <c r="B79" s="2"/>
      <c r="C79" s="289"/>
      <c r="D79" s="437"/>
      <c r="E79" s="186"/>
      <c r="F79" s="65" t="str">
        <f>IF(E79="x",   "~~~" &amp; TEXT($F$9,""), TEXT($F$9,""))</f>
        <v/>
      </c>
      <c r="G79" s="275"/>
      <c r="H79" s="275"/>
      <c r="I79" s="275"/>
      <c r="J79" s="275"/>
      <c r="K79" s="276" t="s">
        <v>26</v>
      </c>
      <c r="L79" s="276" t="s">
        <v>26</v>
      </c>
      <c r="M79" s="275"/>
      <c r="N79" s="275"/>
      <c r="O79" s="275"/>
      <c r="P79" s="275"/>
      <c r="Q79" s="275"/>
      <c r="R79" s="276" t="s">
        <v>26</v>
      </c>
      <c r="S79" s="276" t="s">
        <v>26</v>
      </c>
      <c r="T79" s="275"/>
      <c r="U79" s="275"/>
      <c r="V79" s="275"/>
      <c r="W79" s="275"/>
      <c r="X79" s="275"/>
      <c r="Y79" s="276" t="s">
        <v>26</v>
      </c>
      <c r="Z79" s="276" t="s">
        <v>26</v>
      </c>
      <c r="AA79" s="275"/>
      <c r="AB79" s="275"/>
      <c r="AC79" s="275"/>
      <c r="AD79" s="275"/>
      <c r="AE79" s="275"/>
      <c r="AF79" s="276" t="s">
        <v>26</v>
      </c>
      <c r="AG79" s="276" t="s">
        <v>26</v>
      </c>
      <c r="AH79" s="275"/>
      <c r="AI79" s="275"/>
      <c r="AJ79" s="275"/>
      <c r="AK79" s="275"/>
      <c r="AL79" s="243"/>
      <c r="AM79" s="19">
        <f t="array" ref="AM79">SUM(IF((G79:AK79="H"),1,0),IF((G79:AK79="½ H"),0.5,0))</f>
        <v>0</v>
      </c>
      <c r="AN79" s="17">
        <f t="array" ref="AN79">SUM(IF((G79:AK79="SD"),1,0),IF((G79:AK79="½ SD"),0.5,0))</f>
        <v>0</v>
      </c>
      <c r="AO79" s="17">
        <f t="array" ref="AO79">SUM(IF((G79:AK79="V"),1,0),IF((G79:AK79="½ V"),0.5,0))</f>
        <v>0</v>
      </c>
      <c r="AP79" s="17">
        <f t="array" ref="AP79">SUM(IF((G79:AK79="C"),1,0),IF((G79:AK79="½ C"),0.5,0))</f>
        <v>0</v>
      </c>
      <c r="AQ79" s="95">
        <f t="array" ref="AQ79">SUM(IF((G79:AK79="S"),1,0),IF((G79:AK79="½ S"),0.5,0))</f>
        <v>0</v>
      </c>
      <c r="AR79" s="184">
        <f t="array" ref="AR79">SUM(IF((G79:AK79="Z1"),1,0),IF((G79:AK79="½ Z1"),0.5,0))</f>
        <v>0</v>
      </c>
      <c r="AS79" s="17">
        <f t="array" ref="AS79">SUM(IF((G79:AK79="Z2"),1,0),IF((G79:AK79="½ Z2"),0.5,0))</f>
        <v>0</v>
      </c>
      <c r="AT79" s="17">
        <f t="array" ref="AT79">SUM(IF((G79:AK79="Z3"),1,0),IF((G79:AK79="½ Z3"),0.5,0))</f>
        <v>0</v>
      </c>
      <c r="AU79" s="20">
        <f t="array" ref="AU79">SUM(IF((G79:AK79="Z4"),1,0),IF((G79:AK79="½ Z4"),0.5,0))</f>
        <v>0</v>
      </c>
      <c r="AV79" s="4"/>
      <c r="AW79" s="28"/>
    </row>
    <row r="80" spans="2:49" ht="12" hidden="1" customHeight="1" x14ac:dyDescent="0.2">
      <c r="B80" s="2"/>
      <c r="C80" s="289"/>
      <c r="D80" s="437"/>
      <c r="E80" s="186"/>
      <c r="F80" s="65" t="str">
        <f>IF(E80="x",   "~~~" &amp; TEXT($F$10,""), TEXT($F$10,""))</f>
        <v/>
      </c>
      <c r="G80" s="275"/>
      <c r="H80" s="275"/>
      <c r="I80" s="275"/>
      <c r="J80" s="275"/>
      <c r="K80" s="276" t="s">
        <v>26</v>
      </c>
      <c r="L80" s="276" t="s">
        <v>26</v>
      </c>
      <c r="M80" s="275"/>
      <c r="N80" s="275"/>
      <c r="O80" s="275"/>
      <c r="P80" s="275"/>
      <c r="Q80" s="275"/>
      <c r="R80" s="276" t="s">
        <v>26</v>
      </c>
      <c r="S80" s="276" t="s">
        <v>26</v>
      </c>
      <c r="T80" s="275"/>
      <c r="U80" s="275"/>
      <c r="V80" s="275"/>
      <c r="W80" s="275"/>
      <c r="X80" s="275"/>
      <c r="Y80" s="276" t="s">
        <v>26</v>
      </c>
      <c r="Z80" s="276" t="s">
        <v>26</v>
      </c>
      <c r="AA80" s="275"/>
      <c r="AB80" s="275"/>
      <c r="AC80" s="275"/>
      <c r="AD80" s="275"/>
      <c r="AE80" s="275"/>
      <c r="AF80" s="276" t="s">
        <v>26</v>
      </c>
      <c r="AG80" s="276" t="s">
        <v>26</v>
      </c>
      <c r="AH80" s="275"/>
      <c r="AI80" s="275"/>
      <c r="AJ80" s="275"/>
      <c r="AK80" s="275"/>
      <c r="AL80" s="243"/>
      <c r="AM80" s="19">
        <f t="array" ref="AM80">SUM(IF((G80:AK80="H"),1,0),IF((G80:AK80="½ H"),0.5,0))</f>
        <v>0</v>
      </c>
      <c r="AN80" s="17">
        <f t="array" ref="AN80">SUM(IF((G80:AK80="SD"),1,0),IF((G80:AK80="½ SD"),0.5,0))</f>
        <v>0</v>
      </c>
      <c r="AO80" s="17">
        <f t="array" ref="AO80">SUM(IF((G80:AK80="V"),1,0),IF((G80:AK80="½ V"),0.5,0))</f>
        <v>0</v>
      </c>
      <c r="AP80" s="17">
        <f t="array" ref="AP80">SUM(IF((G80:AK80="C"),1,0),IF((G80:AK80="½ C"),0.5,0))</f>
        <v>0</v>
      </c>
      <c r="AQ80" s="95">
        <f t="array" ref="AQ80">SUM(IF((G80:AK80="S"),1,0),IF((G80:AK80="½ S"),0.5,0))</f>
        <v>0</v>
      </c>
      <c r="AR80" s="184">
        <f t="array" ref="AR80">SUM(IF((G80:AK80="Z1"),1,0),IF((G80:AK80="½ Z1"),0.5,0))</f>
        <v>0</v>
      </c>
      <c r="AS80" s="17">
        <f t="array" ref="AS80">SUM(IF((G80:AK80="Z2"),1,0),IF((G80:AK80="½ Z2"),0.5,0))</f>
        <v>0</v>
      </c>
      <c r="AT80" s="17">
        <f t="array" ref="AT80">SUM(IF((G80:AK80="Z3"),1,0),IF((G80:AK80="½ Z3"),0.5,0))</f>
        <v>0</v>
      </c>
      <c r="AU80" s="20">
        <f t="array" ref="AU80">SUM(IF((G80:AK80="Z4"),1,0),IF((G80:AK80="½ Z4"),0.5,0))</f>
        <v>0</v>
      </c>
      <c r="AV80" s="4"/>
      <c r="AW80" s="28"/>
    </row>
    <row r="81" spans="2:49" ht="12" hidden="1" customHeight="1" x14ac:dyDescent="0.2">
      <c r="B81" s="2"/>
      <c r="C81" s="289"/>
      <c r="D81" s="437"/>
      <c r="E81" s="186"/>
      <c r="F81" s="65" t="str">
        <f>IF(E81="x",   "~~~" &amp; TEXT($F$11,""), TEXT($F$11,""))</f>
        <v/>
      </c>
      <c r="G81" s="275"/>
      <c r="H81" s="275"/>
      <c r="I81" s="275"/>
      <c r="J81" s="275"/>
      <c r="K81" s="276" t="s">
        <v>26</v>
      </c>
      <c r="L81" s="276" t="s">
        <v>26</v>
      </c>
      <c r="M81" s="275"/>
      <c r="N81" s="275"/>
      <c r="O81" s="275"/>
      <c r="P81" s="275"/>
      <c r="Q81" s="275"/>
      <c r="R81" s="276" t="s">
        <v>26</v>
      </c>
      <c r="S81" s="276" t="s">
        <v>26</v>
      </c>
      <c r="T81" s="275"/>
      <c r="U81" s="275"/>
      <c r="V81" s="275"/>
      <c r="W81" s="275"/>
      <c r="X81" s="275"/>
      <c r="Y81" s="276" t="s">
        <v>26</v>
      </c>
      <c r="Z81" s="276" t="s">
        <v>26</v>
      </c>
      <c r="AA81" s="275"/>
      <c r="AB81" s="275"/>
      <c r="AC81" s="275"/>
      <c r="AD81" s="275"/>
      <c r="AE81" s="275"/>
      <c r="AF81" s="276" t="s">
        <v>26</v>
      </c>
      <c r="AG81" s="276" t="s">
        <v>26</v>
      </c>
      <c r="AH81" s="275"/>
      <c r="AI81" s="275"/>
      <c r="AJ81" s="275"/>
      <c r="AK81" s="275"/>
      <c r="AL81" s="243"/>
      <c r="AM81" s="19">
        <f t="array" ref="AM81">SUM(IF((G81:AK81="H"),1,0),IF((G81:AK81="½ H"),0.5,0))</f>
        <v>0</v>
      </c>
      <c r="AN81" s="17">
        <f t="array" ref="AN81">SUM(IF((G81:AK81="SD"),1,0),IF((G81:AK81="½ SD"),0.5,0))</f>
        <v>0</v>
      </c>
      <c r="AO81" s="17">
        <f t="array" ref="AO81">SUM(IF((G81:AK81="V"),1,0),IF((G81:AK81="½ V"),0.5,0))</f>
        <v>0</v>
      </c>
      <c r="AP81" s="17">
        <f t="array" ref="AP81">SUM(IF((G81:AK81="C"),1,0),IF((G81:AK81="½ C"),0.5,0))</f>
        <v>0</v>
      </c>
      <c r="AQ81" s="95">
        <f t="array" ref="AQ81">SUM(IF((G81:AK81="S"),1,0),IF((G81:AK81="½ S"),0.5,0))</f>
        <v>0</v>
      </c>
      <c r="AR81" s="184">
        <f t="array" ref="AR81">SUM(IF((G81:AK81="Z1"),1,0),IF((G81:AK81="½ Z1"),0.5,0))</f>
        <v>0</v>
      </c>
      <c r="AS81" s="17">
        <f t="array" ref="AS81">SUM(IF((G81:AK81="Z2"),1,0),IF((G81:AK81="½ Z2"),0.5,0))</f>
        <v>0</v>
      </c>
      <c r="AT81" s="17">
        <f t="array" ref="AT81">SUM(IF((G81:AK81="Z3"),1,0),IF((G81:AK81="½ Z3"),0.5,0))</f>
        <v>0</v>
      </c>
      <c r="AU81" s="20">
        <f t="array" ref="AU81">SUM(IF((G81:AK81="Z4"),1,0),IF((G81:AK81="½ Z4"),0.5,0))</f>
        <v>0</v>
      </c>
      <c r="AV81" s="4"/>
      <c r="AW81" s="28"/>
    </row>
    <row r="82" spans="2:49" ht="12" hidden="1" customHeight="1" x14ac:dyDescent="0.2">
      <c r="B82" s="2"/>
      <c r="C82" s="289"/>
      <c r="D82" s="437"/>
      <c r="E82" s="186"/>
      <c r="F82" s="65" t="str">
        <f>IF(E82="x",   "~~~" &amp; TEXT($F$12,""), TEXT($F$12,""))</f>
        <v/>
      </c>
      <c r="G82" s="275"/>
      <c r="H82" s="275"/>
      <c r="I82" s="275"/>
      <c r="J82" s="275"/>
      <c r="K82" s="276" t="s">
        <v>26</v>
      </c>
      <c r="L82" s="276" t="s">
        <v>26</v>
      </c>
      <c r="M82" s="275"/>
      <c r="N82" s="275"/>
      <c r="O82" s="275"/>
      <c r="P82" s="275"/>
      <c r="Q82" s="275"/>
      <c r="R82" s="276" t="s">
        <v>26</v>
      </c>
      <c r="S82" s="276" t="s">
        <v>26</v>
      </c>
      <c r="T82" s="275"/>
      <c r="U82" s="275"/>
      <c r="V82" s="275"/>
      <c r="W82" s="275"/>
      <c r="X82" s="275"/>
      <c r="Y82" s="276" t="s">
        <v>26</v>
      </c>
      <c r="Z82" s="276" t="s">
        <v>26</v>
      </c>
      <c r="AA82" s="275"/>
      <c r="AB82" s="275"/>
      <c r="AC82" s="275"/>
      <c r="AD82" s="275"/>
      <c r="AE82" s="275"/>
      <c r="AF82" s="276" t="s">
        <v>26</v>
      </c>
      <c r="AG82" s="276" t="s">
        <v>26</v>
      </c>
      <c r="AH82" s="275"/>
      <c r="AI82" s="275"/>
      <c r="AJ82" s="275"/>
      <c r="AK82" s="275"/>
      <c r="AL82" s="243"/>
      <c r="AM82" s="19">
        <f t="array" ref="AM82">SUM(IF((G82:AK82="H"),1,0),IF((G82:AK82="½ H"),0.5,0))</f>
        <v>0</v>
      </c>
      <c r="AN82" s="17">
        <f t="array" ref="AN82">SUM(IF((G82:AK82="SD"),1,0),IF((G82:AK82="½ SD"),0.5,0))</f>
        <v>0</v>
      </c>
      <c r="AO82" s="17">
        <f t="array" ref="AO82">SUM(IF((G82:AK82="V"),1,0),IF((G82:AK82="½ V"),0.5,0))</f>
        <v>0</v>
      </c>
      <c r="AP82" s="17">
        <f t="array" ref="AP82">SUM(IF((G82:AK82="C"),1,0),IF((G82:AK82="½ C"),0.5,0))</f>
        <v>0</v>
      </c>
      <c r="AQ82" s="95">
        <f t="array" ref="AQ82">SUM(IF((G82:AK82="S"),1,0),IF((G82:AK82="½ S"),0.5,0))</f>
        <v>0</v>
      </c>
      <c r="AR82" s="184">
        <f t="array" ref="AR82">SUM(IF((G82:AK82="Z1"),1,0),IF((G82:AK82="½ Z1"),0.5,0))</f>
        <v>0</v>
      </c>
      <c r="AS82" s="17">
        <f t="array" ref="AS82">SUM(IF((G82:AK82="Z2"),1,0),IF((G82:AK82="½ Z2"),0.5,0))</f>
        <v>0</v>
      </c>
      <c r="AT82" s="17">
        <f t="array" ref="AT82">SUM(IF((G82:AK82="Z3"),1,0),IF((G82:AK82="½ Z3"),0.5,0))</f>
        <v>0</v>
      </c>
      <c r="AU82" s="20">
        <f t="array" ref="AU82">SUM(IF((G82:AK82="Z4"),1,0),IF((G82:AK82="½ Z4"),0.5,0))</f>
        <v>0</v>
      </c>
      <c r="AV82" s="4"/>
      <c r="AW82" s="28"/>
    </row>
    <row r="83" spans="2:49" ht="12" hidden="1" customHeight="1" x14ac:dyDescent="0.2">
      <c r="B83" s="2"/>
      <c r="C83" s="289"/>
      <c r="D83" s="437"/>
      <c r="E83" s="186"/>
      <c r="F83" s="65" t="str">
        <f>IF(E83="x",   "~~~" &amp; TEXT($F$13,""), TEXT($F$13,""))</f>
        <v/>
      </c>
      <c r="G83" s="275"/>
      <c r="H83" s="275"/>
      <c r="I83" s="275"/>
      <c r="J83" s="275"/>
      <c r="K83" s="276" t="s">
        <v>26</v>
      </c>
      <c r="L83" s="276" t="s">
        <v>26</v>
      </c>
      <c r="M83" s="275"/>
      <c r="N83" s="275"/>
      <c r="O83" s="275"/>
      <c r="P83" s="275"/>
      <c r="Q83" s="275"/>
      <c r="R83" s="276" t="s">
        <v>26</v>
      </c>
      <c r="S83" s="276" t="s">
        <v>26</v>
      </c>
      <c r="T83" s="275"/>
      <c r="U83" s="275"/>
      <c r="V83" s="275"/>
      <c r="W83" s="275"/>
      <c r="X83" s="275"/>
      <c r="Y83" s="276" t="s">
        <v>26</v>
      </c>
      <c r="Z83" s="276" t="s">
        <v>26</v>
      </c>
      <c r="AA83" s="275"/>
      <c r="AB83" s="275"/>
      <c r="AC83" s="275"/>
      <c r="AD83" s="275"/>
      <c r="AE83" s="275"/>
      <c r="AF83" s="276" t="s">
        <v>26</v>
      </c>
      <c r="AG83" s="276" t="s">
        <v>26</v>
      </c>
      <c r="AH83" s="275"/>
      <c r="AI83" s="275"/>
      <c r="AJ83" s="275"/>
      <c r="AK83" s="275"/>
      <c r="AL83" s="243"/>
      <c r="AM83" s="19">
        <f t="array" ref="AM83">SUM(IF((G83:AK83="H"),1,0),IF((G83:AK83="½ H"),0.5,0))</f>
        <v>0</v>
      </c>
      <c r="AN83" s="17">
        <f t="array" ref="AN83">SUM(IF((G83:AK83="SD"),1,0),IF((G83:AK83="½ SD"),0.5,0))</f>
        <v>0</v>
      </c>
      <c r="AO83" s="17">
        <f t="array" ref="AO83">SUM(IF((G83:AK83="V"),1,0),IF((G83:AK83="½ V"),0.5,0))</f>
        <v>0</v>
      </c>
      <c r="AP83" s="17">
        <f t="array" ref="AP83">SUM(IF((G83:AK83="C"),1,0),IF((G83:AK83="½ C"),0.5,0))</f>
        <v>0</v>
      </c>
      <c r="AQ83" s="95">
        <f t="array" ref="AQ83">SUM(IF((G83:AK83="S"),1,0),IF((G83:AK83="½ S"),0.5,0))</f>
        <v>0</v>
      </c>
      <c r="AR83" s="184">
        <f t="array" ref="AR83">SUM(IF((G83:AK83="Z1"),1,0),IF((G83:AK83="½ Z1"),0.5,0))</f>
        <v>0</v>
      </c>
      <c r="AS83" s="17">
        <f t="array" ref="AS83">SUM(IF((G83:AK83="Z2"),1,0),IF((G83:AK83="½ Z2"),0.5,0))</f>
        <v>0</v>
      </c>
      <c r="AT83" s="17">
        <f t="array" ref="AT83">SUM(IF((G83:AK83="Z3"),1,0),IF((G83:AK83="½ Z3"),0.5,0))</f>
        <v>0</v>
      </c>
      <c r="AU83" s="20">
        <f t="array" ref="AU83">SUM(IF((G83:AK83="Z4"),1,0),IF((G83:AK83="½ Z4"),0.5,0))</f>
        <v>0</v>
      </c>
      <c r="AV83" s="4"/>
      <c r="AW83" s="28"/>
    </row>
    <row r="84" spans="2:49" ht="12" hidden="1" customHeight="1" x14ac:dyDescent="0.2">
      <c r="B84" s="2"/>
      <c r="C84" s="289"/>
      <c r="D84" s="437"/>
      <c r="E84" s="186"/>
      <c r="F84" s="65" t="str">
        <f>IF(E84="x",   "~~~" &amp; TEXT($F$14,""), TEXT($F$14,""))</f>
        <v/>
      </c>
      <c r="G84" s="275"/>
      <c r="H84" s="275"/>
      <c r="I84" s="275"/>
      <c r="J84" s="275"/>
      <c r="K84" s="276" t="s">
        <v>26</v>
      </c>
      <c r="L84" s="276" t="s">
        <v>26</v>
      </c>
      <c r="M84" s="275"/>
      <c r="N84" s="275"/>
      <c r="O84" s="275"/>
      <c r="P84" s="275"/>
      <c r="Q84" s="275"/>
      <c r="R84" s="276" t="s">
        <v>26</v>
      </c>
      <c r="S84" s="276" t="s">
        <v>26</v>
      </c>
      <c r="T84" s="275"/>
      <c r="U84" s="275"/>
      <c r="V84" s="275"/>
      <c r="W84" s="275"/>
      <c r="X84" s="275"/>
      <c r="Y84" s="276" t="s">
        <v>26</v>
      </c>
      <c r="Z84" s="276" t="s">
        <v>26</v>
      </c>
      <c r="AA84" s="275"/>
      <c r="AB84" s="275"/>
      <c r="AC84" s="275"/>
      <c r="AD84" s="275"/>
      <c r="AE84" s="275"/>
      <c r="AF84" s="276" t="s">
        <v>26</v>
      </c>
      <c r="AG84" s="276" t="s">
        <v>26</v>
      </c>
      <c r="AH84" s="275"/>
      <c r="AI84" s="275"/>
      <c r="AJ84" s="275"/>
      <c r="AK84" s="275"/>
      <c r="AL84" s="243"/>
      <c r="AM84" s="19">
        <f t="array" ref="AM84">SUM(IF((G84:AK84="H"),1,0),IF((G84:AK84="½ H"),0.5,0))</f>
        <v>0</v>
      </c>
      <c r="AN84" s="17">
        <f t="array" ref="AN84">SUM(IF((G84:AK84="SD"),1,0),IF((G84:AK84="½ SD"),0.5,0))</f>
        <v>0</v>
      </c>
      <c r="AO84" s="17">
        <f t="array" ref="AO84">SUM(IF((G84:AK84="V"),1,0),IF((G84:AK84="½ V"),0.5,0))</f>
        <v>0</v>
      </c>
      <c r="AP84" s="17">
        <f t="array" ref="AP84">SUM(IF((G84:AK84="C"),1,0),IF((G84:AK84="½ C"),0.5,0))</f>
        <v>0</v>
      </c>
      <c r="AQ84" s="95">
        <f t="array" ref="AQ84">SUM(IF((G84:AK84="S"),1,0),IF((G84:AK84="½ S"),0.5,0))</f>
        <v>0</v>
      </c>
      <c r="AR84" s="184">
        <f t="array" ref="AR84">SUM(IF((G84:AK84="Z1"),1,0),IF((G84:AK84="½ Z1"),0.5,0))</f>
        <v>0</v>
      </c>
      <c r="AS84" s="17">
        <f t="array" ref="AS84">SUM(IF((G84:AK84="Z2"),1,0),IF((G84:AK84="½ Z2"),0.5,0))</f>
        <v>0</v>
      </c>
      <c r="AT84" s="17">
        <f t="array" ref="AT84">SUM(IF((G84:AK84="Z3"),1,0),IF((G84:AK84="½ Z3"),0.5,0))</f>
        <v>0</v>
      </c>
      <c r="AU84" s="20">
        <f t="array" ref="AU84">SUM(IF((G84:AK84="Z4"),1,0),IF((G84:AK84="½ Z4"),0.5,0))</f>
        <v>0</v>
      </c>
      <c r="AV84" s="4"/>
      <c r="AW84" s="28"/>
    </row>
    <row r="85" spans="2:49" ht="12" hidden="1" customHeight="1" x14ac:dyDescent="0.2">
      <c r="B85" s="2"/>
      <c r="C85" s="289"/>
      <c r="D85" s="437"/>
      <c r="E85" s="186"/>
      <c r="F85" s="65" t="str">
        <f>IF(E85="x",   "~~~" &amp; TEXT($F$15,""), TEXT($F$15,""))</f>
        <v/>
      </c>
      <c r="G85" s="275"/>
      <c r="H85" s="275"/>
      <c r="I85" s="275"/>
      <c r="J85" s="275"/>
      <c r="K85" s="276" t="s">
        <v>26</v>
      </c>
      <c r="L85" s="276" t="s">
        <v>26</v>
      </c>
      <c r="M85" s="275"/>
      <c r="N85" s="275"/>
      <c r="O85" s="275"/>
      <c r="P85" s="275"/>
      <c r="Q85" s="275"/>
      <c r="R85" s="276" t="s">
        <v>26</v>
      </c>
      <c r="S85" s="276" t="s">
        <v>26</v>
      </c>
      <c r="T85" s="275"/>
      <c r="U85" s="275"/>
      <c r="V85" s="275"/>
      <c r="W85" s="275"/>
      <c r="X85" s="275"/>
      <c r="Y85" s="276" t="s">
        <v>26</v>
      </c>
      <c r="Z85" s="276" t="s">
        <v>26</v>
      </c>
      <c r="AA85" s="275"/>
      <c r="AB85" s="275"/>
      <c r="AC85" s="275"/>
      <c r="AD85" s="275"/>
      <c r="AE85" s="275"/>
      <c r="AF85" s="276" t="s">
        <v>26</v>
      </c>
      <c r="AG85" s="276" t="s">
        <v>26</v>
      </c>
      <c r="AH85" s="275"/>
      <c r="AI85" s="275"/>
      <c r="AJ85" s="275"/>
      <c r="AK85" s="275"/>
      <c r="AL85" s="243"/>
      <c r="AM85" s="19">
        <f t="array" ref="AM85">SUM(IF((G85:AK85="H"),1,0),IF((G85:AK85="½ H"),0.5,0))</f>
        <v>0</v>
      </c>
      <c r="AN85" s="17">
        <f t="array" ref="AN85">SUM(IF((G85:AK85="SD"),1,0),IF((G85:AK85="½ SD"),0.5,0))</f>
        <v>0</v>
      </c>
      <c r="AO85" s="17">
        <f t="array" ref="AO85">SUM(IF((G85:AK85="V"),1,0),IF((G85:AK85="½ V"),0.5,0))</f>
        <v>0</v>
      </c>
      <c r="AP85" s="17">
        <f t="array" ref="AP85">SUM(IF((G85:AK85="C"),1,0),IF((G85:AK85="½ C"),0.5,0))</f>
        <v>0</v>
      </c>
      <c r="AQ85" s="95">
        <f t="array" ref="AQ85">SUM(IF((G85:AK85="S"),1,0),IF((G85:AK85="½ S"),0.5,0))</f>
        <v>0</v>
      </c>
      <c r="AR85" s="184">
        <f t="array" ref="AR85">SUM(IF((G85:AK85="Z1"),1,0),IF((G85:AK85="½ Z1"),0.5,0))</f>
        <v>0</v>
      </c>
      <c r="AS85" s="17">
        <f t="array" ref="AS85">SUM(IF((G85:AK85="Z2"),1,0),IF((G85:AK85="½ Z2"),0.5,0))</f>
        <v>0</v>
      </c>
      <c r="AT85" s="17">
        <f t="array" ref="AT85">SUM(IF((G85:AK85="Z3"),1,0),IF((G85:AK85="½ Z3"),0.5,0))</f>
        <v>0</v>
      </c>
      <c r="AU85" s="20">
        <f t="array" ref="AU85">SUM(IF((G85:AK85="Z4"),1,0),IF((G85:AK85="½ Z4"),0.5,0))</f>
        <v>0</v>
      </c>
      <c r="AV85" s="4"/>
      <c r="AW85" s="28"/>
    </row>
    <row r="86" spans="2:49" ht="12" hidden="1" customHeight="1" x14ac:dyDescent="0.2">
      <c r="B86" s="2"/>
      <c r="C86" s="289"/>
      <c r="D86" s="437"/>
      <c r="E86" s="186"/>
      <c r="F86" s="65" t="str">
        <f>IF(E86="x",   "~~~" &amp; TEXT($J$4,""), TEXT($J$4,""))</f>
        <v/>
      </c>
      <c r="G86" s="275"/>
      <c r="H86" s="275"/>
      <c r="I86" s="275"/>
      <c r="J86" s="275"/>
      <c r="K86" s="276" t="s">
        <v>26</v>
      </c>
      <c r="L86" s="276" t="s">
        <v>26</v>
      </c>
      <c r="M86" s="275"/>
      <c r="N86" s="275"/>
      <c r="O86" s="275"/>
      <c r="P86" s="275"/>
      <c r="Q86" s="275"/>
      <c r="R86" s="276" t="s">
        <v>26</v>
      </c>
      <c r="S86" s="276" t="s">
        <v>26</v>
      </c>
      <c r="T86" s="275"/>
      <c r="U86" s="275"/>
      <c r="V86" s="275"/>
      <c r="W86" s="275"/>
      <c r="X86" s="275"/>
      <c r="Y86" s="276" t="s">
        <v>26</v>
      </c>
      <c r="Z86" s="276" t="s">
        <v>26</v>
      </c>
      <c r="AA86" s="275"/>
      <c r="AB86" s="275"/>
      <c r="AC86" s="275"/>
      <c r="AD86" s="275"/>
      <c r="AE86" s="275"/>
      <c r="AF86" s="276" t="s">
        <v>26</v>
      </c>
      <c r="AG86" s="276" t="s">
        <v>26</v>
      </c>
      <c r="AH86" s="275"/>
      <c r="AI86" s="275"/>
      <c r="AJ86" s="275"/>
      <c r="AK86" s="275"/>
      <c r="AL86" s="243"/>
      <c r="AM86" s="19">
        <f t="array" ref="AM86">SUM(IF((G86:AK86="H"),1,0),IF((G86:AK86="½ H"),0.5,0))</f>
        <v>0</v>
      </c>
      <c r="AN86" s="17">
        <f t="array" ref="AN86">SUM(IF((G86:AK86="SD"),1,0),IF((G86:AK86="½ SD"),0.5,0))</f>
        <v>0</v>
      </c>
      <c r="AO86" s="17">
        <f t="array" ref="AO86">SUM(IF((G86:AK86="V"),1,0),IF((G86:AK86="½ V"),0.5,0))</f>
        <v>0</v>
      </c>
      <c r="AP86" s="17">
        <f t="array" ref="AP86">SUM(IF((G86:AK86="C"),1,0),IF((G86:AK86="½ C"),0.5,0))</f>
        <v>0</v>
      </c>
      <c r="AQ86" s="95">
        <f t="array" ref="AQ86">SUM(IF((G86:AK86="S"),1,0),IF((G86:AK86="½ S"),0.5,0))</f>
        <v>0</v>
      </c>
      <c r="AR86" s="184">
        <f t="array" ref="AR86">SUM(IF((G86:AK86="Z1"),1,0),IF((G86:AK86="½ Z1"),0.5,0))</f>
        <v>0</v>
      </c>
      <c r="AS86" s="17">
        <f t="array" ref="AS86">SUM(IF((G86:AK86="Z2"),1,0),IF((G86:AK86="½ Z2"),0.5,0))</f>
        <v>0</v>
      </c>
      <c r="AT86" s="17">
        <f t="array" ref="AT86">SUM(IF((G86:AK86="Z3"),1,0),IF((G86:AK86="½ Z3"),0.5,0))</f>
        <v>0</v>
      </c>
      <c r="AU86" s="20">
        <f t="array" ref="AU86">SUM(IF((G86:AK86="Z4"),1,0),IF((G86:AK86="½ Z4"),0.5,0))</f>
        <v>0</v>
      </c>
      <c r="AV86" s="4"/>
      <c r="AW86" s="28"/>
    </row>
    <row r="87" spans="2:49" ht="12.75" hidden="1" customHeight="1" x14ac:dyDescent="0.2">
      <c r="B87" s="2"/>
      <c r="C87" s="4"/>
      <c r="D87" s="437"/>
      <c r="E87" s="70"/>
      <c r="F87" s="65" t="str">
        <f>IF(E87="x",   "~~~" &amp; TEXT($J$5,""), TEXT($J$5,""))</f>
        <v/>
      </c>
      <c r="G87" s="275"/>
      <c r="H87" s="275"/>
      <c r="I87" s="275"/>
      <c r="J87" s="275"/>
      <c r="K87" s="276" t="s">
        <v>26</v>
      </c>
      <c r="L87" s="276" t="s">
        <v>26</v>
      </c>
      <c r="M87" s="275"/>
      <c r="N87" s="275"/>
      <c r="O87" s="275"/>
      <c r="P87" s="275"/>
      <c r="Q87" s="275"/>
      <c r="R87" s="276" t="s">
        <v>26</v>
      </c>
      <c r="S87" s="276" t="s">
        <v>26</v>
      </c>
      <c r="T87" s="275"/>
      <c r="U87" s="275"/>
      <c r="V87" s="275"/>
      <c r="W87" s="275"/>
      <c r="X87" s="275"/>
      <c r="Y87" s="276" t="s">
        <v>26</v>
      </c>
      <c r="Z87" s="276" t="s">
        <v>26</v>
      </c>
      <c r="AA87" s="275"/>
      <c r="AB87" s="275"/>
      <c r="AC87" s="275"/>
      <c r="AD87" s="275"/>
      <c r="AE87" s="275"/>
      <c r="AF87" s="276" t="s">
        <v>26</v>
      </c>
      <c r="AG87" s="276" t="s">
        <v>26</v>
      </c>
      <c r="AH87" s="275"/>
      <c r="AI87" s="275"/>
      <c r="AJ87" s="275"/>
      <c r="AK87" s="275"/>
      <c r="AL87" s="243"/>
      <c r="AM87" s="19">
        <f t="array" ref="AM87">SUM(IF((G87:AK87="H"),1,0),IF((G87:AK87="½ H"),0.5,0))</f>
        <v>0</v>
      </c>
      <c r="AN87" s="17">
        <f t="array" ref="AN87">SUM(IF((G87:AK87="SD"),1,0),IF((G87:AK87="½ SD"),0.5,0))</f>
        <v>0</v>
      </c>
      <c r="AO87" s="17">
        <f t="array" ref="AO87">SUM(IF((G87:AK87="V"),1,0),IF((G87:AK87="½ V"),0.5,0))</f>
        <v>0</v>
      </c>
      <c r="AP87" s="17">
        <f t="array" ref="AP87">SUM(IF((G87:AK87="C"),1,0),IF((G87:AK87="½ C"),0.5,0))</f>
        <v>0</v>
      </c>
      <c r="AQ87" s="95">
        <f t="array" ref="AQ87">SUM(IF((G87:AK87="S"),1,0),IF((G87:AK87="½ S"),0.5,0))</f>
        <v>0</v>
      </c>
      <c r="AR87" s="184">
        <f t="array" ref="AR87">SUM(IF((G87:AK87="Z1"),1,0),IF((G87:AK87="½ Z1"),0.5,0))</f>
        <v>0</v>
      </c>
      <c r="AS87" s="17">
        <f t="array" ref="AS87">SUM(IF((G87:AK87="Z2"),1,0),IF((G87:AK87="½ Z2"),0.5,0))</f>
        <v>0</v>
      </c>
      <c r="AT87" s="17">
        <f t="array" ref="AT87">SUM(IF((G87:AK87="Z3"),1,0),IF((G87:AK87="½ Z3"),0.5,0))</f>
        <v>0</v>
      </c>
      <c r="AU87" s="20">
        <f t="array" ref="AU87">SUM(IF((G87:AK87="Z4"),1,0),IF((G87:AK87="½ Z4"),0.5,0))</f>
        <v>0</v>
      </c>
      <c r="AV87" s="4"/>
      <c r="AW87" s="28"/>
    </row>
    <row r="88" spans="2:49" ht="12.75" hidden="1" customHeight="1" x14ac:dyDescent="0.2">
      <c r="B88" s="2"/>
      <c r="C88" s="15"/>
      <c r="D88" s="437"/>
      <c r="E88" s="70"/>
      <c r="F88" s="65" t="str">
        <f>IF(E88="x",   "~~~" &amp; TEXT($J$6,""), TEXT($J$6,""))</f>
        <v/>
      </c>
      <c r="G88" s="275"/>
      <c r="H88" s="275"/>
      <c r="I88" s="275"/>
      <c r="J88" s="275"/>
      <c r="K88" s="276" t="s">
        <v>26</v>
      </c>
      <c r="L88" s="276" t="s">
        <v>26</v>
      </c>
      <c r="M88" s="275"/>
      <c r="N88" s="275"/>
      <c r="O88" s="275"/>
      <c r="P88" s="275"/>
      <c r="Q88" s="275"/>
      <c r="R88" s="276" t="s">
        <v>26</v>
      </c>
      <c r="S88" s="276" t="s">
        <v>26</v>
      </c>
      <c r="T88" s="275"/>
      <c r="U88" s="275"/>
      <c r="V88" s="275"/>
      <c r="W88" s="275"/>
      <c r="X88" s="275"/>
      <c r="Y88" s="276" t="s">
        <v>26</v>
      </c>
      <c r="Z88" s="276" t="s">
        <v>26</v>
      </c>
      <c r="AA88" s="275"/>
      <c r="AB88" s="275"/>
      <c r="AC88" s="275"/>
      <c r="AD88" s="275"/>
      <c r="AE88" s="275"/>
      <c r="AF88" s="276" t="s">
        <v>26</v>
      </c>
      <c r="AG88" s="276" t="s">
        <v>26</v>
      </c>
      <c r="AH88" s="275"/>
      <c r="AI88" s="275"/>
      <c r="AJ88" s="275"/>
      <c r="AK88" s="275"/>
      <c r="AL88" s="243"/>
      <c r="AM88" s="19">
        <f t="array" ref="AM88">SUM(IF((G88:AK88="H"),1,0),IF((G88:AK88="½ H"),0.5,0))</f>
        <v>0</v>
      </c>
      <c r="AN88" s="17">
        <f t="array" ref="AN88">SUM(IF((G88:AK88="SD"),1,0),IF((G88:AK88="½ SD"),0.5,0))</f>
        <v>0</v>
      </c>
      <c r="AO88" s="17">
        <f t="array" ref="AO88">SUM(IF((G88:AK88="V"),1,0),IF((G88:AK88="½ V"),0.5,0))</f>
        <v>0</v>
      </c>
      <c r="AP88" s="17">
        <f t="array" ref="AP88">SUM(IF((G88:AK88="C"),1,0),IF((G88:AK88="½ C"),0.5,0))</f>
        <v>0</v>
      </c>
      <c r="AQ88" s="95">
        <f t="array" ref="AQ88">SUM(IF((G88:AK88="S"),1,0),IF((G88:AK88="½ S"),0.5,0))</f>
        <v>0</v>
      </c>
      <c r="AR88" s="184">
        <f t="array" ref="AR88">SUM(IF((G88:AK88="Z1"),1,0),IF((G88:AK88="½ Z1"),0.5,0))</f>
        <v>0</v>
      </c>
      <c r="AS88" s="17">
        <f t="array" ref="AS88">SUM(IF((G88:AK88="Z2"),1,0),IF((G88:AK88="½ Z2"),0.5,0))</f>
        <v>0</v>
      </c>
      <c r="AT88" s="17">
        <f t="array" ref="AT88">SUM(IF((G88:AK88="Z3"),1,0),IF((G88:AK88="½ Z3"),0.5,0))</f>
        <v>0</v>
      </c>
      <c r="AU88" s="20">
        <f t="array" ref="AU88">SUM(IF((G88:AK88="Z4"),1,0),IF((G88:AK88="½ Z4"),0.5,0))</f>
        <v>0</v>
      </c>
      <c r="AV88" s="4"/>
      <c r="AW88" s="28"/>
    </row>
    <row r="89" spans="2:49" ht="12.75" hidden="1" customHeight="1" x14ac:dyDescent="0.2">
      <c r="B89" s="2"/>
      <c r="C89" s="15"/>
      <c r="D89" s="437"/>
      <c r="E89" s="70"/>
      <c r="F89" s="65" t="str">
        <f>IF(E89="x",   "~~~" &amp; TEXT($J$7,""), TEXT($J$7,""))</f>
        <v/>
      </c>
      <c r="G89" s="275"/>
      <c r="H89" s="275"/>
      <c r="I89" s="275"/>
      <c r="J89" s="275"/>
      <c r="K89" s="276" t="s">
        <v>26</v>
      </c>
      <c r="L89" s="276" t="s">
        <v>26</v>
      </c>
      <c r="M89" s="275"/>
      <c r="N89" s="275"/>
      <c r="O89" s="275"/>
      <c r="P89" s="275"/>
      <c r="Q89" s="275"/>
      <c r="R89" s="276" t="s">
        <v>26</v>
      </c>
      <c r="S89" s="276" t="s">
        <v>26</v>
      </c>
      <c r="T89" s="275"/>
      <c r="U89" s="275"/>
      <c r="V89" s="275"/>
      <c r="W89" s="275"/>
      <c r="X89" s="275"/>
      <c r="Y89" s="276" t="s">
        <v>26</v>
      </c>
      <c r="Z89" s="276" t="s">
        <v>26</v>
      </c>
      <c r="AA89" s="275"/>
      <c r="AB89" s="275"/>
      <c r="AC89" s="275"/>
      <c r="AD89" s="275"/>
      <c r="AE89" s="275"/>
      <c r="AF89" s="276" t="s">
        <v>26</v>
      </c>
      <c r="AG89" s="276" t="s">
        <v>26</v>
      </c>
      <c r="AH89" s="275"/>
      <c r="AI89" s="275"/>
      <c r="AJ89" s="275"/>
      <c r="AK89" s="275"/>
      <c r="AL89" s="243"/>
      <c r="AM89" s="19">
        <f t="array" ref="AM89">SUM(IF((G89:AK89="H"),1,0),IF((G89:AK89="½ H"),0.5,0))</f>
        <v>0</v>
      </c>
      <c r="AN89" s="17">
        <f t="array" ref="AN89">SUM(IF((G89:AK89="SD"),1,0),IF((G89:AK89="½ SD"),0.5,0))</f>
        <v>0</v>
      </c>
      <c r="AO89" s="17">
        <f t="array" ref="AO89">SUM(IF((G89:AK89="V"),1,0),IF((G89:AK89="½ V"),0.5,0))</f>
        <v>0</v>
      </c>
      <c r="AP89" s="17">
        <f t="array" ref="AP89">SUM(IF((G89:AK89="C"),1,0),IF((G89:AK89="½ C"),0.5,0))</f>
        <v>0</v>
      </c>
      <c r="AQ89" s="95">
        <f t="array" ref="AQ89">SUM(IF((G89:AK89="S"),1,0),IF((G89:AK89="½ S"),0.5,0))</f>
        <v>0</v>
      </c>
      <c r="AR89" s="184">
        <f t="array" ref="AR89">SUM(IF((G89:AK89="Z1"),1,0),IF((G89:AK89="½ Z1"),0.5,0))</f>
        <v>0</v>
      </c>
      <c r="AS89" s="17">
        <f t="array" ref="AS89">SUM(IF((G89:AK89="Z2"),1,0),IF((G89:AK89="½ Z2"),0.5,0))</f>
        <v>0</v>
      </c>
      <c r="AT89" s="17">
        <f t="array" ref="AT89">SUM(IF((G89:AK89="Z3"),1,0),IF((G89:AK89="½ Z3"),0.5,0))</f>
        <v>0</v>
      </c>
      <c r="AU89" s="20">
        <f t="array" ref="AU89">SUM(IF((G89:AK89="Z4"),1,0),IF((G89:AK89="½ Z4"),0.5,0))</f>
        <v>0</v>
      </c>
      <c r="AV89" s="4"/>
      <c r="AW89" s="28"/>
    </row>
    <row r="90" spans="2:49" ht="12.75" hidden="1" customHeight="1" x14ac:dyDescent="0.2">
      <c r="B90" s="2"/>
      <c r="C90" s="15"/>
      <c r="D90" s="437"/>
      <c r="E90" s="70"/>
      <c r="F90" s="65" t="str">
        <f>IF(E90="x",   "~~~" &amp; TEXT($J$8,""), TEXT($J$8,""))</f>
        <v/>
      </c>
      <c r="G90" s="275"/>
      <c r="H90" s="275"/>
      <c r="I90" s="275"/>
      <c r="J90" s="275"/>
      <c r="K90" s="276" t="s">
        <v>26</v>
      </c>
      <c r="L90" s="276" t="s">
        <v>26</v>
      </c>
      <c r="M90" s="275"/>
      <c r="N90" s="275"/>
      <c r="O90" s="275"/>
      <c r="P90" s="275"/>
      <c r="Q90" s="275"/>
      <c r="R90" s="276" t="s">
        <v>26</v>
      </c>
      <c r="S90" s="276" t="s">
        <v>26</v>
      </c>
      <c r="T90" s="275"/>
      <c r="U90" s="275"/>
      <c r="V90" s="275"/>
      <c r="W90" s="275"/>
      <c r="X90" s="275"/>
      <c r="Y90" s="276" t="s">
        <v>26</v>
      </c>
      <c r="Z90" s="276" t="s">
        <v>26</v>
      </c>
      <c r="AA90" s="275"/>
      <c r="AB90" s="275"/>
      <c r="AC90" s="275"/>
      <c r="AD90" s="275"/>
      <c r="AE90" s="275"/>
      <c r="AF90" s="276" t="s">
        <v>26</v>
      </c>
      <c r="AG90" s="276" t="s">
        <v>26</v>
      </c>
      <c r="AH90" s="275"/>
      <c r="AI90" s="275"/>
      <c r="AJ90" s="275"/>
      <c r="AK90" s="275"/>
      <c r="AL90" s="243"/>
      <c r="AM90" s="19">
        <f t="array" ref="AM90">SUM(IF((G90:AK90="H"),1,0),IF((G90:AK90="½ H"),0.5,0))</f>
        <v>0</v>
      </c>
      <c r="AN90" s="17">
        <f t="array" ref="AN90">SUM(IF((G90:AK90="SD"),1,0),IF((G90:AK90="½ SD"),0.5,0))</f>
        <v>0</v>
      </c>
      <c r="AO90" s="17">
        <f t="array" ref="AO90">SUM(IF((G90:AK90="V"),1,0),IF((G90:AK90="½ V"),0.5,0))</f>
        <v>0</v>
      </c>
      <c r="AP90" s="17">
        <f t="array" ref="AP90">SUM(IF((G90:AK90="C"),1,0),IF((G90:AK90="½ C"),0.5,0))</f>
        <v>0</v>
      </c>
      <c r="AQ90" s="95">
        <f t="array" ref="AQ90">SUM(IF((G90:AK90="S"),1,0),IF((G90:AK90="½ S"),0.5,0))</f>
        <v>0</v>
      </c>
      <c r="AR90" s="184">
        <f t="array" ref="AR90">SUM(IF((G90:AK90="Z1"),1,0),IF((G90:AK90="½ Z1"),0.5,0))</f>
        <v>0</v>
      </c>
      <c r="AS90" s="17">
        <f t="array" ref="AS90">SUM(IF((G90:AK90="Z2"),1,0),IF((G90:AK90="½ Z2"),0.5,0))</f>
        <v>0</v>
      </c>
      <c r="AT90" s="17">
        <f t="array" ref="AT90">SUM(IF((G90:AK90="Z3"),1,0),IF((G90:AK90="½ Z3"),0.5,0))</f>
        <v>0</v>
      </c>
      <c r="AU90" s="20">
        <f t="array" ref="AU90">SUM(IF((G90:AK90="Z4"),1,0),IF((G90:AK90="½ Z4"),0.5,0))</f>
        <v>0</v>
      </c>
      <c r="AV90" s="4"/>
      <c r="AW90" s="28"/>
    </row>
    <row r="91" spans="2:49" ht="12.75" hidden="1" customHeight="1" x14ac:dyDescent="0.2">
      <c r="B91" s="2"/>
      <c r="C91" s="15"/>
      <c r="D91" s="437"/>
      <c r="E91" s="70"/>
      <c r="F91" s="65" t="str">
        <f>IF(E91="x",   "~~~" &amp; TEXT($J$9,""), TEXT($J$9,""))</f>
        <v/>
      </c>
      <c r="G91" s="275"/>
      <c r="H91" s="275"/>
      <c r="I91" s="275"/>
      <c r="J91" s="275"/>
      <c r="K91" s="276" t="s">
        <v>26</v>
      </c>
      <c r="L91" s="276" t="s">
        <v>26</v>
      </c>
      <c r="M91" s="275"/>
      <c r="N91" s="275"/>
      <c r="O91" s="275"/>
      <c r="P91" s="275"/>
      <c r="Q91" s="275"/>
      <c r="R91" s="276" t="s">
        <v>26</v>
      </c>
      <c r="S91" s="276" t="s">
        <v>26</v>
      </c>
      <c r="T91" s="275"/>
      <c r="U91" s="275"/>
      <c r="V91" s="275"/>
      <c r="W91" s="275"/>
      <c r="X91" s="275"/>
      <c r="Y91" s="276" t="s">
        <v>26</v>
      </c>
      <c r="Z91" s="276" t="s">
        <v>26</v>
      </c>
      <c r="AA91" s="275"/>
      <c r="AB91" s="275"/>
      <c r="AC91" s="275"/>
      <c r="AD91" s="275"/>
      <c r="AE91" s="275"/>
      <c r="AF91" s="276" t="s">
        <v>26</v>
      </c>
      <c r="AG91" s="276" t="s">
        <v>26</v>
      </c>
      <c r="AH91" s="275"/>
      <c r="AI91" s="275"/>
      <c r="AJ91" s="275"/>
      <c r="AK91" s="275"/>
      <c r="AL91" s="243"/>
      <c r="AM91" s="19">
        <f t="array" ref="AM91">SUM(IF((G91:AK91="H"),1,0),IF((G91:AK91="½ H"),0.5,0))</f>
        <v>0</v>
      </c>
      <c r="AN91" s="17">
        <f t="array" ref="AN91">SUM(IF((G91:AK91="SD"),1,0),IF((G91:AK91="½ SD"),0.5,0))</f>
        <v>0</v>
      </c>
      <c r="AO91" s="17">
        <f t="array" ref="AO91">SUM(IF((G91:AK91="V"),1,0),IF((G91:AK91="½ V"),0.5,0))</f>
        <v>0</v>
      </c>
      <c r="AP91" s="17">
        <f t="array" ref="AP91">SUM(IF((G91:AK91="C"),1,0),IF((G91:AK91="½ C"),0.5,0))</f>
        <v>0</v>
      </c>
      <c r="AQ91" s="95">
        <f t="array" ref="AQ91">SUM(IF((G91:AK91="S"),1,0),IF((G91:AK91="½ S"),0.5,0))</f>
        <v>0</v>
      </c>
      <c r="AR91" s="184">
        <f t="array" ref="AR91">SUM(IF((G91:AK91="Z1"),1,0),IF((G91:AK91="½ Z1"),0.5,0))</f>
        <v>0</v>
      </c>
      <c r="AS91" s="17">
        <f t="array" ref="AS91">SUM(IF((G91:AK91="Z2"),1,0),IF((G91:AK91="½ Z2"),0.5,0))</f>
        <v>0</v>
      </c>
      <c r="AT91" s="17">
        <f t="array" ref="AT91">SUM(IF((G91:AK91="Z3"),1,0),IF((G91:AK91="½ Z3"),0.5,0))</f>
        <v>0</v>
      </c>
      <c r="AU91" s="20">
        <f t="array" ref="AU91">SUM(IF((G91:AK91="Z4"),1,0),IF((G91:AK91="½ Z4"),0.5,0))</f>
        <v>0</v>
      </c>
      <c r="AV91" s="4"/>
      <c r="AW91" s="28"/>
    </row>
    <row r="92" spans="2:49" ht="12.75" hidden="1" customHeight="1" x14ac:dyDescent="0.2">
      <c r="B92" s="2"/>
      <c r="C92" s="15"/>
      <c r="D92" s="437"/>
      <c r="E92" s="70"/>
      <c r="F92" s="65" t="str">
        <f>IF(E92="x",   "~~~" &amp; TEXT($J$10,""), TEXT($J$10,""))</f>
        <v/>
      </c>
      <c r="G92" s="275"/>
      <c r="H92" s="275"/>
      <c r="I92" s="275"/>
      <c r="J92" s="275"/>
      <c r="K92" s="276" t="s">
        <v>26</v>
      </c>
      <c r="L92" s="276" t="s">
        <v>26</v>
      </c>
      <c r="M92" s="275"/>
      <c r="N92" s="275"/>
      <c r="O92" s="275"/>
      <c r="P92" s="275"/>
      <c r="Q92" s="275"/>
      <c r="R92" s="276" t="s">
        <v>26</v>
      </c>
      <c r="S92" s="276" t="s">
        <v>26</v>
      </c>
      <c r="T92" s="275"/>
      <c r="U92" s="275"/>
      <c r="V92" s="275"/>
      <c r="W92" s="275"/>
      <c r="X92" s="275"/>
      <c r="Y92" s="276" t="s">
        <v>26</v>
      </c>
      <c r="Z92" s="276" t="s">
        <v>26</v>
      </c>
      <c r="AA92" s="275"/>
      <c r="AB92" s="275"/>
      <c r="AC92" s="275"/>
      <c r="AD92" s="275"/>
      <c r="AE92" s="275"/>
      <c r="AF92" s="276" t="s">
        <v>26</v>
      </c>
      <c r="AG92" s="276" t="s">
        <v>26</v>
      </c>
      <c r="AH92" s="275"/>
      <c r="AI92" s="275"/>
      <c r="AJ92" s="275"/>
      <c r="AK92" s="275"/>
      <c r="AL92" s="243"/>
      <c r="AM92" s="19">
        <f t="array" ref="AM92">SUM(IF((G92:AK92="H"),1,0),IF((G92:AK92="½ H"),0.5,0))</f>
        <v>0</v>
      </c>
      <c r="AN92" s="17">
        <f t="array" ref="AN92">SUM(IF((G92:AK92="SD"),1,0),IF((G92:AK92="½ SD"),0.5,0))</f>
        <v>0</v>
      </c>
      <c r="AO92" s="17">
        <f t="array" ref="AO92">SUM(IF((G92:AK92="V"),1,0),IF((G92:AK92="½ V"),0.5,0))</f>
        <v>0</v>
      </c>
      <c r="AP92" s="17">
        <f t="array" ref="AP92">SUM(IF((G92:AK92="C"),1,0),IF((G92:AK92="½ C"),0.5,0))</f>
        <v>0</v>
      </c>
      <c r="AQ92" s="95">
        <f t="array" ref="AQ92">SUM(IF((G92:AK92="S"),1,0),IF((G92:AK92="½ S"),0.5,0))</f>
        <v>0</v>
      </c>
      <c r="AR92" s="184">
        <f t="array" ref="AR92">SUM(IF((G92:AK92="Z1"),1,0),IF((G92:AK92="½ Z1"),0.5,0))</f>
        <v>0</v>
      </c>
      <c r="AS92" s="17">
        <f t="array" ref="AS92">SUM(IF((G92:AK92="Z2"),1,0),IF((G92:AK92="½ Z2"),0.5,0))</f>
        <v>0</v>
      </c>
      <c r="AT92" s="17">
        <f t="array" ref="AT92">SUM(IF((G92:AK92="Z3"),1,0),IF((G92:AK92="½ Z3"),0.5,0))</f>
        <v>0</v>
      </c>
      <c r="AU92" s="20">
        <f t="array" ref="AU92">SUM(IF((G92:AK92="Z4"),1,0),IF((G92:AK92="½ Z4"),0.5,0))</f>
        <v>0</v>
      </c>
      <c r="AV92" s="4"/>
      <c r="AW92" s="28"/>
    </row>
    <row r="93" spans="2:49" ht="12.75" hidden="1" customHeight="1" x14ac:dyDescent="0.2">
      <c r="B93" s="2"/>
      <c r="C93" s="15"/>
      <c r="D93" s="437"/>
      <c r="E93" s="70"/>
      <c r="F93" s="65" t="str">
        <f>IF(E93="x",   "~~~" &amp; TEXT($J$11,""), TEXT($J$11,""))</f>
        <v/>
      </c>
      <c r="G93" s="275"/>
      <c r="H93" s="275"/>
      <c r="I93" s="275"/>
      <c r="J93" s="275"/>
      <c r="K93" s="276" t="s">
        <v>26</v>
      </c>
      <c r="L93" s="276" t="s">
        <v>26</v>
      </c>
      <c r="M93" s="275"/>
      <c r="N93" s="275"/>
      <c r="O93" s="275"/>
      <c r="P93" s="275"/>
      <c r="Q93" s="275"/>
      <c r="R93" s="276" t="s">
        <v>26</v>
      </c>
      <c r="S93" s="276" t="s">
        <v>26</v>
      </c>
      <c r="T93" s="275"/>
      <c r="U93" s="275"/>
      <c r="V93" s="275"/>
      <c r="W93" s="275"/>
      <c r="X93" s="275"/>
      <c r="Y93" s="276" t="s">
        <v>26</v>
      </c>
      <c r="Z93" s="276" t="s">
        <v>26</v>
      </c>
      <c r="AA93" s="275"/>
      <c r="AB93" s="275"/>
      <c r="AC93" s="275"/>
      <c r="AD93" s="275"/>
      <c r="AE93" s="275"/>
      <c r="AF93" s="276" t="s">
        <v>26</v>
      </c>
      <c r="AG93" s="276" t="s">
        <v>26</v>
      </c>
      <c r="AH93" s="275"/>
      <c r="AI93" s="275"/>
      <c r="AJ93" s="275"/>
      <c r="AK93" s="275"/>
      <c r="AL93" s="243"/>
      <c r="AM93" s="19">
        <f t="array" ref="AM93">SUM(IF((G93:AK93="H"),1,0),IF((G93:AK93="½ H"),0.5,0))</f>
        <v>0</v>
      </c>
      <c r="AN93" s="17">
        <f t="array" ref="AN93">SUM(IF((G93:AK93="SD"),1,0),IF((G93:AK93="½ SD"),0.5,0))</f>
        <v>0</v>
      </c>
      <c r="AO93" s="17">
        <f t="array" ref="AO93">SUM(IF((G93:AK93="V"),1,0),IF((G93:AK93="½ V"),0.5,0))</f>
        <v>0</v>
      </c>
      <c r="AP93" s="17">
        <f t="array" ref="AP93">SUM(IF((G93:AK93="C"),1,0),IF((G93:AK93="½ C"),0.5,0))</f>
        <v>0</v>
      </c>
      <c r="AQ93" s="95">
        <f t="array" ref="AQ93">SUM(IF((G93:AK93="S"),1,0),IF((G93:AK93="½ S"),0.5,0))</f>
        <v>0</v>
      </c>
      <c r="AR93" s="184">
        <f t="array" ref="AR93">SUM(IF((G93:AK93="Z1"),1,0),IF((G93:AK93="½ Z1"),0.5,0))</f>
        <v>0</v>
      </c>
      <c r="AS93" s="17">
        <f t="array" ref="AS93">SUM(IF((G93:AK93="Z2"),1,0),IF((G93:AK93="½ Z2"),0.5,0))</f>
        <v>0</v>
      </c>
      <c r="AT93" s="17">
        <f t="array" ref="AT93">SUM(IF((G93:AK93="Z3"),1,0),IF((G93:AK93="½ Z3"),0.5,0))</f>
        <v>0</v>
      </c>
      <c r="AU93" s="20">
        <f t="array" ref="AU93">SUM(IF((G93:AK93="Z4"),1,0),IF((G93:AK93="½ Z4"),0.5,0))</f>
        <v>0</v>
      </c>
      <c r="AV93" s="4"/>
      <c r="AW93" s="28"/>
    </row>
    <row r="94" spans="2:49" ht="12.75" hidden="1" customHeight="1" x14ac:dyDescent="0.2">
      <c r="B94" s="2"/>
      <c r="C94" s="15"/>
      <c r="D94" s="437"/>
      <c r="E94" s="70"/>
      <c r="F94" s="65" t="str">
        <f>IF(E94="x",   "~~~" &amp; TEXT($J$12,""), TEXT($J$12,""))</f>
        <v/>
      </c>
      <c r="G94" s="275"/>
      <c r="H94" s="275"/>
      <c r="I94" s="275"/>
      <c r="J94" s="275"/>
      <c r="K94" s="276" t="s">
        <v>26</v>
      </c>
      <c r="L94" s="276" t="s">
        <v>26</v>
      </c>
      <c r="M94" s="275"/>
      <c r="N94" s="275"/>
      <c r="O94" s="275"/>
      <c r="P94" s="275"/>
      <c r="Q94" s="275"/>
      <c r="R94" s="276" t="s">
        <v>26</v>
      </c>
      <c r="S94" s="276" t="s">
        <v>26</v>
      </c>
      <c r="T94" s="275"/>
      <c r="U94" s="275"/>
      <c r="V94" s="275"/>
      <c r="W94" s="275"/>
      <c r="X94" s="275"/>
      <c r="Y94" s="276" t="s">
        <v>26</v>
      </c>
      <c r="Z94" s="276" t="s">
        <v>26</v>
      </c>
      <c r="AA94" s="275"/>
      <c r="AB94" s="275"/>
      <c r="AC94" s="275"/>
      <c r="AD94" s="275"/>
      <c r="AE94" s="275"/>
      <c r="AF94" s="276" t="s">
        <v>26</v>
      </c>
      <c r="AG94" s="276" t="s">
        <v>26</v>
      </c>
      <c r="AH94" s="275"/>
      <c r="AI94" s="275"/>
      <c r="AJ94" s="275"/>
      <c r="AK94" s="275"/>
      <c r="AL94" s="5"/>
      <c r="AM94" s="19">
        <f t="array" ref="AM94">SUM(IF((G94:AK94="H"),1,0),IF((G94:AK94="½ H"),0.5,0))</f>
        <v>0</v>
      </c>
      <c r="AN94" s="17">
        <f t="array" ref="AN94">SUM(IF((G94:AK94="SD"),1,0),IF((G94:AK94="½ SD"),0.5,0))</f>
        <v>0</v>
      </c>
      <c r="AO94" s="17">
        <f t="array" ref="AO94">SUM(IF((G94:AK94="V"),1,0),IF((G94:AK94="½ V"),0.5,0))</f>
        <v>0</v>
      </c>
      <c r="AP94" s="17">
        <f t="array" ref="AP94">SUM(IF((G94:AK94="C"),1,0),IF((G94:AK94="½ C"),0.5,0))</f>
        <v>0</v>
      </c>
      <c r="AQ94" s="95">
        <f t="array" ref="AQ94">SUM(IF((G94:AK94="S"),1,0),IF((G94:AK94="½ S"),0.5,0))</f>
        <v>0</v>
      </c>
      <c r="AR94" s="184">
        <f t="array" ref="AR94">SUM(IF((G94:AK94="Z1"),1,0),IF((G94:AK94="½ Z1"),0.5,0))</f>
        <v>0</v>
      </c>
      <c r="AS94" s="17">
        <f t="array" ref="AS94">SUM(IF((G94:AK94="Z2"),1,0),IF((G94:AK94="½ Z2"),0.5,0))</f>
        <v>0</v>
      </c>
      <c r="AT94" s="17">
        <f t="array" ref="AT94">SUM(IF((G94:AK94="Z3"),1,0),IF((G94:AK94="½ Z3"),0.5,0))</f>
        <v>0</v>
      </c>
      <c r="AU94" s="20">
        <f t="array" ref="AU94">SUM(IF((G94:AK94="Z4"),1,0),IF((G94:AK94="½ Z4"),0.5,0))</f>
        <v>0</v>
      </c>
      <c r="AV94" s="4"/>
      <c r="AW94" s="28"/>
    </row>
    <row r="95" spans="2:49" ht="12.75" hidden="1" customHeight="1" x14ac:dyDescent="0.2">
      <c r="B95" s="2"/>
      <c r="C95" s="15"/>
      <c r="D95" s="437"/>
      <c r="E95" s="70"/>
      <c r="F95" s="65" t="str">
        <f>IF(E95="x",   "~~~" &amp; TEXT($J$13,""), TEXT($J$13,""))</f>
        <v/>
      </c>
      <c r="G95" s="275"/>
      <c r="H95" s="275"/>
      <c r="I95" s="275"/>
      <c r="J95" s="275"/>
      <c r="K95" s="276" t="s">
        <v>26</v>
      </c>
      <c r="L95" s="276" t="s">
        <v>26</v>
      </c>
      <c r="M95" s="275"/>
      <c r="N95" s="275"/>
      <c r="O95" s="275"/>
      <c r="P95" s="275"/>
      <c r="Q95" s="275"/>
      <c r="R95" s="276" t="s">
        <v>26</v>
      </c>
      <c r="S95" s="276" t="s">
        <v>26</v>
      </c>
      <c r="T95" s="275"/>
      <c r="U95" s="275"/>
      <c r="V95" s="275"/>
      <c r="W95" s="275"/>
      <c r="X95" s="275"/>
      <c r="Y95" s="276" t="s">
        <v>26</v>
      </c>
      <c r="Z95" s="276" t="s">
        <v>26</v>
      </c>
      <c r="AA95" s="275"/>
      <c r="AB95" s="275"/>
      <c r="AC95" s="275"/>
      <c r="AD95" s="275"/>
      <c r="AE95" s="275"/>
      <c r="AF95" s="276" t="s">
        <v>26</v>
      </c>
      <c r="AG95" s="276" t="s">
        <v>26</v>
      </c>
      <c r="AH95" s="275"/>
      <c r="AI95" s="275"/>
      <c r="AJ95" s="275"/>
      <c r="AK95" s="275"/>
      <c r="AL95" s="5"/>
      <c r="AM95" s="19">
        <f t="array" ref="AM95">SUM(IF((G95:AK95="H"),1,0),IF((G95:AK95="½ H"),0.5,0))</f>
        <v>0</v>
      </c>
      <c r="AN95" s="17">
        <f t="array" ref="AN95">SUM(IF((G95:AK95="SD"),1,0),IF((G95:AK95="½ SD"),0.5,0))</f>
        <v>0</v>
      </c>
      <c r="AO95" s="17">
        <f t="array" ref="AO95">SUM(IF((G95:AK95="V"),1,0),IF((G95:AK95="½ V"),0.5,0))</f>
        <v>0</v>
      </c>
      <c r="AP95" s="17">
        <f t="array" ref="AP95">SUM(IF((G95:AK95="C"),1,0),IF((G95:AK95="½ C"),0.5,0))</f>
        <v>0</v>
      </c>
      <c r="AQ95" s="95">
        <f t="array" ref="AQ95">SUM(IF((G95:AK95="S"),1,0),IF((G95:AK95="½ S"),0.5,0))</f>
        <v>0</v>
      </c>
      <c r="AR95" s="184">
        <f t="array" ref="AR95">SUM(IF((G95:AK95="Z1"),1,0),IF((G95:AK95="½ Z1"),0.5,0))</f>
        <v>0</v>
      </c>
      <c r="AS95" s="17">
        <f t="array" ref="AS95">SUM(IF((G95:AK95="Z2"),1,0),IF((G95:AK95="½ Z2"),0.5,0))</f>
        <v>0</v>
      </c>
      <c r="AT95" s="17">
        <f t="array" ref="AT95">SUM(IF((G95:AK95="Z3"),1,0),IF((G95:AK95="½ Z3"),0.5,0))</f>
        <v>0</v>
      </c>
      <c r="AU95" s="20">
        <f t="array" ref="AU95">SUM(IF((G95:AK95="Z4"),1,0),IF((G95:AK95="½ Z4"),0.5,0))</f>
        <v>0</v>
      </c>
      <c r="AV95" s="4"/>
      <c r="AW95" s="28"/>
    </row>
    <row r="96" spans="2:49" ht="12.75" hidden="1" customHeight="1" x14ac:dyDescent="0.2">
      <c r="B96" s="2"/>
      <c r="C96" s="15"/>
      <c r="D96" s="437"/>
      <c r="E96" s="70"/>
      <c r="F96" s="65" t="str">
        <f>IF(E96="x",   "~~~" &amp; TEXT($J$14,""), TEXT($J$14,""))</f>
        <v/>
      </c>
      <c r="G96" s="275"/>
      <c r="H96" s="275"/>
      <c r="I96" s="275"/>
      <c r="J96" s="275"/>
      <c r="K96" s="276" t="s">
        <v>26</v>
      </c>
      <c r="L96" s="276" t="s">
        <v>26</v>
      </c>
      <c r="M96" s="275"/>
      <c r="N96" s="275"/>
      <c r="O96" s="275"/>
      <c r="P96" s="275"/>
      <c r="Q96" s="275"/>
      <c r="R96" s="276" t="s">
        <v>26</v>
      </c>
      <c r="S96" s="276" t="s">
        <v>26</v>
      </c>
      <c r="T96" s="275"/>
      <c r="U96" s="275"/>
      <c r="V96" s="275"/>
      <c r="W96" s="275"/>
      <c r="X96" s="275"/>
      <c r="Y96" s="276" t="s">
        <v>26</v>
      </c>
      <c r="Z96" s="276" t="s">
        <v>26</v>
      </c>
      <c r="AA96" s="275"/>
      <c r="AB96" s="275"/>
      <c r="AC96" s="275"/>
      <c r="AD96" s="275"/>
      <c r="AE96" s="275"/>
      <c r="AF96" s="276" t="s">
        <v>26</v>
      </c>
      <c r="AG96" s="276" t="s">
        <v>26</v>
      </c>
      <c r="AH96" s="275"/>
      <c r="AI96" s="275"/>
      <c r="AJ96" s="275"/>
      <c r="AK96" s="275"/>
      <c r="AL96" s="243"/>
      <c r="AM96" s="19">
        <f t="array" ref="AM96">SUM(IF((G96:AK96="H"),1,0),IF((G96:AK96="½ H"),0.5,0))</f>
        <v>0</v>
      </c>
      <c r="AN96" s="17">
        <f t="array" ref="AN96">SUM(IF((G96:AK96="SD"),1,0),IF((G96:AK96="½ SD"),0.5,0))</f>
        <v>0</v>
      </c>
      <c r="AO96" s="17">
        <f t="array" ref="AO96">SUM(IF((G96:AK96="V"),1,0),IF((G96:AK96="½ V"),0.5,0))</f>
        <v>0</v>
      </c>
      <c r="AP96" s="17">
        <f t="array" ref="AP96">SUM(IF((G96:AK96="C"),1,0),IF((G96:AK96="½ C"),0.5,0))</f>
        <v>0</v>
      </c>
      <c r="AQ96" s="95">
        <f t="array" ref="AQ96">SUM(IF((G96:AK96="S"),1,0),IF((G96:AK96="½ S"),0.5,0))</f>
        <v>0</v>
      </c>
      <c r="AR96" s="184">
        <f t="array" ref="AR96">SUM(IF((G96:AK96="Z1"),1,0),IF((G96:AK96="½ Z1"),0.5,0))</f>
        <v>0</v>
      </c>
      <c r="AS96" s="17">
        <f t="array" ref="AS96">SUM(IF((G96:AK96="Z2"),1,0),IF((G96:AK96="½ Z2"),0.5,0))</f>
        <v>0</v>
      </c>
      <c r="AT96" s="17">
        <f t="array" ref="AT96">SUM(IF((G96:AK96="Z3"),1,0),IF((G96:AK96="½ Z3"),0.5,0))</f>
        <v>0</v>
      </c>
      <c r="AU96" s="20">
        <f t="array" ref="AU96">SUM(IF((G96:AK96="Z4"),1,0),IF((G96:AK96="½ Z4"),0.5,0))</f>
        <v>0</v>
      </c>
      <c r="AV96" s="4"/>
      <c r="AW96" s="28"/>
    </row>
    <row r="97" spans="2:49" ht="12.75" hidden="1" customHeight="1" x14ac:dyDescent="0.2">
      <c r="B97" s="2"/>
      <c r="C97" s="15"/>
      <c r="D97" s="437"/>
      <c r="E97" s="187"/>
      <c r="F97" s="65" t="str">
        <f>IF(E97="x",   "~~~" &amp; TEXT($J$15,""), TEXT($J$15,""))</f>
        <v/>
      </c>
      <c r="G97" s="275"/>
      <c r="H97" s="275"/>
      <c r="I97" s="275"/>
      <c r="J97" s="275"/>
      <c r="K97" s="276" t="s">
        <v>26</v>
      </c>
      <c r="L97" s="276" t="s">
        <v>26</v>
      </c>
      <c r="M97" s="275"/>
      <c r="N97" s="275"/>
      <c r="O97" s="275"/>
      <c r="P97" s="275"/>
      <c r="Q97" s="275"/>
      <c r="R97" s="276" t="s">
        <v>26</v>
      </c>
      <c r="S97" s="276" t="s">
        <v>26</v>
      </c>
      <c r="T97" s="275"/>
      <c r="U97" s="275"/>
      <c r="V97" s="275"/>
      <c r="W97" s="275"/>
      <c r="X97" s="275"/>
      <c r="Y97" s="276" t="s">
        <v>26</v>
      </c>
      <c r="Z97" s="276" t="s">
        <v>26</v>
      </c>
      <c r="AA97" s="275"/>
      <c r="AB97" s="275"/>
      <c r="AC97" s="275"/>
      <c r="AD97" s="275"/>
      <c r="AE97" s="275"/>
      <c r="AF97" s="276" t="s">
        <v>26</v>
      </c>
      <c r="AG97" s="276" t="s">
        <v>26</v>
      </c>
      <c r="AH97" s="275"/>
      <c r="AI97" s="275"/>
      <c r="AJ97" s="275"/>
      <c r="AK97" s="275"/>
      <c r="AL97" s="243"/>
      <c r="AM97" s="19">
        <f t="array" ref="AM97">SUM(IF((G97:AK97="H"),1,0),IF((G97:AK97="½ H"),0.5,0))</f>
        <v>0</v>
      </c>
      <c r="AN97" s="17">
        <f t="array" ref="AN97">SUM(IF((G97:AK97="SD"),1,0),IF((G97:AK97="½ SD"),0.5,0))</f>
        <v>0</v>
      </c>
      <c r="AO97" s="17">
        <f t="array" ref="AO97">SUM(IF((G97:AK97="V"),1,0),IF((G97:AK97="½ V"),0.5,0))</f>
        <v>0</v>
      </c>
      <c r="AP97" s="17">
        <f t="array" ref="AP97">SUM(IF((G97:AK97="C"),1,0),IF((G97:AK97="½ C"),0.5,0))</f>
        <v>0</v>
      </c>
      <c r="AQ97" s="95">
        <f t="array" ref="AQ97">SUM(IF((G97:AK97="S"),1,0),IF((G97:AK97="½ S"),0.5,0))</f>
        <v>0</v>
      </c>
      <c r="AR97" s="184">
        <f t="array" ref="AR97">SUM(IF((G97:AK97="Z1"),1,0),IF((G97:AK97="½ Z1"),0.5,0))</f>
        <v>0</v>
      </c>
      <c r="AS97" s="17">
        <f t="array" ref="AS97">SUM(IF((G97:AK97="Z2"),1,0),IF((G97:AK97="½ Z2"),0.5,0))</f>
        <v>0</v>
      </c>
      <c r="AT97" s="17">
        <f t="array" ref="AT97">SUM(IF((G97:AK97="Z3"),1,0),IF((G97:AK97="½ Z3"),0.5,0))</f>
        <v>0</v>
      </c>
      <c r="AU97" s="20">
        <f t="array" ref="AU97">SUM(IF((G97:AK97="Z4"),1,0),IF((G97:AK97="½ Z4"),0.5,0))</f>
        <v>0</v>
      </c>
      <c r="AV97" s="4"/>
      <c r="AW97" s="28"/>
    </row>
    <row r="98" spans="2:49" ht="12.75" hidden="1" customHeight="1" thickBot="1" x14ac:dyDescent="0.25">
      <c r="B98" s="2"/>
      <c r="C98" s="15"/>
      <c r="D98" s="437"/>
      <c r="E98" s="187"/>
      <c r="F98" s="65" t="str">
        <f>IF(E98="x",   "~~~" &amp; TEXT($J$16,""), TEXT($J$16,""))</f>
        <v/>
      </c>
      <c r="G98" s="275"/>
      <c r="H98" s="275"/>
      <c r="I98" s="275"/>
      <c r="J98" s="275"/>
      <c r="K98" s="276" t="s">
        <v>26</v>
      </c>
      <c r="L98" s="276" t="s">
        <v>26</v>
      </c>
      <c r="M98" s="275"/>
      <c r="N98" s="275"/>
      <c r="O98" s="275"/>
      <c r="P98" s="275"/>
      <c r="Q98" s="275"/>
      <c r="R98" s="276" t="s">
        <v>26</v>
      </c>
      <c r="S98" s="276" t="s">
        <v>26</v>
      </c>
      <c r="T98" s="275"/>
      <c r="U98" s="275"/>
      <c r="V98" s="275"/>
      <c r="W98" s="275"/>
      <c r="X98" s="275"/>
      <c r="Y98" s="276" t="s">
        <v>26</v>
      </c>
      <c r="Z98" s="276" t="s">
        <v>26</v>
      </c>
      <c r="AA98" s="275"/>
      <c r="AB98" s="275"/>
      <c r="AC98" s="275"/>
      <c r="AD98" s="275"/>
      <c r="AE98" s="275"/>
      <c r="AF98" s="276" t="s">
        <v>26</v>
      </c>
      <c r="AG98" s="276" t="s">
        <v>26</v>
      </c>
      <c r="AH98" s="275"/>
      <c r="AI98" s="275"/>
      <c r="AJ98" s="275"/>
      <c r="AK98" s="275"/>
      <c r="AL98" s="243"/>
      <c r="AM98" s="94">
        <f t="array" ref="AM98">SUM(IF((G98:AK98="H"),1,0),IF((G98:AK98="½ H"),0.5,0))</f>
        <v>0</v>
      </c>
      <c r="AN98" s="89">
        <f t="array" ref="AN98">SUM(IF((G98:AK98="SD"),1,0),IF((G98:AK98="½ SD"),0.5,0))</f>
        <v>0</v>
      </c>
      <c r="AO98" s="89">
        <f t="array" ref="AO98">SUM(IF((G98:AK98="V"),1,0),IF((G98:AK98="½ V"),0.5,0))</f>
        <v>0</v>
      </c>
      <c r="AP98" s="89">
        <f t="array" ref="AP98">SUM(IF((G98:AK98="C"),1,0),IF((G98:AK98="½ C"),0.5,0))</f>
        <v>0</v>
      </c>
      <c r="AQ98" s="95">
        <f t="array" ref="AQ98">SUM(IF((G98:AK98="S"),1,0),IF((G98:AK98="½ S"),0.5,0))</f>
        <v>0</v>
      </c>
      <c r="AR98" s="184">
        <f t="array" ref="AR98">SUM(IF((G98:AK98="Z1"),1,0),IF((G98:AK98="½ Z1"),0.5,0))</f>
        <v>0</v>
      </c>
      <c r="AS98" s="89">
        <f t="array" ref="AS98">SUM(IF((G98:AK98="Z2"),1,0),IF((G98:AK98="½ Z2"),0.5,0))</f>
        <v>0</v>
      </c>
      <c r="AT98" s="17">
        <f t="array" ref="AT98">SUM(IF((G98:AK98="Z3"),1,0),IF((G98:AK98="½ Z3"),0.5,0))</f>
        <v>0</v>
      </c>
      <c r="AU98" s="20">
        <f t="array" ref="AU98">SUM(IF((G98:AK98="Z4"),1,0),IF((G98:AK98="½ Z4"),0.5,0))</f>
        <v>0</v>
      </c>
      <c r="AV98" s="4"/>
      <c r="AW98" s="28"/>
    </row>
    <row r="99" spans="2:49" ht="12.75" customHeight="1" thickBot="1" x14ac:dyDescent="0.25">
      <c r="B99" s="2"/>
      <c r="C99" s="15"/>
      <c r="D99" s="402"/>
      <c r="E99" s="81"/>
      <c r="F99" s="66" t="s">
        <v>38</v>
      </c>
      <c r="G99" s="234">
        <f t="array" ref="G99">SUM(IF(LEFT($F74:$F98,3)&lt;&gt;"~~~",1,0)*IF($F74:$F98&lt;&gt;"",1,0)*IF(G74:G98="we",0,1)*IF(G74:G98="i",0,1)*IF(LEFT(G74:G98,1)="½",0.5,(IF(G74:G98&lt;&gt;"",0,1))))</f>
        <v>4</v>
      </c>
      <c r="H99" s="234">
        <f t="array" ref="H99">SUM(IF(LEFT($F74:$F98,3)&lt;&gt;"~~~",1,0)*IF($F74:$F98&lt;&gt;"",1,0)*IF(H74:H98="we",0,1)*IF(H74:H98="i",0,1)*IF(LEFT(H74:H98,1)="½",0.5,(IF(H74:H98&lt;&gt;"",0,1))))</f>
        <v>4</v>
      </c>
      <c r="I99" s="234">
        <f t="array" ref="I99">SUM(IF(LEFT($F74:$F98,3)&lt;&gt;"~~~",1,0)*IF($F74:$F98&lt;&gt;"",1,0)*IF(I74:I98="we",0,1)*IF(I74:I98="i",0,1)*IF(LEFT(I74:I98,1)="½",0.5,(IF(I74:I98&lt;&gt;"",0,1))))</f>
        <v>4</v>
      </c>
      <c r="J99" s="234">
        <f t="array" ref="J99">SUM(IF(LEFT($F74:$F98,3)&lt;&gt;"~~~",1,0)*IF($F74:$F98&lt;&gt;"",1,0)*IF(J74:J98="we",0,1)*IF(J74:J98="i",0,1)*IF(LEFT(J74:J98,1)="½",0.5,(IF(J74:J98&lt;&gt;"",0,1))))</f>
        <v>4</v>
      </c>
      <c r="K99" s="234">
        <f t="array" ref="K99">SUM(IF(LEFT($F74:$F98,3)&lt;&gt;"~~~",1,0)*IF($F74:$F98&lt;&gt;"",1,0)*IF(K74:K98="we",0,1)*IF(K74:K98="i",0,1)*IF(LEFT(K74:K98,1)="½",0.5,(IF(K74:K98&lt;&gt;"",0,1))))</f>
        <v>0</v>
      </c>
      <c r="L99" s="234">
        <f t="array" ref="L99">SUM(IF(LEFT($F74:$F98,3)&lt;&gt;"~~~",1,0)*IF($F74:$F98&lt;&gt;"",1,0)*IF(L74:L98="we",0,1)*IF(L74:L98="i",0,1)*IF(LEFT(L74:L98,1)="½",0.5,(IF(L74:L98&lt;&gt;"",0,1))))</f>
        <v>0</v>
      </c>
      <c r="M99" s="234">
        <f t="array" ref="M99">SUM(IF(LEFT($F74:$F98,3)&lt;&gt;"~~~",1,0)*IF($F74:$F98&lt;&gt;"",1,0)*IF(M74:M98="we",0,1)*IF(M74:M98="i",0,1)*IF(LEFT(M74:M98,1)="½",0.5,(IF(M74:M98&lt;&gt;"",0,1))))</f>
        <v>4</v>
      </c>
      <c r="N99" s="234">
        <f t="array" ref="N99">SUM(IF(LEFT($F74:$F98,3)&lt;&gt;"~~~",1,0)*IF($F74:$F98&lt;&gt;"",1,0)*IF(N74:N98="we",0,1)*IF(N74:N98="i",0,1)*IF(LEFT(N74:N98,1)="½",0.5,(IF(N74:N98&lt;&gt;"",0,1))))</f>
        <v>4</v>
      </c>
      <c r="O99" s="234">
        <f t="array" ref="O99">SUM(IF(LEFT($F74:$F98,3)&lt;&gt;"~~~",1,0)*IF($F74:$F98&lt;&gt;"",1,0)*IF(O74:O98="we",0,1)*IF(O74:O98="i",0,1)*IF(LEFT(O74:O98,1)="½",0.5,(IF(O74:O98&lt;&gt;"",0,1))))</f>
        <v>4</v>
      </c>
      <c r="P99" s="234">
        <f t="array" ref="P99">SUM(IF(LEFT($F74:$F98,3)&lt;&gt;"~~~",1,0)*IF($F74:$F98&lt;&gt;"",1,0)*IF(P74:P98="we",0,1)*IF(P74:P98="i",0,1)*IF(LEFT(P74:P98,1)="½",0.5,(IF(P74:P98&lt;&gt;"",0,1))))</f>
        <v>4</v>
      </c>
      <c r="Q99" s="234">
        <f t="array" ref="Q99">SUM(IF(LEFT($F74:$F98,3)&lt;&gt;"~~~",1,0)*IF($F74:$F98&lt;&gt;"",1,0)*IF(Q74:Q98="we",0,1)*IF(Q74:Q98="i",0,1)*IF(LEFT(Q74:Q98,1)="½",0.5,(IF(Q74:Q98&lt;&gt;"",0,1))))</f>
        <v>4</v>
      </c>
      <c r="R99" s="234">
        <f t="array" ref="R99">SUM(IF(LEFT($F74:$F98,3)&lt;&gt;"~~~",1,0)*IF($F74:$F98&lt;&gt;"",1,0)*IF(R74:R98="we",0,1)*IF(R74:R98="i",0,1)*IF(LEFT(R74:R98,1)="½",0.5,(IF(R74:R98&lt;&gt;"",0,1))))</f>
        <v>0</v>
      </c>
      <c r="S99" s="234">
        <f t="array" ref="S99">SUM(IF(LEFT($F74:$F98,3)&lt;&gt;"~~~",1,0)*IF($F74:$F98&lt;&gt;"",1,0)*IF(S74:S98="we",0,1)*IF(S74:S98="i",0,1)*IF(LEFT(S74:S98,1)="½",0.5,(IF(S74:S98&lt;&gt;"",0,1))))</f>
        <v>0</v>
      </c>
      <c r="T99" s="234">
        <f t="array" ref="T99">SUM(IF(LEFT($F74:$F98,3)&lt;&gt;"~~~",1,0)*IF($F74:$F98&lt;&gt;"",1,0)*IF(T74:T98="we",0,1)*IF(T74:T98="i",0,1)*IF(LEFT(T74:T98,1)="½",0.5,(IF(T74:T98&lt;&gt;"",0,1))))</f>
        <v>4</v>
      </c>
      <c r="U99" s="234">
        <f t="array" ref="U99">SUM(IF(LEFT($F74:$F98,3)&lt;&gt;"~~~",1,0)*IF($F74:$F98&lt;&gt;"",1,0)*IF(U74:U98="we",0,1)*IF(U74:U98="i",0,1)*IF(LEFT(U74:U98,1)="½",0.5,(IF(U74:U98&lt;&gt;"",0,1))))</f>
        <v>4</v>
      </c>
      <c r="V99" s="234">
        <f t="array" ref="V99">SUM(IF(LEFT($F74:$F98,3)&lt;&gt;"~~~",1,0)*IF($F74:$F98&lt;&gt;"",1,0)*IF(V74:V98="we",0,1)*IF(V74:V98="i",0,1)*IF(LEFT(V74:V98,1)="½",0.5,(IF(V74:V98&lt;&gt;"",0,1))))</f>
        <v>4</v>
      </c>
      <c r="W99" s="234">
        <f t="array" ref="W99">SUM(IF(LEFT($F74:$F98,3)&lt;&gt;"~~~",1,0)*IF($F74:$F98&lt;&gt;"",1,0)*IF(W74:W98="we",0,1)*IF(W74:W98="i",0,1)*IF(LEFT(W74:W98,1)="½",0.5,(IF(W74:W98&lt;&gt;"",0,1))))</f>
        <v>4</v>
      </c>
      <c r="X99" s="234">
        <f t="array" ref="X99">SUM(IF(LEFT($F74:$F98,3)&lt;&gt;"~~~",1,0)*IF($F74:$F98&lt;&gt;"",1,0)*IF(X74:X98="we",0,1)*IF(X74:X98="i",0,1)*IF(LEFT(X74:X98,1)="½",0.5,(IF(X74:X98&lt;&gt;"",0,1))))</f>
        <v>4</v>
      </c>
      <c r="Y99" s="234">
        <f t="array" ref="Y99">SUM(IF(LEFT($F74:$F98,3)&lt;&gt;"~~~",1,0)*IF($F74:$F98&lt;&gt;"",1,0)*IF(Y74:Y98="we",0,1)*IF(Y74:Y98="i",0,1)*IF(LEFT(Y74:Y98,1)="½",0.5,(IF(Y74:Y98&lt;&gt;"",0,1))))</f>
        <v>0</v>
      </c>
      <c r="Z99" s="234">
        <f t="array" ref="Z99">SUM(IF(LEFT($F74:$F98,3)&lt;&gt;"~~~",1,0)*IF($F74:$F98&lt;&gt;"",1,0)*IF(Z74:Z98="we",0,1)*IF(Z74:Z98="i",0,1)*IF(LEFT(Z74:Z98,1)="½",0.5,(IF(Z74:Z98&lt;&gt;"",0,1))))</f>
        <v>0</v>
      </c>
      <c r="AA99" s="234">
        <f t="array" ref="AA99">SUM(IF(LEFT($F74:$F98,3)&lt;&gt;"~~~",1,0)*IF($F74:$F98&lt;&gt;"",1,0)*IF(AA74:AA98="we",0,1)*IF(AA74:AA98="i",0,1)*IF(LEFT(AA74:AA98,1)="½",0.5,(IF(AA74:AA98&lt;&gt;"",0,1))))</f>
        <v>4</v>
      </c>
      <c r="AB99" s="234">
        <f t="array" ref="AB99">SUM(IF(LEFT($F74:$F98,3)&lt;&gt;"~~~",1,0)*IF($F74:$F98&lt;&gt;"",1,0)*IF(AB74:AB98="we",0,1)*IF(AB74:AB98="i",0,1)*IF(LEFT(AB74:AB98,1)="½",0.5,(IF(AB74:AB98&lt;&gt;"",0,1))))</f>
        <v>4</v>
      </c>
      <c r="AC99" s="234">
        <f t="array" ref="AC99">SUM(IF(LEFT($F74:$F98,3)&lt;&gt;"~~~",1,0)*IF($F74:$F98&lt;&gt;"",1,0)*IF(AC74:AC98="we",0,1)*IF(AC74:AC98="i",0,1)*IF(LEFT(AC74:AC98,1)="½",0.5,(IF(AC74:AC98&lt;&gt;"",0,1))))</f>
        <v>4</v>
      </c>
      <c r="AD99" s="234">
        <f t="array" ref="AD99">SUM(IF(LEFT($F74:$F98,3)&lt;&gt;"~~~",1,0)*IF($F74:$F98&lt;&gt;"",1,0)*IF(AD74:AD98="we",0,1)*IF(AD74:AD98="i",0,1)*IF(LEFT(AD74:AD98,1)="½",0.5,(IF(AD74:AD98&lt;&gt;"",0,1))))</f>
        <v>4</v>
      </c>
      <c r="AE99" s="234">
        <f t="array" ref="AE99">SUM(IF(LEFT($F74:$F98,3)&lt;&gt;"~~~",1,0)*IF($F74:$F98&lt;&gt;"",1,0)*IF(AE74:AE98="we",0,1)*IF(AE74:AE98="i",0,1)*IF(LEFT(AE74:AE98,1)="½",0.5,(IF(AE74:AE98&lt;&gt;"",0,1))))</f>
        <v>4</v>
      </c>
      <c r="AF99" s="234">
        <f t="array" ref="AF99">SUM(IF(LEFT($F74:$F98,3)&lt;&gt;"~~~",1,0)*IF($F74:$F98&lt;&gt;"",1,0)*IF(AF74:AF98="we",0,1)*IF(AF74:AF98="i",0,1)*IF(LEFT(AF74:AF98,1)="½",0.5,(IF(AF74:AF98&lt;&gt;"",0,1))))</f>
        <v>0</v>
      </c>
      <c r="AG99" s="234">
        <f t="array" ref="AG99">SUM(IF(LEFT($F74:$F98,3)&lt;&gt;"~~~",1,0)*IF($F74:$F98&lt;&gt;"",1,0)*IF(AG74:AG98="we",0,1)*IF(AG74:AG98="i",0,1)*IF(LEFT(AG74:AG98,1)="½",0.5,(IF(AG74:AG98&lt;&gt;"",0,1))))</f>
        <v>0</v>
      </c>
      <c r="AH99" s="234">
        <f t="array" ref="AH99">SUM(IF(LEFT($F74:$F98,3)&lt;&gt;"~~~",1,0)*IF($F74:$F98&lt;&gt;"",1,0)*IF(AH74:AH98="we",0,1)*IF(AH74:AH98="i",0,1)*IF(LEFT(AH74:AH98,1)="½",0.5,(IF(AH74:AH98&lt;&gt;"",0,1))))</f>
        <v>4</v>
      </c>
      <c r="AI99" s="234">
        <f t="array" ref="AI99">SUM(IF(LEFT($F74:$F98,3)&lt;&gt;"~~~",1,0)*IF($F74:$F98&lt;&gt;"",1,0)*IF(AI74:AI98="we",0,1)*IF(AI74:AI98="i",0,1)*IF(LEFT(AI74:AI98,1)="½",0.5,(IF(AI74:AI98&lt;&gt;"",0,1))))</f>
        <v>4</v>
      </c>
      <c r="AJ99" s="234">
        <f t="array" ref="AJ99">SUM(IF(LEFT($F74:$F98,3)&lt;&gt;"~~~",1,0)*IF($F74:$F98&lt;&gt;"",1,0)*IF(AJ74:AJ98="we",0,1)*IF(AJ74:AJ98="i",0,1)*IF(LEFT(AJ74:AJ98,1)="½",0.5,(IF(AJ74:AJ98&lt;&gt;"",0,1))))</f>
        <v>4</v>
      </c>
      <c r="AK99" s="234">
        <f t="array" ref="AK99">SUM(IF(LEFT($F74:$F98,3)&lt;&gt;"~~~",1,0)*IF($F74:$F98&lt;&gt;"",1,0)*IF(AK74:AK98="we",0,1)*IF(AK74:AK98="i",0,1)*IF(LEFT(AK74:AK98,1)="½",0.5,(IF(AK74:AK98&lt;&gt;"",0,1))))</f>
        <v>4</v>
      </c>
      <c r="AL99" s="244"/>
      <c r="AM99" s="412">
        <f>SUM(G99:AK99)</f>
        <v>92</v>
      </c>
      <c r="AN99" s="413"/>
      <c r="AO99" s="300">
        <f t="array" ref="AO99">SUM(IF((G73:AK73=""),1,0))</f>
        <v>23</v>
      </c>
      <c r="AP99" s="301"/>
      <c r="AQ99" s="297">
        <f t="array" ref="AQ99">SUM(G99:AK99)/SUM(IF((G73:AK73=""),1,0))</f>
        <v>4</v>
      </c>
      <c r="AR99" s="298"/>
      <c r="AS99" s="299"/>
      <c r="AT99" s="213"/>
      <c r="AU99" s="214"/>
      <c r="AV99" s="4"/>
      <c r="AW99" s="28"/>
    </row>
    <row r="100" spans="2:49" ht="15.75" customHeight="1" thickBot="1" x14ac:dyDescent="0.3">
      <c r="B100" s="2"/>
      <c r="C100" s="4"/>
      <c r="D100" s="400" t="s">
        <v>17</v>
      </c>
      <c r="E100" s="82"/>
      <c r="F100" s="75" t="s">
        <v>16</v>
      </c>
      <c r="G100" s="293"/>
      <c r="H100" s="293" t="s">
        <v>26</v>
      </c>
      <c r="I100" s="293" t="s">
        <v>26</v>
      </c>
      <c r="J100" s="293"/>
      <c r="K100" s="293"/>
      <c r="L100" s="293"/>
      <c r="M100" s="293"/>
      <c r="N100" s="293"/>
      <c r="O100" s="293" t="s">
        <v>26</v>
      </c>
      <c r="P100" s="293" t="s">
        <v>26</v>
      </c>
      <c r="Q100" s="293"/>
      <c r="R100" s="293"/>
      <c r="S100" s="293"/>
      <c r="T100" s="293"/>
      <c r="U100" s="293"/>
      <c r="V100" s="293" t="s">
        <v>26</v>
      </c>
      <c r="W100" s="293" t="s">
        <v>26</v>
      </c>
      <c r="X100" s="293"/>
      <c r="Y100" s="293"/>
      <c r="Z100" s="293"/>
      <c r="AA100" s="293"/>
      <c r="AB100" s="293"/>
      <c r="AC100" s="293" t="s">
        <v>26</v>
      </c>
      <c r="AD100" s="293" t="s">
        <v>26</v>
      </c>
      <c r="AE100" s="293"/>
      <c r="AF100" s="293"/>
      <c r="AG100" s="293"/>
      <c r="AH100" s="293"/>
      <c r="AI100" s="293"/>
      <c r="AJ100" s="293" t="s">
        <v>26</v>
      </c>
      <c r="AK100" s="293" t="s">
        <v>27</v>
      </c>
      <c r="AL100" s="18"/>
      <c r="AM100" s="189">
        <f t="array" ref="AM100">SUM(IF((G100:AJ100="H"),1,0),IF((G100:AJ100="½ H"),0.5,0))</f>
        <v>0</v>
      </c>
      <c r="AN100" s="190">
        <f t="array" ref="AN100">SUM(IF((G101:AK125="SD"),1,0),IF((G101:AK125="½ SD"),0.5,0))</f>
        <v>0</v>
      </c>
      <c r="AO100" s="190">
        <f t="array" ref="AO100">SUM(IF((G101:AK125="V"),1,0),IF((G101:AK125="½ V"),0.5,0))</f>
        <v>0</v>
      </c>
      <c r="AP100" s="190">
        <f t="array" ref="AP100">SUM(IF((G101:AK125="C"),1,0),IF((G101:AK125="½ C"),0.5,0))</f>
        <v>0</v>
      </c>
      <c r="AQ100" s="190">
        <f t="array" ref="AQ100">SUM(IF((G101:AK125="S"),1,0),IF((G101:AK125="½ S"),0.5,0))</f>
        <v>0</v>
      </c>
      <c r="AR100" s="192">
        <f t="array" ref="AR100">SUM(IF((G101:AK125="Z1"),1,0),IF((G101:AK125="½ Z1"),0.5,0))</f>
        <v>0</v>
      </c>
      <c r="AS100" s="190">
        <f t="array" ref="AS100">SUM(IF((G101:AK125="Z2"),1,0),IF((G101:AK125="½ Z2"),0.5,0))</f>
        <v>0</v>
      </c>
      <c r="AT100" s="209">
        <f t="array" ref="AT100">SUM(IF((G101:AK125="Z3"),1,0),IF((G101:AK125="½ Z3"),0.5,0))</f>
        <v>0</v>
      </c>
      <c r="AU100" s="210">
        <f t="array" ref="AU100">SUM(IF((G101:AK125="Z4"),1,0),IF((G101:AK125="½ Z4"),0.5,0))</f>
        <v>0</v>
      </c>
      <c r="AV100" s="4"/>
      <c r="AW100" s="28"/>
    </row>
    <row r="101" spans="2:49" x14ac:dyDescent="0.2">
      <c r="B101" s="18"/>
      <c r="C101" s="243"/>
      <c r="D101" s="401"/>
      <c r="E101" s="72"/>
      <c r="F101" s="65" t="str">
        <f>IF(E101="x",   "~~~" &amp; TEXT($F$4,""), TEXT($F$4,""))</f>
        <v>employee_1</v>
      </c>
      <c r="G101" s="275"/>
      <c r="H101" s="276" t="s">
        <v>26</v>
      </c>
      <c r="I101" s="276" t="s">
        <v>26</v>
      </c>
      <c r="J101" s="275"/>
      <c r="K101" s="275"/>
      <c r="L101" s="275"/>
      <c r="M101" s="275"/>
      <c r="N101" s="275"/>
      <c r="O101" s="276" t="s">
        <v>26</v>
      </c>
      <c r="P101" s="276" t="s">
        <v>26</v>
      </c>
      <c r="Q101" s="275"/>
      <c r="R101" s="275"/>
      <c r="S101" s="275"/>
      <c r="T101" s="275"/>
      <c r="U101" s="275"/>
      <c r="V101" s="276" t="s">
        <v>26</v>
      </c>
      <c r="W101" s="276" t="s">
        <v>26</v>
      </c>
      <c r="X101" s="275"/>
      <c r="Y101" s="275"/>
      <c r="Z101" s="275"/>
      <c r="AA101" s="275"/>
      <c r="AB101" s="275"/>
      <c r="AC101" s="276" t="s">
        <v>26</v>
      </c>
      <c r="AD101" s="276" t="s">
        <v>26</v>
      </c>
      <c r="AE101" s="275"/>
      <c r="AF101" s="275"/>
      <c r="AG101" s="275"/>
      <c r="AH101" s="275"/>
      <c r="AI101" s="275"/>
      <c r="AJ101" s="276" t="s">
        <v>26</v>
      </c>
      <c r="AK101" s="277" t="s">
        <v>27</v>
      </c>
      <c r="AL101" s="243"/>
      <c r="AM101" s="179">
        <f t="array" ref="AM101">SUM(IF((G101:AK101="H"),1,0),IF((G101:AK101="½ H"),0.5,0))</f>
        <v>0</v>
      </c>
      <c r="AN101" s="180">
        <f t="array" ref="AN101">SUM(IF((G101:AK101="SD"),1,0),IF((G101:AK101="½ SD"),0.5,0))</f>
        <v>0</v>
      </c>
      <c r="AO101" s="180">
        <f t="array" ref="AO101">SUM(IF((G101:AK101="V"),1,0),IF((G101:AK101="½ V"),0.5,0))</f>
        <v>0</v>
      </c>
      <c r="AP101" s="180">
        <f t="array" ref="AP101">SUM(IF((G101:AK101="C"),1,0),IF((G101:AK101="½ C"),0.5,0))</f>
        <v>0</v>
      </c>
      <c r="AQ101" s="180">
        <f t="array" ref="AQ101">SUM(IF((G101:AK101="S"),1,0),IF((G101:AK101="½ S"),0.5,0))</f>
        <v>0</v>
      </c>
      <c r="AR101" s="183">
        <f t="array" ref="AR101">SUM(IF((G101:AK101="Z1"),1,0),IF((G101:AK101="½ Z1"),0.5,0))</f>
        <v>0</v>
      </c>
      <c r="AS101" s="180">
        <f t="array" ref="AS101">SUM(IF((G101:AK101="Z2"),1,0),IF((G101:AK101="½ Z2"),0.5,0))</f>
        <v>0</v>
      </c>
      <c r="AT101" s="180">
        <f t="array" ref="AT101">SUM(IF((G101:AK101="Z3"),1,0),IF((G101:AK101="½ Z3"),0.5,0))</f>
        <v>0</v>
      </c>
      <c r="AU101" s="181">
        <f t="array" ref="AU101">SUM(IF((G101:AK101="Z4"),1,0),IF((G101:AK101="½ Z4"),0.5,0))</f>
        <v>0</v>
      </c>
      <c r="AV101" s="4"/>
      <c r="AW101" s="28"/>
    </row>
    <row r="102" spans="2:49" x14ac:dyDescent="0.2">
      <c r="B102" s="18"/>
      <c r="C102" s="243"/>
      <c r="D102" s="401"/>
      <c r="E102" s="182"/>
      <c r="F102" s="65" t="str">
        <f>IF(E102="x",   "~~~" &amp; TEXT($F$5,""), TEXT($F$5,""))</f>
        <v>employee_2</v>
      </c>
      <c r="G102" s="275"/>
      <c r="H102" s="276" t="s">
        <v>26</v>
      </c>
      <c r="I102" s="276" t="s">
        <v>26</v>
      </c>
      <c r="J102" s="275"/>
      <c r="K102" s="275"/>
      <c r="L102" s="275"/>
      <c r="M102" s="275"/>
      <c r="N102" s="275"/>
      <c r="O102" s="276" t="s">
        <v>26</v>
      </c>
      <c r="P102" s="276" t="s">
        <v>26</v>
      </c>
      <c r="Q102" s="275"/>
      <c r="R102" s="275"/>
      <c r="S102" s="275"/>
      <c r="T102" s="275"/>
      <c r="U102" s="275"/>
      <c r="V102" s="276" t="s">
        <v>26</v>
      </c>
      <c r="W102" s="276" t="s">
        <v>26</v>
      </c>
      <c r="X102" s="275"/>
      <c r="Y102" s="275"/>
      <c r="Z102" s="275"/>
      <c r="AA102" s="275"/>
      <c r="AB102" s="275"/>
      <c r="AC102" s="276" t="s">
        <v>26</v>
      </c>
      <c r="AD102" s="276" t="s">
        <v>26</v>
      </c>
      <c r="AE102" s="275"/>
      <c r="AF102" s="275"/>
      <c r="AG102" s="275"/>
      <c r="AH102" s="275"/>
      <c r="AI102" s="275"/>
      <c r="AJ102" s="276" t="s">
        <v>26</v>
      </c>
      <c r="AK102" s="277" t="s">
        <v>27</v>
      </c>
      <c r="AL102" s="243"/>
      <c r="AM102" s="19">
        <f t="array" ref="AM102">SUM(IF((G102:AK102="H"),1,0),IF((G102:AK102="½ H"),0.5,0))</f>
        <v>0</v>
      </c>
      <c r="AN102" s="17">
        <f t="array" ref="AN102">SUM(IF((G102:AK102="SD"),1,0),IF((G102:AK102="½ SD"),0.5,0))</f>
        <v>0</v>
      </c>
      <c r="AO102" s="17">
        <f t="array" ref="AO102">SUM(IF((G102:AK102="V"),1,0),IF((G102:AK102="½ V"),0.5,0))</f>
        <v>0</v>
      </c>
      <c r="AP102" s="17">
        <f t="array" ref="AP102">SUM(IF((G102:AK102="C"),1,0),IF((G102:AK102="½ C"),0.5,0))</f>
        <v>0</v>
      </c>
      <c r="AQ102" s="95">
        <f t="array" ref="AQ102">SUM(IF((G102:AK102="S"),1,0),IF((G102:AK102="½ S"),0.5,0))</f>
        <v>0</v>
      </c>
      <c r="AR102" s="184">
        <f t="array" ref="AR102">SUM(IF((G102:AK102="Z1"),1,0),IF((G102:AK102="½ Z1"),0.5,0))</f>
        <v>0</v>
      </c>
      <c r="AS102" s="17">
        <f t="array" ref="AS102">SUM(IF((G102:AK102="Z2"),1,0),IF((G102:AK102="½ Z2"),0.5,0))</f>
        <v>0</v>
      </c>
      <c r="AT102" s="17">
        <f t="array" ref="AT102">SUM(IF((G102:AK102="Z3"),1,0),IF((G102:AK102="½ Z3"),0.5,0))</f>
        <v>0</v>
      </c>
      <c r="AU102" s="20">
        <f t="array" ref="AU102">SUM(IF((G102:AK102="Z4"),1,0),IF((G102:AK102="½ Z4"),0.5,0))</f>
        <v>0</v>
      </c>
      <c r="AV102" s="4"/>
      <c r="AW102" s="28"/>
    </row>
    <row r="103" spans="2:49" x14ac:dyDescent="0.2">
      <c r="B103" s="18"/>
      <c r="C103" s="243"/>
      <c r="D103" s="401"/>
      <c r="E103" s="182"/>
      <c r="F103" s="65" t="str">
        <f>IF(E103="x",   "~~~" &amp; TEXT($F$6,""), TEXT($F$6,""))</f>
        <v>employee_3</v>
      </c>
      <c r="G103" s="275"/>
      <c r="H103" s="276" t="s">
        <v>26</v>
      </c>
      <c r="I103" s="276" t="s">
        <v>26</v>
      </c>
      <c r="J103" s="275"/>
      <c r="K103" s="275"/>
      <c r="L103" s="275"/>
      <c r="M103" s="275"/>
      <c r="N103" s="275"/>
      <c r="O103" s="276" t="s">
        <v>26</v>
      </c>
      <c r="P103" s="276" t="s">
        <v>26</v>
      </c>
      <c r="Q103" s="275"/>
      <c r="R103" s="275"/>
      <c r="S103" s="275"/>
      <c r="T103" s="275"/>
      <c r="U103" s="275"/>
      <c r="V103" s="276" t="s">
        <v>26</v>
      </c>
      <c r="W103" s="276" t="s">
        <v>26</v>
      </c>
      <c r="X103" s="275"/>
      <c r="Y103" s="275"/>
      <c r="Z103" s="275"/>
      <c r="AA103" s="275"/>
      <c r="AB103" s="275"/>
      <c r="AC103" s="276" t="s">
        <v>26</v>
      </c>
      <c r="AD103" s="276" t="s">
        <v>26</v>
      </c>
      <c r="AE103" s="275"/>
      <c r="AF103" s="275"/>
      <c r="AG103" s="275"/>
      <c r="AH103" s="275"/>
      <c r="AI103" s="275"/>
      <c r="AJ103" s="276" t="s">
        <v>26</v>
      </c>
      <c r="AK103" s="277" t="s">
        <v>27</v>
      </c>
      <c r="AL103" s="243"/>
      <c r="AM103" s="19">
        <f t="array" ref="AM103">SUM(IF((G103:AK103="H"),1,0),IF((G103:AK103="½ H"),0.5,0))</f>
        <v>0</v>
      </c>
      <c r="AN103" s="17">
        <f t="array" ref="AN103">SUM(IF((G103:AK103="SD"),1,0),IF((G103:AK103="½ SD"),0.5,0))</f>
        <v>0</v>
      </c>
      <c r="AO103" s="17">
        <f t="array" ref="AO103">SUM(IF((G103:AK103="V"),1,0),IF((G103:AK103="½ V"),0.5,0))</f>
        <v>0</v>
      </c>
      <c r="AP103" s="17">
        <f t="array" ref="AP103">SUM(IF((G103:AK103="C"),1,0),IF((G103:AK103="½ C"),0.5,0))</f>
        <v>0</v>
      </c>
      <c r="AQ103" s="95">
        <f t="array" ref="AQ103">SUM(IF((G103:AK103="S"),1,0),IF((G103:AK103="½ S"),0.5,0))</f>
        <v>0</v>
      </c>
      <c r="AR103" s="184">
        <f t="array" ref="AR103">SUM(IF((G103:AK103="Z1"),1,0),IF((G103:AK103="½ Z1"),0.5,0))</f>
        <v>0</v>
      </c>
      <c r="AS103" s="17">
        <f t="array" ref="AS103">SUM(IF((G103:AK103="Z2"),1,0),IF((G103:AK103="½ Z2"),0.5,0))</f>
        <v>0</v>
      </c>
      <c r="AT103" s="17">
        <f t="array" ref="AT103">SUM(IF((G103:AK103="Z3"),1,0),IF((G103:AK103="½ Z3"),0.5,0))</f>
        <v>0</v>
      </c>
      <c r="AU103" s="20">
        <f t="array" ref="AU103">SUM(IF((G103:AK103="Z4"),1,0),IF((G103:AK103="½ Z4"),0.5,0))</f>
        <v>0</v>
      </c>
      <c r="AV103" s="4"/>
      <c r="AW103" s="28"/>
    </row>
    <row r="104" spans="2:49" x14ac:dyDescent="0.2">
      <c r="B104" s="18"/>
      <c r="C104" s="243"/>
      <c r="D104" s="401"/>
      <c r="E104" s="182"/>
      <c r="F104" s="65" t="str">
        <f>IF(E104="x",   "~~~" &amp; TEXT($F$7,""), TEXT($F$7,""))</f>
        <v>employee_4</v>
      </c>
      <c r="G104" s="275"/>
      <c r="H104" s="276" t="s">
        <v>26</v>
      </c>
      <c r="I104" s="276" t="s">
        <v>26</v>
      </c>
      <c r="J104" s="275"/>
      <c r="K104" s="275"/>
      <c r="L104" s="275"/>
      <c r="M104" s="275"/>
      <c r="N104" s="275"/>
      <c r="O104" s="276" t="s">
        <v>26</v>
      </c>
      <c r="P104" s="276" t="s">
        <v>26</v>
      </c>
      <c r="Q104" s="275"/>
      <c r="R104" s="275"/>
      <c r="S104" s="275"/>
      <c r="T104" s="275"/>
      <c r="U104" s="275"/>
      <c r="V104" s="276" t="s">
        <v>26</v>
      </c>
      <c r="W104" s="276" t="s">
        <v>26</v>
      </c>
      <c r="X104" s="275"/>
      <c r="Y104" s="275"/>
      <c r="Z104" s="275"/>
      <c r="AA104" s="275"/>
      <c r="AB104" s="275"/>
      <c r="AC104" s="276" t="s">
        <v>26</v>
      </c>
      <c r="AD104" s="276" t="s">
        <v>26</v>
      </c>
      <c r="AE104" s="275"/>
      <c r="AF104" s="275"/>
      <c r="AG104" s="275"/>
      <c r="AH104" s="275"/>
      <c r="AI104" s="275"/>
      <c r="AJ104" s="276" t="s">
        <v>26</v>
      </c>
      <c r="AK104" s="277" t="s">
        <v>27</v>
      </c>
      <c r="AL104" s="243"/>
      <c r="AM104" s="19">
        <f t="array" ref="AM104">SUM(IF((G104:AK104="H"),1,0),IF((G104:AK104="½ H"),0.5,0))</f>
        <v>0</v>
      </c>
      <c r="AN104" s="17">
        <f t="array" ref="AN104">SUM(IF((G104:AK104="SD"),1,0),IF((G104:AK104="½ SD"),0.5,0))</f>
        <v>0</v>
      </c>
      <c r="AO104" s="17">
        <f t="array" ref="AO104">SUM(IF((G104:AK104="V"),1,0),IF((G104:AK104="½ V"),0.5,0))</f>
        <v>0</v>
      </c>
      <c r="AP104" s="17">
        <f t="array" ref="AP104">SUM(IF((G104:AK104="C"),1,0),IF((G104:AK104="½ C"),0.5,0))</f>
        <v>0</v>
      </c>
      <c r="AQ104" s="95">
        <f t="array" ref="AQ104">SUM(IF((G104:AK104="S"),1,0),IF((G104:AK104="½ S"),0.5,0))</f>
        <v>0</v>
      </c>
      <c r="AR104" s="184">
        <f t="array" ref="AR104">SUM(IF((G104:AK104="Z1"),1,0),IF((G104:AK104="½ Z1"),0.5,0))</f>
        <v>0</v>
      </c>
      <c r="AS104" s="17">
        <f t="array" ref="AS104">SUM(IF((G104:AK104="Z2"),1,0),IF((G104:AK104="½ Z2"),0.5,0))</f>
        <v>0</v>
      </c>
      <c r="AT104" s="17">
        <f t="array" ref="AT104">SUM(IF((G104:AK104="Z3"),1,0),IF((G104:AK104="½ Z3"),0.5,0))</f>
        <v>0</v>
      </c>
      <c r="AU104" s="20">
        <f t="array" ref="AU104">SUM(IF((G104:AK104="Z4"),1,0),IF((G104:AK104="½ Z4"),0.5,0))</f>
        <v>0</v>
      </c>
      <c r="AV104" s="4"/>
      <c r="AW104" s="28"/>
    </row>
    <row r="105" spans="2:49" x14ac:dyDescent="0.2">
      <c r="B105" s="18"/>
      <c r="C105" s="243"/>
      <c r="D105" s="401"/>
      <c r="E105" s="182"/>
      <c r="F105" s="65" t="str">
        <f>IF(E105="x",   "~~~" &amp; TEXT($F$8,""), TEXT($F$8,""))</f>
        <v>~~~</v>
      </c>
      <c r="G105" s="275"/>
      <c r="H105" s="276" t="s">
        <v>26</v>
      </c>
      <c r="I105" s="276" t="s">
        <v>26</v>
      </c>
      <c r="J105" s="275"/>
      <c r="K105" s="275"/>
      <c r="L105" s="275"/>
      <c r="M105" s="275"/>
      <c r="N105" s="275"/>
      <c r="O105" s="276" t="s">
        <v>26</v>
      </c>
      <c r="P105" s="276" t="s">
        <v>26</v>
      </c>
      <c r="Q105" s="275"/>
      <c r="R105" s="275"/>
      <c r="S105" s="275"/>
      <c r="T105" s="275"/>
      <c r="U105" s="275"/>
      <c r="V105" s="276" t="s">
        <v>26</v>
      </c>
      <c r="W105" s="276" t="s">
        <v>26</v>
      </c>
      <c r="X105" s="275"/>
      <c r="Y105" s="275"/>
      <c r="Z105" s="275"/>
      <c r="AA105" s="275"/>
      <c r="AB105" s="275"/>
      <c r="AC105" s="276" t="s">
        <v>26</v>
      </c>
      <c r="AD105" s="276" t="s">
        <v>26</v>
      </c>
      <c r="AE105" s="275"/>
      <c r="AF105" s="275"/>
      <c r="AG105" s="275"/>
      <c r="AH105" s="275"/>
      <c r="AI105" s="275"/>
      <c r="AJ105" s="276" t="s">
        <v>26</v>
      </c>
      <c r="AK105" s="277" t="s">
        <v>27</v>
      </c>
      <c r="AL105" s="243"/>
      <c r="AM105" s="19">
        <f t="array" ref="AM105">SUM(IF((G105:AK105="H"),1,0),IF((G105:AK105="½ H"),0.5,0))</f>
        <v>0</v>
      </c>
      <c r="AN105" s="17">
        <f t="array" ref="AN105">SUM(IF((G105:AK105="SD"),1,0),IF((G105:AK105="½ SD"),0.5,0))</f>
        <v>0</v>
      </c>
      <c r="AO105" s="17">
        <f t="array" ref="AO105">SUM(IF((G105:AK105="V"),1,0),IF((G105:AK105="½ V"),0.5,0))</f>
        <v>0</v>
      </c>
      <c r="AP105" s="17">
        <f t="array" ref="AP105">SUM(IF((G105:AK105="C"),1,0),IF((G105:AK105="½ C"),0.5,0))</f>
        <v>0</v>
      </c>
      <c r="AQ105" s="95">
        <f t="array" ref="AQ105">SUM(IF((G105:AK105="S"),1,0),IF((G105:AK105="½ S"),0.5,0))</f>
        <v>0</v>
      </c>
      <c r="AR105" s="184">
        <f t="array" ref="AR105">SUM(IF((G105:AK105="Z1"),1,0),IF((G105:AK105="½ Z1"),0.5,0))</f>
        <v>0</v>
      </c>
      <c r="AS105" s="17">
        <f t="array" ref="AS105">SUM(IF((G105:AK105="Z2"),1,0),IF((G105:AK105="½ Z2"),0.5,0))</f>
        <v>0</v>
      </c>
      <c r="AT105" s="17">
        <f t="array" ref="AT105">SUM(IF((G105:AK105="Z3"),1,0),IF((G105:AK105="½ Z3"),0.5,0))</f>
        <v>0</v>
      </c>
      <c r="AU105" s="20">
        <f t="array" ref="AU105">SUM(IF((G105:AK105="Z4"),1,0),IF((G105:AK105="½ Z4"),0.5,0))</f>
        <v>0</v>
      </c>
      <c r="AV105" s="4"/>
      <c r="AW105" s="28"/>
    </row>
    <row r="106" spans="2:49" ht="13.5" thickBot="1" x14ac:dyDescent="0.25">
      <c r="B106" s="18"/>
      <c r="C106" s="243"/>
      <c r="D106" s="401"/>
      <c r="E106" s="182"/>
      <c r="F106" s="65" t="str">
        <f>IF(E106="x",   "~~~" &amp; TEXT($F$9,""), TEXT($F$9,""))</f>
        <v/>
      </c>
      <c r="G106" s="275"/>
      <c r="H106" s="276" t="s">
        <v>26</v>
      </c>
      <c r="I106" s="276" t="s">
        <v>26</v>
      </c>
      <c r="J106" s="275"/>
      <c r="K106" s="275"/>
      <c r="L106" s="275"/>
      <c r="M106" s="275"/>
      <c r="N106" s="275"/>
      <c r="O106" s="276" t="s">
        <v>26</v>
      </c>
      <c r="P106" s="276" t="s">
        <v>26</v>
      </c>
      <c r="Q106" s="275"/>
      <c r="R106" s="275"/>
      <c r="S106" s="275"/>
      <c r="T106" s="275"/>
      <c r="U106" s="275"/>
      <c r="V106" s="276" t="s">
        <v>26</v>
      </c>
      <c r="W106" s="276" t="s">
        <v>26</v>
      </c>
      <c r="X106" s="275"/>
      <c r="Y106" s="275"/>
      <c r="Z106" s="275"/>
      <c r="AA106" s="275"/>
      <c r="AB106" s="275"/>
      <c r="AC106" s="276" t="s">
        <v>26</v>
      </c>
      <c r="AD106" s="276" t="s">
        <v>26</v>
      </c>
      <c r="AE106" s="275"/>
      <c r="AF106" s="275"/>
      <c r="AG106" s="275"/>
      <c r="AH106" s="275"/>
      <c r="AI106" s="275"/>
      <c r="AJ106" s="276" t="s">
        <v>26</v>
      </c>
      <c r="AK106" s="277" t="s">
        <v>27</v>
      </c>
      <c r="AL106" s="243"/>
      <c r="AM106" s="19">
        <f t="array" ref="AM106">SUM(IF((G106:AK106="H"),1,0),IF((G106:AK106="½ H"),0.5,0))</f>
        <v>0</v>
      </c>
      <c r="AN106" s="17">
        <f t="array" ref="AN106">SUM(IF((G106:AK106="SD"),1,0),IF((G106:AK106="½ SD"),0.5,0))</f>
        <v>0</v>
      </c>
      <c r="AO106" s="17">
        <f t="array" ref="AO106">SUM(IF((G106:AK106="V"),1,0),IF((G106:AK106="½ V"),0.5,0))</f>
        <v>0</v>
      </c>
      <c r="AP106" s="17">
        <f t="array" ref="AP106">SUM(IF((G106:AK106="C"),1,0),IF((G106:AK106="½ C"),0.5,0))</f>
        <v>0</v>
      </c>
      <c r="AQ106" s="95">
        <f t="array" ref="AQ106">SUM(IF((G106:AK106="S"),1,0),IF((G106:AK106="½ S"),0.5,0))</f>
        <v>0</v>
      </c>
      <c r="AR106" s="184">
        <f t="array" ref="AR106">SUM(IF((G106:AK106="Z1"),1,0),IF((G106:AK106="½ Z1"),0.5,0))</f>
        <v>0</v>
      </c>
      <c r="AS106" s="17">
        <f t="array" ref="AS106">SUM(IF((G106:AK106="Z2"),1,0),IF((G106:AK106="½ Z2"),0.5,0))</f>
        <v>0</v>
      </c>
      <c r="AT106" s="17">
        <f t="array" ref="AT106">SUM(IF((G106:AK106="Z3"),1,0),IF((G106:AK106="½ Z3"),0.5,0))</f>
        <v>0</v>
      </c>
      <c r="AU106" s="20">
        <f t="array" ref="AU106">SUM(IF((G106:AK106="Z4"),1,0),IF((G106:AK106="½ Z4"),0.5,0))</f>
        <v>0</v>
      </c>
      <c r="AV106" s="4"/>
      <c r="AW106" s="28"/>
    </row>
    <row r="107" spans="2:49" ht="13.5" hidden="1" thickBot="1" x14ac:dyDescent="0.25">
      <c r="B107" s="18"/>
      <c r="C107" s="243"/>
      <c r="D107" s="401"/>
      <c r="E107" s="182"/>
      <c r="F107" s="65" t="str">
        <f>IF(E107="x",   "~~~" &amp; TEXT($F$10,""), TEXT($F$10,""))</f>
        <v/>
      </c>
      <c r="G107" s="275"/>
      <c r="H107" s="276" t="s">
        <v>26</v>
      </c>
      <c r="I107" s="276" t="s">
        <v>26</v>
      </c>
      <c r="J107" s="275"/>
      <c r="K107" s="275"/>
      <c r="L107" s="275"/>
      <c r="M107" s="275"/>
      <c r="N107" s="275"/>
      <c r="O107" s="276" t="s">
        <v>26</v>
      </c>
      <c r="P107" s="276" t="s">
        <v>26</v>
      </c>
      <c r="Q107" s="275"/>
      <c r="R107" s="275"/>
      <c r="S107" s="275"/>
      <c r="T107" s="275"/>
      <c r="U107" s="275"/>
      <c r="V107" s="276" t="s">
        <v>26</v>
      </c>
      <c r="W107" s="276" t="s">
        <v>26</v>
      </c>
      <c r="X107" s="275"/>
      <c r="Y107" s="275"/>
      <c r="Z107" s="275"/>
      <c r="AA107" s="275"/>
      <c r="AB107" s="275"/>
      <c r="AC107" s="276" t="s">
        <v>26</v>
      </c>
      <c r="AD107" s="276" t="s">
        <v>26</v>
      </c>
      <c r="AE107" s="275"/>
      <c r="AF107" s="275"/>
      <c r="AG107" s="275"/>
      <c r="AH107" s="275"/>
      <c r="AI107" s="275"/>
      <c r="AJ107" s="276" t="s">
        <v>26</v>
      </c>
      <c r="AK107" s="277" t="s">
        <v>27</v>
      </c>
      <c r="AL107" s="243"/>
      <c r="AM107" s="19">
        <f t="array" ref="AM107">SUM(IF((G107:AK107="H"),1,0),IF((G107:AK107="½ H"),0.5,0))</f>
        <v>0</v>
      </c>
      <c r="AN107" s="17">
        <f t="array" ref="AN107">SUM(IF((G107:AK107="SD"),1,0),IF((G107:AK107="½ SD"),0.5,0))</f>
        <v>0</v>
      </c>
      <c r="AO107" s="17">
        <f t="array" ref="AO107">SUM(IF((G107:AK107="V"),1,0),IF((G107:AK107="½ V"),0.5,0))</f>
        <v>0</v>
      </c>
      <c r="AP107" s="17">
        <f t="array" ref="AP107">SUM(IF((G107:AK107="C"),1,0),IF((G107:AK107="½ C"),0.5,0))</f>
        <v>0</v>
      </c>
      <c r="AQ107" s="95">
        <f t="array" ref="AQ107">SUM(IF((G107:AK107="S"),1,0),IF((G107:AK107="½ S"),0.5,0))</f>
        <v>0</v>
      </c>
      <c r="AR107" s="184">
        <f t="array" ref="AR107">SUM(IF((G107:AK107="Z1"),1,0),IF((G107:AK107="½ Z1"),0.5,0))</f>
        <v>0</v>
      </c>
      <c r="AS107" s="17">
        <f t="array" ref="AS107">SUM(IF((G107:AK107="Z2"),1,0),IF((G107:AK107="½ Z2"),0.5,0))</f>
        <v>0</v>
      </c>
      <c r="AT107" s="17">
        <f t="array" ref="AT107">SUM(IF((G107:AK107="Z3"),1,0),IF((G107:AK107="½ Z3"),0.5,0))</f>
        <v>0</v>
      </c>
      <c r="AU107" s="20">
        <f t="array" ref="AU107">SUM(IF((G107:AK107="Z4"),1,0),IF((G107:AK107="½ Z4"),0.5,0))</f>
        <v>0</v>
      </c>
      <c r="AV107" s="4"/>
      <c r="AW107" s="28"/>
    </row>
    <row r="108" spans="2:49" ht="13.5" hidden="1" thickBot="1" x14ac:dyDescent="0.25">
      <c r="B108" s="18"/>
      <c r="C108" s="243"/>
      <c r="D108" s="401"/>
      <c r="E108" s="182"/>
      <c r="F108" s="65" t="str">
        <f>IF(E108="x",   "~~~" &amp; TEXT($F$11,""), TEXT($F$11,""))</f>
        <v/>
      </c>
      <c r="G108" s="275"/>
      <c r="H108" s="276" t="s">
        <v>26</v>
      </c>
      <c r="I108" s="276" t="s">
        <v>26</v>
      </c>
      <c r="J108" s="275"/>
      <c r="K108" s="275"/>
      <c r="L108" s="275"/>
      <c r="M108" s="275"/>
      <c r="N108" s="275"/>
      <c r="O108" s="276" t="s">
        <v>26</v>
      </c>
      <c r="P108" s="276" t="s">
        <v>26</v>
      </c>
      <c r="Q108" s="275"/>
      <c r="R108" s="275"/>
      <c r="S108" s="275"/>
      <c r="T108" s="275"/>
      <c r="U108" s="275"/>
      <c r="V108" s="276" t="s">
        <v>26</v>
      </c>
      <c r="W108" s="276" t="s">
        <v>26</v>
      </c>
      <c r="X108" s="275"/>
      <c r="Y108" s="275"/>
      <c r="Z108" s="275"/>
      <c r="AA108" s="275"/>
      <c r="AB108" s="275"/>
      <c r="AC108" s="276" t="s">
        <v>26</v>
      </c>
      <c r="AD108" s="276" t="s">
        <v>26</v>
      </c>
      <c r="AE108" s="275"/>
      <c r="AF108" s="275"/>
      <c r="AG108" s="275"/>
      <c r="AH108" s="275"/>
      <c r="AI108" s="275"/>
      <c r="AJ108" s="276" t="s">
        <v>26</v>
      </c>
      <c r="AK108" s="277" t="s">
        <v>27</v>
      </c>
      <c r="AL108" s="243"/>
      <c r="AM108" s="19">
        <f t="array" ref="AM108">SUM(IF((G108:AK108="H"),1,0),IF((G108:AK108="½ H"),0.5,0))</f>
        <v>0</v>
      </c>
      <c r="AN108" s="17">
        <f t="array" ref="AN108">SUM(IF((G108:AK108="SD"),1,0),IF((G108:AK108="½ SD"),0.5,0))</f>
        <v>0</v>
      </c>
      <c r="AO108" s="17">
        <f t="array" ref="AO108">SUM(IF((G108:AK108="V"),1,0),IF((G108:AK108="½ V"),0.5,0))</f>
        <v>0</v>
      </c>
      <c r="AP108" s="17">
        <f t="array" ref="AP108">SUM(IF((G108:AK108="C"),1,0),IF((G108:AK108="½ C"),0.5,0))</f>
        <v>0</v>
      </c>
      <c r="AQ108" s="95">
        <f t="array" ref="AQ108">SUM(IF((G108:AK108="S"),1,0),IF((G108:AK108="½ S"),0.5,0))</f>
        <v>0</v>
      </c>
      <c r="AR108" s="184">
        <f t="array" ref="AR108">SUM(IF((G108:AK108="Z1"),1,0),IF((G108:AK108="½ Z1"),0.5,0))</f>
        <v>0</v>
      </c>
      <c r="AS108" s="17">
        <f t="array" ref="AS108">SUM(IF((G108:AK108="Z2"),1,0),IF((G108:AK108="½ Z2"),0.5,0))</f>
        <v>0</v>
      </c>
      <c r="AT108" s="17">
        <f t="array" ref="AT108">SUM(IF((G108:AK108="Z3"),1,0),IF((G108:AK108="½ Z3"),0.5,0))</f>
        <v>0</v>
      </c>
      <c r="AU108" s="20">
        <f t="array" ref="AU108">SUM(IF((G108:AK108="Z4"),1,0),IF((G108:AK108="½ Z4"),0.5,0))</f>
        <v>0</v>
      </c>
      <c r="AV108" s="4"/>
      <c r="AW108" s="28"/>
    </row>
    <row r="109" spans="2:49" ht="13.5" hidden="1" thickBot="1" x14ac:dyDescent="0.25">
      <c r="B109" s="18"/>
      <c r="C109" s="243"/>
      <c r="D109" s="401"/>
      <c r="E109" s="182"/>
      <c r="F109" s="65" t="str">
        <f>IF(E109="x",   "~~~" &amp; TEXT($F$12,""), TEXT($F$12,""))</f>
        <v/>
      </c>
      <c r="G109" s="275"/>
      <c r="H109" s="276" t="s">
        <v>26</v>
      </c>
      <c r="I109" s="276" t="s">
        <v>26</v>
      </c>
      <c r="J109" s="275"/>
      <c r="K109" s="275"/>
      <c r="L109" s="275"/>
      <c r="M109" s="275"/>
      <c r="N109" s="275"/>
      <c r="O109" s="276" t="s">
        <v>26</v>
      </c>
      <c r="P109" s="276" t="s">
        <v>26</v>
      </c>
      <c r="Q109" s="275"/>
      <c r="R109" s="275"/>
      <c r="S109" s="275"/>
      <c r="T109" s="275"/>
      <c r="U109" s="275"/>
      <c r="V109" s="276" t="s">
        <v>26</v>
      </c>
      <c r="W109" s="276" t="s">
        <v>26</v>
      </c>
      <c r="X109" s="275"/>
      <c r="Y109" s="275"/>
      <c r="Z109" s="275"/>
      <c r="AA109" s="275"/>
      <c r="AB109" s="275"/>
      <c r="AC109" s="276" t="s">
        <v>26</v>
      </c>
      <c r="AD109" s="276" t="s">
        <v>26</v>
      </c>
      <c r="AE109" s="275"/>
      <c r="AF109" s="275"/>
      <c r="AG109" s="275"/>
      <c r="AH109" s="275"/>
      <c r="AI109" s="275"/>
      <c r="AJ109" s="276" t="s">
        <v>26</v>
      </c>
      <c r="AK109" s="277" t="s">
        <v>27</v>
      </c>
      <c r="AL109" s="243"/>
      <c r="AM109" s="19">
        <f t="array" ref="AM109">SUM(IF((G109:AK109="H"),1,0),IF((G109:AK109="½ H"),0.5,0))</f>
        <v>0</v>
      </c>
      <c r="AN109" s="17">
        <f t="array" ref="AN109">SUM(IF((G109:AK109="SD"),1,0),IF((G109:AK109="½ SD"),0.5,0))</f>
        <v>0</v>
      </c>
      <c r="AO109" s="17">
        <f t="array" ref="AO109">SUM(IF((G109:AK109="V"),1,0),IF((G109:AK109="½ V"),0.5,0))</f>
        <v>0</v>
      </c>
      <c r="AP109" s="17">
        <f t="array" ref="AP109">SUM(IF((G109:AK109="C"),1,0),IF((G109:AK109="½ C"),0.5,0))</f>
        <v>0</v>
      </c>
      <c r="AQ109" s="95">
        <f t="array" ref="AQ109">SUM(IF((G109:AK109="S"),1,0),IF((G109:AK109="½ S"),0.5,0))</f>
        <v>0</v>
      </c>
      <c r="AR109" s="184">
        <f t="array" ref="AR109">SUM(IF((G109:AK109="Z1"),1,0),IF((G109:AK109="½ Z1"),0.5,0))</f>
        <v>0</v>
      </c>
      <c r="AS109" s="17">
        <f t="array" ref="AS109">SUM(IF((G109:AK109="Z2"),1,0),IF((G109:AK109="½ Z2"),0.5,0))</f>
        <v>0</v>
      </c>
      <c r="AT109" s="17">
        <f t="array" ref="AT109">SUM(IF((G109:AK109="Z3"),1,0),IF((G109:AK109="½ Z3"),0.5,0))</f>
        <v>0</v>
      </c>
      <c r="AU109" s="20">
        <f t="array" ref="AU109">SUM(IF((G109:AK109="Z4"),1,0),IF((G109:AK109="½ Z4"),0.5,0))</f>
        <v>0</v>
      </c>
      <c r="AV109" s="4"/>
      <c r="AW109" s="28"/>
    </row>
    <row r="110" spans="2:49" ht="13.5" hidden="1" thickBot="1" x14ac:dyDescent="0.25">
      <c r="B110" s="18"/>
      <c r="C110" s="243"/>
      <c r="D110" s="401"/>
      <c r="E110" s="182"/>
      <c r="F110" s="65" t="str">
        <f>IF(E110="x",   "~~~" &amp; TEXT($F$13,""), TEXT($F$13,""))</f>
        <v/>
      </c>
      <c r="G110" s="275"/>
      <c r="H110" s="276" t="s">
        <v>26</v>
      </c>
      <c r="I110" s="276" t="s">
        <v>26</v>
      </c>
      <c r="J110" s="275"/>
      <c r="K110" s="275"/>
      <c r="L110" s="275"/>
      <c r="M110" s="275"/>
      <c r="N110" s="275"/>
      <c r="O110" s="276" t="s">
        <v>26</v>
      </c>
      <c r="P110" s="276" t="s">
        <v>26</v>
      </c>
      <c r="Q110" s="275"/>
      <c r="R110" s="275"/>
      <c r="S110" s="275"/>
      <c r="T110" s="275"/>
      <c r="U110" s="275"/>
      <c r="V110" s="276" t="s">
        <v>26</v>
      </c>
      <c r="W110" s="276" t="s">
        <v>26</v>
      </c>
      <c r="X110" s="275"/>
      <c r="Y110" s="275"/>
      <c r="Z110" s="275"/>
      <c r="AA110" s="275"/>
      <c r="AB110" s="275"/>
      <c r="AC110" s="276" t="s">
        <v>26</v>
      </c>
      <c r="AD110" s="276" t="s">
        <v>26</v>
      </c>
      <c r="AE110" s="275"/>
      <c r="AF110" s="275"/>
      <c r="AG110" s="275"/>
      <c r="AH110" s="275"/>
      <c r="AI110" s="275"/>
      <c r="AJ110" s="276" t="s">
        <v>26</v>
      </c>
      <c r="AK110" s="277" t="s">
        <v>27</v>
      </c>
      <c r="AL110" s="243"/>
      <c r="AM110" s="19">
        <f t="array" ref="AM110">SUM(IF((G110:AK110="H"),1,0),IF((G110:AK110="½ H"),0.5,0))</f>
        <v>0</v>
      </c>
      <c r="AN110" s="17">
        <f t="array" ref="AN110">SUM(IF((G110:AK110="SD"),1,0),IF((G110:AK110="½ SD"),0.5,0))</f>
        <v>0</v>
      </c>
      <c r="AO110" s="17">
        <f t="array" ref="AO110">SUM(IF((G110:AK110="V"),1,0),IF((G110:AK110="½ V"),0.5,0))</f>
        <v>0</v>
      </c>
      <c r="AP110" s="17">
        <f t="array" ref="AP110">SUM(IF((G110:AK110="C"),1,0),IF((G110:AK110="½ C"),0.5,0))</f>
        <v>0</v>
      </c>
      <c r="AQ110" s="95">
        <f t="array" ref="AQ110">SUM(IF((G110:AK110="S"),1,0),IF((G110:AK110="½ S"),0.5,0))</f>
        <v>0</v>
      </c>
      <c r="AR110" s="184">
        <f t="array" ref="AR110">SUM(IF((G110:AK110="Z1"),1,0),IF((G110:AK110="½ Z1"),0.5,0))</f>
        <v>0</v>
      </c>
      <c r="AS110" s="17">
        <f t="array" ref="AS110">SUM(IF((G110:AK110="Z2"),1,0),IF((G110:AK110="½ Z2"),0.5,0))</f>
        <v>0</v>
      </c>
      <c r="AT110" s="17">
        <f t="array" ref="AT110">SUM(IF((G110:AK110="Z3"),1,0),IF((G110:AK110="½ Z3"),0.5,0))</f>
        <v>0</v>
      </c>
      <c r="AU110" s="20">
        <f t="array" ref="AU110">SUM(IF((G110:AK110="Z4"),1,0),IF((G110:AK110="½ Z4"),0.5,0))</f>
        <v>0</v>
      </c>
      <c r="AV110" s="4"/>
      <c r="AW110" s="28"/>
    </row>
    <row r="111" spans="2:49" ht="13.5" hidden="1" thickBot="1" x14ac:dyDescent="0.25">
      <c r="B111" s="18"/>
      <c r="C111" s="243"/>
      <c r="D111" s="401"/>
      <c r="E111" s="182"/>
      <c r="F111" s="65" t="str">
        <f>IF(E111="x",   "~~~" &amp; TEXT($F$14,""), TEXT($F$14,""))</f>
        <v/>
      </c>
      <c r="G111" s="275"/>
      <c r="H111" s="276" t="s">
        <v>26</v>
      </c>
      <c r="I111" s="276" t="s">
        <v>26</v>
      </c>
      <c r="J111" s="275"/>
      <c r="K111" s="275"/>
      <c r="L111" s="275"/>
      <c r="M111" s="275"/>
      <c r="N111" s="275"/>
      <c r="O111" s="276" t="s">
        <v>26</v>
      </c>
      <c r="P111" s="276" t="s">
        <v>26</v>
      </c>
      <c r="Q111" s="275"/>
      <c r="R111" s="275"/>
      <c r="S111" s="275"/>
      <c r="T111" s="275"/>
      <c r="U111" s="275"/>
      <c r="V111" s="276" t="s">
        <v>26</v>
      </c>
      <c r="W111" s="276" t="s">
        <v>26</v>
      </c>
      <c r="X111" s="275"/>
      <c r="Y111" s="275"/>
      <c r="Z111" s="275"/>
      <c r="AA111" s="275"/>
      <c r="AB111" s="275"/>
      <c r="AC111" s="276" t="s">
        <v>26</v>
      </c>
      <c r="AD111" s="276" t="s">
        <v>26</v>
      </c>
      <c r="AE111" s="275"/>
      <c r="AF111" s="275"/>
      <c r="AG111" s="275"/>
      <c r="AH111" s="275"/>
      <c r="AI111" s="275"/>
      <c r="AJ111" s="276" t="s">
        <v>26</v>
      </c>
      <c r="AK111" s="277" t="s">
        <v>27</v>
      </c>
      <c r="AL111" s="243"/>
      <c r="AM111" s="19">
        <f t="array" ref="AM111">SUM(IF((G111:AK111="H"),1,0),IF((G111:AK111="½ H"),0.5,0))</f>
        <v>0</v>
      </c>
      <c r="AN111" s="17">
        <f t="array" ref="AN111">SUM(IF((G111:AK111="SD"),1,0),IF((G111:AK111="½ SD"),0.5,0))</f>
        <v>0</v>
      </c>
      <c r="AO111" s="17">
        <f t="array" ref="AO111">SUM(IF((G111:AK111="V"),1,0),IF((G111:AK111="½ V"),0.5,0))</f>
        <v>0</v>
      </c>
      <c r="AP111" s="17">
        <f t="array" ref="AP111">SUM(IF((G111:AK111="C"),1,0),IF((G111:AK111="½ C"),0.5,0))</f>
        <v>0</v>
      </c>
      <c r="AQ111" s="95">
        <f t="array" ref="AQ111">SUM(IF((G111:AK111="S"),1,0),IF((G111:AK111="½ S"),0.5,0))</f>
        <v>0</v>
      </c>
      <c r="AR111" s="184">
        <f t="array" ref="AR111">SUM(IF((G111:AK111="Z1"),1,0),IF((G111:AK111="½ Z1"),0.5,0))</f>
        <v>0</v>
      </c>
      <c r="AS111" s="17">
        <f t="array" ref="AS111">SUM(IF((G111:AK111="Z2"),1,0),IF((G111:AK111="½ Z2"),0.5,0))</f>
        <v>0</v>
      </c>
      <c r="AT111" s="17">
        <f t="array" ref="AT111">SUM(IF((G111:AK111="Z3"),1,0),IF((G111:AK111="½ Z3"),0.5,0))</f>
        <v>0</v>
      </c>
      <c r="AU111" s="20">
        <f t="array" ref="AU111">SUM(IF((G111:AK111="Z4"),1,0),IF((G111:AK111="½ Z4"),0.5,0))</f>
        <v>0</v>
      </c>
      <c r="AV111" s="4"/>
      <c r="AW111" s="28"/>
    </row>
    <row r="112" spans="2:49" ht="13.5" hidden="1" thickBot="1" x14ac:dyDescent="0.25">
      <c r="B112" s="18"/>
      <c r="C112" s="243"/>
      <c r="D112" s="401"/>
      <c r="E112" s="182"/>
      <c r="F112" s="65" t="str">
        <f>IF(E112="x",   "~~~" &amp; TEXT($F$15,""), TEXT($F$15,""))</f>
        <v/>
      </c>
      <c r="G112" s="275"/>
      <c r="H112" s="276" t="s">
        <v>26</v>
      </c>
      <c r="I112" s="276" t="s">
        <v>26</v>
      </c>
      <c r="J112" s="275"/>
      <c r="K112" s="275"/>
      <c r="L112" s="275"/>
      <c r="M112" s="275"/>
      <c r="N112" s="275"/>
      <c r="O112" s="276" t="s">
        <v>26</v>
      </c>
      <c r="P112" s="276" t="s">
        <v>26</v>
      </c>
      <c r="Q112" s="275"/>
      <c r="R112" s="275"/>
      <c r="S112" s="275"/>
      <c r="T112" s="275"/>
      <c r="U112" s="275"/>
      <c r="V112" s="276" t="s">
        <v>26</v>
      </c>
      <c r="W112" s="276" t="s">
        <v>26</v>
      </c>
      <c r="X112" s="275"/>
      <c r="Y112" s="275"/>
      <c r="Z112" s="275"/>
      <c r="AA112" s="275"/>
      <c r="AB112" s="275"/>
      <c r="AC112" s="276" t="s">
        <v>26</v>
      </c>
      <c r="AD112" s="276" t="s">
        <v>26</v>
      </c>
      <c r="AE112" s="275"/>
      <c r="AF112" s="275"/>
      <c r="AG112" s="275"/>
      <c r="AH112" s="275"/>
      <c r="AI112" s="275"/>
      <c r="AJ112" s="276" t="s">
        <v>26</v>
      </c>
      <c r="AK112" s="277" t="s">
        <v>27</v>
      </c>
      <c r="AL112" s="243"/>
      <c r="AM112" s="19">
        <f t="array" ref="AM112">SUM(IF((G112:AK112="H"),1,0),IF((G112:AK112="½ H"),0.5,0))</f>
        <v>0</v>
      </c>
      <c r="AN112" s="17">
        <f t="array" ref="AN112">SUM(IF((G112:AK112="SD"),1,0),IF((G112:AK112="½ SD"),0.5,0))</f>
        <v>0</v>
      </c>
      <c r="AO112" s="17">
        <f t="array" ref="AO112">SUM(IF((G112:AK112="V"),1,0),IF((G112:AK112="½ V"),0.5,0))</f>
        <v>0</v>
      </c>
      <c r="AP112" s="17">
        <f t="array" ref="AP112">SUM(IF((G112:AK112="C"),1,0),IF((G112:AK112="½ C"),0.5,0))</f>
        <v>0</v>
      </c>
      <c r="AQ112" s="95">
        <f t="array" ref="AQ112">SUM(IF((G112:AK112="S"),1,0),IF((G112:AK112="½ S"),0.5,0))</f>
        <v>0</v>
      </c>
      <c r="AR112" s="184">
        <f t="array" ref="AR112">SUM(IF((G112:AK112="Z1"),1,0),IF((G112:AK112="½ Z1"),0.5,0))</f>
        <v>0</v>
      </c>
      <c r="AS112" s="17">
        <f t="array" ref="AS112">SUM(IF((G112:AK112="Z2"),1,0),IF((G112:AK112="½ Z2"),0.5,0))</f>
        <v>0</v>
      </c>
      <c r="AT112" s="17">
        <f t="array" ref="AT112">SUM(IF((G112:AK112="Z3"),1,0),IF((G112:AK112="½ Z3"),0.5,0))</f>
        <v>0</v>
      </c>
      <c r="AU112" s="20">
        <f t="array" ref="AU112">SUM(IF((G112:AK112="Z4"),1,0),IF((G112:AK112="½ Z4"),0.5,0))</f>
        <v>0</v>
      </c>
      <c r="AV112" s="4"/>
      <c r="AW112" s="28"/>
    </row>
    <row r="113" spans="2:68" ht="13.5" hidden="1" thickBot="1" x14ac:dyDescent="0.25">
      <c r="B113" s="18"/>
      <c r="C113" s="243"/>
      <c r="D113" s="401"/>
      <c r="E113" s="182"/>
      <c r="F113" s="65" t="str">
        <f>IF(E113="x",   "~~~" &amp; TEXT($J$4,""), TEXT($J$4,""))</f>
        <v/>
      </c>
      <c r="G113" s="275"/>
      <c r="H113" s="276" t="s">
        <v>26</v>
      </c>
      <c r="I113" s="276" t="s">
        <v>26</v>
      </c>
      <c r="J113" s="275"/>
      <c r="K113" s="275"/>
      <c r="L113" s="275"/>
      <c r="M113" s="275"/>
      <c r="N113" s="275"/>
      <c r="O113" s="276" t="s">
        <v>26</v>
      </c>
      <c r="P113" s="276" t="s">
        <v>26</v>
      </c>
      <c r="Q113" s="275"/>
      <c r="R113" s="275"/>
      <c r="S113" s="275"/>
      <c r="T113" s="275"/>
      <c r="U113" s="275"/>
      <c r="V113" s="276" t="s">
        <v>26</v>
      </c>
      <c r="W113" s="276" t="s">
        <v>26</v>
      </c>
      <c r="X113" s="275"/>
      <c r="Y113" s="275"/>
      <c r="Z113" s="275"/>
      <c r="AA113" s="275"/>
      <c r="AB113" s="275"/>
      <c r="AC113" s="276" t="s">
        <v>26</v>
      </c>
      <c r="AD113" s="276" t="s">
        <v>26</v>
      </c>
      <c r="AE113" s="275"/>
      <c r="AF113" s="275"/>
      <c r="AG113" s="275"/>
      <c r="AH113" s="275"/>
      <c r="AI113" s="275"/>
      <c r="AJ113" s="276" t="s">
        <v>26</v>
      </c>
      <c r="AK113" s="277" t="s">
        <v>27</v>
      </c>
      <c r="AL113" s="243"/>
      <c r="AM113" s="19">
        <f t="array" ref="AM113">SUM(IF((G113:AK113="H"),1,0),IF((G113:AK113="½ H"),0.5,0))</f>
        <v>0</v>
      </c>
      <c r="AN113" s="17">
        <f t="array" ref="AN113">SUM(IF((G113:AK113="SD"),1,0),IF((G113:AK113="½ SD"),0.5,0))</f>
        <v>0</v>
      </c>
      <c r="AO113" s="17">
        <f t="array" ref="AO113">SUM(IF((G113:AK113="V"),1,0),IF((G113:AK113="½ V"),0.5,0))</f>
        <v>0</v>
      </c>
      <c r="AP113" s="17">
        <f t="array" ref="AP113">SUM(IF((G113:AK113="C"),1,0),IF((G113:AK113="½ C"),0.5,0))</f>
        <v>0</v>
      </c>
      <c r="AQ113" s="95">
        <f t="array" ref="AQ113">SUM(IF((G113:AK113="S"),1,0),IF((G113:AK113="½ S"),0.5,0))</f>
        <v>0</v>
      </c>
      <c r="AR113" s="184">
        <f t="array" ref="AR113">SUM(IF((G113:AK113="Z1"),1,0),IF((G113:AK113="½ Z1"),0.5,0))</f>
        <v>0</v>
      </c>
      <c r="AS113" s="17">
        <f t="array" ref="AS113">SUM(IF((G113:AK113="Z2"),1,0),IF((G113:AK113="½ Z2"),0.5,0))</f>
        <v>0</v>
      </c>
      <c r="AT113" s="17">
        <f t="array" ref="AT113">SUM(IF((G113:AK113="Z3"),1,0),IF((G113:AK113="½ Z3"),0.5,0))</f>
        <v>0</v>
      </c>
      <c r="AU113" s="20">
        <f t="array" ref="AU113">SUM(IF((G113:AK113="Z4"),1,0),IF((G113:AK113="½ Z4"),0.5,0))</f>
        <v>0</v>
      </c>
      <c r="AV113" s="4"/>
      <c r="AW113" s="28"/>
    </row>
    <row r="114" spans="2:68" ht="13.5" hidden="1" thickBot="1" x14ac:dyDescent="0.25">
      <c r="B114" s="18"/>
      <c r="C114" s="243"/>
      <c r="D114" s="401"/>
      <c r="E114" s="182"/>
      <c r="F114" s="65" t="str">
        <f>IF(E114="x",   "~~~" &amp; TEXT($J$5,""), TEXT($J$5,""))</f>
        <v/>
      </c>
      <c r="G114" s="275"/>
      <c r="H114" s="276" t="s">
        <v>26</v>
      </c>
      <c r="I114" s="276" t="s">
        <v>26</v>
      </c>
      <c r="J114" s="275"/>
      <c r="K114" s="275"/>
      <c r="L114" s="275"/>
      <c r="M114" s="275"/>
      <c r="N114" s="275"/>
      <c r="O114" s="276" t="s">
        <v>26</v>
      </c>
      <c r="P114" s="276" t="s">
        <v>26</v>
      </c>
      <c r="Q114" s="275"/>
      <c r="R114" s="275"/>
      <c r="S114" s="275"/>
      <c r="T114" s="275"/>
      <c r="U114" s="275"/>
      <c r="V114" s="276" t="s">
        <v>26</v>
      </c>
      <c r="W114" s="276" t="s">
        <v>26</v>
      </c>
      <c r="X114" s="275"/>
      <c r="Y114" s="275"/>
      <c r="Z114" s="275"/>
      <c r="AA114" s="275"/>
      <c r="AB114" s="275"/>
      <c r="AC114" s="276" t="s">
        <v>26</v>
      </c>
      <c r="AD114" s="276" t="s">
        <v>26</v>
      </c>
      <c r="AE114" s="275"/>
      <c r="AF114" s="275"/>
      <c r="AG114" s="275"/>
      <c r="AH114" s="275"/>
      <c r="AI114" s="275"/>
      <c r="AJ114" s="276" t="s">
        <v>26</v>
      </c>
      <c r="AK114" s="277" t="s">
        <v>27</v>
      </c>
      <c r="AL114" s="243"/>
      <c r="AM114" s="19">
        <f t="array" ref="AM114">SUM(IF((G114:AK114="H"),1,0),IF((G114:AK114="½ H"),0.5,0))</f>
        <v>0</v>
      </c>
      <c r="AN114" s="17">
        <f t="array" ref="AN114">SUM(IF((G114:AK114="SD"),1,0),IF((G114:AK114="½ SD"),0.5,0))</f>
        <v>0</v>
      </c>
      <c r="AO114" s="17">
        <f t="array" ref="AO114">SUM(IF((G114:AK114="V"),1,0),IF((G114:AK114="½ V"),0.5,0))</f>
        <v>0</v>
      </c>
      <c r="AP114" s="17">
        <f t="array" ref="AP114">SUM(IF((G114:AK114="C"),1,0),IF((G114:AK114="½ C"),0.5,0))</f>
        <v>0</v>
      </c>
      <c r="AQ114" s="95">
        <f t="array" ref="AQ114">SUM(IF((G114:AK114="S"),1,0),IF((G114:AK114="½ S"),0.5,0))</f>
        <v>0</v>
      </c>
      <c r="AR114" s="184">
        <f t="array" ref="AR114">SUM(IF((G114:AK114="Z1"),1,0),IF((G114:AK114="½ Z1"),0.5,0))</f>
        <v>0</v>
      </c>
      <c r="AS114" s="17">
        <f t="array" ref="AS114">SUM(IF((G114:AK114="Z2"),1,0),IF((G114:AK114="½ Z2"),0.5,0))</f>
        <v>0</v>
      </c>
      <c r="AT114" s="17">
        <f t="array" ref="AT114">SUM(IF((G114:AK114="Z3"),1,0),IF((G114:AK114="½ Z3"),0.5,0))</f>
        <v>0</v>
      </c>
      <c r="AU114" s="20">
        <f t="array" ref="AU114">SUM(IF((G114:AK114="Z4"),1,0),IF((G114:AK114="½ Z4"),0.5,0))</f>
        <v>0</v>
      </c>
      <c r="AV114" s="4"/>
      <c r="AW114" s="28"/>
    </row>
    <row r="115" spans="2:68" ht="13.5" hidden="1" thickBot="1" x14ac:dyDescent="0.25">
      <c r="B115" s="18"/>
      <c r="C115" s="243"/>
      <c r="D115" s="401"/>
      <c r="E115" s="182"/>
      <c r="F115" s="65" t="str">
        <f>IF(E115="x",   "~~~" &amp; TEXT($J$6,""), TEXT($J$6,""))</f>
        <v/>
      </c>
      <c r="G115" s="275"/>
      <c r="H115" s="276" t="s">
        <v>26</v>
      </c>
      <c r="I115" s="276" t="s">
        <v>26</v>
      </c>
      <c r="J115" s="275"/>
      <c r="K115" s="275"/>
      <c r="L115" s="275"/>
      <c r="M115" s="275"/>
      <c r="N115" s="275"/>
      <c r="O115" s="276" t="s">
        <v>26</v>
      </c>
      <c r="P115" s="276" t="s">
        <v>26</v>
      </c>
      <c r="Q115" s="275"/>
      <c r="R115" s="275"/>
      <c r="S115" s="275"/>
      <c r="T115" s="275"/>
      <c r="U115" s="275"/>
      <c r="V115" s="276" t="s">
        <v>26</v>
      </c>
      <c r="W115" s="276" t="s">
        <v>26</v>
      </c>
      <c r="X115" s="275"/>
      <c r="Y115" s="275"/>
      <c r="Z115" s="275"/>
      <c r="AA115" s="275"/>
      <c r="AB115" s="275"/>
      <c r="AC115" s="276" t="s">
        <v>26</v>
      </c>
      <c r="AD115" s="276" t="s">
        <v>26</v>
      </c>
      <c r="AE115" s="275"/>
      <c r="AF115" s="275"/>
      <c r="AG115" s="275"/>
      <c r="AH115" s="275"/>
      <c r="AI115" s="275"/>
      <c r="AJ115" s="276" t="s">
        <v>26</v>
      </c>
      <c r="AK115" s="277" t="s">
        <v>27</v>
      </c>
      <c r="AL115" s="243"/>
      <c r="AM115" s="19">
        <f t="array" ref="AM115">SUM(IF((G115:AK115="H"),1,0),IF((G115:AK115="½ H"),0.5,0))</f>
        <v>0</v>
      </c>
      <c r="AN115" s="17">
        <f t="array" ref="AN115">SUM(IF((G115:AK115="SD"),1,0),IF((G115:AK115="½ SD"),0.5,0))</f>
        <v>0</v>
      </c>
      <c r="AO115" s="17">
        <f t="array" ref="AO115">SUM(IF((G115:AK115="V"),1,0),IF((G115:AK115="½ V"),0.5,0))</f>
        <v>0</v>
      </c>
      <c r="AP115" s="17">
        <f t="array" ref="AP115">SUM(IF((G115:AK115="C"),1,0),IF((G115:AK115="½ C"),0.5,0))</f>
        <v>0</v>
      </c>
      <c r="AQ115" s="95">
        <f t="array" ref="AQ115">SUM(IF((G115:AK115="S"),1,0),IF((G115:AK115="½ S"),0.5,0))</f>
        <v>0</v>
      </c>
      <c r="AR115" s="184">
        <f t="array" ref="AR115">SUM(IF((G115:AK115="Z1"),1,0),IF((G115:AK115="½ Z1"),0.5,0))</f>
        <v>0</v>
      </c>
      <c r="AS115" s="17">
        <f t="array" ref="AS115">SUM(IF((G115:AK115="Z2"),1,0),IF((G115:AK115="½ Z2"),0.5,0))</f>
        <v>0</v>
      </c>
      <c r="AT115" s="17">
        <f t="array" ref="AT115">SUM(IF((G115:AK115="Z3"),1,0),IF((G115:AK115="½ Z3"),0.5,0))</f>
        <v>0</v>
      </c>
      <c r="AU115" s="20">
        <f t="array" ref="AU115">SUM(IF((G115:AK115="Z4"),1,0),IF((G115:AK115="½ Z4"),0.5,0))</f>
        <v>0</v>
      </c>
      <c r="AV115" s="4"/>
      <c r="AW115" s="28"/>
    </row>
    <row r="116" spans="2:68" ht="13.5" hidden="1" thickBot="1" x14ac:dyDescent="0.25">
      <c r="B116" s="18"/>
      <c r="C116" s="243"/>
      <c r="D116" s="401"/>
      <c r="E116" s="182"/>
      <c r="F116" s="65" t="str">
        <f>IF(E116="x",   "~~~" &amp; TEXT($J$7,""), TEXT($J$7,""))</f>
        <v/>
      </c>
      <c r="G116" s="275"/>
      <c r="H116" s="276" t="s">
        <v>26</v>
      </c>
      <c r="I116" s="276" t="s">
        <v>26</v>
      </c>
      <c r="J116" s="275"/>
      <c r="K116" s="275"/>
      <c r="L116" s="275"/>
      <c r="M116" s="275"/>
      <c r="N116" s="275"/>
      <c r="O116" s="276" t="s">
        <v>26</v>
      </c>
      <c r="P116" s="276" t="s">
        <v>26</v>
      </c>
      <c r="Q116" s="275"/>
      <c r="R116" s="275"/>
      <c r="S116" s="275"/>
      <c r="T116" s="275"/>
      <c r="U116" s="275"/>
      <c r="V116" s="276" t="s">
        <v>26</v>
      </c>
      <c r="W116" s="276" t="s">
        <v>26</v>
      </c>
      <c r="X116" s="275"/>
      <c r="Y116" s="275"/>
      <c r="Z116" s="275"/>
      <c r="AA116" s="275"/>
      <c r="AB116" s="275"/>
      <c r="AC116" s="276" t="s">
        <v>26</v>
      </c>
      <c r="AD116" s="276" t="s">
        <v>26</v>
      </c>
      <c r="AE116" s="275"/>
      <c r="AF116" s="275"/>
      <c r="AG116" s="275"/>
      <c r="AH116" s="275"/>
      <c r="AI116" s="275"/>
      <c r="AJ116" s="276" t="s">
        <v>26</v>
      </c>
      <c r="AK116" s="277" t="s">
        <v>27</v>
      </c>
      <c r="AL116" s="243"/>
      <c r="AM116" s="19">
        <f t="array" ref="AM116">SUM(IF((G116:AK116="H"),1,0),IF((G116:AK116="½ H"),0.5,0))</f>
        <v>0</v>
      </c>
      <c r="AN116" s="17">
        <f t="array" ref="AN116">SUM(IF((G116:AK116="SD"),1,0),IF((G116:AK116="½ SD"),0.5,0))</f>
        <v>0</v>
      </c>
      <c r="AO116" s="17">
        <f t="array" ref="AO116">SUM(IF((G116:AK116="V"),1,0),IF((G116:AK116="½ V"),0.5,0))</f>
        <v>0</v>
      </c>
      <c r="AP116" s="17">
        <f t="array" ref="AP116">SUM(IF((G116:AK116="C"),1,0),IF((G116:AK116="½ C"),0.5,0))</f>
        <v>0</v>
      </c>
      <c r="AQ116" s="95">
        <f t="array" ref="AQ116">SUM(IF((G116:AK116="S"),1,0),IF((G116:AK116="½ S"),0.5,0))</f>
        <v>0</v>
      </c>
      <c r="AR116" s="184">
        <f t="array" ref="AR116">SUM(IF((G116:AK116="Z1"),1,0),IF((G116:AK116="½ Z1"),0.5,0))</f>
        <v>0</v>
      </c>
      <c r="AS116" s="17">
        <f t="array" ref="AS116">SUM(IF((G116:AK116="Z2"),1,0),IF((G116:AK116="½ Z2"),0.5,0))</f>
        <v>0</v>
      </c>
      <c r="AT116" s="17">
        <f t="array" ref="AT116">SUM(IF((G116:AK116="Z3"),1,0),IF((G116:AK116="½ Z3"),0.5,0))</f>
        <v>0</v>
      </c>
      <c r="AU116" s="20">
        <f t="array" ref="AU116">SUM(IF((G116:AK116="Z4"),1,0),IF((G116:AK116="½ Z4"),0.5,0))</f>
        <v>0</v>
      </c>
      <c r="AV116" s="4"/>
      <c r="AW116" s="28"/>
    </row>
    <row r="117" spans="2:68" ht="12.75" hidden="1" customHeight="1" x14ac:dyDescent="0.2">
      <c r="B117" s="18"/>
      <c r="C117" s="243"/>
      <c r="D117" s="401"/>
      <c r="E117" s="73"/>
      <c r="F117" s="65" t="str">
        <f>IF(E117="x",   "~~~" &amp; TEXT($J$8,""), TEXT($J$8,""))</f>
        <v/>
      </c>
      <c r="G117" s="275"/>
      <c r="H117" s="276" t="s">
        <v>26</v>
      </c>
      <c r="I117" s="276" t="s">
        <v>26</v>
      </c>
      <c r="J117" s="275"/>
      <c r="K117" s="275"/>
      <c r="L117" s="275"/>
      <c r="M117" s="275"/>
      <c r="N117" s="275"/>
      <c r="O117" s="276" t="s">
        <v>26</v>
      </c>
      <c r="P117" s="276" t="s">
        <v>26</v>
      </c>
      <c r="Q117" s="275"/>
      <c r="R117" s="275"/>
      <c r="S117" s="275"/>
      <c r="T117" s="275"/>
      <c r="U117" s="275"/>
      <c r="V117" s="276" t="s">
        <v>26</v>
      </c>
      <c r="W117" s="276" t="s">
        <v>26</v>
      </c>
      <c r="X117" s="275"/>
      <c r="Y117" s="275"/>
      <c r="Z117" s="275"/>
      <c r="AA117" s="275"/>
      <c r="AB117" s="275"/>
      <c r="AC117" s="276" t="s">
        <v>26</v>
      </c>
      <c r="AD117" s="276" t="s">
        <v>26</v>
      </c>
      <c r="AE117" s="275"/>
      <c r="AF117" s="275"/>
      <c r="AG117" s="275"/>
      <c r="AH117" s="275"/>
      <c r="AI117" s="275"/>
      <c r="AJ117" s="276" t="s">
        <v>26</v>
      </c>
      <c r="AK117" s="277" t="s">
        <v>27</v>
      </c>
      <c r="AL117" s="243"/>
      <c r="AM117" s="19">
        <f t="array" ref="AM117">SUM(IF((G117:AK117="H"),1,0),IF((G117:AK117="½ H"),0.5,0))</f>
        <v>0</v>
      </c>
      <c r="AN117" s="17">
        <f t="array" ref="AN117">SUM(IF((G117:AK117="SD"),1,0),IF((G117:AK117="½ SD"),0.5,0))</f>
        <v>0</v>
      </c>
      <c r="AO117" s="17">
        <f t="array" ref="AO117">SUM(IF((G117:AK117="V"),1,0),IF((G117:AK117="½ V"),0.5,0))</f>
        <v>0</v>
      </c>
      <c r="AP117" s="17">
        <f t="array" ref="AP117">SUM(IF((G117:AK117="C"),1,0),IF((G117:AK117="½ C"),0.5,0))</f>
        <v>0</v>
      </c>
      <c r="AQ117" s="95">
        <f t="array" ref="AQ117">SUM(IF((G117:AK117="S"),1,0),IF((G117:AK117="½ S"),0.5,0))</f>
        <v>0</v>
      </c>
      <c r="AR117" s="184">
        <f t="array" ref="AR117">SUM(IF((G117:AK117="Z1"),1,0),IF((G117:AK117="½ Z1"),0.5,0))</f>
        <v>0</v>
      </c>
      <c r="AS117" s="17">
        <f t="array" ref="AS117">SUM(IF((G117:AK117="Z2"),1,0),IF((G117:AK117="½ Z2"),0.5,0))</f>
        <v>0</v>
      </c>
      <c r="AT117" s="17">
        <f t="array" ref="AT117">SUM(IF((G117:AK117="Z3"),1,0),IF((G117:AK117="½ Z3"),0.5,0))</f>
        <v>0</v>
      </c>
      <c r="AU117" s="20">
        <f t="array" ref="AU117">SUM(IF((G117:AK117="Z4"),1,0),IF((G117:AK117="½ Z4"),0.5,0))</f>
        <v>0</v>
      </c>
      <c r="AV117" s="4"/>
      <c r="AW117" s="28"/>
    </row>
    <row r="118" spans="2:68" ht="12.75" hidden="1" customHeight="1" x14ac:dyDescent="0.2">
      <c r="B118" s="18"/>
      <c r="C118" s="243"/>
      <c r="D118" s="401"/>
      <c r="E118" s="73"/>
      <c r="F118" s="65" t="str">
        <f>IF(E118="x",   "~~~" &amp; TEXT($J$9,""), TEXT($J$9,""))</f>
        <v/>
      </c>
      <c r="G118" s="275"/>
      <c r="H118" s="276" t="s">
        <v>26</v>
      </c>
      <c r="I118" s="276" t="s">
        <v>26</v>
      </c>
      <c r="J118" s="275"/>
      <c r="K118" s="275"/>
      <c r="L118" s="275"/>
      <c r="M118" s="275"/>
      <c r="N118" s="275"/>
      <c r="O118" s="276" t="s">
        <v>26</v>
      </c>
      <c r="P118" s="276" t="s">
        <v>26</v>
      </c>
      <c r="Q118" s="275"/>
      <c r="R118" s="275"/>
      <c r="S118" s="275"/>
      <c r="T118" s="275"/>
      <c r="U118" s="275"/>
      <c r="V118" s="276" t="s">
        <v>26</v>
      </c>
      <c r="W118" s="276" t="s">
        <v>26</v>
      </c>
      <c r="X118" s="275"/>
      <c r="Y118" s="275"/>
      <c r="Z118" s="275"/>
      <c r="AA118" s="275"/>
      <c r="AB118" s="275"/>
      <c r="AC118" s="276" t="s">
        <v>26</v>
      </c>
      <c r="AD118" s="276" t="s">
        <v>26</v>
      </c>
      <c r="AE118" s="275"/>
      <c r="AF118" s="275"/>
      <c r="AG118" s="275"/>
      <c r="AH118" s="275"/>
      <c r="AI118" s="275"/>
      <c r="AJ118" s="276" t="s">
        <v>26</v>
      </c>
      <c r="AK118" s="277" t="s">
        <v>27</v>
      </c>
      <c r="AL118" s="2"/>
      <c r="AM118" s="19">
        <f t="array" ref="AM118">SUM(IF((G118:AK118="H"),1,0),IF((G118:AK118="½ H"),0.5,0))</f>
        <v>0</v>
      </c>
      <c r="AN118" s="17">
        <f t="array" ref="AN118">SUM(IF((G118:AK118="SD"),1,0),IF((G118:AK118="½ SD"),0.5,0))</f>
        <v>0</v>
      </c>
      <c r="AO118" s="17">
        <f t="array" ref="AO118">SUM(IF((G118:AK118="V"),1,0),IF((G118:AK118="½ V"),0.5,0))</f>
        <v>0</v>
      </c>
      <c r="AP118" s="17">
        <f t="array" ref="AP118">SUM(IF((G118:AK118="C"),1,0),IF((G118:AK118="½ C"),0.5,0))</f>
        <v>0</v>
      </c>
      <c r="AQ118" s="95">
        <f t="array" ref="AQ118">SUM(IF((G118:AK118="S"),1,0),IF((G118:AK118="½ S"),0.5,0))</f>
        <v>0</v>
      </c>
      <c r="AR118" s="184">
        <f t="array" ref="AR118">SUM(IF((G118:AK118="Z1"),1,0),IF((G118:AK118="½ Z1"),0.5,0))</f>
        <v>0</v>
      </c>
      <c r="AS118" s="17">
        <f t="array" ref="AS118">SUM(IF((G118:AK118="Z2"),1,0),IF((G118:AK118="½ Z2"),0.5,0))</f>
        <v>0</v>
      </c>
      <c r="AT118" s="17">
        <f t="array" ref="AT118">SUM(IF((G118:AK118="Z3"),1,0),IF((G118:AK118="½ Z3"),0.5,0))</f>
        <v>0</v>
      </c>
      <c r="AU118" s="20">
        <f t="array" ref="AU118">SUM(IF((G118:AK118="Z4"),1,0),IF((G118:AK118="½ Z4"),0.5,0))</f>
        <v>0</v>
      </c>
      <c r="AV118" s="4"/>
      <c r="AW118" s="28"/>
    </row>
    <row r="119" spans="2:68" ht="12.75" hidden="1" customHeight="1" x14ac:dyDescent="0.2">
      <c r="B119" s="2"/>
      <c r="C119" s="4"/>
      <c r="D119" s="401"/>
      <c r="E119" s="73"/>
      <c r="F119" s="65" t="str">
        <f>IF(E119="x",   "~~~" &amp; TEXT($J$10,""), TEXT($J$10,""))</f>
        <v/>
      </c>
      <c r="G119" s="275"/>
      <c r="H119" s="276" t="s">
        <v>26</v>
      </c>
      <c r="I119" s="276" t="s">
        <v>26</v>
      </c>
      <c r="J119" s="275"/>
      <c r="K119" s="275"/>
      <c r="L119" s="275"/>
      <c r="M119" s="275"/>
      <c r="N119" s="275"/>
      <c r="O119" s="276" t="s">
        <v>26</v>
      </c>
      <c r="P119" s="276" t="s">
        <v>26</v>
      </c>
      <c r="Q119" s="275"/>
      <c r="R119" s="275"/>
      <c r="S119" s="275"/>
      <c r="T119" s="275"/>
      <c r="U119" s="275"/>
      <c r="V119" s="276" t="s">
        <v>26</v>
      </c>
      <c r="W119" s="276" t="s">
        <v>26</v>
      </c>
      <c r="X119" s="275"/>
      <c r="Y119" s="275"/>
      <c r="Z119" s="275"/>
      <c r="AA119" s="275"/>
      <c r="AB119" s="275"/>
      <c r="AC119" s="276" t="s">
        <v>26</v>
      </c>
      <c r="AD119" s="276" t="s">
        <v>26</v>
      </c>
      <c r="AE119" s="275"/>
      <c r="AF119" s="275"/>
      <c r="AG119" s="275"/>
      <c r="AH119" s="275"/>
      <c r="AI119" s="275"/>
      <c r="AJ119" s="276" t="s">
        <v>26</v>
      </c>
      <c r="AK119" s="277" t="s">
        <v>27</v>
      </c>
      <c r="AL119" s="4"/>
      <c r="AM119" s="19">
        <f t="array" ref="AM119">SUM(IF((G119:AK119="H"),1,0),IF((G119:AK119="½ H"),0.5,0))</f>
        <v>0</v>
      </c>
      <c r="AN119" s="17">
        <f t="array" ref="AN119">SUM(IF((G119:AK119="SD"),1,0),IF((G119:AK119="½ SD"),0.5,0))</f>
        <v>0</v>
      </c>
      <c r="AO119" s="17">
        <f t="array" ref="AO119">SUM(IF((G119:AK119="V"),1,0),IF((G119:AK119="½ V"),0.5,0))</f>
        <v>0</v>
      </c>
      <c r="AP119" s="17">
        <f t="array" ref="AP119">SUM(IF((G119:AK119="C"),1,0),IF((G119:AK119="½ C"),0.5,0))</f>
        <v>0</v>
      </c>
      <c r="AQ119" s="95">
        <f t="array" ref="AQ119">SUM(IF((G119:AK119="S"),1,0),IF((G119:AK119="½ S"),0.5,0))</f>
        <v>0</v>
      </c>
      <c r="AR119" s="184">
        <f t="array" ref="AR119">SUM(IF((G119:AK119="Z1"),1,0),IF((G119:AK119="½ Z1"),0.5,0))</f>
        <v>0</v>
      </c>
      <c r="AS119" s="17">
        <f t="array" ref="AS119">SUM(IF((G119:AK119="Z2"),1,0),IF((G119:AK119="½ Z2"),0.5,0))</f>
        <v>0</v>
      </c>
      <c r="AT119" s="17">
        <f t="array" ref="AT119">SUM(IF((G119:AK119="Z3"),1,0),IF((G119:AK119="½ Z3"),0.5,0))</f>
        <v>0</v>
      </c>
      <c r="AU119" s="20">
        <f t="array" ref="AU119">SUM(IF((G119:AK119="Z4"),1,0),IF((G119:AK119="½ Z4"),0.5,0))</f>
        <v>0</v>
      </c>
      <c r="AV119" s="4"/>
      <c r="AW119" s="28"/>
      <c r="BO119" s="4"/>
      <c r="BP119" s="4"/>
    </row>
    <row r="120" spans="2:68" ht="12.75" hidden="1" customHeight="1" x14ac:dyDescent="0.2">
      <c r="B120" s="2"/>
      <c r="C120" s="4"/>
      <c r="D120" s="401"/>
      <c r="E120" s="73"/>
      <c r="F120" s="65" t="str">
        <f>IF(E120="x",   "~~~" &amp; TEXT($J$11,""), TEXT($J$11,""))</f>
        <v/>
      </c>
      <c r="G120" s="275"/>
      <c r="H120" s="276" t="s">
        <v>26</v>
      </c>
      <c r="I120" s="276" t="s">
        <v>26</v>
      </c>
      <c r="J120" s="275"/>
      <c r="K120" s="275"/>
      <c r="L120" s="275"/>
      <c r="M120" s="275"/>
      <c r="N120" s="275"/>
      <c r="O120" s="276" t="s">
        <v>26</v>
      </c>
      <c r="P120" s="276" t="s">
        <v>26</v>
      </c>
      <c r="Q120" s="275"/>
      <c r="R120" s="275"/>
      <c r="S120" s="275"/>
      <c r="T120" s="275"/>
      <c r="U120" s="275"/>
      <c r="V120" s="276" t="s">
        <v>26</v>
      </c>
      <c r="W120" s="276" t="s">
        <v>26</v>
      </c>
      <c r="X120" s="275"/>
      <c r="Y120" s="275"/>
      <c r="Z120" s="275"/>
      <c r="AA120" s="275"/>
      <c r="AB120" s="275"/>
      <c r="AC120" s="276" t="s">
        <v>26</v>
      </c>
      <c r="AD120" s="276" t="s">
        <v>26</v>
      </c>
      <c r="AE120" s="275"/>
      <c r="AF120" s="275"/>
      <c r="AG120" s="275"/>
      <c r="AH120" s="275"/>
      <c r="AI120" s="275"/>
      <c r="AJ120" s="276" t="s">
        <v>26</v>
      </c>
      <c r="AK120" s="277" t="s">
        <v>27</v>
      </c>
      <c r="AL120" s="4"/>
      <c r="AM120" s="19">
        <f t="array" ref="AM120">SUM(IF((G120:AK120="H"),1,0),IF((G120:AK120="½ H"),0.5,0))</f>
        <v>0</v>
      </c>
      <c r="AN120" s="17">
        <f t="array" ref="AN120">SUM(IF((G120:AK120="SD"),1,0),IF((G120:AK120="½ SD"),0.5,0))</f>
        <v>0</v>
      </c>
      <c r="AO120" s="17">
        <f t="array" ref="AO120">SUM(IF((G120:AK120="V"),1,0),IF((G120:AK120="½ V"),0.5,0))</f>
        <v>0</v>
      </c>
      <c r="AP120" s="17">
        <f t="array" ref="AP120">SUM(IF((G120:AK120="C"),1,0),IF((G120:AK120="½ C"),0.5,0))</f>
        <v>0</v>
      </c>
      <c r="AQ120" s="95">
        <f t="array" ref="AQ120">SUM(IF((G120:AK120="S"),1,0),IF((G120:AK120="½ S"),0.5,0))</f>
        <v>0</v>
      </c>
      <c r="AR120" s="184">
        <f t="array" ref="AR120">SUM(IF((G120:AK120="Z1"),1,0),IF((G120:AK120="½ Z1"),0.5,0))</f>
        <v>0</v>
      </c>
      <c r="AS120" s="17">
        <f t="array" ref="AS120">SUM(IF((G120:AK120="Z2"),1,0),IF((G120:AK120="½ Z2"),0.5,0))</f>
        <v>0</v>
      </c>
      <c r="AT120" s="17">
        <f t="array" ref="AT120">SUM(IF((G120:AK120="Z3"),1,0),IF((G120:AK120="½ Z3"),0.5,0))</f>
        <v>0</v>
      </c>
      <c r="AU120" s="20">
        <f t="array" ref="AU120">SUM(IF((G120:AK120="Z4"),1,0),IF((G120:AK120="½ Z4"),0.5,0))</f>
        <v>0</v>
      </c>
      <c r="AV120" s="4"/>
      <c r="AW120" s="28"/>
    </row>
    <row r="121" spans="2:68" ht="12.75" hidden="1" customHeight="1" x14ac:dyDescent="0.2">
      <c r="B121" s="2"/>
      <c r="C121" s="4"/>
      <c r="D121" s="401"/>
      <c r="E121" s="73"/>
      <c r="F121" s="65" t="str">
        <f>IF(E121="x",   "~~~" &amp; TEXT($J$12,""), TEXT($J$12,""))</f>
        <v/>
      </c>
      <c r="G121" s="275"/>
      <c r="H121" s="276" t="s">
        <v>26</v>
      </c>
      <c r="I121" s="276" t="s">
        <v>26</v>
      </c>
      <c r="J121" s="275"/>
      <c r="K121" s="275"/>
      <c r="L121" s="275"/>
      <c r="M121" s="275"/>
      <c r="N121" s="275"/>
      <c r="O121" s="276" t="s">
        <v>26</v>
      </c>
      <c r="P121" s="276" t="s">
        <v>26</v>
      </c>
      <c r="Q121" s="275"/>
      <c r="R121" s="275"/>
      <c r="S121" s="275"/>
      <c r="T121" s="275"/>
      <c r="U121" s="275"/>
      <c r="V121" s="276" t="s">
        <v>26</v>
      </c>
      <c r="W121" s="276" t="s">
        <v>26</v>
      </c>
      <c r="X121" s="275"/>
      <c r="Y121" s="275"/>
      <c r="Z121" s="275"/>
      <c r="AA121" s="275"/>
      <c r="AB121" s="275"/>
      <c r="AC121" s="276" t="s">
        <v>26</v>
      </c>
      <c r="AD121" s="276" t="s">
        <v>26</v>
      </c>
      <c r="AE121" s="275"/>
      <c r="AF121" s="275"/>
      <c r="AG121" s="275"/>
      <c r="AH121" s="275"/>
      <c r="AI121" s="275"/>
      <c r="AJ121" s="276" t="s">
        <v>26</v>
      </c>
      <c r="AK121" s="277" t="s">
        <v>27</v>
      </c>
      <c r="AL121" s="4"/>
      <c r="AM121" s="19">
        <f t="array" ref="AM121">SUM(IF((G121:AK121="H"),1,0),IF((G121:AK121="½ H"),0.5,0))</f>
        <v>0</v>
      </c>
      <c r="AN121" s="17">
        <f t="array" ref="AN121">SUM(IF((G121:AK121="SD"),1,0),IF((G121:AK121="½ SD"),0.5,0))</f>
        <v>0</v>
      </c>
      <c r="AO121" s="17">
        <f t="array" ref="AO121">SUM(IF((G121:AK121="V"),1,0),IF((G121:AK121="½ V"),0.5,0))</f>
        <v>0</v>
      </c>
      <c r="AP121" s="17">
        <f t="array" ref="AP121">SUM(IF((G121:AK121="C"),1,0),IF((G121:AK121="½ C"),0.5,0))</f>
        <v>0</v>
      </c>
      <c r="AQ121" s="95">
        <f t="array" ref="AQ121">SUM(IF((G121:AK121="S"),1,0),IF((G121:AK121="½ S"),0.5,0))</f>
        <v>0</v>
      </c>
      <c r="AR121" s="184">
        <f t="array" ref="AR121">SUM(IF((G121:AK121="Z1"),1,0),IF((G121:AK121="½ Z1"),0.5,0))</f>
        <v>0</v>
      </c>
      <c r="AS121" s="17">
        <f t="array" ref="AS121">SUM(IF((G121:AK121="Z2"),1,0),IF((G121:AK121="½ Z2"),0.5,0))</f>
        <v>0</v>
      </c>
      <c r="AT121" s="17">
        <f t="array" ref="AT121">SUM(IF((G121:AK121="Z3"),1,0),IF((G121:AK121="½ Z3"),0.5,0))</f>
        <v>0</v>
      </c>
      <c r="AU121" s="20">
        <f t="array" ref="AU121">SUM(IF((G121:AK121="Z4"),1,0),IF((G121:AK121="½ Z4"),0.5,0))</f>
        <v>0</v>
      </c>
      <c r="AV121" s="4"/>
      <c r="AW121" s="28"/>
    </row>
    <row r="122" spans="2:68" ht="12.75" hidden="1" customHeight="1" x14ac:dyDescent="0.2">
      <c r="B122" s="2"/>
      <c r="C122" s="4"/>
      <c r="D122" s="401"/>
      <c r="E122" s="73"/>
      <c r="F122" s="65" t="str">
        <f>IF(E122="x",   "~~~" &amp; TEXT($J$13,""), TEXT($J$13,""))</f>
        <v/>
      </c>
      <c r="G122" s="275"/>
      <c r="H122" s="276" t="s">
        <v>26</v>
      </c>
      <c r="I122" s="276" t="s">
        <v>26</v>
      </c>
      <c r="J122" s="275"/>
      <c r="K122" s="275"/>
      <c r="L122" s="275"/>
      <c r="M122" s="275"/>
      <c r="N122" s="275"/>
      <c r="O122" s="276" t="s">
        <v>26</v>
      </c>
      <c r="P122" s="276" t="s">
        <v>26</v>
      </c>
      <c r="Q122" s="275"/>
      <c r="R122" s="275"/>
      <c r="S122" s="275"/>
      <c r="T122" s="275"/>
      <c r="U122" s="275"/>
      <c r="V122" s="276" t="s">
        <v>26</v>
      </c>
      <c r="W122" s="276" t="s">
        <v>26</v>
      </c>
      <c r="X122" s="275"/>
      <c r="Y122" s="275"/>
      <c r="Z122" s="275"/>
      <c r="AA122" s="275"/>
      <c r="AB122" s="275"/>
      <c r="AC122" s="276" t="s">
        <v>26</v>
      </c>
      <c r="AD122" s="276" t="s">
        <v>26</v>
      </c>
      <c r="AE122" s="275"/>
      <c r="AF122" s="275"/>
      <c r="AG122" s="275"/>
      <c r="AH122" s="275"/>
      <c r="AI122" s="275"/>
      <c r="AJ122" s="276" t="s">
        <v>26</v>
      </c>
      <c r="AK122" s="277" t="s">
        <v>27</v>
      </c>
      <c r="AL122" s="4"/>
      <c r="AM122" s="19">
        <f t="array" ref="AM122">SUM(IF((G122:AK122="H"),1,0),IF((G122:AK122="½ H"),0.5,0))</f>
        <v>0</v>
      </c>
      <c r="AN122" s="17">
        <f t="array" ref="AN122">SUM(IF((G122:AK122="SD"),1,0),IF((G122:AK122="½ SD"),0.5,0))</f>
        <v>0</v>
      </c>
      <c r="AO122" s="17">
        <f t="array" ref="AO122">SUM(IF((G122:AK122="V"),1,0),IF((G122:AK122="½ V"),0.5,0))</f>
        <v>0</v>
      </c>
      <c r="AP122" s="17">
        <f t="array" ref="AP122">SUM(IF((G122:AK122="C"),1,0),IF((G122:AK122="½ C"),0.5,0))</f>
        <v>0</v>
      </c>
      <c r="AQ122" s="95">
        <f t="array" ref="AQ122">SUM(IF((G122:AK122="S"),1,0),IF((G122:AK122="½ S"),0.5,0))</f>
        <v>0</v>
      </c>
      <c r="AR122" s="184">
        <f t="array" ref="AR122">SUM(IF((G122:AK122="Z1"),1,0),IF((G122:AK122="½ Z1"),0.5,0))</f>
        <v>0</v>
      </c>
      <c r="AS122" s="17">
        <f t="array" ref="AS122">SUM(IF((G122:AK122="Z2"),1,0),IF((G122:AK122="½ Z2"),0.5,0))</f>
        <v>0</v>
      </c>
      <c r="AT122" s="17">
        <f t="array" ref="AT122">SUM(IF((G122:AK122="Z3"),1,0),IF((G122:AK122="½ Z3"),0.5,0))</f>
        <v>0</v>
      </c>
      <c r="AU122" s="20">
        <f t="array" ref="AU122">SUM(IF((G122:AK122="Z4"),1,0),IF((G122:AK122="½ Z4"),0.5,0))</f>
        <v>0</v>
      </c>
      <c r="AV122" s="4"/>
      <c r="AW122" s="28"/>
    </row>
    <row r="123" spans="2:68" ht="12.75" hidden="1" customHeight="1" x14ac:dyDescent="0.2">
      <c r="B123" s="2"/>
      <c r="C123" s="4"/>
      <c r="D123" s="401"/>
      <c r="E123" s="73"/>
      <c r="F123" s="65" t="str">
        <f>IF(E123="x",   "~~~" &amp; TEXT($J$14,""), TEXT($J$14,""))</f>
        <v/>
      </c>
      <c r="G123" s="275"/>
      <c r="H123" s="276" t="s">
        <v>26</v>
      </c>
      <c r="I123" s="276" t="s">
        <v>26</v>
      </c>
      <c r="J123" s="275"/>
      <c r="K123" s="275"/>
      <c r="L123" s="275"/>
      <c r="M123" s="275"/>
      <c r="N123" s="275"/>
      <c r="O123" s="276" t="s">
        <v>26</v>
      </c>
      <c r="P123" s="276" t="s">
        <v>26</v>
      </c>
      <c r="Q123" s="275"/>
      <c r="R123" s="275"/>
      <c r="S123" s="275"/>
      <c r="T123" s="275"/>
      <c r="U123" s="275"/>
      <c r="V123" s="276" t="s">
        <v>26</v>
      </c>
      <c r="W123" s="276" t="s">
        <v>26</v>
      </c>
      <c r="X123" s="275"/>
      <c r="Y123" s="275"/>
      <c r="Z123" s="275"/>
      <c r="AA123" s="275"/>
      <c r="AB123" s="275"/>
      <c r="AC123" s="276" t="s">
        <v>26</v>
      </c>
      <c r="AD123" s="276" t="s">
        <v>26</v>
      </c>
      <c r="AE123" s="275"/>
      <c r="AF123" s="275"/>
      <c r="AG123" s="275"/>
      <c r="AH123" s="275"/>
      <c r="AI123" s="275"/>
      <c r="AJ123" s="276" t="s">
        <v>26</v>
      </c>
      <c r="AK123" s="277" t="s">
        <v>27</v>
      </c>
      <c r="AL123" s="4"/>
      <c r="AM123" s="19">
        <f t="array" ref="AM123">SUM(IF((G123:AK123="H"),1,0),IF((G123:AK123="½ H"),0.5,0))</f>
        <v>0</v>
      </c>
      <c r="AN123" s="17">
        <f t="array" ref="AN123">SUM(IF((G123:AK123="SD"),1,0),IF((G123:AK123="½ SD"),0.5,0))</f>
        <v>0</v>
      </c>
      <c r="AO123" s="17">
        <f t="array" ref="AO123">SUM(IF((G123:AK123="V"),1,0),IF((G123:AK123="½ V"),0.5,0))</f>
        <v>0</v>
      </c>
      <c r="AP123" s="17">
        <f t="array" ref="AP123">SUM(IF((G123:AK123="C"),1,0),IF((G123:AK123="½ C"),0.5,0))</f>
        <v>0</v>
      </c>
      <c r="AQ123" s="95">
        <f t="array" ref="AQ123">SUM(IF((G123:AK123="S"),1,0),IF((G123:AK123="½ S"),0.5,0))</f>
        <v>0</v>
      </c>
      <c r="AR123" s="184">
        <f t="array" ref="AR123">SUM(IF((G123:AK123="Z1"),1,0),IF((G123:AK123="½ Z1"),0.5,0))</f>
        <v>0</v>
      </c>
      <c r="AS123" s="17">
        <f t="array" ref="AS123">SUM(IF((G123:AK123="Z2"),1,0),IF((G123:AK123="½ Z2"),0.5,0))</f>
        <v>0</v>
      </c>
      <c r="AT123" s="17">
        <f t="array" ref="AT123">SUM(IF((G123:AK123="Z3"),1,0),IF((G123:AK123="½ Z3"),0.5,0))</f>
        <v>0</v>
      </c>
      <c r="AU123" s="20">
        <f t="array" ref="AU123">SUM(IF((G123:AK123="Z4"),1,0),IF((G123:AK123="½ Z4"),0.5,0))</f>
        <v>0</v>
      </c>
      <c r="AV123" s="4"/>
      <c r="AW123" s="28"/>
    </row>
    <row r="124" spans="2:68" ht="12.75" hidden="1" customHeight="1" x14ac:dyDescent="0.2">
      <c r="B124" s="2"/>
      <c r="C124" s="4"/>
      <c r="D124" s="401"/>
      <c r="E124" s="73"/>
      <c r="F124" s="65" t="str">
        <f>IF(E124="x",   "~~~" &amp; TEXT($J$15,""), TEXT($J$15,""))</f>
        <v/>
      </c>
      <c r="G124" s="275"/>
      <c r="H124" s="276" t="s">
        <v>26</v>
      </c>
      <c r="I124" s="276" t="s">
        <v>26</v>
      </c>
      <c r="J124" s="275"/>
      <c r="K124" s="275"/>
      <c r="L124" s="275"/>
      <c r="M124" s="275"/>
      <c r="N124" s="275"/>
      <c r="O124" s="276" t="s">
        <v>26</v>
      </c>
      <c r="P124" s="276" t="s">
        <v>26</v>
      </c>
      <c r="Q124" s="275"/>
      <c r="R124" s="275"/>
      <c r="S124" s="275"/>
      <c r="T124" s="275"/>
      <c r="U124" s="275"/>
      <c r="V124" s="276" t="s">
        <v>26</v>
      </c>
      <c r="W124" s="276" t="s">
        <v>26</v>
      </c>
      <c r="X124" s="275"/>
      <c r="Y124" s="275"/>
      <c r="Z124" s="275"/>
      <c r="AA124" s="275"/>
      <c r="AB124" s="275"/>
      <c r="AC124" s="276" t="s">
        <v>26</v>
      </c>
      <c r="AD124" s="276" t="s">
        <v>26</v>
      </c>
      <c r="AE124" s="275"/>
      <c r="AF124" s="275"/>
      <c r="AG124" s="275"/>
      <c r="AH124" s="275"/>
      <c r="AI124" s="275"/>
      <c r="AJ124" s="276" t="s">
        <v>26</v>
      </c>
      <c r="AK124" s="277" t="s">
        <v>27</v>
      </c>
      <c r="AL124" s="4"/>
      <c r="AM124" s="19">
        <f t="array" ref="AM124">SUM(IF((G124:AK124="H"),1,0),IF((G124:AK124="½ H"),0.5,0))</f>
        <v>0</v>
      </c>
      <c r="AN124" s="17">
        <f t="array" ref="AN124">SUM(IF((G124:AK124="SD"),1,0),IF((G124:AK124="½ SD"),0.5,0))</f>
        <v>0</v>
      </c>
      <c r="AO124" s="17">
        <f t="array" ref="AO124">SUM(IF((G124:AK124="V"),1,0),IF((G124:AK124="½ V"),0.5,0))</f>
        <v>0</v>
      </c>
      <c r="AP124" s="17">
        <f t="array" ref="AP124">SUM(IF((G124:AK124="C"),1,0),IF((G124:AK124="½ C"),0.5,0))</f>
        <v>0</v>
      </c>
      <c r="AQ124" s="95">
        <f t="array" ref="AQ124">SUM(IF((G124:AK124="S"),1,0),IF((G124:AK124="½ S"),0.5,0))</f>
        <v>0</v>
      </c>
      <c r="AR124" s="184">
        <f t="array" ref="AR124">SUM(IF((G124:AK124="Z1"),1,0),IF((G124:AK124="½ Z1"),0.5,0))</f>
        <v>0</v>
      </c>
      <c r="AS124" s="17">
        <f t="array" ref="AS124">SUM(IF((G124:AK124="Z2"),1,0),IF((G124:AK124="½ Z2"),0.5,0))</f>
        <v>0</v>
      </c>
      <c r="AT124" s="17">
        <f t="array" ref="AT124">SUM(IF((G124:AK124="Z3"),1,0),IF((G124:AK124="½ Z3"),0.5,0))</f>
        <v>0</v>
      </c>
      <c r="AU124" s="20">
        <f t="array" ref="AU124">SUM(IF((G124:AK124="Z4"),1,0),IF((G124:AK124="½ Z4"),0.5,0))</f>
        <v>0</v>
      </c>
      <c r="AV124" s="4"/>
      <c r="AW124" s="28"/>
    </row>
    <row r="125" spans="2:68" ht="12.75" hidden="1" customHeight="1" thickBot="1" x14ac:dyDescent="0.25">
      <c r="B125" s="2"/>
      <c r="C125" s="4"/>
      <c r="D125" s="401"/>
      <c r="E125" s="73"/>
      <c r="F125" s="65" t="str">
        <f>IF(E125="x",   "~~~" &amp; TEXT($J$16,""), TEXT($J$16,""))</f>
        <v/>
      </c>
      <c r="G125" s="275"/>
      <c r="H125" s="276" t="s">
        <v>26</v>
      </c>
      <c r="I125" s="276" t="s">
        <v>26</v>
      </c>
      <c r="J125" s="275"/>
      <c r="K125" s="275"/>
      <c r="L125" s="275"/>
      <c r="M125" s="275"/>
      <c r="N125" s="275"/>
      <c r="O125" s="276" t="s">
        <v>26</v>
      </c>
      <c r="P125" s="276" t="s">
        <v>26</v>
      </c>
      <c r="Q125" s="275"/>
      <c r="R125" s="275"/>
      <c r="S125" s="275"/>
      <c r="T125" s="275"/>
      <c r="U125" s="275"/>
      <c r="V125" s="276" t="s">
        <v>26</v>
      </c>
      <c r="W125" s="276" t="s">
        <v>26</v>
      </c>
      <c r="X125" s="275"/>
      <c r="Y125" s="275"/>
      <c r="Z125" s="275"/>
      <c r="AA125" s="275"/>
      <c r="AB125" s="275"/>
      <c r="AC125" s="276" t="s">
        <v>26</v>
      </c>
      <c r="AD125" s="276" t="s">
        <v>26</v>
      </c>
      <c r="AE125" s="275"/>
      <c r="AF125" s="275"/>
      <c r="AG125" s="275"/>
      <c r="AH125" s="275"/>
      <c r="AI125" s="275"/>
      <c r="AJ125" s="276" t="s">
        <v>26</v>
      </c>
      <c r="AK125" s="277" t="s">
        <v>27</v>
      </c>
      <c r="AL125" s="4"/>
      <c r="AM125" s="94">
        <f t="array" ref="AM125">SUM(IF((G125:AK125="H"),1,0),IF((G125:AK125="½ H"),0.5,0))</f>
        <v>0</v>
      </c>
      <c r="AN125" s="89">
        <f t="array" ref="AN125">SUM(IF((G125:AK125="SD"),1,0),IF((G125:AK125="½ SD"),0.5,0))</f>
        <v>0</v>
      </c>
      <c r="AO125" s="89">
        <f t="array" ref="AO125">SUM(IF((G125:AK125="V"),1,0),IF((G125:AK125="½ V"),0.5,0))</f>
        <v>0</v>
      </c>
      <c r="AP125" s="89">
        <f t="array" ref="AP125">SUM(IF((G125:AK125="C"),1,0),IF((G125:AK125="½ C"),0.5,0))</f>
        <v>0</v>
      </c>
      <c r="AQ125" s="95">
        <f t="array" ref="AQ125">SUM(IF((G125:AK125="S"),1,0),IF((G125:AK125="½ S"),0.5,0))</f>
        <v>0</v>
      </c>
      <c r="AR125" s="184">
        <f t="array" ref="AR125">SUM(IF((G125:AK125="Z1"),1,0),IF((G125:AK125="½ Z1"),0.5,0))</f>
        <v>0</v>
      </c>
      <c r="AS125" s="89">
        <f t="array" ref="AS125">SUM(IF((G125:AK125="Z2"),1,0),IF((G125:AK125="½ Z2"),0.5,0))</f>
        <v>0</v>
      </c>
      <c r="AT125" s="17">
        <f t="array" ref="AT125">SUM(IF((G125:AK125="Z3"),1,0),IF((G125:AK125="½ Z3"),0.5,0))</f>
        <v>0</v>
      </c>
      <c r="AU125" s="20">
        <f t="array" ref="AU125">SUM(IF((G125:AK125="Z4"),1,0),IF((G125:AK125="½ Z4"),0.5,0))</f>
        <v>0</v>
      </c>
      <c r="AV125" s="4"/>
      <c r="AW125" s="28"/>
    </row>
    <row r="126" spans="2:68" ht="12.75" customHeight="1" thickBot="1" x14ac:dyDescent="0.25">
      <c r="B126" s="2"/>
      <c r="C126" s="4"/>
      <c r="D126" s="402"/>
      <c r="E126" s="79"/>
      <c r="F126" s="76" t="s">
        <v>38</v>
      </c>
      <c r="G126" s="234">
        <f t="array" ref="G126">SUM(IF(LEFT($F101:$F125,3)&lt;&gt;"~~~",1,0)*IF($F101:$F125&lt;&gt;"",1,0)*IF(G101:G125="we",0,1)*IF(G101:G125="i",0,1)*IF(LEFT(G101:G125,1)="½",0.5,(IF(G101:G125&lt;&gt;"",0,1))))</f>
        <v>4</v>
      </c>
      <c r="H126" s="234">
        <f t="array" ref="H126">SUM(IF(LEFT($F101:$F125,3)&lt;&gt;"~~~",1,0)*IF($F101:$F125&lt;&gt;"",1,0)*IF(H101:H125="we",0,1)*IF(H101:H125="i",0,1)*IF(LEFT(H101:H125,1)="½",0.5,(IF(H101:H125&lt;&gt;"",0,1))))</f>
        <v>0</v>
      </c>
      <c r="I126" s="234">
        <f t="array" ref="I126">SUM(IF(LEFT($F101:$F125,3)&lt;&gt;"~~~",1,0)*IF($F101:$F125&lt;&gt;"",1,0)*IF(I101:I125="we",0,1)*IF(I101:I125="i",0,1)*IF(LEFT(I101:I125,1)="½",0.5,(IF(I101:I125&lt;&gt;"",0,1))))</f>
        <v>0</v>
      </c>
      <c r="J126" s="234">
        <f t="array" ref="J126">SUM(IF(LEFT($F101:$F125,3)&lt;&gt;"~~~",1,0)*IF($F101:$F125&lt;&gt;"",1,0)*IF(J101:J125="we",0,1)*IF(J101:J125="i",0,1)*IF(LEFT(J101:J125,1)="½",0.5,(IF(J101:J125&lt;&gt;"",0,1))))</f>
        <v>4</v>
      </c>
      <c r="K126" s="234">
        <f t="array" ref="K126">SUM(IF(LEFT($F101:$F125,3)&lt;&gt;"~~~",1,0)*IF($F101:$F125&lt;&gt;"",1,0)*IF(K101:K125="we",0,1)*IF(K101:K125="i",0,1)*IF(LEFT(K101:K125,1)="½",0.5,(IF(K101:K125&lt;&gt;"",0,1))))</f>
        <v>4</v>
      </c>
      <c r="L126" s="234">
        <f t="array" ref="L126">SUM(IF(LEFT($F101:$F125,3)&lt;&gt;"~~~",1,0)*IF($F101:$F125&lt;&gt;"",1,0)*IF(L101:L125="we",0,1)*IF(L101:L125="i",0,1)*IF(LEFT(L101:L125,1)="½",0.5,(IF(L101:L125&lt;&gt;"",0,1))))</f>
        <v>4</v>
      </c>
      <c r="M126" s="234">
        <f t="array" ref="M126">SUM(IF(LEFT($F101:$F125,3)&lt;&gt;"~~~",1,0)*IF($F101:$F125&lt;&gt;"",1,0)*IF(M101:M125="we",0,1)*IF(M101:M125="i",0,1)*IF(LEFT(M101:M125,1)="½",0.5,(IF(M101:M125&lt;&gt;"",0,1))))</f>
        <v>4</v>
      </c>
      <c r="N126" s="234">
        <f t="array" ref="N126">SUM(IF(LEFT($F101:$F125,3)&lt;&gt;"~~~",1,0)*IF($F101:$F125&lt;&gt;"",1,0)*IF(N101:N125="we",0,1)*IF(N101:N125="i",0,1)*IF(LEFT(N101:N125,1)="½",0.5,(IF(N101:N125&lt;&gt;"",0,1))))</f>
        <v>4</v>
      </c>
      <c r="O126" s="234">
        <f t="array" ref="O126">SUM(IF(LEFT($F101:$F125,3)&lt;&gt;"~~~",1,0)*IF($F101:$F125&lt;&gt;"",1,0)*IF(O101:O125="we",0,1)*IF(O101:O125="i",0,1)*IF(LEFT(O101:O125,1)="½",0.5,(IF(O101:O125&lt;&gt;"",0,1))))</f>
        <v>0</v>
      </c>
      <c r="P126" s="234">
        <f t="array" ref="P126">SUM(IF(LEFT($F101:$F125,3)&lt;&gt;"~~~",1,0)*IF($F101:$F125&lt;&gt;"",1,0)*IF(P101:P125="we",0,1)*IF(P101:P125="i",0,1)*IF(LEFT(P101:P125,1)="½",0.5,(IF(P101:P125&lt;&gt;"",0,1))))</f>
        <v>0</v>
      </c>
      <c r="Q126" s="234">
        <f t="array" ref="Q126">SUM(IF(LEFT($F101:$F125,3)&lt;&gt;"~~~",1,0)*IF($F101:$F125&lt;&gt;"",1,0)*IF(Q101:Q125="we",0,1)*IF(Q101:Q125="i",0,1)*IF(LEFT(Q101:Q125,1)="½",0.5,(IF(Q101:Q125&lt;&gt;"",0,1))))</f>
        <v>4</v>
      </c>
      <c r="R126" s="234">
        <f t="array" ref="R126">SUM(IF(LEFT($F101:$F125,3)&lt;&gt;"~~~",1,0)*IF($F101:$F125&lt;&gt;"",1,0)*IF(R101:R125="we",0,1)*IF(R101:R125="i",0,1)*IF(LEFT(R101:R125,1)="½",0.5,(IF(R101:R125&lt;&gt;"",0,1))))</f>
        <v>4</v>
      </c>
      <c r="S126" s="234">
        <f t="array" ref="S126">SUM(IF(LEFT($F101:$F125,3)&lt;&gt;"~~~",1,0)*IF($F101:$F125&lt;&gt;"",1,0)*IF(S101:S125="we",0,1)*IF(S101:S125="i",0,1)*IF(LEFT(S101:S125,1)="½",0.5,(IF(S101:S125&lt;&gt;"",0,1))))</f>
        <v>4</v>
      </c>
      <c r="T126" s="234">
        <f t="array" ref="T126">SUM(IF(LEFT($F101:$F125,3)&lt;&gt;"~~~",1,0)*IF($F101:$F125&lt;&gt;"",1,0)*IF(T101:T125="we",0,1)*IF(T101:T125="i",0,1)*IF(LEFT(T101:T125,1)="½",0.5,(IF(T101:T125&lt;&gt;"",0,1))))</f>
        <v>4</v>
      </c>
      <c r="U126" s="234">
        <f t="array" ref="U126">SUM(IF(LEFT($F101:$F125,3)&lt;&gt;"~~~",1,0)*IF($F101:$F125&lt;&gt;"",1,0)*IF(U101:U125="we",0,1)*IF(U101:U125="i",0,1)*IF(LEFT(U101:U125,1)="½",0.5,(IF(U101:U125&lt;&gt;"",0,1))))</f>
        <v>4</v>
      </c>
      <c r="V126" s="234">
        <f t="array" ref="V126">SUM(IF(LEFT($F101:$F125,3)&lt;&gt;"~~~",1,0)*IF($F101:$F125&lt;&gt;"",1,0)*IF(V101:V125="we",0,1)*IF(V101:V125="i",0,1)*IF(LEFT(V101:V125,1)="½",0.5,(IF(V101:V125&lt;&gt;"",0,1))))</f>
        <v>0</v>
      </c>
      <c r="W126" s="234">
        <f t="array" ref="W126">SUM(IF(LEFT($F101:$F125,3)&lt;&gt;"~~~",1,0)*IF($F101:$F125&lt;&gt;"",1,0)*IF(W101:W125="we",0,1)*IF(W101:W125="i",0,1)*IF(LEFT(W101:W125,1)="½",0.5,(IF(W101:W125&lt;&gt;"",0,1))))</f>
        <v>0</v>
      </c>
      <c r="X126" s="234">
        <f t="array" ref="X126">SUM(IF(LEFT($F101:$F125,3)&lt;&gt;"~~~",1,0)*IF($F101:$F125&lt;&gt;"",1,0)*IF(X101:X125="we",0,1)*IF(X101:X125="i",0,1)*IF(LEFT(X101:X125,1)="½",0.5,(IF(X101:X125&lt;&gt;"",0,1))))</f>
        <v>4</v>
      </c>
      <c r="Y126" s="234">
        <f t="array" ref="Y126">SUM(IF(LEFT($F101:$F125,3)&lt;&gt;"~~~",1,0)*IF($F101:$F125&lt;&gt;"",1,0)*IF(Y101:Y125="we",0,1)*IF(Y101:Y125="i",0,1)*IF(LEFT(Y101:Y125,1)="½",0.5,(IF(Y101:Y125&lt;&gt;"",0,1))))</f>
        <v>4</v>
      </c>
      <c r="Z126" s="234">
        <f t="array" ref="Z126">SUM(IF(LEFT($F101:$F125,3)&lt;&gt;"~~~",1,0)*IF($F101:$F125&lt;&gt;"",1,0)*IF(Z101:Z125="we",0,1)*IF(Z101:Z125="i",0,1)*IF(LEFT(Z101:Z125,1)="½",0.5,(IF(Z101:Z125&lt;&gt;"",0,1))))</f>
        <v>4</v>
      </c>
      <c r="AA126" s="234">
        <f t="array" ref="AA126">SUM(IF(LEFT($F101:$F125,3)&lt;&gt;"~~~",1,0)*IF($F101:$F125&lt;&gt;"",1,0)*IF(AA101:AA125="we",0,1)*IF(AA101:AA125="i",0,1)*IF(LEFT(AA101:AA125,1)="½",0.5,(IF(AA101:AA125&lt;&gt;"",0,1))))</f>
        <v>4</v>
      </c>
      <c r="AB126" s="234">
        <f t="array" ref="AB126">SUM(IF(LEFT($F101:$F125,3)&lt;&gt;"~~~",1,0)*IF($F101:$F125&lt;&gt;"",1,0)*IF(AB101:AB125="we",0,1)*IF(AB101:AB125="i",0,1)*IF(LEFT(AB101:AB125,1)="½",0.5,(IF(AB101:AB125&lt;&gt;"",0,1))))</f>
        <v>4</v>
      </c>
      <c r="AC126" s="234">
        <f t="array" ref="AC126">SUM(IF(LEFT($F101:$F125,3)&lt;&gt;"~~~",1,0)*IF($F101:$F125&lt;&gt;"",1,0)*IF(AC101:AC125="we",0,1)*IF(AC101:AC125="i",0,1)*IF(LEFT(AC101:AC125,1)="½",0.5,(IF(AC101:AC125&lt;&gt;"",0,1))))</f>
        <v>0</v>
      </c>
      <c r="AD126" s="234">
        <f t="array" ref="AD126">SUM(IF(LEFT($F101:$F125,3)&lt;&gt;"~~~",1,0)*IF($F101:$F125&lt;&gt;"",1,0)*IF(AD101:AD125="we",0,1)*IF(AD101:AD125="i",0,1)*IF(LEFT(AD101:AD125,1)="½",0.5,(IF(AD101:AD125&lt;&gt;"",0,1))))</f>
        <v>0</v>
      </c>
      <c r="AE126" s="234">
        <f t="array" ref="AE126">SUM(IF(LEFT($F101:$F125,3)&lt;&gt;"~~~",1,0)*IF($F101:$F125&lt;&gt;"",1,0)*IF(AE101:AE125="we",0,1)*IF(AE101:AE125="i",0,1)*IF(LEFT(AE101:AE125,1)="½",0.5,(IF(AE101:AE125&lt;&gt;"",0,1))))</f>
        <v>4</v>
      </c>
      <c r="AF126" s="234">
        <f t="array" ref="AF126">SUM(IF(LEFT($F101:$F125,3)&lt;&gt;"~~~",1,0)*IF($F101:$F125&lt;&gt;"",1,0)*IF(AF101:AF125="we",0,1)*IF(AF101:AF125="i",0,1)*IF(LEFT(AF101:AF125,1)="½",0.5,(IF(AF101:AF125&lt;&gt;"",0,1))))</f>
        <v>4</v>
      </c>
      <c r="AG126" s="234">
        <f t="array" ref="AG126">SUM(IF(LEFT($F101:$F125,3)&lt;&gt;"~~~",1,0)*IF($F101:$F125&lt;&gt;"",1,0)*IF(AG101:AG125="we",0,1)*IF(AG101:AG125="i",0,1)*IF(LEFT(AG101:AG125,1)="½",0.5,(IF(AG101:AG125&lt;&gt;"",0,1))))</f>
        <v>4</v>
      </c>
      <c r="AH126" s="234">
        <f t="array" ref="AH126">SUM(IF(LEFT($F101:$F125,3)&lt;&gt;"~~~",1,0)*IF($F101:$F125&lt;&gt;"",1,0)*IF(AH101:AH125="we",0,1)*IF(AH101:AH125="i",0,1)*IF(LEFT(AH101:AH125,1)="½",0.5,(IF(AH101:AH125&lt;&gt;"",0,1))))</f>
        <v>4</v>
      </c>
      <c r="AI126" s="234">
        <f t="array" ref="AI126">SUM(IF(LEFT($F101:$F125,3)&lt;&gt;"~~~",1,0)*IF($F101:$F125&lt;&gt;"",1,0)*IF(AI101:AI125="we",0,1)*IF(AI101:AI125="i",0,1)*IF(LEFT(AI101:AI125,1)="½",0.5,(IF(AI101:AI125&lt;&gt;"",0,1))))</f>
        <v>4</v>
      </c>
      <c r="AJ126" s="234">
        <f t="array" ref="AJ126">SUM(IF(LEFT($F101:$F125,3)&lt;&gt;"~~~",1,0)*IF($F101:$F125&lt;&gt;"",1,0)*IF(AJ101:AJ125="we",0,1)*IF(AJ101:AJ125="i",0,1)*IF(LEFT(AJ101:AJ125,1)="½",0.5,(IF(AJ101:AJ125&lt;&gt;"",0,1))))</f>
        <v>0</v>
      </c>
      <c r="AK126" s="234">
        <f t="array" ref="AK126">SUM(IF(LEFT($F101:$F125,3)&lt;&gt;"~~~",1,0)*IF($F101:$F125&lt;&gt;"",1,0)*IF(AK101:AK125="we",0,1)*IF(AK101:AK125="i",0,1)*IF(LEFT(AK101:AK125,1)="½",0.5,(IF(AK101:AK125&lt;&gt;"",0,1))))</f>
        <v>0</v>
      </c>
      <c r="AL126" s="38"/>
      <c r="AM126" s="412">
        <f>SUM(G126:AK126)</f>
        <v>84</v>
      </c>
      <c r="AN126" s="413"/>
      <c r="AO126" s="300">
        <f t="array" ref="AO126">SUM(IF((G100:AK100=""),1,0))</f>
        <v>21</v>
      </c>
      <c r="AP126" s="301"/>
      <c r="AQ126" s="297">
        <f t="array" ref="AQ126">SUM(G126:AK126)/SUM(IF((G100:AK100=""),1,0))</f>
        <v>4</v>
      </c>
      <c r="AR126" s="298"/>
      <c r="AS126" s="299"/>
      <c r="AT126" s="213"/>
      <c r="AU126" s="214"/>
      <c r="AV126" s="4"/>
      <c r="AW126" s="28"/>
    </row>
    <row r="127" spans="2:68" ht="15.75" customHeight="1" thickBot="1" x14ac:dyDescent="0.3">
      <c r="B127" s="2"/>
      <c r="C127" s="4"/>
      <c r="D127" s="405" t="s">
        <v>18</v>
      </c>
      <c r="E127" s="80"/>
      <c r="F127" s="67" t="s">
        <v>1</v>
      </c>
      <c r="G127" s="293" t="s">
        <v>26</v>
      </c>
      <c r="H127" s="293"/>
      <c r="I127" s="293"/>
      <c r="J127" s="293"/>
      <c r="K127" s="293"/>
      <c r="L127" s="293"/>
      <c r="M127" s="293" t="s">
        <v>26</v>
      </c>
      <c r="N127" s="293" t="s">
        <v>26</v>
      </c>
      <c r="O127" s="293"/>
      <c r="P127" s="293"/>
      <c r="Q127" s="293"/>
      <c r="R127" s="293"/>
      <c r="S127" s="293"/>
      <c r="T127" s="293" t="s">
        <v>26</v>
      </c>
      <c r="U127" s="293" t="s">
        <v>26</v>
      </c>
      <c r="V127" s="293"/>
      <c r="W127" s="293"/>
      <c r="X127" s="293"/>
      <c r="Y127" s="293"/>
      <c r="Z127" s="293"/>
      <c r="AA127" s="293" t="s">
        <v>26</v>
      </c>
      <c r="AB127" s="293" t="s">
        <v>26</v>
      </c>
      <c r="AC127" s="293"/>
      <c r="AD127" s="293"/>
      <c r="AE127" s="293"/>
      <c r="AF127" s="293"/>
      <c r="AG127" s="293"/>
      <c r="AH127" s="293" t="s">
        <v>26</v>
      </c>
      <c r="AI127" s="293" t="s">
        <v>26</v>
      </c>
      <c r="AJ127" s="293" t="s">
        <v>0</v>
      </c>
      <c r="AK127" s="293"/>
      <c r="AL127" s="4"/>
      <c r="AM127" s="189">
        <f t="array" ref="AM127">SUM(IF((G127:AJ127="H"),1,0),IF((G127:AJ127="½ H"),0.5,0))</f>
        <v>1</v>
      </c>
      <c r="AN127" s="190">
        <f t="array" ref="AN127">SUM(IF((G128:AK152="SD"),1,0),IF((G128:AK152="½ SD"),0.5,0))</f>
        <v>0</v>
      </c>
      <c r="AO127" s="190">
        <f t="array" ref="AO127">SUM(IF((G128:AK152="V"),1,0),IF((G128:AK152="½ V"),0.5,0))</f>
        <v>0</v>
      </c>
      <c r="AP127" s="190">
        <f t="array" ref="AP127">SUM(IF((G128:AK152="C"),1,0),IF((G128:AK152="½ C"),0.5,0))</f>
        <v>0</v>
      </c>
      <c r="AQ127" s="190">
        <f t="array" ref="AQ127">SUM(IF((G128:AK152="S"),1,0),IF((G128:AK152="½ S"),0.5,0))</f>
        <v>0</v>
      </c>
      <c r="AR127" s="192">
        <f t="array" ref="AR127">SUM(IF((G128:AK152="Z1"),1,0),IF((G128:AK152="½ Z1"),0.5,0))</f>
        <v>0</v>
      </c>
      <c r="AS127" s="190">
        <f t="array" ref="AS127">SUM(IF((G128:AK152="Z2"),1,0),IF((G128:AK152="½ Z2"),0.5,0))</f>
        <v>0</v>
      </c>
      <c r="AT127" s="209">
        <f t="array" ref="AT127">SUM(IF((G128:AK152="Z3"),1,0),IF((G128:AK152="½ Z3"),0.5,0))</f>
        <v>0</v>
      </c>
      <c r="AU127" s="210">
        <f t="array" ref="AU127">SUM(IF((G128:AK152="Z4"),1,0),IF((G128:AK152="½ Z4"),0.5,0))</f>
        <v>0</v>
      </c>
      <c r="AV127" s="4"/>
      <c r="AW127" s="28"/>
    </row>
    <row r="128" spans="2:68" x14ac:dyDescent="0.2">
      <c r="B128" s="2"/>
      <c r="C128" s="4"/>
      <c r="D128" s="406"/>
      <c r="E128" s="69"/>
      <c r="F128" s="65" t="str">
        <f>IF(E128="x",   "~~~" &amp; TEXT($F$4,""), TEXT($F$4,""))</f>
        <v>employee_1</v>
      </c>
      <c r="G128" s="276" t="s">
        <v>26</v>
      </c>
      <c r="H128" s="275"/>
      <c r="I128" s="275"/>
      <c r="J128" s="275"/>
      <c r="K128" s="275"/>
      <c r="L128" s="275"/>
      <c r="M128" s="276" t="s">
        <v>26</v>
      </c>
      <c r="N128" s="276" t="s">
        <v>26</v>
      </c>
      <c r="O128" s="275"/>
      <c r="P128" s="275"/>
      <c r="Q128" s="275"/>
      <c r="R128" s="275"/>
      <c r="S128" s="275"/>
      <c r="T128" s="276" t="s">
        <v>26</v>
      </c>
      <c r="U128" s="276" t="s">
        <v>26</v>
      </c>
      <c r="V128" s="275"/>
      <c r="W128" s="275"/>
      <c r="X128" s="275"/>
      <c r="Y128" s="275"/>
      <c r="Z128" s="275"/>
      <c r="AA128" s="276" t="s">
        <v>26</v>
      </c>
      <c r="AB128" s="276" t="s">
        <v>26</v>
      </c>
      <c r="AC128" s="275"/>
      <c r="AD128" s="275"/>
      <c r="AE128" s="275"/>
      <c r="AF128" s="275"/>
      <c r="AG128" s="275"/>
      <c r="AH128" s="276" t="s">
        <v>26</v>
      </c>
      <c r="AI128" s="276" t="s">
        <v>26</v>
      </c>
      <c r="AJ128" s="274" t="s">
        <v>0</v>
      </c>
      <c r="AK128" s="275"/>
      <c r="AL128" s="4"/>
      <c r="AM128" s="179">
        <f t="array" ref="AM128">SUM(IF((G128:AK128="H"),1,0),IF((G128:AK128="½ H"),0.5,0))</f>
        <v>1</v>
      </c>
      <c r="AN128" s="180">
        <f t="array" ref="AN128">SUM(IF((G128:AK128="SD"),1,0),IF((G128:AK128="½ SD"),0.5,0))</f>
        <v>0</v>
      </c>
      <c r="AO128" s="180">
        <f t="array" ref="AO128">SUM(IF((G128:AK128="V"),1,0),IF((G128:AK128="½ V"),0.5,0))</f>
        <v>0</v>
      </c>
      <c r="AP128" s="180">
        <f t="array" ref="AP128">SUM(IF((G128:AK128="C"),1,0),IF((G128:AK128="½ C"),0.5,0))</f>
        <v>0</v>
      </c>
      <c r="AQ128" s="180">
        <f t="array" ref="AQ128">SUM(IF((G128:AK128="S"),1,0),IF((G128:AK128="½ S"),0.5,0))</f>
        <v>0</v>
      </c>
      <c r="AR128" s="183">
        <f t="array" ref="AR128">SUM(IF((G128:AK128="Z1"),1,0),IF((G128:AK128="½ Z1"),0.5,0))</f>
        <v>0</v>
      </c>
      <c r="AS128" s="180">
        <f t="array" ref="AS128">SUM(IF((G128:AK128="Z2"),1,0),IF((G128:AK128="½ Z2"),0.5,0))</f>
        <v>0</v>
      </c>
      <c r="AT128" s="180">
        <f t="array" ref="AT128">SUM(IF((G128:AK128="Z3"),1,0),IF((G128:AK128="½ Z3"),0.5,0))</f>
        <v>0</v>
      </c>
      <c r="AU128" s="181">
        <f t="array" ref="AU128">SUM(IF((G128:AK128="Z4"),1,0),IF((G128:AK128="½ Z4"),0.5,0))</f>
        <v>0</v>
      </c>
      <c r="AV128" s="4"/>
      <c r="AW128" s="28"/>
    </row>
    <row r="129" spans="2:49" x14ac:dyDescent="0.2">
      <c r="B129" s="2"/>
      <c r="C129" s="4"/>
      <c r="D129" s="406"/>
      <c r="E129" s="186"/>
      <c r="F129" s="65" t="str">
        <f>IF(E129="x",   "~~~" &amp; TEXT($F$5,""), TEXT($F$5,""))</f>
        <v>employee_2</v>
      </c>
      <c r="G129" s="276" t="s">
        <v>26</v>
      </c>
      <c r="H129" s="275"/>
      <c r="I129" s="275"/>
      <c r="J129" s="275"/>
      <c r="K129" s="275"/>
      <c r="L129" s="275"/>
      <c r="M129" s="276" t="s">
        <v>26</v>
      </c>
      <c r="N129" s="276" t="s">
        <v>26</v>
      </c>
      <c r="O129" s="275"/>
      <c r="P129" s="275"/>
      <c r="Q129" s="275"/>
      <c r="R129" s="275"/>
      <c r="S129" s="275"/>
      <c r="T129" s="276" t="s">
        <v>26</v>
      </c>
      <c r="U129" s="276" t="s">
        <v>26</v>
      </c>
      <c r="V129" s="275"/>
      <c r="W129" s="275"/>
      <c r="X129" s="275"/>
      <c r="Y129" s="275"/>
      <c r="Z129" s="275"/>
      <c r="AA129" s="276" t="s">
        <v>26</v>
      </c>
      <c r="AB129" s="276" t="s">
        <v>26</v>
      </c>
      <c r="AC129" s="275"/>
      <c r="AD129" s="275"/>
      <c r="AE129" s="275"/>
      <c r="AF129" s="275"/>
      <c r="AG129" s="275"/>
      <c r="AH129" s="276" t="s">
        <v>26</v>
      </c>
      <c r="AI129" s="276" t="s">
        <v>26</v>
      </c>
      <c r="AJ129" s="274" t="s">
        <v>0</v>
      </c>
      <c r="AK129" s="275"/>
      <c r="AL129" s="4"/>
      <c r="AM129" s="19">
        <f t="array" ref="AM129">SUM(IF((G129:AK129="H"),1,0),IF((G129:AK129="½ H"),0.5,0))</f>
        <v>1</v>
      </c>
      <c r="AN129" s="17">
        <f t="array" ref="AN129">SUM(IF((G129:AK129="SD"),1,0),IF((G129:AK129="½ SD"),0.5,0))</f>
        <v>0</v>
      </c>
      <c r="AO129" s="17">
        <f t="array" ref="AO129">SUM(IF((G129:AK129="V"),1,0),IF((G129:AK129="½ V"),0.5,0))</f>
        <v>0</v>
      </c>
      <c r="AP129" s="17">
        <f t="array" ref="AP129">SUM(IF((G129:AK129="C"),1,0),IF((G129:AK129="½ C"),0.5,0))</f>
        <v>0</v>
      </c>
      <c r="AQ129" s="95">
        <f t="array" ref="AQ129">SUM(IF((G129:AK129="S"),1,0),IF((G129:AK129="½ S"),0.5,0))</f>
        <v>0</v>
      </c>
      <c r="AR129" s="184">
        <f t="array" ref="AR129">SUM(IF((G129:AK129="Z1"),1,0),IF((G129:AK129="½ Z1"),0.5,0))</f>
        <v>0</v>
      </c>
      <c r="AS129" s="17">
        <f t="array" ref="AS129">SUM(IF((G129:AK129="Z2"),1,0),IF((G129:AK129="½ Z2"),0.5,0))</f>
        <v>0</v>
      </c>
      <c r="AT129" s="17">
        <f t="array" ref="AT129">SUM(IF((G129:AK129="Z3"),1,0),IF((G129:AK129="½ Z3"),0.5,0))</f>
        <v>0</v>
      </c>
      <c r="AU129" s="20">
        <f t="array" ref="AU129">SUM(IF((G129:AK129="Z4"),1,0),IF((G129:AK129="½ Z4"),0.5,0))</f>
        <v>0</v>
      </c>
      <c r="AV129" s="4"/>
      <c r="AW129" s="28"/>
    </row>
    <row r="130" spans="2:49" x14ac:dyDescent="0.2">
      <c r="B130" s="2"/>
      <c r="C130" s="4"/>
      <c r="D130" s="406"/>
      <c r="E130" s="186"/>
      <c r="F130" s="65" t="str">
        <f>IF(E130="x",   "~~~" &amp; TEXT($F$6,""), TEXT($F$6,""))</f>
        <v>employee_3</v>
      </c>
      <c r="G130" s="276" t="s">
        <v>26</v>
      </c>
      <c r="H130" s="275"/>
      <c r="I130" s="275"/>
      <c r="J130" s="275"/>
      <c r="K130" s="275"/>
      <c r="L130" s="275"/>
      <c r="M130" s="276" t="s">
        <v>26</v>
      </c>
      <c r="N130" s="276" t="s">
        <v>26</v>
      </c>
      <c r="O130" s="275"/>
      <c r="P130" s="275"/>
      <c r="Q130" s="275"/>
      <c r="R130" s="275"/>
      <c r="S130" s="275"/>
      <c r="T130" s="276" t="s">
        <v>26</v>
      </c>
      <c r="U130" s="276" t="s">
        <v>26</v>
      </c>
      <c r="V130" s="275"/>
      <c r="W130" s="275"/>
      <c r="X130" s="275"/>
      <c r="Y130" s="275"/>
      <c r="Z130" s="275"/>
      <c r="AA130" s="276" t="s">
        <v>26</v>
      </c>
      <c r="AB130" s="276" t="s">
        <v>26</v>
      </c>
      <c r="AC130" s="275"/>
      <c r="AD130" s="275"/>
      <c r="AE130" s="275"/>
      <c r="AF130" s="275"/>
      <c r="AG130" s="275"/>
      <c r="AH130" s="276" t="s">
        <v>26</v>
      </c>
      <c r="AI130" s="276" t="s">
        <v>26</v>
      </c>
      <c r="AJ130" s="274" t="s">
        <v>0</v>
      </c>
      <c r="AK130" s="275"/>
      <c r="AL130" s="4"/>
      <c r="AM130" s="19">
        <f t="array" ref="AM130">SUM(IF((G130:AK130="H"),1,0),IF((G130:AK130="½ H"),0.5,0))</f>
        <v>1</v>
      </c>
      <c r="AN130" s="17">
        <f t="array" ref="AN130">SUM(IF((G130:AK130="SD"),1,0),IF((G130:AK130="½ SD"),0.5,0))</f>
        <v>0</v>
      </c>
      <c r="AO130" s="17">
        <f t="array" ref="AO130">SUM(IF((G130:AK130="V"),1,0),IF((G130:AK130="½ V"),0.5,0))</f>
        <v>0</v>
      </c>
      <c r="AP130" s="17">
        <f t="array" ref="AP130">SUM(IF((G130:AK130="C"),1,0),IF((G130:AK130="½ C"),0.5,0))</f>
        <v>0</v>
      </c>
      <c r="AQ130" s="95">
        <f t="array" ref="AQ130">SUM(IF((G130:AK130="S"),1,0),IF((G130:AK130="½ S"),0.5,0))</f>
        <v>0</v>
      </c>
      <c r="AR130" s="184">
        <f t="array" ref="AR130">SUM(IF((G130:AK130="Z1"),1,0),IF((G130:AK130="½ Z1"),0.5,0))</f>
        <v>0</v>
      </c>
      <c r="AS130" s="17">
        <f t="array" ref="AS130">SUM(IF((G130:AK130="Z2"),1,0),IF((G130:AK130="½ Z2"),0.5,0))</f>
        <v>0</v>
      </c>
      <c r="AT130" s="17">
        <f t="array" ref="AT130">SUM(IF((G130:AK130="Z3"),1,0),IF((G130:AK130="½ Z3"),0.5,0))</f>
        <v>0</v>
      </c>
      <c r="AU130" s="20">
        <f t="array" ref="AU130">SUM(IF((G130:AK130="Z4"),1,0),IF((G130:AK130="½ Z4"),0.5,0))</f>
        <v>0</v>
      </c>
      <c r="AV130" s="4"/>
      <c r="AW130" s="28"/>
    </row>
    <row r="131" spans="2:49" x14ac:dyDescent="0.2">
      <c r="B131" s="2"/>
      <c r="C131" s="4"/>
      <c r="D131" s="406"/>
      <c r="E131" s="186"/>
      <c r="F131" s="65" t="str">
        <f>IF(E131="x",   "~~~" &amp; TEXT($F$7,""), TEXT($F$7,""))</f>
        <v>employee_4</v>
      </c>
      <c r="G131" s="276" t="s">
        <v>26</v>
      </c>
      <c r="H131" s="275"/>
      <c r="I131" s="275"/>
      <c r="J131" s="275"/>
      <c r="K131" s="275"/>
      <c r="L131" s="275"/>
      <c r="M131" s="276" t="s">
        <v>26</v>
      </c>
      <c r="N131" s="276" t="s">
        <v>26</v>
      </c>
      <c r="O131" s="275"/>
      <c r="P131" s="275"/>
      <c r="Q131" s="275"/>
      <c r="R131" s="275"/>
      <c r="S131" s="275"/>
      <c r="T131" s="276" t="s">
        <v>26</v>
      </c>
      <c r="U131" s="276" t="s">
        <v>26</v>
      </c>
      <c r="V131" s="275"/>
      <c r="W131" s="275"/>
      <c r="X131" s="275"/>
      <c r="Y131" s="275"/>
      <c r="Z131" s="275"/>
      <c r="AA131" s="276" t="s">
        <v>26</v>
      </c>
      <c r="AB131" s="276" t="s">
        <v>26</v>
      </c>
      <c r="AC131" s="275"/>
      <c r="AD131" s="275"/>
      <c r="AE131" s="275"/>
      <c r="AF131" s="275"/>
      <c r="AG131" s="275"/>
      <c r="AH131" s="276" t="s">
        <v>26</v>
      </c>
      <c r="AI131" s="276" t="s">
        <v>26</v>
      </c>
      <c r="AJ131" s="274" t="s">
        <v>0</v>
      </c>
      <c r="AK131" s="275"/>
      <c r="AL131" s="4"/>
      <c r="AM131" s="19">
        <f t="array" ref="AM131">SUM(IF((G131:AK131="H"),1,0),IF((G131:AK131="½ H"),0.5,0))</f>
        <v>1</v>
      </c>
      <c r="AN131" s="17">
        <f t="array" ref="AN131">SUM(IF((G131:AK131="SD"),1,0),IF((G131:AK131="½ SD"),0.5,0))</f>
        <v>0</v>
      </c>
      <c r="AO131" s="17">
        <f t="array" ref="AO131">SUM(IF((G131:AK131="V"),1,0),IF((G131:AK131="½ V"),0.5,0))</f>
        <v>0</v>
      </c>
      <c r="AP131" s="17">
        <f t="array" ref="AP131">SUM(IF((G131:AK131="C"),1,0),IF((G131:AK131="½ C"),0.5,0))</f>
        <v>0</v>
      </c>
      <c r="AQ131" s="95">
        <f t="array" ref="AQ131">SUM(IF((G131:AK131="S"),1,0),IF((G131:AK131="½ S"),0.5,0))</f>
        <v>0</v>
      </c>
      <c r="AR131" s="184">
        <f t="array" ref="AR131">SUM(IF((G131:AK131="Z1"),1,0),IF((G131:AK131="½ Z1"),0.5,0))</f>
        <v>0</v>
      </c>
      <c r="AS131" s="17">
        <f t="array" ref="AS131">SUM(IF((G131:AK131="Z2"),1,0),IF((G131:AK131="½ Z2"),0.5,0))</f>
        <v>0</v>
      </c>
      <c r="AT131" s="17">
        <f t="array" ref="AT131">SUM(IF((G131:AK131="Z3"),1,0),IF((G131:AK131="½ Z3"),0.5,0))</f>
        <v>0</v>
      </c>
      <c r="AU131" s="20">
        <f t="array" ref="AU131">SUM(IF((G131:AK131="Z4"),1,0),IF((G131:AK131="½ Z4"),0.5,0))</f>
        <v>0</v>
      </c>
      <c r="AV131" s="4"/>
      <c r="AW131" s="28"/>
    </row>
    <row r="132" spans="2:49" x14ac:dyDescent="0.2">
      <c r="B132" s="2"/>
      <c r="C132" s="4"/>
      <c r="D132" s="406"/>
      <c r="E132" s="186"/>
      <c r="F132" s="65" t="str">
        <f>IF(E132="x",   "~~~" &amp; TEXT($F$8,""), TEXT($F$8,""))</f>
        <v>~~~</v>
      </c>
      <c r="G132" s="276" t="s">
        <v>26</v>
      </c>
      <c r="H132" s="275"/>
      <c r="I132" s="275"/>
      <c r="J132" s="275"/>
      <c r="K132" s="275"/>
      <c r="L132" s="275"/>
      <c r="M132" s="276" t="s">
        <v>26</v>
      </c>
      <c r="N132" s="276" t="s">
        <v>26</v>
      </c>
      <c r="O132" s="275"/>
      <c r="P132" s="275"/>
      <c r="Q132" s="275"/>
      <c r="R132" s="275"/>
      <c r="S132" s="275"/>
      <c r="T132" s="276" t="s">
        <v>26</v>
      </c>
      <c r="U132" s="276" t="s">
        <v>26</v>
      </c>
      <c r="V132" s="275"/>
      <c r="W132" s="275"/>
      <c r="X132" s="275"/>
      <c r="Y132" s="275"/>
      <c r="Z132" s="275"/>
      <c r="AA132" s="276" t="s">
        <v>26</v>
      </c>
      <c r="AB132" s="276" t="s">
        <v>26</v>
      </c>
      <c r="AC132" s="275"/>
      <c r="AD132" s="275"/>
      <c r="AE132" s="275"/>
      <c r="AF132" s="275"/>
      <c r="AG132" s="275"/>
      <c r="AH132" s="276" t="s">
        <v>26</v>
      </c>
      <c r="AI132" s="276" t="s">
        <v>26</v>
      </c>
      <c r="AJ132" s="274" t="s">
        <v>0</v>
      </c>
      <c r="AK132" s="275"/>
      <c r="AL132" s="4"/>
      <c r="AM132" s="19">
        <f t="array" ref="AM132">SUM(IF((G132:AK132="H"),1,0),IF((G132:AK132="½ H"),0.5,0))</f>
        <v>1</v>
      </c>
      <c r="AN132" s="17">
        <f t="array" ref="AN132">SUM(IF((G132:AK132="SD"),1,0),IF((G132:AK132="½ SD"),0.5,0))</f>
        <v>0</v>
      </c>
      <c r="AO132" s="17">
        <f t="array" ref="AO132">SUM(IF((G132:AK132="V"),1,0),IF((G132:AK132="½ V"),0.5,0))</f>
        <v>0</v>
      </c>
      <c r="AP132" s="17">
        <f t="array" ref="AP132">SUM(IF((G132:AK132="C"),1,0),IF((G132:AK132="½ C"),0.5,0))</f>
        <v>0</v>
      </c>
      <c r="AQ132" s="95">
        <f t="array" ref="AQ132">SUM(IF((G132:AK132="S"),1,0),IF((G132:AK132="½ S"),0.5,0))</f>
        <v>0</v>
      </c>
      <c r="AR132" s="184">
        <f t="array" ref="AR132">SUM(IF((G132:AK132="Z1"),1,0),IF((G132:AK132="½ Z1"),0.5,0))</f>
        <v>0</v>
      </c>
      <c r="AS132" s="17">
        <f t="array" ref="AS132">SUM(IF((G132:AK132="Z2"),1,0),IF((G132:AK132="½ Z2"),0.5,0))</f>
        <v>0</v>
      </c>
      <c r="AT132" s="17">
        <f t="array" ref="AT132">SUM(IF((G132:AK132="Z3"),1,0),IF((G132:AK132="½ Z3"),0.5,0))</f>
        <v>0</v>
      </c>
      <c r="AU132" s="20">
        <f t="array" ref="AU132">SUM(IF((G132:AK132="Z4"),1,0),IF((G132:AK132="½ Z4"),0.5,0))</f>
        <v>0</v>
      </c>
      <c r="AV132" s="4"/>
      <c r="AW132" s="28"/>
    </row>
    <row r="133" spans="2:49" ht="13.5" thickBot="1" x14ac:dyDescent="0.25">
      <c r="B133" s="2"/>
      <c r="C133" s="4"/>
      <c r="D133" s="406"/>
      <c r="E133" s="186"/>
      <c r="F133" s="65" t="str">
        <f>IF(E133="x",   "~~~" &amp; TEXT($F$9,""), TEXT($F$9,""))</f>
        <v/>
      </c>
      <c r="G133" s="276" t="s">
        <v>26</v>
      </c>
      <c r="H133" s="275"/>
      <c r="I133" s="275"/>
      <c r="J133" s="275"/>
      <c r="K133" s="275"/>
      <c r="L133" s="275"/>
      <c r="M133" s="276" t="s">
        <v>26</v>
      </c>
      <c r="N133" s="276" t="s">
        <v>26</v>
      </c>
      <c r="O133" s="275"/>
      <c r="P133" s="275"/>
      <c r="Q133" s="275"/>
      <c r="R133" s="275"/>
      <c r="S133" s="275"/>
      <c r="T133" s="276" t="s">
        <v>26</v>
      </c>
      <c r="U133" s="276" t="s">
        <v>26</v>
      </c>
      <c r="V133" s="275"/>
      <c r="W133" s="275"/>
      <c r="X133" s="275"/>
      <c r="Y133" s="275"/>
      <c r="Z133" s="275"/>
      <c r="AA133" s="276" t="s">
        <v>26</v>
      </c>
      <c r="AB133" s="276" t="s">
        <v>26</v>
      </c>
      <c r="AC133" s="275"/>
      <c r="AD133" s="275"/>
      <c r="AE133" s="275"/>
      <c r="AF133" s="275"/>
      <c r="AG133" s="275"/>
      <c r="AH133" s="276" t="s">
        <v>26</v>
      </c>
      <c r="AI133" s="276" t="s">
        <v>26</v>
      </c>
      <c r="AJ133" s="274" t="s">
        <v>0</v>
      </c>
      <c r="AK133" s="275"/>
      <c r="AL133" s="4"/>
      <c r="AM133" s="19">
        <f t="array" ref="AM133">SUM(IF((G133:AK133="H"),1,0),IF((G133:AK133="½ H"),0.5,0))</f>
        <v>1</v>
      </c>
      <c r="AN133" s="17">
        <f t="array" ref="AN133">SUM(IF((G133:AK133="SD"),1,0),IF((G133:AK133="½ SD"),0.5,0))</f>
        <v>0</v>
      </c>
      <c r="AO133" s="17">
        <f t="array" ref="AO133">SUM(IF((G133:AK133="V"),1,0),IF((G133:AK133="½ V"),0.5,0))</f>
        <v>0</v>
      </c>
      <c r="AP133" s="17">
        <f t="array" ref="AP133">SUM(IF((G133:AK133="C"),1,0),IF((G133:AK133="½ C"),0.5,0))</f>
        <v>0</v>
      </c>
      <c r="AQ133" s="95">
        <f t="array" ref="AQ133">SUM(IF((G133:AK133="S"),1,0),IF((G133:AK133="½ S"),0.5,0))</f>
        <v>0</v>
      </c>
      <c r="AR133" s="184">
        <f t="array" ref="AR133">SUM(IF((G133:AK133="Z1"),1,0),IF((G133:AK133="½ Z1"),0.5,0))</f>
        <v>0</v>
      </c>
      <c r="AS133" s="17">
        <f t="array" ref="AS133">SUM(IF((G133:AK133="Z2"),1,0),IF((G133:AK133="½ Z2"),0.5,0))</f>
        <v>0</v>
      </c>
      <c r="AT133" s="17">
        <f t="array" ref="AT133">SUM(IF((G133:AK133="Z3"),1,0),IF((G133:AK133="½ Z3"),0.5,0))</f>
        <v>0</v>
      </c>
      <c r="AU133" s="20">
        <f t="array" ref="AU133">SUM(IF((G133:AK133="Z4"),1,0),IF((G133:AK133="½ Z4"),0.5,0))</f>
        <v>0</v>
      </c>
      <c r="AV133" s="4"/>
      <c r="AW133" s="28"/>
    </row>
    <row r="134" spans="2:49" ht="13.5" hidden="1" thickBot="1" x14ac:dyDescent="0.25">
      <c r="B134" s="2"/>
      <c r="C134" s="4"/>
      <c r="D134" s="406"/>
      <c r="E134" s="186"/>
      <c r="F134" s="65" t="str">
        <f>IF(E134="x",   "~~~" &amp; TEXT($F$10,""), TEXT($F$10,""))</f>
        <v/>
      </c>
      <c r="G134" s="276" t="s">
        <v>26</v>
      </c>
      <c r="H134" s="275"/>
      <c r="I134" s="275"/>
      <c r="J134" s="275"/>
      <c r="K134" s="275"/>
      <c r="L134" s="275"/>
      <c r="M134" s="276" t="s">
        <v>26</v>
      </c>
      <c r="N134" s="276" t="s">
        <v>26</v>
      </c>
      <c r="O134" s="275"/>
      <c r="P134" s="275"/>
      <c r="Q134" s="275"/>
      <c r="R134" s="275"/>
      <c r="S134" s="275"/>
      <c r="T134" s="276" t="s">
        <v>26</v>
      </c>
      <c r="U134" s="276" t="s">
        <v>26</v>
      </c>
      <c r="V134" s="275"/>
      <c r="W134" s="275"/>
      <c r="X134" s="275"/>
      <c r="Y134" s="275"/>
      <c r="Z134" s="275"/>
      <c r="AA134" s="276" t="s">
        <v>26</v>
      </c>
      <c r="AB134" s="276" t="s">
        <v>26</v>
      </c>
      <c r="AC134" s="275"/>
      <c r="AD134" s="275"/>
      <c r="AE134" s="275"/>
      <c r="AF134" s="275"/>
      <c r="AG134" s="275"/>
      <c r="AH134" s="276" t="s">
        <v>26</v>
      </c>
      <c r="AI134" s="276" t="s">
        <v>26</v>
      </c>
      <c r="AJ134" s="274" t="s">
        <v>0</v>
      </c>
      <c r="AK134" s="275"/>
      <c r="AL134" s="4"/>
      <c r="AM134" s="19">
        <f t="array" ref="AM134">SUM(IF((G134:AK134="H"),1,0),IF((G134:AK134="½ H"),0.5,0))</f>
        <v>1</v>
      </c>
      <c r="AN134" s="17">
        <f t="array" ref="AN134">SUM(IF((G134:AK134="SD"),1,0),IF((G134:AK134="½ SD"),0.5,0))</f>
        <v>0</v>
      </c>
      <c r="AO134" s="17">
        <f t="array" ref="AO134">SUM(IF((G134:AK134="V"),1,0),IF((G134:AK134="½ V"),0.5,0))</f>
        <v>0</v>
      </c>
      <c r="AP134" s="17">
        <f t="array" ref="AP134">SUM(IF((G134:AK134="C"),1,0),IF((G134:AK134="½ C"),0.5,0))</f>
        <v>0</v>
      </c>
      <c r="AQ134" s="95">
        <f t="array" ref="AQ134">SUM(IF((G134:AK134="S"),1,0),IF((G134:AK134="½ S"),0.5,0))</f>
        <v>0</v>
      </c>
      <c r="AR134" s="184">
        <f t="array" ref="AR134">SUM(IF((G134:AK134="Z1"),1,0),IF((G134:AK134="½ Z1"),0.5,0))</f>
        <v>0</v>
      </c>
      <c r="AS134" s="17">
        <f t="array" ref="AS134">SUM(IF((G134:AK134="Z2"),1,0),IF((G134:AK134="½ Z2"),0.5,0))</f>
        <v>0</v>
      </c>
      <c r="AT134" s="17">
        <f t="array" ref="AT134">SUM(IF((G134:AK134="Z3"),1,0),IF((G134:AK134="½ Z3"),0.5,0))</f>
        <v>0</v>
      </c>
      <c r="AU134" s="20">
        <f t="array" ref="AU134">SUM(IF((G134:AK134="Z4"),1,0),IF((G134:AK134="½ Z4"),0.5,0))</f>
        <v>0</v>
      </c>
      <c r="AV134" s="4"/>
      <c r="AW134" s="28"/>
    </row>
    <row r="135" spans="2:49" ht="13.5" hidden="1" thickBot="1" x14ac:dyDescent="0.25">
      <c r="B135" s="2"/>
      <c r="C135" s="4"/>
      <c r="D135" s="406"/>
      <c r="E135" s="186"/>
      <c r="F135" s="65" t="str">
        <f>IF(E135="x",   "~~~" &amp; TEXT($F$11,""), TEXT($F$11,""))</f>
        <v/>
      </c>
      <c r="G135" s="276" t="s">
        <v>26</v>
      </c>
      <c r="H135" s="275"/>
      <c r="I135" s="275"/>
      <c r="J135" s="275"/>
      <c r="K135" s="275"/>
      <c r="L135" s="275"/>
      <c r="M135" s="276" t="s">
        <v>26</v>
      </c>
      <c r="N135" s="276" t="s">
        <v>26</v>
      </c>
      <c r="O135" s="275"/>
      <c r="P135" s="275"/>
      <c r="Q135" s="275"/>
      <c r="R135" s="275"/>
      <c r="S135" s="275"/>
      <c r="T135" s="276" t="s">
        <v>26</v>
      </c>
      <c r="U135" s="276" t="s">
        <v>26</v>
      </c>
      <c r="V135" s="275"/>
      <c r="W135" s="275"/>
      <c r="X135" s="275"/>
      <c r="Y135" s="275"/>
      <c r="Z135" s="275"/>
      <c r="AA135" s="276" t="s">
        <v>26</v>
      </c>
      <c r="AB135" s="276" t="s">
        <v>26</v>
      </c>
      <c r="AC135" s="275"/>
      <c r="AD135" s="275"/>
      <c r="AE135" s="275"/>
      <c r="AF135" s="275"/>
      <c r="AG135" s="275"/>
      <c r="AH135" s="276" t="s">
        <v>26</v>
      </c>
      <c r="AI135" s="276" t="s">
        <v>26</v>
      </c>
      <c r="AJ135" s="274" t="s">
        <v>0</v>
      </c>
      <c r="AK135" s="275"/>
      <c r="AL135" s="4"/>
      <c r="AM135" s="19">
        <f t="array" ref="AM135">SUM(IF((G135:AK135="H"),1,0),IF((G135:AK135="½ H"),0.5,0))</f>
        <v>1</v>
      </c>
      <c r="AN135" s="17">
        <f t="array" ref="AN135">SUM(IF((G135:AK135="SD"),1,0),IF((G135:AK135="½ SD"),0.5,0))</f>
        <v>0</v>
      </c>
      <c r="AO135" s="17">
        <f t="array" ref="AO135">SUM(IF((G135:AK135="V"),1,0),IF((G135:AK135="½ V"),0.5,0))</f>
        <v>0</v>
      </c>
      <c r="AP135" s="17">
        <f t="array" ref="AP135">SUM(IF((G135:AK135="C"),1,0),IF((G135:AK135="½ C"),0.5,0))</f>
        <v>0</v>
      </c>
      <c r="AQ135" s="95">
        <f t="array" ref="AQ135">SUM(IF((G135:AK135="S"),1,0),IF((G135:AK135="½ S"),0.5,0))</f>
        <v>0</v>
      </c>
      <c r="AR135" s="184">
        <f t="array" ref="AR135">SUM(IF((G135:AK135="Z1"),1,0),IF((G135:AK135="½ Z1"),0.5,0))</f>
        <v>0</v>
      </c>
      <c r="AS135" s="17">
        <f t="array" ref="AS135">SUM(IF((G135:AK135="Z2"),1,0),IF((G135:AK135="½ Z2"),0.5,0))</f>
        <v>0</v>
      </c>
      <c r="AT135" s="17">
        <f t="array" ref="AT135">SUM(IF((G135:AK135="Z3"),1,0),IF((G135:AK135="½ Z3"),0.5,0))</f>
        <v>0</v>
      </c>
      <c r="AU135" s="20">
        <f t="array" ref="AU135">SUM(IF((G135:AK135="Z4"),1,0),IF((G135:AK135="½ Z4"),0.5,0))</f>
        <v>0</v>
      </c>
      <c r="AV135" s="4"/>
      <c r="AW135" s="28"/>
    </row>
    <row r="136" spans="2:49" ht="13.5" hidden="1" thickBot="1" x14ac:dyDescent="0.25">
      <c r="B136" s="2"/>
      <c r="C136" s="4"/>
      <c r="D136" s="406"/>
      <c r="E136" s="186"/>
      <c r="F136" s="65" t="str">
        <f>IF(E136="x",   "~~~" &amp; TEXT($F$12,""), TEXT($F$12,""))</f>
        <v/>
      </c>
      <c r="G136" s="276" t="s">
        <v>26</v>
      </c>
      <c r="H136" s="275"/>
      <c r="I136" s="275"/>
      <c r="J136" s="275"/>
      <c r="K136" s="275"/>
      <c r="L136" s="275"/>
      <c r="M136" s="276" t="s">
        <v>26</v>
      </c>
      <c r="N136" s="276" t="s">
        <v>26</v>
      </c>
      <c r="O136" s="275"/>
      <c r="P136" s="275"/>
      <c r="Q136" s="275"/>
      <c r="R136" s="275"/>
      <c r="S136" s="275"/>
      <c r="T136" s="276" t="s">
        <v>26</v>
      </c>
      <c r="U136" s="276" t="s">
        <v>26</v>
      </c>
      <c r="V136" s="275"/>
      <c r="W136" s="275"/>
      <c r="X136" s="275"/>
      <c r="Y136" s="275"/>
      <c r="Z136" s="275"/>
      <c r="AA136" s="276" t="s">
        <v>26</v>
      </c>
      <c r="AB136" s="276" t="s">
        <v>26</v>
      </c>
      <c r="AC136" s="275"/>
      <c r="AD136" s="275"/>
      <c r="AE136" s="275"/>
      <c r="AF136" s="275"/>
      <c r="AG136" s="275"/>
      <c r="AH136" s="276" t="s">
        <v>26</v>
      </c>
      <c r="AI136" s="276" t="s">
        <v>26</v>
      </c>
      <c r="AJ136" s="274" t="s">
        <v>0</v>
      </c>
      <c r="AK136" s="275"/>
      <c r="AL136" s="4"/>
      <c r="AM136" s="19">
        <f t="array" ref="AM136">SUM(IF((G136:AK136="H"),1,0),IF((G136:AK136="½ H"),0.5,0))</f>
        <v>1</v>
      </c>
      <c r="AN136" s="17">
        <f t="array" ref="AN136">SUM(IF((G136:AK136="SD"),1,0),IF((G136:AK136="½ SD"),0.5,0))</f>
        <v>0</v>
      </c>
      <c r="AO136" s="17">
        <f t="array" ref="AO136">SUM(IF((G136:AK136="V"),1,0),IF((G136:AK136="½ V"),0.5,0))</f>
        <v>0</v>
      </c>
      <c r="AP136" s="17">
        <f t="array" ref="AP136">SUM(IF((G136:AK136="C"),1,0),IF((G136:AK136="½ C"),0.5,0))</f>
        <v>0</v>
      </c>
      <c r="AQ136" s="95">
        <f t="array" ref="AQ136">SUM(IF((G136:AK136="S"),1,0),IF((G136:AK136="½ S"),0.5,0))</f>
        <v>0</v>
      </c>
      <c r="AR136" s="184">
        <f t="array" ref="AR136">SUM(IF((G136:AK136="Z1"),1,0),IF((G136:AK136="½ Z1"),0.5,0))</f>
        <v>0</v>
      </c>
      <c r="AS136" s="17">
        <f t="array" ref="AS136">SUM(IF((G136:AK136="Z2"),1,0),IF((G136:AK136="½ Z2"),0.5,0))</f>
        <v>0</v>
      </c>
      <c r="AT136" s="17">
        <f t="array" ref="AT136">SUM(IF((G136:AK136="Z3"),1,0),IF((G136:AK136="½ Z3"),0.5,0))</f>
        <v>0</v>
      </c>
      <c r="AU136" s="20">
        <f t="array" ref="AU136">SUM(IF((G136:AK136="Z4"),1,0),IF((G136:AK136="½ Z4"),0.5,0))</f>
        <v>0</v>
      </c>
      <c r="AV136" s="4"/>
      <c r="AW136" s="28"/>
    </row>
    <row r="137" spans="2:49" ht="13.5" hidden="1" thickBot="1" x14ac:dyDescent="0.25">
      <c r="B137" s="2"/>
      <c r="C137" s="4"/>
      <c r="D137" s="406"/>
      <c r="E137" s="186"/>
      <c r="F137" s="65" t="str">
        <f>IF(E137="x",   "~~~" &amp; TEXT($F$13,""), TEXT($F$13,""))</f>
        <v/>
      </c>
      <c r="G137" s="276" t="s">
        <v>26</v>
      </c>
      <c r="H137" s="275"/>
      <c r="I137" s="275"/>
      <c r="J137" s="275"/>
      <c r="K137" s="275"/>
      <c r="L137" s="275"/>
      <c r="M137" s="276" t="s">
        <v>26</v>
      </c>
      <c r="N137" s="276" t="s">
        <v>26</v>
      </c>
      <c r="O137" s="275"/>
      <c r="P137" s="275"/>
      <c r="Q137" s="275"/>
      <c r="R137" s="275"/>
      <c r="S137" s="275"/>
      <c r="T137" s="276" t="s">
        <v>26</v>
      </c>
      <c r="U137" s="276" t="s">
        <v>26</v>
      </c>
      <c r="V137" s="275"/>
      <c r="W137" s="275"/>
      <c r="X137" s="275"/>
      <c r="Y137" s="275"/>
      <c r="Z137" s="275"/>
      <c r="AA137" s="276" t="s">
        <v>26</v>
      </c>
      <c r="AB137" s="276" t="s">
        <v>26</v>
      </c>
      <c r="AC137" s="275"/>
      <c r="AD137" s="275"/>
      <c r="AE137" s="275"/>
      <c r="AF137" s="275"/>
      <c r="AG137" s="275"/>
      <c r="AH137" s="276" t="s">
        <v>26</v>
      </c>
      <c r="AI137" s="276" t="s">
        <v>26</v>
      </c>
      <c r="AJ137" s="274" t="s">
        <v>0</v>
      </c>
      <c r="AK137" s="275"/>
      <c r="AL137" s="4"/>
      <c r="AM137" s="19">
        <f t="array" ref="AM137">SUM(IF((G137:AK137="H"),1,0),IF((G137:AK137="½ H"),0.5,0))</f>
        <v>1</v>
      </c>
      <c r="AN137" s="17">
        <f t="array" ref="AN137">SUM(IF((G137:AK137="SD"),1,0),IF((G137:AK137="½ SD"),0.5,0))</f>
        <v>0</v>
      </c>
      <c r="AO137" s="17">
        <f t="array" ref="AO137">SUM(IF((G137:AK137="V"),1,0),IF((G137:AK137="½ V"),0.5,0))</f>
        <v>0</v>
      </c>
      <c r="AP137" s="17">
        <f t="array" ref="AP137">SUM(IF((G137:AK137="C"),1,0),IF((G137:AK137="½ C"),0.5,0))</f>
        <v>0</v>
      </c>
      <c r="AQ137" s="95">
        <f t="array" ref="AQ137">SUM(IF((G137:AK137="S"),1,0),IF((G137:AK137="½ S"),0.5,0))</f>
        <v>0</v>
      </c>
      <c r="AR137" s="184">
        <f t="array" ref="AR137">SUM(IF((G137:AK137="Z1"),1,0),IF((G137:AK137="½ Z1"),0.5,0))</f>
        <v>0</v>
      </c>
      <c r="AS137" s="17">
        <f t="array" ref="AS137">SUM(IF((G137:AK137="Z2"),1,0),IF((G137:AK137="½ Z2"),0.5,0))</f>
        <v>0</v>
      </c>
      <c r="AT137" s="17">
        <f t="array" ref="AT137">SUM(IF((G137:AK137="Z3"),1,0),IF((G137:AK137="½ Z3"),0.5,0))</f>
        <v>0</v>
      </c>
      <c r="AU137" s="20">
        <f t="array" ref="AU137">SUM(IF((G137:AK137="Z4"),1,0),IF((G137:AK137="½ Z4"),0.5,0))</f>
        <v>0</v>
      </c>
      <c r="AV137" s="4"/>
      <c r="AW137" s="28"/>
    </row>
    <row r="138" spans="2:49" ht="13.5" hidden="1" thickBot="1" x14ac:dyDescent="0.25">
      <c r="B138" s="2"/>
      <c r="C138" s="4"/>
      <c r="D138" s="406"/>
      <c r="E138" s="186"/>
      <c r="F138" s="65" t="str">
        <f>IF(E138="x",   "~~~" &amp; TEXT($F$14,""), TEXT($F$14,""))</f>
        <v/>
      </c>
      <c r="G138" s="276" t="s">
        <v>26</v>
      </c>
      <c r="H138" s="275"/>
      <c r="I138" s="275"/>
      <c r="J138" s="275"/>
      <c r="K138" s="275"/>
      <c r="L138" s="275"/>
      <c r="M138" s="276" t="s">
        <v>26</v>
      </c>
      <c r="N138" s="276" t="s">
        <v>26</v>
      </c>
      <c r="O138" s="275"/>
      <c r="P138" s="275"/>
      <c r="Q138" s="275"/>
      <c r="R138" s="275"/>
      <c r="S138" s="275"/>
      <c r="T138" s="276" t="s">
        <v>26</v>
      </c>
      <c r="U138" s="276" t="s">
        <v>26</v>
      </c>
      <c r="V138" s="275"/>
      <c r="W138" s="275"/>
      <c r="X138" s="275"/>
      <c r="Y138" s="275"/>
      <c r="Z138" s="275"/>
      <c r="AA138" s="276" t="s">
        <v>26</v>
      </c>
      <c r="AB138" s="276" t="s">
        <v>26</v>
      </c>
      <c r="AC138" s="275"/>
      <c r="AD138" s="275"/>
      <c r="AE138" s="275"/>
      <c r="AF138" s="275"/>
      <c r="AG138" s="275"/>
      <c r="AH138" s="276" t="s">
        <v>26</v>
      </c>
      <c r="AI138" s="276" t="s">
        <v>26</v>
      </c>
      <c r="AJ138" s="274" t="s">
        <v>0</v>
      </c>
      <c r="AK138" s="275"/>
      <c r="AL138" s="4"/>
      <c r="AM138" s="19">
        <f t="array" ref="AM138">SUM(IF((G138:AK138="H"),1,0),IF((G138:AK138="½ H"),0.5,0))</f>
        <v>1</v>
      </c>
      <c r="AN138" s="17">
        <f t="array" ref="AN138">SUM(IF((G138:AK138="SD"),1,0),IF((G138:AK138="½ SD"),0.5,0))</f>
        <v>0</v>
      </c>
      <c r="AO138" s="17">
        <f t="array" ref="AO138">SUM(IF((G138:AK138="V"),1,0),IF((G138:AK138="½ V"),0.5,0))</f>
        <v>0</v>
      </c>
      <c r="AP138" s="17">
        <f t="array" ref="AP138">SUM(IF((G138:AK138="C"),1,0),IF((G138:AK138="½ C"),0.5,0))</f>
        <v>0</v>
      </c>
      <c r="AQ138" s="95">
        <f t="array" ref="AQ138">SUM(IF((G138:AK138="S"),1,0),IF((G138:AK138="½ S"),0.5,0))</f>
        <v>0</v>
      </c>
      <c r="AR138" s="184">
        <f t="array" ref="AR138">SUM(IF((G138:AK138="Z1"),1,0),IF((G138:AK138="½ Z1"),0.5,0))</f>
        <v>0</v>
      </c>
      <c r="AS138" s="17">
        <f t="array" ref="AS138">SUM(IF((G138:AK138="Z2"),1,0),IF((G138:AK138="½ Z2"),0.5,0))</f>
        <v>0</v>
      </c>
      <c r="AT138" s="17">
        <f t="array" ref="AT138">SUM(IF((G138:AK138="Z3"),1,0),IF((G138:AK138="½ Z3"),0.5,0))</f>
        <v>0</v>
      </c>
      <c r="AU138" s="20">
        <f t="array" ref="AU138">SUM(IF((G138:AK138="Z4"),1,0),IF((G138:AK138="½ Z4"),0.5,0))</f>
        <v>0</v>
      </c>
      <c r="AV138" s="4"/>
      <c r="AW138" s="28"/>
    </row>
    <row r="139" spans="2:49" ht="13.5" hidden="1" thickBot="1" x14ac:dyDescent="0.25">
      <c r="B139" s="2"/>
      <c r="C139" s="4"/>
      <c r="D139" s="406"/>
      <c r="E139" s="186"/>
      <c r="F139" s="65" t="str">
        <f>IF(E139="x",   "~~~" &amp; TEXT($F$15,""), TEXT($F$15,""))</f>
        <v/>
      </c>
      <c r="G139" s="276" t="s">
        <v>26</v>
      </c>
      <c r="H139" s="275"/>
      <c r="I139" s="275"/>
      <c r="J139" s="275"/>
      <c r="K139" s="275"/>
      <c r="L139" s="275"/>
      <c r="M139" s="276" t="s">
        <v>26</v>
      </c>
      <c r="N139" s="276" t="s">
        <v>26</v>
      </c>
      <c r="O139" s="275"/>
      <c r="P139" s="275"/>
      <c r="Q139" s="275"/>
      <c r="R139" s="275"/>
      <c r="S139" s="275"/>
      <c r="T139" s="276" t="s">
        <v>26</v>
      </c>
      <c r="U139" s="276" t="s">
        <v>26</v>
      </c>
      <c r="V139" s="275"/>
      <c r="W139" s="275"/>
      <c r="X139" s="275"/>
      <c r="Y139" s="275"/>
      <c r="Z139" s="275"/>
      <c r="AA139" s="276" t="s">
        <v>26</v>
      </c>
      <c r="AB139" s="276" t="s">
        <v>26</v>
      </c>
      <c r="AC139" s="275"/>
      <c r="AD139" s="275"/>
      <c r="AE139" s="275"/>
      <c r="AF139" s="275"/>
      <c r="AG139" s="275"/>
      <c r="AH139" s="276" t="s">
        <v>26</v>
      </c>
      <c r="AI139" s="276" t="s">
        <v>26</v>
      </c>
      <c r="AJ139" s="274" t="s">
        <v>0</v>
      </c>
      <c r="AK139" s="275"/>
      <c r="AL139" s="4"/>
      <c r="AM139" s="19">
        <f t="array" ref="AM139">SUM(IF((G139:AK139="H"),1,0),IF((G139:AK139="½ H"),0.5,0))</f>
        <v>1</v>
      </c>
      <c r="AN139" s="17">
        <f t="array" ref="AN139">SUM(IF((G139:AK139="SD"),1,0),IF((G139:AK139="½ SD"),0.5,0))</f>
        <v>0</v>
      </c>
      <c r="AO139" s="17">
        <f t="array" ref="AO139">SUM(IF((G139:AK139="V"),1,0),IF((G139:AK139="½ V"),0.5,0))</f>
        <v>0</v>
      </c>
      <c r="AP139" s="17">
        <f t="array" ref="AP139">SUM(IF((G139:AK139="C"),1,0),IF((G139:AK139="½ C"),0.5,0))</f>
        <v>0</v>
      </c>
      <c r="AQ139" s="95">
        <f t="array" ref="AQ139">SUM(IF((G139:AK139="S"),1,0),IF((G139:AK139="½ S"),0.5,0))</f>
        <v>0</v>
      </c>
      <c r="AR139" s="184">
        <f t="array" ref="AR139">SUM(IF((G139:AK139="Z1"),1,0),IF((G139:AK139="½ Z1"),0.5,0))</f>
        <v>0</v>
      </c>
      <c r="AS139" s="17">
        <f t="array" ref="AS139">SUM(IF((G139:AK139="Z2"),1,0),IF((G139:AK139="½ Z2"),0.5,0))</f>
        <v>0</v>
      </c>
      <c r="AT139" s="17">
        <f t="array" ref="AT139">SUM(IF((G139:AK139="Z3"),1,0),IF((G139:AK139="½ Z3"),0.5,0))</f>
        <v>0</v>
      </c>
      <c r="AU139" s="20">
        <f t="array" ref="AU139">SUM(IF((G139:AK139="Z4"),1,0),IF((G139:AK139="½ Z4"),0.5,0))</f>
        <v>0</v>
      </c>
      <c r="AV139" s="4"/>
      <c r="AW139" s="28"/>
    </row>
    <row r="140" spans="2:49" ht="13.5" hidden="1" thickBot="1" x14ac:dyDescent="0.25">
      <c r="B140" s="2"/>
      <c r="C140" s="4"/>
      <c r="D140" s="406"/>
      <c r="E140" s="186"/>
      <c r="F140" s="65" t="str">
        <f>IF(E140="x",   "~~~" &amp; TEXT($J$4,""), TEXT($J$4,""))</f>
        <v/>
      </c>
      <c r="G140" s="276" t="s">
        <v>26</v>
      </c>
      <c r="H140" s="275"/>
      <c r="I140" s="275"/>
      <c r="J140" s="275"/>
      <c r="K140" s="275"/>
      <c r="L140" s="275"/>
      <c r="M140" s="276" t="s">
        <v>26</v>
      </c>
      <c r="N140" s="276" t="s">
        <v>26</v>
      </c>
      <c r="O140" s="275"/>
      <c r="P140" s="275"/>
      <c r="Q140" s="275"/>
      <c r="R140" s="275"/>
      <c r="S140" s="275"/>
      <c r="T140" s="276" t="s">
        <v>26</v>
      </c>
      <c r="U140" s="276" t="s">
        <v>26</v>
      </c>
      <c r="V140" s="275"/>
      <c r="W140" s="275"/>
      <c r="X140" s="275"/>
      <c r="Y140" s="275"/>
      <c r="Z140" s="275"/>
      <c r="AA140" s="276" t="s">
        <v>26</v>
      </c>
      <c r="AB140" s="276" t="s">
        <v>26</v>
      </c>
      <c r="AC140" s="275"/>
      <c r="AD140" s="275"/>
      <c r="AE140" s="275"/>
      <c r="AF140" s="275"/>
      <c r="AG140" s="275"/>
      <c r="AH140" s="276" t="s">
        <v>26</v>
      </c>
      <c r="AI140" s="276" t="s">
        <v>26</v>
      </c>
      <c r="AJ140" s="274" t="s">
        <v>0</v>
      </c>
      <c r="AK140" s="275"/>
      <c r="AL140" s="4"/>
      <c r="AM140" s="19">
        <f t="array" ref="AM140">SUM(IF((G140:AK140="H"),1,0),IF((G140:AK140="½ H"),0.5,0))</f>
        <v>1</v>
      </c>
      <c r="AN140" s="17">
        <f t="array" ref="AN140">SUM(IF((G140:AK140="SD"),1,0),IF((G140:AK140="½ SD"),0.5,0))</f>
        <v>0</v>
      </c>
      <c r="AO140" s="17">
        <f t="array" ref="AO140">SUM(IF((G140:AK140="V"),1,0),IF((G140:AK140="½ V"),0.5,0))</f>
        <v>0</v>
      </c>
      <c r="AP140" s="17">
        <f t="array" ref="AP140">SUM(IF((G140:AK140="C"),1,0),IF((G140:AK140="½ C"),0.5,0))</f>
        <v>0</v>
      </c>
      <c r="AQ140" s="95">
        <f t="array" ref="AQ140">SUM(IF((G140:AK140="S"),1,0),IF((G140:AK140="½ S"),0.5,0))</f>
        <v>0</v>
      </c>
      <c r="AR140" s="184">
        <f t="array" ref="AR140">SUM(IF((G140:AK140="Z1"),1,0),IF((G140:AK140="½ Z1"),0.5,0))</f>
        <v>0</v>
      </c>
      <c r="AS140" s="17">
        <f t="array" ref="AS140">SUM(IF((G140:AK140="Z2"),1,0),IF((G140:AK140="½ Z2"),0.5,0))</f>
        <v>0</v>
      </c>
      <c r="AT140" s="17">
        <f t="array" ref="AT140">SUM(IF((G140:AK140="Z3"),1,0),IF((G140:AK140="½ Z3"),0.5,0))</f>
        <v>0</v>
      </c>
      <c r="AU140" s="20">
        <f t="array" ref="AU140">SUM(IF((G140:AK140="Z4"),1,0),IF((G140:AK140="½ Z4"),0.5,0))</f>
        <v>0</v>
      </c>
      <c r="AV140" s="4"/>
      <c r="AW140" s="28"/>
    </row>
    <row r="141" spans="2:49" ht="13.5" hidden="1" thickBot="1" x14ac:dyDescent="0.25">
      <c r="B141" s="2"/>
      <c r="C141" s="4"/>
      <c r="D141" s="406"/>
      <c r="E141" s="186"/>
      <c r="F141" s="65" t="str">
        <f>IF(E141="x",   "~~~" &amp; TEXT($J$5,""), TEXT($J$5,""))</f>
        <v/>
      </c>
      <c r="G141" s="276" t="s">
        <v>26</v>
      </c>
      <c r="H141" s="275"/>
      <c r="I141" s="275"/>
      <c r="J141" s="275"/>
      <c r="K141" s="275"/>
      <c r="L141" s="275"/>
      <c r="M141" s="276" t="s">
        <v>26</v>
      </c>
      <c r="N141" s="276" t="s">
        <v>26</v>
      </c>
      <c r="O141" s="275"/>
      <c r="P141" s="275"/>
      <c r="Q141" s="275"/>
      <c r="R141" s="275"/>
      <c r="S141" s="275"/>
      <c r="T141" s="276" t="s">
        <v>26</v>
      </c>
      <c r="U141" s="276" t="s">
        <v>26</v>
      </c>
      <c r="V141" s="275"/>
      <c r="W141" s="275"/>
      <c r="X141" s="275"/>
      <c r="Y141" s="275"/>
      <c r="Z141" s="275"/>
      <c r="AA141" s="276" t="s">
        <v>26</v>
      </c>
      <c r="AB141" s="276" t="s">
        <v>26</v>
      </c>
      <c r="AC141" s="275"/>
      <c r="AD141" s="275"/>
      <c r="AE141" s="275"/>
      <c r="AF141" s="275"/>
      <c r="AG141" s="275"/>
      <c r="AH141" s="276" t="s">
        <v>26</v>
      </c>
      <c r="AI141" s="276" t="s">
        <v>26</v>
      </c>
      <c r="AJ141" s="274" t="s">
        <v>0</v>
      </c>
      <c r="AK141" s="275"/>
      <c r="AL141" s="4"/>
      <c r="AM141" s="19">
        <f t="array" ref="AM141">SUM(IF((G141:AK141="H"),1,0),IF((G141:AK141="½ H"),0.5,0))</f>
        <v>1</v>
      </c>
      <c r="AN141" s="17">
        <f t="array" ref="AN141">SUM(IF((G141:AK141="SD"),1,0),IF((G141:AK141="½ SD"),0.5,0))</f>
        <v>0</v>
      </c>
      <c r="AO141" s="17">
        <f t="array" ref="AO141">SUM(IF((G141:AK141="V"),1,0),IF((G141:AK141="½ V"),0.5,0))</f>
        <v>0</v>
      </c>
      <c r="AP141" s="17">
        <f t="array" ref="AP141">SUM(IF((G141:AK141="C"),1,0),IF((G141:AK141="½ C"),0.5,0))</f>
        <v>0</v>
      </c>
      <c r="AQ141" s="95">
        <f t="array" ref="AQ141">SUM(IF((G141:AK141="S"),1,0),IF((G141:AK141="½ S"),0.5,0))</f>
        <v>0</v>
      </c>
      <c r="AR141" s="184">
        <f t="array" ref="AR141">SUM(IF((G141:AK141="Z1"),1,0),IF((G141:AK141="½ Z1"),0.5,0))</f>
        <v>0</v>
      </c>
      <c r="AS141" s="17">
        <f t="array" ref="AS141">SUM(IF((G141:AK141="Z2"),1,0),IF((G141:AK141="½ Z2"),0.5,0))</f>
        <v>0</v>
      </c>
      <c r="AT141" s="17">
        <f t="array" ref="AT141">SUM(IF((G141:AK141="Z3"),1,0),IF((G141:AK141="½ Z3"),0.5,0))</f>
        <v>0</v>
      </c>
      <c r="AU141" s="20">
        <f t="array" ref="AU141">SUM(IF((G141:AK141="Z4"),1,0),IF((G141:AK141="½ Z4"),0.5,0))</f>
        <v>0</v>
      </c>
      <c r="AV141" s="4"/>
      <c r="AW141" s="28"/>
    </row>
    <row r="142" spans="2:49" ht="13.5" hidden="1" thickBot="1" x14ac:dyDescent="0.25">
      <c r="B142" s="2"/>
      <c r="C142" s="4"/>
      <c r="D142" s="406"/>
      <c r="E142" s="186"/>
      <c r="F142" s="65" t="str">
        <f>IF(E142="x",   "~~~" &amp; TEXT($J$6,""), TEXT($J$6,""))</f>
        <v/>
      </c>
      <c r="G142" s="276" t="s">
        <v>26</v>
      </c>
      <c r="H142" s="275"/>
      <c r="I142" s="275"/>
      <c r="J142" s="275"/>
      <c r="K142" s="275"/>
      <c r="L142" s="275"/>
      <c r="M142" s="276" t="s">
        <v>26</v>
      </c>
      <c r="N142" s="276" t="s">
        <v>26</v>
      </c>
      <c r="O142" s="275"/>
      <c r="P142" s="275"/>
      <c r="Q142" s="275"/>
      <c r="R142" s="275"/>
      <c r="S142" s="275"/>
      <c r="T142" s="276" t="s">
        <v>26</v>
      </c>
      <c r="U142" s="276" t="s">
        <v>26</v>
      </c>
      <c r="V142" s="275"/>
      <c r="W142" s="275"/>
      <c r="X142" s="275"/>
      <c r="Y142" s="275"/>
      <c r="Z142" s="275"/>
      <c r="AA142" s="276" t="s">
        <v>26</v>
      </c>
      <c r="AB142" s="276" t="s">
        <v>26</v>
      </c>
      <c r="AC142" s="275"/>
      <c r="AD142" s="275"/>
      <c r="AE142" s="275"/>
      <c r="AF142" s="275"/>
      <c r="AG142" s="275"/>
      <c r="AH142" s="276" t="s">
        <v>26</v>
      </c>
      <c r="AI142" s="276" t="s">
        <v>26</v>
      </c>
      <c r="AJ142" s="274" t="s">
        <v>0</v>
      </c>
      <c r="AK142" s="275"/>
      <c r="AL142" s="4"/>
      <c r="AM142" s="19">
        <f t="array" ref="AM142">SUM(IF((G142:AK142="H"),1,0),IF((G142:AK142="½ H"),0.5,0))</f>
        <v>1</v>
      </c>
      <c r="AN142" s="17">
        <f t="array" ref="AN142">SUM(IF((G142:AK142="SD"),1,0),IF((G142:AK142="½ SD"),0.5,0))</f>
        <v>0</v>
      </c>
      <c r="AO142" s="17">
        <f t="array" ref="AO142">SUM(IF((G142:AK142="V"),1,0),IF((G142:AK142="½ V"),0.5,0))</f>
        <v>0</v>
      </c>
      <c r="AP142" s="17">
        <f t="array" ref="AP142">SUM(IF((G142:AK142="C"),1,0),IF((G142:AK142="½ C"),0.5,0))</f>
        <v>0</v>
      </c>
      <c r="AQ142" s="95">
        <f t="array" ref="AQ142">SUM(IF((G142:AK142="S"),1,0),IF((G142:AK142="½ S"),0.5,0))</f>
        <v>0</v>
      </c>
      <c r="AR142" s="184">
        <f t="array" ref="AR142">SUM(IF((G142:AK142="Z1"),1,0),IF((G142:AK142="½ Z1"),0.5,0))</f>
        <v>0</v>
      </c>
      <c r="AS142" s="17">
        <f t="array" ref="AS142">SUM(IF((G142:AK142="Z2"),1,0),IF((G142:AK142="½ Z2"),0.5,0))</f>
        <v>0</v>
      </c>
      <c r="AT142" s="17">
        <f t="array" ref="AT142">SUM(IF((G142:AK142="Z3"),1,0),IF((G142:AK142="½ Z3"),0.5,0))</f>
        <v>0</v>
      </c>
      <c r="AU142" s="20">
        <f t="array" ref="AU142">SUM(IF((G142:AK142="Z4"),1,0),IF((G142:AK142="½ Z4"),0.5,0))</f>
        <v>0</v>
      </c>
      <c r="AV142" s="4"/>
      <c r="AW142" s="28"/>
    </row>
    <row r="143" spans="2:49" ht="12.75" hidden="1" customHeight="1" x14ac:dyDescent="0.2">
      <c r="B143" s="2"/>
      <c r="C143" s="4"/>
      <c r="D143" s="406"/>
      <c r="E143" s="70"/>
      <c r="F143" s="65" t="str">
        <f>IF(E143="x",   "~~~" &amp; TEXT($J$7,""), TEXT($J$7,""))</f>
        <v/>
      </c>
      <c r="G143" s="276" t="s">
        <v>26</v>
      </c>
      <c r="H143" s="275"/>
      <c r="I143" s="275"/>
      <c r="J143" s="275"/>
      <c r="K143" s="275"/>
      <c r="L143" s="275"/>
      <c r="M143" s="276" t="s">
        <v>26</v>
      </c>
      <c r="N143" s="276" t="s">
        <v>26</v>
      </c>
      <c r="O143" s="275"/>
      <c r="P143" s="275"/>
      <c r="Q143" s="275"/>
      <c r="R143" s="275"/>
      <c r="S143" s="275"/>
      <c r="T143" s="276" t="s">
        <v>26</v>
      </c>
      <c r="U143" s="276" t="s">
        <v>26</v>
      </c>
      <c r="V143" s="275"/>
      <c r="W143" s="275"/>
      <c r="X143" s="275"/>
      <c r="Y143" s="275"/>
      <c r="Z143" s="275"/>
      <c r="AA143" s="276" t="s">
        <v>26</v>
      </c>
      <c r="AB143" s="276" t="s">
        <v>26</v>
      </c>
      <c r="AC143" s="275"/>
      <c r="AD143" s="275"/>
      <c r="AE143" s="275"/>
      <c r="AF143" s="275"/>
      <c r="AG143" s="275"/>
      <c r="AH143" s="276" t="s">
        <v>26</v>
      </c>
      <c r="AI143" s="276" t="s">
        <v>26</v>
      </c>
      <c r="AJ143" s="274" t="s">
        <v>0</v>
      </c>
      <c r="AK143" s="275"/>
      <c r="AL143" s="4"/>
      <c r="AM143" s="19">
        <f t="array" ref="AM143">SUM(IF((G143:AK143="H"),1,0),IF((G143:AK143="½ H"),0.5,0))</f>
        <v>1</v>
      </c>
      <c r="AN143" s="17">
        <f t="array" ref="AN143">SUM(IF((G143:AK143="SD"),1,0),IF((G143:AK143="½ SD"),0.5,0))</f>
        <v>0</v>
      </c>
      <c r="AO143" s="17">
        <f t="array" ref="AO143">SUM(IF((G143:AK143="V"),1,0),IF((G143:AK143="½ V"),0.5,0))</f>
        <v>0</v>
      </c>
      <c r="AP143" s="17">
        <f t="array" ref="AP143">SUM(IF((G143:AK143="C"),1,0),IF((G143:AK143="½ C"),0.5,0))</f>
        <v>0</v>
      </c>
      <c r="AQ143" s="95">
        <f t="array" ref="AQ143">SUM(IF((G143:AK143="S"),1,0),IF((G143:AK143="½ S"),0.5,0))</f>
        <v>0</v>
      </c>
      <c r="AR143" s="184">
        <f t="array" ref="AR143">SUM(IF((G143:AK143="Z1"),1,0),IF((G143:AK143="½ Z1"),0.5,0))</f>
        <v>0</v>
      </c>
      <c r="AS143" s="17">
        <f t="array" ref="AS143">SUM(IF((G143:AK143="Z2"),1,0),IF((G143:AK143="½ Z2"),0.5,0))</f>
        <v>0</v>
      </c>
      <c r="AT143" s="17">
        <f t="array" ref="AT143">SUM(IF((G143:AK143="Z3"),1,0),IF((G143:AK143="½ Z3"),0.5,0))</f>
        <v>0</v>
      </c>
      <c r="AU143" s="20">
        <f t="array" ref="AU143">SUM(IF((G143:AK143="Z4"),1,0),IF((G143:AK143="½ Z4"),0.5,0))</f>
        <v>0</v>
      </c>
      <c r="AV143" s="4"/>
      <c r="AW143" s="28"/>
    </row>
    <row r="144" spans="2:49" ht="12.75" hidden="1" customHeight="1" x14ac:dyDescent="0.2">
      <c r="B144" s="2"/>
      <c r="C144" s="4"/>
      <c r="D144" s="406"/>
      <c r="E144" s="70"/>
      <c r="F144" s="65" t="str">
        <f>IF(E144="x",   "~~~" &amp; TEXT($J$8,""), TEXT($J$8,""))</f>
        <v/>
      </c>
      <c r="G144" s="276" t="s">
        <v>26</v>
      </c>
      <c r="H144" s="275"/>
      <c r="I144" s="275"/>
      <c r="J144" s="275"/>
      <c r="K144" s="275"/>
      <c r="L144" s="275"/>
      <c r="M144" s="276" t="s">
        <v>26</v>
      </c>
      <c r="N144" s="276" t="s">
        <v>26</v>
      </c>
      <c r="O144" s="275"/>
      <c r="P144" s="275"/>
      <c r="Q144" s="275"/>
      <c r="R144" s="275"/>
      <c r="S144" s="275"/>
      <c r="T144" s="276" t="s">
        <v>26</v>
      </c>
      <c r="U144" s="276" t="s">
        <v>26</v>
      </c>
      <c r="V144" s="275"/>
      <c r="W144" s="275"/>
      <c r="X144" s="275"/>
      <c r="Y144" s="275"/>
      <c r="Z144" s="275"/>
      <c r="AA144" s="276" t="s">
        <v>26</v>
      </c>
      <c r="AB144" s="276" t="s">
        <v>26</v>
      </c>
      <c r="AC144" s="275"/>
      <c r="AD144" s="275"/>
      <c r="AE144" s="275"/>
      <c r="AF144" s="275"/>
      <c r="AG144" s="275"/>
      <c r="AH144" s="276" t="s">
        <v>26</v>
      </c>
      <c r="AI144" s="276" t="s">
        <v>26</v>
      </c>
      <c r="AJ144" s="274" t="s">
        <v>0</v>
      </c>
      <c r="AK144" s="275"/>
      <c r="AL144" s="4"/>
      <c r="AM144" s="19">
        <f t="array" ref="AM144">SUM(IF((G144:AK144="H"),1,0),IF((G144:AK144="½ H"),0.5,0))</f>
        <v>1</v>
      </c>
      <c r="AN144" s="17">
        <f t="array" ref="AN144">SUM(IF((G144:AK144="SD"),1,0),IF((G144:AK144="½ SD"),0.5,0))</f>
        <v>0</v>
      </c>
      <c r="AO144" s="17">
        <f t="array" ref="AO144">SUM(IF((G144:AK144="V"),1,0),IF((G144:AK144="½ V"),0.5,0))</f>
        <v>0</v>
      </c>
      <c r="AP144" s="17">
        <f t="array" ref="AP144">SUM(IF((G144:AK144="C"),1,0),IF((G144:AK144="½ C"),0.5,0))</f>
        <v>0</v>
      </c>
      <c r="AQ144" s="95">
        <f t="array" ref="AQ144">SUM(IF((G144:AK144="S"),1,0),IF((G144:AK144="½ S"),0.5,0))</f>
        <v>0</v>
      </c>
      <c r="AR144" s="184">
        <f t="array" ref="AR144">SUM(IF((G144:AK144="Z1"),1,0),IF((G144:AK144="½ Z1"),0.5,0))</f>
        <v>0</v>
      </c>
      <c r="AS144" s="17">
        <f t="array" ref="AS144">SUM(IF((G144:AK144="Z2"),1,0),IF((G144:AK144="½ Z2"),0.5,0))</f>
        <v>0</v>
      </c>
      <c r="AT144" s="17">
        <f t="array" ref="AT144">SUM(IF((G144:AK144="Z3"),1,0),IF((G144:AK144="½ Z3"),0.5,0))</f>
        <v>0</v>
      </c>
      <c r="AU144" s="20">
        <f t="array" ref="AU144">SUM(IF((G144:AK144="Z4"),1,0),IF((G144:AK144="½ Z4"),0.5,0))</f>
        <v>0</v>
      </c>
      <c r="AV144" s="4"/>
      <c r="AW144" s="28"/>
    </row>
    <row r="145" spans="2:49" ht="12.75" hidden="1" customHeight="1" x14ac:dyDescent="0.2">
      <c r="B145" s="2"/>
      <c r="C145" s="4"/>
      <c r="D145" s="406"/>
      <c r="E145" s="70"/>
      <c r="F145" s="65" t="str">
        <f>IF(E145="x",   "~~~" &amp; TEXT($J$9,""), TEXT($J$9,""))</f>
        <v/>
      </c>
      <c r="G145" s="276" t="s">
        <v>26</v>
      </c>
      <c r="H145" s="275"/>
      <c r="I145" s="275"/>
      <c r="J145" s="275"/>
      <c r="K145" s="275"/>
      <c r="L145" s="275"/>
      <c r="M145" s="276" t="s">
        <v>26</v>
      </c>
      <c r="N145" s="276" t="s">
        <v>26</v>
      </c>
      <c r="O145" s="275"/>
      <c r="P145" s="275"/>
      <c r="Q145" s="275"/>
      <c r="R145" s="275"/>
      <c r="S145" s="275"/>
      <c r="T145" s="276" t="s">
        <v>26</v>
      </c>
      <c r="U145" s="276" t="s">
        <v>26</v>
      </c>
      <c r="V145" s="275"/>
      <c r="W145" s="275"/>
      <c r="X145" s="275"/>
      <c r="Y145" s="275"/>
      <c r="Z145" s="275"/>
      <c r="AA145" s="276" t="s">
        <v>26</v>
      </c>
      <c r="AB145" s="276" t="s">
        <v>26</v>
      </c>
      <c r="AC145" s="275"/>
      <c r="AD145" s="275"/>
      <c r="AE145" s="275"/>
      <c r="AF145" s="275"/>
      <c r="AG145" s="275"/>
      <c r="AH145" s="276" t="s">
        <v>26</v>
      </c>
      <c r="AI145" s="276" t="s">
        <v>26</v>
      </c>
      <c r="AJ145" s="274" t="s">
        <v>0</v>
      </c>
      <c r="AK145" s="275"/>
      <c r="AL145" s="4"/>
      <c r="AM145" s="19">
        <f t="array" ref="AM145">SUM(IF((G145:AK145="H"),1,0),IF((G145:AK145="½ H"),0.5,0))</f>
        <v>1</v>
      </c>
      <c r="AN145" s="17">
        <f t="array" ref="AN145">SUM(IF((G145:AK145="SD"),1,0),IF((G145:AK145="½ SD"),0.5,0))</f>
        <v>0</v>
      </c>
      <c r="AO145" s="17">
        <f t="array" ref="AO145">SUM(IF((G145:AK145="V"),1,0),IF((G145:AK145="½ V"),0.5,0))</f>
        <v>0</v>
      </c>
      <c r="AP145" s="17">
        <f t="array" ref="AP145">SUM(IF((G145:AK145="C"),1,0),IF((G145:AK145="½ C"),0.5,0))</f>
        <v>0</v>
      </c>
      <c r="AQ145" s="95">
        <f t="array" ref="AQ145">SUM(IF((G145:AK145="S"),1,0),IF((G145:AK145="½ S"),0.5,0))</f>
        <v>0</v>
      </c>
      <c r="AR145" s="184">
        <f t="array" ref="AR145">SUM(IF((G145:AK145="Z1"),1,0),IF((G145:AK145="½ Z1"),0.5,0))</f>
        <v>0</v>
      </c>
      <c r="AS145" s="17">
        <f t="array" ref="AS145">SUM(IF((G145:AK145="Z2"),1,0),IF((G145:AK145="½ Z2"),0.5,0))</f>
        <v>0</v>
      </c>
      <c r="AT145" s="17">
        <f t="array" ref="AT145">SUM(IF((G145:AK145="Z3"),1,0),IF((G145:AK145="½ Z3"),0.5,0))</f>
        <v>0</v>
      </c>
      <c r="AU145" s="20">
        <f t="array" ref="AU145">SUM(IF((G145:AK145="Z4"),1,0),IF((G145:AK145="½ Z4"),0.5,0))</f>
        <v>0</v>
      </c>
      <c r="AV145" s="4"/>
      <c r="AW145" s="28"/>
    </row>
    <row r="146" spans="2:49" ht="12.75" hidden="1" customHeight="1" x14ac:dyDescent="0.2">
      <c r="B146" s="2"/>
      <c r="C146" s="4"/>
      <c r="D146" s="406"/>
      <c r="E146" s="70"/>
      <c r="F146" s="65" t="str">
        <f>IF(E146="x",   "~~~" &amp; TEXT($J$10,""), TEXT($J$10,""))</f>
        <v/>
      </c>
      <c r="G146" s="276" t="s">
        <v>26</v>
      </c>
      <c r="H146" s="275"/>
      <c r="I146" s="275"/>
      <c r="J146" s="275"/>
      <c r="K146" s="275"/>
      <c r="L146" s="275"/>
      <c r="M146" s="276" t="s">
        <v>26</v>
      </c>
      <c r="N146" s="276" t="s">
        <v>26</v>
      </c>
      <c r="O146" s="275"/>
      <c r="P146" s="275"/>
      <c r="Q146" s="275"/>
      <c r="R146" s="275"/>
      <c r="S146" s="275"/>
      <c r="T146" s="276" t="s">
        <v>26</v>
      </c>
      <c r="U146" s="276" t="s">
        <v>26</v>
      </c>
      <c r="V146" s="275"/>
      <c r="W146" s="275"/>
      <c r="X146" s="275"/>
      <c r="Y146" s="275"/>
      <c r="Z146" s="275"/>
      <c r="AA146" s="276" t="s">
        <v>26</v>
      </c>
      <c r="AB146" s="276" t="s">
        <v>26</v>
      </c>
      <c r="AC146" s="275"/>
      <c r="AD146" s="275"/>
      <c r="AE146" s="275"/>
      <c r="AF146" s="275"/>
      <c r="AG146" s="275"/>
      <c r="AH146" s="276" t="s">
        <v>26</v>
      </c>
      <c r="AI146" s="276" t="s">
        <v>26</v>
      </c>
      <c r="AJ146" s="274" t="s">
        <v>0</v>
      </c>
      <c r="AK146" s="275"/>
      <c r="AL146" s="4"/>
      <c r="AM146" s="19">
        <f t="array" ref="AM146">SUM(IF((G146:AK146="H"),1,0),IF((G146:AK146="½ H"),0.5,0))</f>
        <v>1</v>
      </c>
      <c r="AN146" s="17">
        <f t="array" ref="AN146">SUM(IF((G146:AK146="SD"),1,0),IF((G146:AK146="½ SD"),0.5,0))</f>
        <v>0</v>
      </c>
      <c r="AO146" s="17">
        <f t="array" ref="AO146">SUM(IF((G146:AK146="V"),1,0),IF((G146:AK146="½ V"),0.5,0))</f>
        <v>0</v>
      </c>
      <c r="AP146" s="17">
        <f t="array" ref="AP146">SUM(IF((G146:AK146="C"),1,0),IF((G146:AK146="½ C"),0.5,0))</f>
        <v>0</v>
      </c>
      <c r="AQ146" s="95">
        <f t="array" ref="AQ146">SUM(IF((G146:AK146="S"),1,0),IF((G146:AK146="½ S"),0.5,0))</f>
        <v>0</v>
      </c>
      <c r="AR146" s="184">
        <f t="array" ref="AR146">SUM(IF((G146:AK146="Z1"),1,0),IF((G146:AK146="½ Z1"),0.5,0))</f>
        <v>0</v>
      </c>
      <c r="AS146" s="17">
        <f t="array" ref="AS146">SUM(IF((G146:AK146="Z2"),1,0),IF((G146:AK146="½ Z2"),0.5,0))</f>
        <v>0</v>
      </c>
      <c r="AT146" s="17">
        <f t="array" ref="AT146">SUM(IF((G146:AK146="Z3"),1,0),IF((G146:AK146="½ Z3"),0.5,0))</f>
        <v>0</v>
      </c>
      <c r="AU146" s="20">
        <f t="array" ref="AU146">SUM(IF((G146:AK146="Z4"),1,0),IF((G146:AK146="½ Z4"),0.5,0))</f>
        <v>0</v>
      </c>
      <c r="AV146" s="4"/>
      <c r="AW146" s="28"/>
    </row>
    <row r="147" spans="2:49" ht="12.75" hidden="1" customHeight="1" x14ac:dyDescent="0.2">
      <c r="B147" s="2"/>
      <c r="C147" s="4"/>
      <c r="D147" s="406"/>
      <c r="E147" s="70"/>
      <c r="F147" s="65" t="str">
        <f>IF(E147="x",   "~~~" &amp; TEXT($J$11,""), TEXT($J$11,""))</f>
        <v/>
      </c>
      <c r="G147" s="276" t="s">
        <v>26</v>
      </c>
      <c r="H147" s="275"/>
      <c r="I147" s="275"/>
      <c r="J147" s="275"/>
      <c r="K147" s="275"/>
      <c r="L147" s="275"/>
      <c r="M147" s="276" t="s">
        <v>26</v>
      </c>
      <c r="N147" s="276" t="s">
        <v>26</v>
      </c>
      <c r="O147" s="275"/>
      <c r="P147" s="275"/>
      <c r="Q147" s="275"/>
      <c r="R147" s="275"/>
      <c r="S147" s="275"/>
      <c r="T147" s="276" t="s">
        <v>26</v>
      </c>
      <c r="U147" s="276" t="s">
        <v>26</v>
      </c>
      <c r="V147" s="275"/>
      <c r="W147" s="275"/>
      <c r="X147" s="275"/>
      <c r="Y147" s="275"/>
      <c r="Z147" s="275"/>
      <c r="AA147" s="276" t="s">
        <v>26</v>
      </c>
      <c r="AB147" s="276" t="s">
        <v>26</v>
      </c>
      <c r="AC147" s="275"/>
      <c r="AD147" s="275"/>
      <c r="AE147" s="275"/>
      <c r="AF147" s="275"/>
      <c r="AG147" s="275"/>
      <c r="AH147" s="276" t="s">
        <v>26</v>
      </c>
      <c r="AI147" s="276" t="s">
        <v>26</v>
      </c>
      <c r="AJ147" s="274" t="s">
        <v>0</v>
      </c>
      <c r="AK147" s="275"/>
      <c r="AL147" s="4"/>
      <c r="AM147" s="19">
        <f t="array" ref="AM147">SUM(IF((G147:AK147="H"),1,0),IF((G147:AK147="½ H"),0.5,0))</f>
        <v>1</v>
      </c>
      <c r="AN147" s="17">
        <f t="array" ref="AN147">SUM(IF((G147:AK147="SD"),1,0),IF((G147:AK147="½ SD"),0.5,0))</f>
        <v>0</v>
      </c>
      <c r="AO147" s="17">
        <f t="array" ref="AO147">SUM(IF((G147:AK147="V"),1,0),IF((G147:AK147="½ V"),0.5,0))</f>
        <v>0</v>
      </c>
      <c r="AP147" s="17">
        <f t="array" ref="AP147">SUM(IF((G147:AK147="C"),1,0),IF((G147:AK147="½ C"),0.5,0))</f>
        <v>0</v>
      </c>
      <c r="AQ147" s="95">
        <f t="array" ref="AQ147">SUM(IF((G147:AK147="S"),1,0),IF((G147:AK147="½ S"),0.5,0))</f>
        <v>0</v>
      </c>
      <c r="AR147" s="184">
        <f t="array" ref="AR147">SUM(IF((G147:AK147="Z1"),1,0),IF((G147:AK147="½ Z1"),0.5,0))</f>
        <v>0</v>
      </c>
      <c r="AS147" s="17">
        <f t="array" ref="AS147">SUM(IF((G147:AK147="Z2"),1,0),IF((G147:AK147="½ Z2"),0.5,0))</f>
        <v>0</v>
      </c>
      <c r="AT147" s="17">
        <f t="array" ref="AT147">SUM(IF((G147:AK147="Z3"),1,0),IF((G147:AK147="½ Z3"),0.5,0))</f>
        <v>0</v>
      </c>
      <c r="AU147" s="20">
        <f t="array" ref="AU147">SUM(IF((G147:AK147="Z4"),1,0),IF((G147:AK147="½ Z4"),0.5,0))</f>
        <v>0</v>
      </c>
      <c r="AV147" s="4"/>
      <c r="AW147" s="28"/>
    </row>
    <row r="148" spans="2:49" ht="12.75" hidden="1" customHeight="1" x14ac:dyDescent="0.2">
      <c r="B148" s="2"/>
      <c r="C148" s="4"/>
      <c r="D148" s="406"/>
      <c r="E148" s="70"/>
      <c r="F148" s="65" t="str">
        <f>IF(E148="x",   "~~~" &amp; TEXT($J$12,""), TEXT($J$12,""))</f>
        <v/>
      </c>
      <c r="G148" s="276" t="s">
        <v>26</v>
      </c>
      <c r="H148" s="275"/>
      <c r="I148" s="275"/>
      <c r="J148" s="275"/>
      <c r="K148" s="275"/>
      <c r="L148" s="275"/>
      <c r="M148" s="276" t="s">
        <v>26</v>
      </c>
      <c r="N148" s="276" t="s">
        <v>26</v>
      </c>
      <c r="O148" s="275"/>
      <c r="P148" s="275"/>
      <c r="Q148" s="275"/>
      <c r="R148" s="275"/>
      <c r="S148" s="275"/>
      <c r="T148" s="276" t="s">
        <v>26</v>
      </c>
      <c r="U148" s="276" t="s">
        <v>26</v>
      </c>
      <c r="V148" s="275"/>
      <c r="W148" s="275"/>
      <c r="X148" s="275"/>
      <c r="Y148" s="275"/>
      <c r="Z148" s="275"/>
      <c r="AA148" s="276" t="s">
        <v>26</v>
      </c>
      <c r="AB148" s="276" t="s">
        <v>26</v>
      </c>
      <c r="AC148" s="275"/>
      <c r="AD148" s="275"/>
      <c r="AE148" s="275"/>
      <c r="AF148" s="275"/>
      <c r="AG148" s="275"/>
      <c r="AH148" s="276" t="s">
        <v>26</v>
      </c>
      <c r="AI148" s="276" t="s">
        <v>26</v>
      </c>
      <c r="AJ148" s="274" t="s">
        <v>0</v>
      </c>
      <c r="AK148" s="275"/>
      <c r="AL148" s="4"/>
      <c r="AM148" s="19">
        <f t="array" ref="AM148">SUM(IF((G148:AK148="H"),1,0),IF((G148:AK148="½ H"),0.5,0))</f>
        <v>1</v>
      </c>
      <c r="AN148" s="17">
        <f t="array" ref="AN148">SUM(IF((G148:AK148="SD"),1,0),IF((G148:AK148="½ SD"),0.5,0))</f>
        <v>0</v>
      </c>
      <c r="AO148" s="17">
        <f t="array" ref="AO148">SUM(IF((G148:AK148="V"),1,0),IF((G148:AK148="½ V"),0.5,0))</f>
        <v>0</v>
      </c>
      <c r="AP148" s="17">
        <f t="array" ref="AP148">SUM(IF((G148:AK148="C"),1,0),IF((G148:AK148="½ C"),0.5,0))</f>
        <v>0</v>
      </c>
      <c r="AQ148" s="95">
        <f t="array" ref="AQ148">SUM(IF((G148:AK148="S"),1,0),IF((G148:AK148="½ S"),0.5,0))</f>
        <v>0</v>
      </c>
      <c r="AR148" s="184">
        <f t="array" ref="AR148">SUM(IF((G148:AK148="Z1"),1,0),IF((G148:AK148="½ Z1"),0.5,0))</f>
        <v>0</v>
      </c>
      <c r="AS148" s="17">
        <f t="array" ref="AS148">SUM(IF((G148:AK148="Z2"),1,0),IF((G148:AK148="½ Z2"),0.5,0))</f>
        <v>0</v>
      </c>
      <c r="AT148" s="17">
        <f t="array" ref="AT148">SUM(IF((G148:AK148="Z3"),1,0),IF((G148:AK148="½ Z3"),0.5,0))</f>
        <v>0</v>
      </c>
      <c r="AU148" s="20">
        <f t="array" ref="AU148">SUM(IF((G148:AK148="Z4"),1,0),IF((G148:AK148="½ Z4"),0.5,0))</f>
        <v>0</v>
      </c>
      <c r="AV148" s="4"/>
      <c r="AW148" s="28"/>
    </row>
    <row r="149" spans="2:49" ht="12.75" hidden="1" customHeight="1" x14ac:dyDescent="0.2">
      <c r="B149" s="2"/>
      <c r="C149" s="4"/>
      <c r="D149" s="406"/>
      <c r="E149" s="70"/>
      <c r="F149" s="65" t="str">
        <f>IF(E149="x",   "~~~" &amp; TEXT($J$13,""), TEXT($J$13,""))</f>
        <v/>
      </c>
      <c r="G149" s="276" t="s">
        <v>26</v>
      </c>
      <c r="H149" s="275"/>
      <c r="I149" s="275"/>
      <c r="J149" s="275"/>
      <c r="K149" s="275"/>
      <c r="L149" s="275"/>
      <c r="M149" s="276" t="s">
        <v>26</v>
      </c>
      <c r="N149" s="276" t="s">
        <v>26</v>
      </c>
      <c r="O149" s="275"/>
      <c r="P149" s="275"/>
      <c r="Q149" s="275"/>
      <c r="R149" s="275"/>
      <c r="S149" s="275"/>
      <c r="T149" s="276" t="s">
        <v>26</v>
      </c>
      <c r="U149" s="276" t="s">
        <v>26</v>
      </c>
      <c r="V149" s="275"/>
      <c r="W149" s="275"/>
      <c r="X149" s="275"/>
      <c r="Y149" s="275"/>
      <c r="Z149" s="275"/>
      <c r="AA149" s="276" t="s">
        <v>26</v>
      </c>
      <c r="AB149" s="276" t="s">
        <v>26</v>
      </c>
      <c r="AC149" s="275"/>
      <c r="AD149" s="275"/>
      <c r="AE149" s="275"/>
      <c r="AF149" s="275"/>
      <c r="AG149" s="275"/>
      <c r="AH149" s="276" t="s">
        <v>26</v>
      </c>
      <c r="AI149" s="276" t="s">
        <v>26</v>
      </c>
      <c r="AJ149" s="274" t="s">
        <v>0</v>
      </c>
      <c r="AK149" s="275"/>
      <c r="AL149" s="4"/>
      <c r="AM149" s="19">
        <f t="array" ref="AM149">SUM(IF((G149:AK149="H"),1,0),IF((G149:AK149="½ H"),0.5,0))</f>
        <v>1</v>
      </c>
      <c r="AN149" s="17">
        <f t="array" ref="AN149">SUM(IF((G149:AK149="SD"),1,0),IF((G149:AK149="½ SD"),0.5,0))</f>
        <v>0</v>
      </c>
      <c r="AO149" s="17">
        <f t="array" ref="AO149">SUM(IF((G149:AK149="V"),1,0),IF((G149:AK149="½ V"),0.5,0))</f>
        <v>0</v>
      </c>
      <c r="AP149" s="17">
        <f t="array" ref="AP149">SUM(IF((G149:AK149="C"),1,0),IF((G149:AK149="½ C"),0.5,0))</f>
        <v>0</v>
      </c>
      <c r="AQ149" s="95">
        <f t="array" ref="AQ149">SUM(IF((G149:AK149="S"),1,0),IF((G149:AK149="½ S"),0.5,0))</f>
        <v>0</v>
      </c>
      <c r="AR149" s="184">
        <f t="array" ref="AR149">SUM(IF((G149:AK149="Z1"),1,0),IF((G149:AK149="½ Z1"),0.5,0))</f>
        <v>0</v>
      </c>
      <c r="AS149" s="17">
        <f t="array" ref="AS149">SUM(IF((G149:AK149="Z2"),1,0),IF((G149:AK149="½ Z2"),0.5,0))</f>
        <v>0</v>
      </c>
      <c r="AT149" s="17">
        <f t="array" ref="AT149">SUM(IF((G149:AK149="Z3"),1,0),IF((G149:AK149="½ Z3"),0.5,0))</f>
        <v>0</v>
      </c>
      <c r="AU149" s="20">
        <f t="array" ref="AU149">SUM(IF((G149:AK149="Z4"),1,0),IF((G149:AK149="½ Z4"),0.5,0))</f>
        <v>0</v>
      </c>
      <c r="AV149" s="4"/>
      <c r="AW149" s="28"/>
    </row>
    <row r="150" spans="2:49" ht="12.75" hidden="1" customHeight="1" x14ac:dyDescent="0.2">
      <c r="B150" s="2"/>
      <c r="C150" s="4"/>
      <c r="D150" s="406"/>
      <c r="E150" s="70"/>
      <c r="F150" s="65" t="str">
        <f>IF(E150="x",   "~~~" &amp; TEXT($J$14,""), TEXT($J$14,""))</f>
        <v/>
      </c>
      <c r="G150" s="276" t="s">
        <v>26</v>
      </c>
      <c r="H150" s="275"/>
      <c r="I150" s="275"/>
      <c r="J150" s="275"/>
      <c r="K150" s="275"/>
      <c r="L150" s="275"/>
      <c r="M150" s="276" t="s">
        <v>26</v>
      </c>
      <c r="N150" s="276" t="s">
        <v>26</v>
      </c>
      <c r="O150" s="275"/>
      <c r="P150" s="275"/>
      <c r="Q150" s="275"/>
      <c r="R150" s="275"/>
      <c r="S150" s="275"/>
      <c r="T150" s="276" t="s">
        <v>26</v>
      </c>
      <c r="U150" s="276" t="s">
        <v>26</v>
      </c>
      <c r="V150" s="275"/>
      <c r="W150" s="275"/>
      <c r="X150" s="275"/>
      <c r="Y150" s="275"/>
      <c r="Z150" s="275"/>
      <c r="AA150" s="276" t="s">
        <v>26</v>
      </c>
      <c r="AB150" s="276" t="s">
        <v>26</v>
      </c>
      <c r="AC150" s="275"/>
      <c r="AD150" s="275"/>
      <c r="AE150" s="275"/>
      <c r="AF150" s="275"/>
      <c r="AG150" s="275"/>
      <c r="AH150" s="276" t="s">
        <v>26</v>
      </c>
      <c r="AI150" s="276" t="s">
        <v>26</v>
      </c>
      <c r="AJ150" s="274" t="s">
        <v>0</v>
      </c>
      <c r="AK150" s="275"/>
      <c r="AL150" s="4"/>
      <c r="AM150" s="19">
        <f t="array" ref="AM150">SUM(IF((G150:AK150="H"),1,0),IF((G150:AK150="½ H"),0.5,0))</f>
        <v>1</v>
      </c>
      <c r="AN150" s="17">
        <f t="array" ref="AN150">SUM(IF((G150:AK150="SD"),1,0),IF((G150:AK150="½ SD"),0.5,0))</f>
        <v>0</v>
      </c>
      <c r="AO150" s="17">
        <f t="array" ref="AO150">SUM(IF((G150:AK150="V"),1,0),IF((G150:AK150="½ V"),0.5,0))</f>
        <v>0</v>
      </c>
      <c r="AP150" s="17">
        <f t="array" ref="AP150">SUM(IF((G150:AK150="C"),1,0),IF((G150:AK150="½ C"),0.5,0))</f>
        <v>0</v>
      </c>
      <c r="AQ150" s="95">
        <f t="array" ref="AQ150">SUM(IF((G150:AK150="S"),1,0),IF((G150:AK150="½ S"),0.5,0))</f>
        <v>0</v>
      </c>
      <c r="AR150" s="184">
        <f t="array" ref="AR150">SUM(IF((G150:AK150="Z1"),1,0),IF((G150:AK150="½ Z1"),0.5,0))</f>
        <v>0</v>
      </c>
      <c r="AS150" s="17">
        <f t="array" ref="AS150">SUM(IF((G150:AK150="Z2"),1,0),IF((G150:AK150="½ Z2"),0.5,0))</f>
        <v>0</v>
      </c>
      <c r="AT150" s="17">
        <f t="array" ref="AT150">SUM(IF((G150:AK150="Z3"),1,0),IF((G150:AK150="½ Z3"),0.5,0))</f>
        <v>0</v>
      </c>
      <c r="AU150" s="20">
        <f t="array" ref="AU150">SUM(IF((G150:AK150="Z4"),1,0),IF((G150:AK150="½ Z4"),0.5,0))</f>
        <v>0</v>
      </c>
      <c r="AV150" s="4"/>
      <c r="AW150" s="28"/>
    </row>
    <row r="151" spans="2:49" ht="12.75" hidden="1" customHeight="1" x14ac:dyDescent="0.2">
      <c r="B151" s="2"/>
      <c r="C151" s="4"/>
      <c r="D151" s="406"/>
      <c r="E151" s="70"/>
      <c r="F151" s="65" t="str">
        <f>IF(E151="x",   "~~~" &amp; TEXT($J$15,""), TEXT($J$15,""))</f>
        <v/>
      </c>
      <c r="G151" s="276" t="s">
        <v>26</v>
      </c>
      <c r="H151" s="275"/>
      <c r="I151" s="275"/>
      <c r="J151" s="275"/>
      <c r="K151" s="275"/>
      <c r="L151" s="275"/>
      <c r="M151" s="276" t="s">
        <v>26</v>
      </c>
      <c r="N151" s="276" t="s">
        <v>26</v>
      </c>
      <c r="O151" s="275"/>
      <c r="P151" s="275"/>
      <c r="Q151" s="275"/>
      <c r="R151" s="275"/>
      <c r="S151" s="275"/>
      <c r="T151" s="276" t="s">
        <v>26</v>
      </c>
      <c r="U151" s="276" t="s">
        <v>26</v>
      </c>
      <c r="V151" s="275"/>
      <c r="W151" s="275"/>
      <c r="X151" s="275"/>
      <c r="Y151" s="275"/>
      <c r="Z151" s="275"/>
      <c r="AA151" s="276" t="s">
        <v>26</v>
      </c>
      <c r="AB151" s="276" t="s">
        <v>26</v>
      </c>
      <c r="AC151" s="275"/>
      <c r="AD151" s="275"/>
      <c r="AE151" s="275"/>
      <c r="AF151" s="275"/>
      <c r="AG151" s="275"/>
      <c r="AH151" s="276" t="s">
        <v>26</v>
      </c>
      <c r="AI151" s="276" t="s">
        <v>26</v>
      </c>
      <c r="AJ151" s="274" t="s">
        <v>0</v>
      </c>
      <c r="AK151" s="275"/>
      <c r="AL151" s="4"/>
      <c r="AM151" s="19">
        <f t="array" ref="AM151">SUM(IF((G151:AK151="H"),1,0),IF((G151:AK151="½ H"),0.5,0))</f>
        <v>1</v>
      </c>
      <c r="AN151" s="17">
        <f t="array" ref="AN151">SUM(IF((G151:AK151="SD"),1,0),IF((G151:AK151="½ SD"),0.5,0))</f>
        <v>0</v>
      </c>
      <c r="AO151" s="17">
        <f t="array" ref="AO151">SUM(IF((G151:AK151="V"),1,0),IF((G151:AK151="½ V"),0.5,0))</f>
        <v>0</v>
      </c>
      <c r="AP151" s="17">
        <f t="array" ref="AP151">SUM(IF((G151:AK151="C"),1,0),IF((G151:AK151="½ C"),0.5,0))</f>
        <v>0</v>
      </c>
      <c r="AQ151" s="95">
        <f t="array" ref="AQ151">SUM(IF((G151:AK151="S"),1,0),IF((G151:AK151="½ S"),0.5,0))</f>
        <v>0</v>
      </c>
      <c r="AR151" s="184">
        <f t="array" ref="AR151">SUM(IF((G151:AK151="Z1"),1,0),IF((G151:AK151="½ Z1"),0.5,0))</f>
        <v>0</v>
      </c>
      <c r="AS151" s="17">
        <f t="array" ref="AS151">SUM(IF((G151:AK151="Z2"),1,0),IF((G151:AK151="½ Z2"),0.5,0))</f>
        <v>0</v>
      </c>
      <c r="AT151" s="17">
        <f t="array" ref="AT151">SUM(IF((G151:AK151="Z3"),1,0),IF((G151:AK151="½ Z3"),0.5,0))</f>
        <v>0</v>
      </c>
      <c r="AU151" s="20">
        <f t="array" ref="AU151">SUM(IF((G151:AK151="Z4"),1,0),IF((G151:AK151="½ Z4"),0.5,0))</f>
        <v>0</v>
      </c>
      <c r="AV151" s="4"/>
      <c r="AW151" s="28"/>
    </row>
    <row r="152" spans="2:49" ht="12.75" hidden="1" customHeight="1" thickBot="1" x14ac:dyDescent="0.25">
      <c r="B152" s="2"/>
      <c r="C152" s="4"/>
      <c r="D152" s="406"/>
      <c r="E152" s="70"/>
      <c r="F152" s="65" t="str">
        <f>IF(E152="x",   "~~~" &amp; TEXT($J$16,""), TEXT($J$16,""))</f>
        <v/>
      </c>
      <c r="G152" s="276" t="s">
        <v>26</v>
      </c>
      <c r="H152" s="275"/>
      <c r="I152" s="275"/>
      <c r="J152" s="275"/>
      <c r="K152" s="275"/>
      <c r="L152" s="275"/>
      <c r="M152" s="276" t="s">
        <v>26</v>
      </c>
      <c r="N152" s="276" t="s">
        <v>26</v>
      </c>
      <c r="O152" s="275"/>
      <c r="P152" s="275"/>
      <c r="Q152" s="275"/>
      <c r="R152" s="275"/>
      <c r="S152" s="275"/>
      <c r="T152" s="276" t="s">
        <v>26</v>
      </c>
      <c r="U152" s="276" t="s">
        <v>26</v>
      </c>
      <c r="V152" s="275"/>
      <c r="W152" s="275"/>
      <c r="X152" s="275"/>
      <c r="Y152" s="275"/>
      <c r="Z152" s="275"/>
      <c r="AA152" s="276" t="s">
        <v>26</v>
      </c>
      <c r="AB152" s="276" t="s">
        <v>26</v>
      </c>
      <c r="AC152" s="275"/>
      <c r="AD152" s="275"/>
      <c r="AE152" s="275"/>
      <c r="AF152" s="275"/>
      <c r="AG152" s="275"/>
      <c r="AH152" s="276" t="s">
        <v>26</v>
      </c>
      <c r="AI152" s="276" t="s">
        <v>26</v>
      </c>
      <c r="AJ152" s="274" t="s">
        <v>0</v>
      </c>
      <c r="AK152" s="275"/>
      <c r="AL152" s="4"/>
      <c r="AM152" s="94">
        <f t="array" ref="AM152">SUM(IF((G152:AK152="H"),1,0),IF((G152:AK152="½ H"),0.5,0))</f>
        <v>1</v>
      </c>
      <c r="AN152" s="89">
        <f t="array" ref="AN152">SUM(IF((G152:AK152="SD"),1,0),IF((G152:AK152="½ SD"),0.5,0))</f>
        <v>0</v>
      </c>
      <c r="AO152" s="89">
        <f t="array" ref="AO152">SUM(IF((G152:AK152="V"),1,0),IF((G152:AK152="½ V"),0.5,0))</f>
        <v>0</v>
      </c>
      <c r="AP152" s="89">
        <f t="array" ref="AP152">SUM(IF((G152:AK152="C"),1,0),IF((G152:AK152="½ C"),0.5,0))</f>
        <v>0</v>
      </c>
      <c r="AQ152" s="95">
        <f t="array" ref="AQ152">SUM(IF((G152:AK152="S"),1,0),IF((G152:AK152="½ S"),0.5,0))</f>
        <v>0</v>
      </c>
      <c r="AR152" s="184">
        <f t="array" ref="AR152">SUM(IF((G152:AK152="Z1"),1,0),IF((G152:AK152="½ Z1"),0.5,0))</f>
        <v>0</v>
      </c>
      <c r="AS152" s="89">
        <f t="array" ref="AS152">SUM(IF((G152:AK152="Z2"),1,0),IF((G152:AK152="½ Z2"),0.5,0))</f>
        <v>0</v>
      </c>
      <c r="AT152" s="17">
        <f t="array" ref="AT152">SUM(IF((G152:AK152="Z3"),1,0),IF((G152:AK152="½ Z3"),0.5,0))</f>
        <v>0</v>
      </c>
      <c r="AU152" s="20">
        <f t="array" ref="AU152">SUM(IF((G152:AK152="Z4"),1,0),IF((G152:AK152="½ Z4"),0.5,0))</f>
        <v>0</v>
      </c>
      <c r="AV152" s="4"/>
      <c r="AW152" s="28"/>
    </row>
    <row r="153" spans="2:49" ht="12.75" customHeight="1" thickBot="1" x14ac:dyDescent="0.25">
      <c r="B153" s="2"/>
      <c r="C153" s="4"/>
      <c r="D153" s="402"/>
      <c r="E153" s="81"/>
      <c r="F153" s="83" t="s">
        <v>38</v>
      </c>
      <c r="G153" s="234">
        <f t="array" ref="G153">SUM(IF(LEFT($F128:$F152,3)&lt;&gt;"~~~",1,0)*IF($F128:$F152&lt;&gt;"",1,0)*IF(G128:G152="we",0,1)*IF(G128:G152="i",0,1)*IF(LEFT(G128:G152,1)="½",0.5,(IF(G128:G152&lt;&gt;"",0,1))))</f>
        <v>0</v>
      </c>
      <c r="H153" s="234">
        <f t="array" ref="H153">SUM(IF(LEFT($F128:$F152,3)&lt;&gt;"~~~",1,0)*IF($F128:$F152&lt;&gt;"",1,0)*IF(H128:H152="we",0,1)*IF(H128:H152="i",0,1)*IF(LEFT(H128:H152,1)="½",0.5,(IF(H128:H152&lt;&gt;"",0,1))))</f>
        <v>4</v>
      </c>
      <c r="I153" s="234">
        <f t="array" ref="I153">SUM(IF(LEFT($F128:$F152,3)&lt;&gt;"~~~",1,0)*IF($F128:$F152&lt;&gt;"",1,0)*IF(I128:I152="we",0,1)*IF(I128:I152="i",0,1)*IF(LEFT(I128:I152,1)="½",0.5,(IF(I128:I152&lt;&gt;"",0,1))))</f>
        <v>4</v>
      </c>
      <c r="J153" s="234">
        <f t="array" ref="J153">SUM(IF(LEFT($F128:$F152,3)&lt;&gt;"~~~",1,0)*IF($F128:$F152&lt;&gt;"",1,0)*IF(J128:J152="we",0,1)*IF(J128:J152="i",0,1)*IF(LEFT(J128:J152,1)="½",0.5,(IF(J128:J152&lt;&gt;"",0,1))))</f>
        <v>4</v>
      </c>
      <c r="K153" s="234">
        <f t="array" ref="K153">SUM(IF(LEFT($F128:$F152,3)&lt;&gt;"~~~",1,0)*IF($F128:$F152&lt;&gt;"",1,0)*IF(K128:K152="we",0,1)*IF(K128:K152="i",0,1)*IF(LEFT(K128:K152,1)="½",0.5,(IF(K128:K152&lt;&gt;"",0,1))))</f>
        <v>4</v>
      </c>
      <c r="L153" s="234">
        <f t="array" ref="L153">SUM(IF(LEFT($F128:$F152,3)&lt;&gt;"~~~",1,0)*IF($F128:$F152&lt;&gt;"",1,0)*IF(L128:L152="we",0,1)*IF(L128:L152="i",0,1)*IF(LEFT(L128:L152,1)="½",0.5,(IF(L128:L152&lt;&gt;"",0,1))))</f>
        <v>4</v>
      </c>
      <c r="M153" s="234">
        <f t="array" ref="M153">SUM(IF(LEFT($F128:$F152,3)&lt;&gt;"~~~",1,0)*IF($F128:$F152&lt;&gt;"",1,0)*IF(M128:M152="we",0,1)*IF(M128:M152="i",0,1)*IF(LEFT(M128:M152,1)="½",0.5,(IF(M128:M152&lt;&gt;"",0,1))))</f>
        <v>0</v>
      </c>
      <c r="N153" s="234">
        <f t="array" ref="N153">SUM(IF(LEFT($F128:$F152,3)&lt;&gt;"~~~",1,0)*IF($F128:$F152&lt;&gt;"",1,0)*IF(N128:N152="we",0,1)*IF(N128:N152="i",0,1)*IF(LEFT(N128:N152,1)="½",0.5,(IF(N128:N152&lt;&gt;"",0,1))))</f>
        <v>0</v>
      </c>
      <c r="O153" s="234">
        <f t="array" ref="O153">SUM(IF(LEFT($F128:$F152,3)&lt;&gt;"~~~",1,0)*IF($F128:$F152&lt;&gt;"",1,0)*IF(O128:O152="we",0,1)*IF(O128:O152="i",0,1)*IF(LEFT(O128:O152,1)="½",0.5,(IF(O128:O152&lt;&gt;"",0,1))))</f>
        <v>4</v>
      </c>
      <c r="P153" s="234">
        <f t="array" ref="P153">SUM(IF(LEFT($F128:$F152,3)&lt;&gt;"~~~",1,0)*IF($F128:$F152&lt;&gt;"",1,0)*IF(P128:P152="we",0,1)*IF(P128:P152="i",0,1)*IF(LEFT(P128:P152,1)="½",0.5,(IF(P128:P152&lt;&gt;"",0,1))))</f>
        <v>4</v>
      </c>
      <c r="Q153" s="234">
        <f t="array" ref="Q153">SUM(IF(LEFT($F128:$F152,3)&lt;&gt;"~~~",1,0)*IF($F128:$F152&lt;&gt;"",1,0)*IF(Q128:Q152="we",0,1)*IF(Q128:Q152="i",0,1)*IF(LEFT(Q128:Q152,1)="½",0.5,(IF(Q128:Q152&lt;&gt;"",0,1))))</f>
        <v>4</v>
      </c>
      <c r="R153" s="234">
        <f t="array" ref="R153">SUM(IF(LEFT($F128:$F152,3)&lt;&gt;"~~~",1,0)*IF($F128:$F152&lt;&gt;"",1,0)*IF(R128:R152="we",0,1)*IF(R128:R152="i",0,1)*IF(LEFT(R128:R152,1)="½",0.5,(IF(R128:R152&lt;&gt;"",0,1))))</f>
        <v>4</v>
      </c>
      <c r="S153" s="234">
        <f t="array" ref="S153">SUM(IF(LEFT($F128:$F152,3)&lt;&gt;"~~~",1,0)*IF($F128:$F152&lt;&gt;"",1,0)*IF(S128:S152="we",0,1)*IF(S128:S152="i",0,1)*IF(LEFT(S128:S152,1)="½",0.5,(IF(S128:S152&lt;&gt;"",0,1))))</f>
        <v>4</v>
      </c>
      <c r="T153" s="234">
        <f t="array" ref="T153">SUM(IF(LEFT($F128:$F152,3)&lt;&gt;"~~~",1,0)*IF($F128:$F152&lt;&gt;"",1,0)*IF(T128:T152="we",0,1)*IF(T128:T152="i",0,1)*IF(LEFT(T128:T152,1)="½",0.5,(IF(T128:T152&lt;&gt;"",0,1))))</f>
        <v>0</v>
      </c>
      <c r="U153" s="234">
        <f t="array" ref="U153">SUM(IF(LEFT($F128:$F152,3)&lt;&gt;"~~~",1,0)*IF($F128:$F152&lt;&gt;"",1,0)*IF(U128:U152="we",0,1)*IF(U128:U152="i",0,1)*IF(LEFT(U128:U152,1)="½",0.5,(IF(U128:U152&lt;&gt;"",0,1))))</f>
        <v>0</v>
      </c>
      <c r="V153" s="234">
        <f t="array" ref="V153">SUM(IF(LEFT($F128:$F152,3)&lt;&gt;"~~~",1,0)*IF($F128:$F152&lt;&gt;"",1,0)*IF(V128:V152="we",0,1)*IF(V128:V152="i",0,1)*IF(LEFT(V128:V152,1)="½",0.5,(IF(V128:V152&lt;&gt;"",0,1))))</f>
        <v>4</v>
      </c>
      <c r="W153" s="234">
        <f t="array" ref="W153">SUM(IF(LEFT($F128:$F152,3)&lt;&gt;"~~~",1,0)*IF($F128:$F152&lt;&gt;"",1,0)*IF(W128:W152="we",0,1)*IF(W128:W152="i",0,1)*IF(LEFT(W128:W152,1)="½",0.5,(IF(W128:W152&lt;&gt;"",0,1))))</f>
        <v>4</v>
      </c>
      <c r="X153" s="234">
        <f t="array" ref="X153">SUM(IF(LEFT($F128:$F152,3)&lt;&gt;"~~~",1,0)*IF($F128:$F152&lt;&gt;"",1,0)*IF(X128:X152="we",0,1)*IF(X128:X152="i",0,1)*IF(LEFT(X128:X152,1)="½",0.5,(IF(X128:X152&lt;&gt;"",0,1))))</f>
        <v>4</v>
      </c>
      <c r="Y153" s="234">
        <f t="array" ref="Y153">SUM(IF(LEFT($F128:$F152,3)&lt;&gt;"~~~",1,0)*IF($F128:$F152&lt;&gt;"",1,0)*IF(Y128:Y152="we",0,1)*IF(Y128:Y152="i",0,1)*IF(LEFT(Y128:Y152,1)="½",0.5,(IF(Y128:Y152&lt;&gt;"",0,1))))</f>
        <v>4</v>
      </c>
      <c r="Z153" s="234">
        <f t="array" ref="Z153">SUM(IF(LEFT($F128:$F152,3)&lt;&gt;"~~~",1,0)*IF($F128:$F152&lt;&gt;"",1,0)*IF(Z128:Z152="we",0,1)*IF(Z128:Z152="i",0,1)*IF(LEFT(Z128:Z152,1)="½",0.5,(IF(Z128:Z152&lt;&gt;"",0,1))))</f>
        <v>4</v>
      </c>
      <c r="AA153" s="234">
        <f t="array" ref="AA153">SUM(IF(LEFT($F128:$F152,3)&lt;&gt;"~~~",1,0)*IF($F128:$F152&lt;&gt;"",1,0)*IF(AA128:AA152="we",0,1)*IF(AA128:AA152="i",0,1)*IF(LEFT(AA128:AA152,1)="½",0.5,(IF(AA128:AA152&lt;&gt;"",0,1))))</f>
        <v>0</v>
      </c>
      <c r="AB153" s="234">
        <f t="array" ref="AB153">SUM(IF(LEFT($F128:$F152,3)&lt;&gt;"~~~",1,0)*IF($F128:$F152&lt;&gt;"",1,0)*IF(AB128:AB152="we",0,1)*IF(AB128:AB152="i",0,1)*IF(LEFT(AB128:AB152,1)="½",0.5,(IF(AB128:AB152&lt;&gt;"",0,1))))</f>
        <v>0</v>
      </c>
      <c r="AC153" s="234">
        <f t="array" ref="AC153">SUM(IF(LEFT($F128:$F152,3)&lt;&gt;"~~~",1,0)*IF($F128:$F152&lt;&gt;"",1,0)*IF(AC128:AC152="we",0,1)*IF(AC128:AC152="i",0,1)*IF(LEFT(AC128:AC152,1)="½",0.5,(IF(AC128:AC152&lt;&gt;"",0,1))))</f>
        <v>4</v>
      </c>
      <c r="AD153" s="234">
        <f t="array" ref="AD153">SUM(IF(LEFT($F128:$F152,3)&lt;&gt;"~~~",1,0)*IF($F128:$F152&lt;&gt;"",1,0)*IF(AD128:AD152="we",0,1)*IF(AD128:AD152="i",0,1)*IF(LEFT(AD128:AD152,1)="½",0.5,(IF(AD128:AD152&lt;&gt;"",0,1))))</f>
        <v>4</v>
      </c>
      <c r="AE153" s="234">
        <f t="array" ref="AE153">SUM(IF(LEFT($F128:$F152,3)&lt;&gt;"~~~",1,0)*IF($F128:$F152&lt;&gt;"",1,0)*IF(AE128:AE152="we",0,1)*IF(AE128:AE152="i",0,1)*IF(LEFT(AE128:AE152,1)="½",0.5,(IF(AE128:AE152&lt;&gt;"",0,1))))</f>
        <v>4</v>
      </c>
      <c r="AF153" s="234">
        <f t="array" ref="AF153">SUM(IF(LEFT($F128:$F152,3)&lt;&gt;"~~~",1,0)*IF($F128:$F152&lt;&gt;"",1,0)*IF(AF128:AF152="we",0,1)*IF(AF128:AF152="i",0,1)*IF(LEFT(AF128:AF152,1)="½",0.5,(IF(AF128:AF152&lt;&gt;"",0,1))))</f>
        <v>4</v>
      </c>
      <c r="AG153" s="234">
        <f t="array" ref="AG153">SUM(IF(LEFT($F128:$F152,3)&lt;&gt;"~~~",1,0)*IF($F128:$F152&lt;&gt;"",1,0)*IF(AG128:AG152="we",0,1)*IF(AG128:AG152="i",0,1)*IF(LEFT(AG128:AG152,1)="½",0.5,(IF(AG128:AG152&lt;&gt;"",0,1))))</f>
        <v>4</v>
      </c>
      <c r="AH153" s="234">
        <f t="array" ref="AH153">SUM(IF(LEFT($F128:$F152,3)&lt;&gt;"~~~",1,0)*IF($F128:$F152&lt;&gt;"",1,0)*IF(AH128:AH152="we",0,1)*IF(AH128:AH152="i",0,1)*IF(LEFT(AH128:AH152,1)="½",0.5,(IF(AH128:AH152&lt;&gt;"",0,1))))</f>
        <v>0</v>
      </c>
      <c r="AI153" s="234">
        <f t="array" ref="AI153">SUM(IF(LEFT($F128:$F152,3)&lt;&gt;"~~~",1,0)*IF($F128:$F152&lt;&gt;"",1,0)*IF(AI128:AI152="we",0,1)*IF(AI128:AI152="i",0,1)*IF(LEFT(AI128:AI152,1)="½",0.5,(IF(AI128:AI152&lt;&gt;"",0,1))))</f>
        <v>0</v>
      </c>
      <c r="AJ153" s="234">
        <f t="array" ref="AJ153">SUM(IF(LEFT($F128:$F152,3)&lt;&gt;"~~~",1,0)*IF($F128:$F152&lt;&gt;"",1,0)*IF(AJ128:AJ152="we",0,1)*IF(AJ128:AJ152="i",0,1)*IF(LEFT(AJ128:AJ152,1)="½",0.5,(IF(AJ128:AJ152&lt;&gt;"",0,1))))</f>
        <v>0</v>
      </c>
      <c r="AK153" s="234">
        <f t="array" ref="AK153">SUM(IF(LEFT($F128:$F152,3)&lt;&gt;"~~~",1,0)*IF($F128:$F152&lt;&gt;"",1,0)*IF(AK128:AK152="we",0,1)*IF(AK128:AK152="i",0,1)*IF(LEFT(AK128:AK152,1)="½",0.5,(IF(AK128:AK152&lt;&gt;"",0,1))))</f>
        <v>4</v>
      </c>
      <c r="AL153" s="244"/>
      <c r="AM153" s="412">
        <f>SUM(G153:AK153)</f>
        <v>84</v>
      </c>
      <c r="AN153" s="413"/>
      <c r="AO153" s="300">
        <f t="array" ref="AO153">SUM(IF((G127:AK127=""),1,0))</f>
        <v>21</v>
      </c>
      <c r="AP153" s="301"/>
      <c r="AQ153" s="297">
        <f t="array" ref="AQ153">SUM(G153:AK153)/SUM(IF((G127:AK127=""),1,0))</f>
        <v>4</v>
      </c>
      <c r="AR153" s="298"/>
      <c r="AS153" s="299"/>
      <c r="AT153" s="213"/>
      <c r="AU153" s="214"/>
      <c r="AV153" s="4"/>
      <c r="AW153" s="28"/>
    </row>
    <row r="154" spans="2:49" ht="15.75" customHeight="1" thickBot="1" x14ac:dyDescent="0.3">
      <c r="B154" s="2"/>
      <c r="C154" s="4"/>
      <c r="D154" s="400" t="s">
        <v>20</v>
      </c>
      <c r="E154" s="82"/>
      <c r="F154" s="75" t="s">
        <v>19</v>
      </c>
      <c r="G154" s="293"/>
      <c r="H154" s="293"/>
      <c r="I154" s="293"/>
      <c r="J154" s="293" t="s">
        <v>26</v>
      </c>
      <c r="K154" s="293" t="s">
        <v>26</v>
      </c>
      <c r="L154" s="293"/>
      <c r="M154" s="293"/>
      <c r="N154" s="293"/>
      <c r="O154" s="293"/>
      <c r="P154" s="293"/>
      <c r="Q154" s="293" t="s">
        <v>26</v>
      </c>
      <c r="R154" s="293" t="s">
        <v>26</v>
      </c>
      <c r="S154" s="293"/>
      <c r="T154" s="293"/>
      <c r="U154" s="293"/>
      <c r="V154" s="293"/>
      <c r="W154" s="293"/>
      <c r="X154" s="293" t="s">
        <v>26</v>
      </c>
      <c r="Y154" s="293" t="s">
        <v>26</v>
      </c>
      <c r="Z154" s="293" t="s">
        <v>0</v>
      </c>
      <c r="AA154" s="293"/>
      <c r="AB154" s="293"/>
      <c r="AC154" s="293"/>
      <c r="AD154" s="293"/>
      <c r="AE154" s="293" t="s">
        <v>26</v>
      </c>
      <c r="AF154" s="293" t="s">
        <v>26</v>
      </c>
      <c r="AG154" s="293"/>
      <c r="AH154" s="293"/>
      <c r="AI154" s="293"/>
      <c r="AJ154" s="293"/>
      <c r="AK154" s="293" t="s">
        <v>27</v>
      </c>
      <c r="AL154" s="243"/>
      <c r="AM154" s="189">
        <f t="array" ref="AM154">SUM(IF((G154:AJ154="H"),1,0),IF((G154:AJ154="½ H"),0.5,0))</f>
        <v>1</v>
      </c>
      <c r="AN154" s="190">
        <f t="array" ref="AN154">SUM(IF((G155:AK179="SD"),1,0),IF((G155:AK179="½ SD"),0.5,0))</f>
        <v>0</v>
      </c>
      <c r="AO154" s="190">
        <f t="array" ref="AO154">SUM(IF((G155:AK179="V"),1,0),IF((G155:AK179="½ V"),0.5,0))</f>
        <v>0</v>
      </c>
      <c r="AP154" s="190">
        <f t="array" ref="AP154">SUM(IF((G155:AK179="C"),1,0),IF((G155:AK179="½ C"),0.5,0))</f>
        <v>0</v>
      </c>
      <c r="AQ154" s="190">
        <f t="array" ref="AQ154">SUM(IF((G155:AK179="S"),1,0),IF((G155:AK179="½ S"),0.5,0))</f>
        <v>0</v>
      </c>
      <c r="AR154" s="192">
        <f t="array" ref="AR154">SUM(IF((G155:AK179="Z1"),1,0),IF((G155:AK179="½ Z1"),0.5,0))</f>
        <v>0</v>
      </c>
      <c r="AS154" s="190">
        <f t="array" ref="AS154">SUM(IF((G155:AK179="Z2"),1,0),IF((G155:AK179="½ Z2"),0.5,0))</f>
        <v>0</v>
      </c>
      <c r="AT154" s="209">
        <f t="array" ref="AT154">SUM(IF((G155:AK179="Z3"),1,0),IF((G155:AK179="½ Z3"),0.5,0))</f>
        <v>0</v>
      </c>
      <c r="AU154" s="210">
        <f t="array" ref="AU154">SUM(IF((G155:AK179="Z4"),1,0),IF((G155:AK179="½ Z4"),0.5,0))</f>
        <v>0</v>
      </c>
      <c r="AV154" s="4"/>
      <c r="AW154" s="28"/>
    </row>
    <row r="155" spans="2:49" x14ac:dyDescent="0.2">
      <c r="B155" s="2"/>
      <c r="C155" s="4"/>
      <c r="D155" s="401"/>
      <c r="E155" s="72"/>
      <c r="F155" s="65" t="str">
        <f>IF(E155="x",   "~~~" &amp; TEXT($F$4,""), TEXT($F$4,""))</f>
        <v>employee_1</v>
      </c>
      <c r="G155" s="275"/>
      <c r="H155" s="275"/>
      <c r="I155" s="275"/>
      <c r="J155" s="276" t="s">
        <v>26</v>
      </c>
      <c r="K155" s="276" t="s">
        <v>26</v>
      </c>
      <c r="L155" s="275"/>
      <c r="M155" s="275"/>
      <c r="N155" s="275"/>
      <c r="O155" s="275"/>
      <c r="P155" s="275"/>
      <c r="Q155" s="276" t="s">
        <v>26</v>
      </c>
      <c r="R155" s="276" t="s">
        <v>26</v>
      </c>
      <c r="S155" s="275"/>
      <c r="T155" s="275"/>
      <c r="U155" s="275"/>
      <c r="V155" s="275"/>
      <c r="W155" s="275"/>
      <c r="X155" s="276" t="s">
        <v>26</v>
      </c>
      <c r="Y155" s="276" t="s">
        <v>26</v>
      </c>
      <c r="Z155" s="274" t="s">
        <v>0</v>
      </c>
      <c r="AA155" s="275"/>
      <c r="AB155" s="275"/>
      <c r="AC155" s="275"/>
      <c r="AD155" s="275"/>
      <c r="AE155" s="276" t="s">
        <v>26</v>
      </c>
      <c r="AF155" s="276" t="s">
        <v>26</v>
      </c>
      <c r="AG155" s="275"/>
      <c r="AH155" s="275"/>
      <c r="AI155" s="275"/>
      <c r="AJ155" s="275"/>
      <c r="AK155" s="277" t="s">
        <v>27</v>
      </c>
      <c r="AL155" s="4"/>
      <c r="AM155" s="179">
        <f t="array" ref="AM155">SUM(IF((G155:AK155="H"),1,0),IF((G155:AK155="½ H"),0.5,0))</f>
        <v>1</v>
      </c>
      <c r="AN155" s="180">
        <f t="array" ref="AN155">SUM(IF((G155:AK155="SD"),1,0),IF((G155:AK155="½ SD"),0.5,0))</f>
        <v>0</v>
      </c>
      <c r="AO155" s="180">
        <f t="array" ref="AO155">SUM(IF((G155:AK155="V"),1,0),IF((G155:AK155="½ V"),0.5,0))</f>
        <v>0</v>
      </c>
      <c r="AP155" s="180">
        <f t="array" ref="AP155">SUM(IF((G155:AK155="C"),1,0),IF((G155:AK155="½ C"),0.5,0))</f>
        <v>0</v>
      </c>
      <c r="AQ155" s="180">
        <f t="array" ref="AQ155">SUM(IF((G155:AK155="S"),1,0),IF((G155:AK155="½ S"),0.5,0))</f>
        <v>0</v>
      </c>
      <c r="AR155" s="183">
        <f t="array" ref="AR155">SUM(IF((G155:AK155="Z1"),1,0),IF((G155:AK155="½ Z1"),0.5,0))</f>
        <v>0</v>
      </c>
      <c r="AS155" s="180">
        <f t="array" ref="AS155">SUM(IF((G155:AK155="Z2"),1,0),IF((G155:AK155="½ Z2"),0.5,0))</f>
        <v>0</v>
      </c>
      <c r="AT155" s="180">
        <f t="array" ref="AT155">SUM(IF((G155:AK155="Z3"),1,0),IF((G155:AK155="½ Z3"),0.5,0))</f>
        <v>0</v>
      </c>
      <c r="AU155" s="181">
        <f t="array" ref="AU155">SUM(IF((G155:AK155="Z4"),1,0),IF((G155:AK155="½ Z4"),0.5,0))</f>
        <v>0</v>
      </c>
      <c r="AV155" s="4"/>
      <c r="AW155" s="28"/>
    </row>
    <row r="156" spans="2:49" x14ac:dyDescent="0.2">
      <c r="B156" s="2"/>
      <c r="C156" s="4"/>
      <c r="D156" s="401"/>
      <c r="E156" s="182"/>
      <c r="F156" s="65" t="str">
        <f>IF(E156="x",   "~~~" &amp; TEXT($F$5,""), TEXT($F$5,""))</f>
        <v>employee_2</v>
      </c>
      <c r="G156" s="275"/>
      <c r="H156" s="275"/>
      <c r="I156" s="275"/>
      <c r="J156" s="276" t="s">
        <v>26</v>
      </c>
      <c r="K156" s="276" t="s">
        <v>26</v>
      </c>
      <c r="L156" s="275"/>
      <c r="M156" s="275"/>
      <c r="N156" s="275"/>
      <c r="O156" s="275"/>
      <c r="P156" s="275"/>
      <c r="Q156" s="276" t="s">
        <v>26</v>
      </c>
      <c r="R156" s="276" t="s">
        <v>26</v>
      </c>
      <c r="S156" s="275"/>
      <c r="T156" s="275"/>
      <c r="U156" s="275"/>
      <c r="V156" s="275"/>
      <c r="W156" s="275"/>
      <c r="X156" s="276" t="s">
        <v>26</v>
      </c>
      <c r="Y156" s="276" t="s">
        <v>26</v>
      </c>
      <c r="Z156" s="274" t="s">
        <v>0</v>
      </c>
      <c r="AA156" s="275"/>
      <c r="AB156" s="275"/>
      <c r="AC156" s="275"/>
      <c r="AD156" s="275"/>
      <c r="AE156" s="276" t="s">
        <v>26</v>
      </c>
      <c r="AF156" s="276" t="s">
        <v>26</v>
      </c>
      <c r="AG156" s="275"/>
      <c r="AH156" s="275"/>
      <c r="AI156" s="275"/>
      <c r="AJ156" s="275"/>
      <c r="AK156" s="277" t="s">
        <v>27</v>
      </c>
      <c r="AL156" s="4"/>
      <c r="AM156" s="19">
        <f t="array" ref="AM156">SUM(IF((G156:AK156="H"),1,0),IF((G156:AK156="½ H"),0.5,0))</f>
        <v>1</v>
      </c>
      <c r="AN156" s="17">
        <f t="array" ref="AN156">SUM(IF((G156:AK156="SD"),1,0),IF((G156:AK156="½ SD"),0.5,0))</f>
        <v>0</v>
      </c>
      <c r="AO156" s="17">
        <f t="array" ref="AO156">SUM(IF((G156:AK156="V"),1,0),IF((G156:AK156="½ V"),0.5,0))</f>
        <v>0</v>
      </c>
      <c r="AP156" s="17">
        <f t="array" ref="AP156">SUM(IF((G156:AK156="C"),1,0),IF((G156:AK156="½ C"),0.5,0))</f>
        <v>0</v>
      </c>
      <c r="AQ156" s="95">
        <f t="array" ref="AQ156">SUM(IF((G156:AK156="S"),1,0),IF((G156:AK156="½ S"),0.5,0))</f>
        <v>0</v>
      </c>
      <c r="AR156" s="184">
        <f t="array" ref="AR156">SUM(IF((G156:AK156="Z1"),1,0),IF((G156:AK156="½ Z1"),0.5,0))</f>
        <v>0</v>
      </c>
      <c r="AS156" s="17">
        <f t="array" ref="AS156">SUM(IF((G156:AK156="Z2"),1,0),IF((G156:AK156="½ Z2"),0.5,0))</f>
        <v>0</v>
      </c>
      <c r="AT156" s="17">
        <f t="array" ref="AT156">SUM(IF((G156:AK156="Z3"),1,0),IF((G156:AK156="½ Z3"),0.5,0))</f>
        <v>0</v>
      </c>
      <c r="AU156" s="20">
        <f t="array" ref="AU156">SUM(IF((G156:AK156="Z4"),1,0),IF((G156:AK156="½ Z4"),0.5,0))</f>
        <v>0</v>
      </c>
      <c r="AV156" s="4"/>
      <c r="AW156" s="28"/>
    </row>
    <row r="157" spans="2:49" x14ac:dyDescent="0.2">
      <c r="B157" s="2"/>
      <c r="C157" s="4"/>
      <c r="D157" s="401"/>
      <c r="E157" s="182"/>
      <c r="F157" s="65" t="str">
        <f>IF(E157="x",   "~~~" &amp; TEXT($F$6,""), TEXT($F$6,""))</f>
        <v>employee_3</v>
      </c>
      <c r="G157" s="275"/>
      <c r="H157" s="275"/>
      <c r="I157" s="275"/>
      <c r="J157" s="276" t="s">
        <v>26</v>
      </c>
      <c r="K157" s="276" t="s">
        <v>26</v>
      </c>
      <c r="L157" s="275"/>
      <c r="M157" s="275"/>
      <c r="N157" s="275"/>
      <c r="O157" s="275"/>
      <c r="P157" s="275"/>
      <c r="Q157" s="276" t="s">
        <v>26</v>
      </c>
      <c r="R157" s="276" t="s">
        <v>26</v>
      </c>
      <c r="S157" s="275"/>
      <c r="T157" s="275"/>
      <c r="U157" s="275"/>
      <c r="V157" s="275"/>
      <c r="W157" s="275"/>
      <c r="X157" s="276" t="s">
        <v>26</v>
      </c>
      <c r="Y157" s="276" t="s">
        <v>26</v>
      </c>
      <c r="Z157" s="274" t="s">
        <v>0</v>
      </c>
      <c r="AA157" s="275"/>
      <c r="AB157" s="275"/>
      <c r="AC157" s="275"/>
      <c r="AD157" s="275"/>
      <c r="AE157" s="276" t="s">
        <v>26</v>
      </c>
      <c r="AF157" s="276" t="s">
        <v>26</v>
      </c>
      <c r="AG157" s="275"/>
      <c r="AH157" s="275"/>
      <c r="AI157" s="275"/>
      <c r="AJ157" s="275"/>
      <c r="AK157" s="277" t="s">
        <v>27</v>
      </c>
      <c r="AL157" s="4"/>
      <c r="AM157" s="19">
        <f t="array" ref="AM157">SUM(IF((G157:AK157="H"),1,0),IF((G157:AK157="½ H"),0.5,0))</f>
        <v>1</v>
      </c>
      <c r="AN157" s="17">
        <f t="array" ref="AN157">SUM(IF((G157:AK157="SD"),1,0),IF((G157:AK157="½ SD"),0.5,0))</f>
        <v>0</v>
      </c>
      <c r="AO157" s="17">
        <f t="array" ref="AO157">SUM(IF((G157:AK157="V"),1,0),IF((G157:AK157="½ V"),0.5,0))</f>
        <v>0</v>
      </c>
      <c r="AP157" s="17">
        <f t="array" ref="AP157">SUM(IF((G157:AK157="C"),1,0),IF((G157:AK157="½ C"),0.5,0))</f>
        <v>0</v>
      </c>
      <c r="AQ157" s="95">
        <f t="array" ref="AQ157">SUM(IF((G157:AK157="S"),1,0),IF((G157:AK157="½ S"),0.5,0))</f>
        <v>0</v>
      </c>
      <c r="AR157" s="184">
        <f t="array" ref="AR157">SUM(IF((G157:AK157="Z1"),1,0),IF((G157:AK157="½ Z1"),0.5,0))</f>
        <v>0</v>
      </c>
      <c r="AS157" s="17">
        <f t="array" ref="AS157">SUM(IF((G157:AK157="Z2"),1,0),IF((G157:AK157="½ Z2"),0.5,0))</f>
        <v>0</v>
      </c>
      <c r="AT157" s="17">
        <f t="array" ref="AT157">SUM(IF((G157:AK157="Z3"),1,0),IF((G157:AK157="½ Z3"),0.5,0))</f>
        <v>0</v>
      </c>
      <c r="AU157" s="20">
        <f t="array" ref="AU157">SUM(IF((G157:AK157="Z4"),1,0),IF((G157:AK157="½ Z4"),0.5,0))</f>
        <v>0</v>
      </c>
      <c r="AV157" s="4"/>
      <c r="AW157" s="28"/>
    </row>
    <row r="158" spans="2:49" x14ac:dyDescent="0.2">
      <c r="B158" s="2"/>
      <c r="C158" s="4"/>
      <c r="D158" s="401"/>
      <c r="E158" s="182"/>
      <c r="F158" s="65" t="str">
        <f>IF(E158="x",   "~~~" &amp; TEXT($F$7,""), TEXT($F$7,""))</f>
        <v>employee_4</v>
      </c>
      <c r="G158" s="275"/>
      <c r="H158" s="275"/>
      <c r="I158" s="275"/>
      <c r="J158" s="276" t="s">
        <v>26</v>
      </c>
      <c r="K158" s="276" t="s">
        <v>26</v>
      </c>
      <c r="L158" s="275"/>
      <c r="M158" s="275"/>
      <c r="N158" s="275"/>
      <c r="O158" s="275"/>
      <c r="P158" s="275"/>
      <c r="Q158" s="276" t="s">
        <v>26</v>
      </c>
      <c r="R158" s="276" t="s">
        <v>26</v>
      </c>
      <c r="S158" s="275"/>
      <c r="T158" s="275"/>
      <c r="U158" s="275"/>
      <c r="V158" s="275"/>
      <c r="W158" s="275"/>
      <c r="X158" s="276" t="s">
        <v>26</v>
      </c>
      <c r="Y158" s="276" t="s">
        <v>26</v>
      </c>
      <c r="Z158" s="274" t="s">
        <v>0</v>
      </c>
      <c r="AA158" s="275"/>
      <c r="AB158" s="275"/>
      <c r="AC158" s="275"/>
      <c r="AD158" s="275"/>
      <c r="AE158" s="276" t="s">
        <v>26</v>
      </c>
      <c r="AF158" s="276" t="s">
        <v>26</v>
      </c>
      <c r="AG158" s="275"/>
      <c r="AH158" s="275"/>
      <c r="AI158" s="275"/>
      <c r="AJ158" s="275"/>
      <c r="AK158" s="277" t="s">
        <v>27</v>
      </c>
      <c r="AL158" s="4"/>
      <c r="AM158" s="19">
        <f t="array" ref="AM158">SUM(IF((G158:AK158="H"),1,0),IF((G158:AK158="½ H"),0.5,0))</f>
        <v>1</v>
      </c>
      <c r="AN158" s="17">
        <f t="array" ref="AN158">SUM(IF((G158:AK158="SD"),1,0),IF((G158:AK158="½ SD"),0.5,0))</f>
        <v>0</v>
      </c>
      <c r="AO158" s="17">
        <f t="array" ref="AO158">SUM(IF((G158:AK158="V"),1,0),IF((G158:AK158="½ V"),0.5,0))</f>
        <v>0</v>
      </c>
      <c r="AP158" s="17">
        <f t="array" ref="AP158">SUM(IF((G158:AK158="C"),1,0),IF((G158:AK158="½ C"),0.5,0))</f>
        <v>0</v>
      </c>
      <c r="AQ158" s="95">
        <f t="array" ref="AQ158">SUM(IF((G158:AK158="S"),1,0),IF((G158:AK158="½ S"),0.5,0))</f>
        <v>0</v>
      </c>
      <c r="AR158" s="184">
        <f t="array" ref="AR158">SUM(IF((G158:AK158="Z1"),1,0),IF((G158:AK158="½ Z1"),0.5,0))</f>
        <v>0</v>
      </c>
      <c r="AS158" s="17">
        <f t="array" ref="AS158">SUM(IF((G158:AK158="Z2"),1,0),IF((G158:AK158="½ Z2"),0.5,0))</f>
        <v>0</v>
      </c>
      <c r="AT158" s="17">
        <f t="array" ref="AT158">SUM(IF((G158:AK158="Z3"),1,0),IF((G158:AK158="½ Z3"),0.5,0))</f>
        <v>0</v>
      </c>
      <c r="AU158" s="20">
        <f t="array" ref="AU158">SUM(IF((G158:AK158="Z4"),1,0),IF((G158:AK158="½ Z4"),0.5,0))</f>
        <v>0</v>
      </c>
      <c r="AV158" s="4"/>
      <c r="AW158" s="28"/>
    </row>
    <row r="159" spans="2:49" x14ac:dyDescent="0.2">
      <c r="B159" s="2"/>
      <c r="C159" s="4"/>
      <c r="D159" s="401"/>
      <c r="E159" s="182"/>
      <c r="F159" s="65" t="str">
        <f>IF(E159="x",   "~~~" &amp; TEXT($F$8,""), TEXT($F$8,""))</f>
        <v>~~~</v>
      </c>
      <c r="G159" s="275"/>
      <c r="H159" s="275"/>
      <c r="I159" s="275"/>
      <c r="J159" s="276" t="s">
        <v>26</v>
      </c>
      <c r="K159" s="276" t="s">
        <v>26</v>
      </c>
      <c r="L159" s="275"/>
      <c r="M159" s="275"/>
      <c r="N159" s="275"/>
      <c r="O159" s="275"/>
      <c r="P159" s="275"/>
      <c r="Q159" s="276" t="s">
        <v>26</v>
      </c>
      <c r="R159" s="276" t="s">
        <v>26</v>
      </c>
      <c r="S159" s="275"/>
      <c r="T159" s="275"/>
      <c r="U159" s="275"/>
      <c r="V159" s="275"/>
      <c r="W159" s="275"/>
      <c r="X159" s="276" t="s">
        <v>26</v>
      </c>
      <c r="Y159" s="276" t="s">
        <v>26</v>
      </c>
      <c r="Z159" s="274" t="s">
        <v>0</v>
      </c>
      <c r="AA159" s="275"/>
      <c r="AB159" s="275"/>
      <c r="AC159" s="275"/>
      <c r="AD159" s="275"/>
      <c r="AE159" s="276" t="s">
        <v>26</v>
      </c>
      <c r="AF159" s="276" t="s">
        <v>26</v>
      </c>
      <c r="AG159" s="275"/>
      <c r="AH159" s="275"/>
      <c r="AI159" s="275"/>
      <c r="AJ159" s="275"/>
      <c r="AK159" s="277" t="s">
        <v>27</v>
      </c>
      <c r="AL159" s="4"/>
      <c r="AM159" s="19">
        <f t="array" ref="AM159">SUM(IF((G159:AK159="H"),1,0),IF((G159:AK159="½ H"),0.5,0))</f>
        <v>1</v>
      </c>
      <c r="AN159" s="17">
        <f t="array" ref="AN159">SUM(IF((G159:AK159="SD"),1,0),IF((G159:AK159="½ SD"),0.5,0))</f>
        <v>0</v>
      </c>
      <c r="AO159" s="17">
        <f t="array" ref="AO159">SUM(IF((G159:AK159="V"),1,0),IF((G159:AK159="½ V"),0.5,0))</f>
        <v>0</v>
      </c>
      <c r="AP159" s="17">
        <f t="array" ref="AP159">SUM(IF((G159:AK159="C"),1,0),IF((G159:AK159="½ C"),0.5,0))</f>
        <v>0</v>
      </c>
      <c r="AQ159" s="95">
        <f t="array" ref="AQ159">SUM(IF((G159:AK159="S"),1,0),IF((G159:AK159="½ S"),0.5,0))</f>
        <v>0</v>
      </c>
      <c r="AR159" s="184">
        <f t="array" ref="AR159">SUM(IF((G159:AK159="Z1"),1,0),IF((G159:AK159="½ Z1"),0.5,0))</f>
        <v>0</v>
      </c>
      <c r="AS159" s="17">
        <f t="array" ref="AS159">SUM(IF((G159:AK159="Z2"),1,0),IF((G159:AK159="½ Z2"),0.5,0))</f>
        <v>0</v>
      </c>
      <c r="AT159" s="17">
        <f t="array" ref="AT159">SUM(IF((G159:AK159="Z3"),1,0),IF((G159:AK159="½ Z3"),0.5,0))</f>
        <v>0</v>
      </c>
      <c r="AU159" s="20">
        <f t="array" ref="AU159">SUM(IF((G159:AK159="Z4"),1,0),IF((G159:AK159="½ Z4"),0.5,0))</f>
        <v>0</v>
      </c>
      <c r="AV159" s="4"/>
      <c r="AW159" s="28"/>
    </row>
    <row r="160" spans="2:49" ht="13.5" thickBot="1" x14ac:dyDescent="0.25">
      <c r="B160" s="2"/>
      <c r="C160" s="4"/>
      <c r="D160" s="401"/>
      <c r="E160" s="182"/>
      <c r="F160" s="65" t="str">
        <f>IF(E160="x",   "~~~" &amp; TEXT($F$9,""), TEXT($F$9,""))</f>
        <v/>
      </c>
      <c r="G160" s="275"/>
      <c r="H160" s="275"/>
      <c r="I160" s="275"/>
      <c r="J160" s="276" t="s">
        <v>26</v>
      </c>
      <c r="K160" s="276" t="s">
        <v>26</v>
      </c>
      <c r="L160" s="275"/>
      <c r="M160" s="275"/>
      <c r="N160" s="275"/>
      <c r="O160" s="275"/>
      <c r="P160" s="275"/>
      <c r="Q160" s="276" t="s">
        <v>26</v>
      </c>
      <c r="R160" s="276" t="s">
        <v>26</v>
      </c>
      <c r="S160" s="275"/>
      <c r="T160" s="275"/>
      <c r="U160" s="275"/>
      <c r="V160" s="275"/>
      <c r="W160" s="275"/>
      <c r="X160" s="276" t="s">
        <v>26</v>
      </c>
      <c r="Y160" s="276" t="s">
        <v>26</v>
      </c>
      <c r="Z160" s="274" t="s">
        <v>0</v>
      </c>
      <c r="AA160" s="275"/>
      <c r="AB160" s="275"/>
      <c r="AC160" s="275"/>
      <c r="AD160" s="275"/>
      <c r="AE160" s="276" t="s">
        <v>26</v>
      </c>
      <c r="AF160" s="276" t="s">
        <v>26</v>
      </c>
      <c r="AG160" s="275"/>
      <c r="AH160" s="275"/>
      <c r="AI160" s="275"/>
      <c r="AJ160" s="275"/>
      <c r="AK160" s="277" t="s">
        <v>27</v>
      </c>
      <c r="AL160" s="4"/>
      <c r="AM160" s="19">
        <f t="array" ref="AM160">SUM(IF((G160:AK160="H"),1,0),IF((G160:AK160="½ H"),0.5,0))</f>
        <v>1</v>
      </c>
      <c r="AN160" s="17">
        <f t="array" ref="AN160">SUM(IF((G160:AK160="SD"),1,0),IF((G160:AK160="½ SD"),0.5,0))</f>
        <v>0</v>
      </c>
      <c r="AO160" s="17">
        <f t="array" ref="AO160">SUM(IF((G160:AK160="V"),1,0),IF((G160:AK160="½ V"),0.5,0))</f>
        <v>0</v>
      </c>
      <c r="AP160" s="17">
        <f t="array" ref="AP160">SUM(IF((G160:AK160="C"),1,0),IF((G160:AK160="½ C"),0.5,0))</f>
        <v>0</v>
      </c>
      <c r="AQ160" s="95">
        <f t="array" ref="AQ160">SUM(IF((G160:AK160="S"),1,0),IF((G160:AK160="½ S"),0.5,0))</f>
        <v>0</v>
      </c>
      <c r="AR160" s="184">
        <f t="array" ref="AR160">SUM(IF((G160:AK160="Z1"),1,0),IF((G160:AK160="½ Z1"),0.5,0))</f>
        <v>0</v>
      </c>
      <c r="AS160" s="17">
        <f t="array" ref="AS160">SUM(IF((G160:AK160="Z2"),1,0),IF((G160:AK160="½ Z2"),0.5,0))</f>
        <v>0</v>
      </c>
      <c r="AT160" s="17">
        <f t="array" ref="AT160">SUM(IF((G160:AK160="Z3"),1,0),IF((G160:AK160="½ Z3"),0.5,0))</f>
        <v>0</v>
      </c>
      <c r="AU160" s="20">
        <f t="array" ref="AU160">SUM(IF((G160:AK160="Z4"),1,0),IF((G160:AK160="½ Z4"),0.5,0))</f>
        <v>0</v>
      </c>
      <c r="AV160" s="4"/>
      <c r="AW160" s="28"/>
    </row>
    <row r="161" spans="2:49" ht="13.5" hidden="1" thickBot="1" x14ac:dyDescent="0.25">
      <c r="B161" s="2"/>
      <c r="C161" s="4"/>
      <c r="D161" s="401"/>
      <c r="E161" s="182"/>
      <c r="F161" s="65" t="str">
        <f>IF(E161="x",   "~~~" &amp; TEXT($F$10,""), TEXT($F$10,""))</f>
        <v/>
      </c>
      <c r="G161" s="275"/>
      <c r="H161" s="275"/>
      <c r="I161" s="275"/>
      <c r="J161" s="276" t="s">
        <v>26</v>
      </c>
      <c r="K161" s="276" t="s">
        <v>26</v>
      </c>
      <c r="L161" s="275"/>
      <c r="M161" s="275"/>
      <c r="N161" s="275"/>
      <c r="O161" s="275"/>
      <c r="P161" s="275"/>
      <c r="Q161" s="276" t="s">
        <v>26</v>
      </c>
      <c r="R161" s="276" t="s">
        <v>26</v>
      </c>
      <c r="S161" s="275"/>
      <c r="T161" s="275"/>
      <c r="U161" s="275"/>
      <c r="V161" s="275"/>
      <c r="W161" s="275"/>
      <c r="X161" s="276" t="s">
        <v>26</v>
      </c>
      <c r="Y161" s="276" t="s">
        <v>26</v>
      </c>
      <c r="Z161" s="274" t="s">
        <v>0</v>
      </c>
      <c r="AA161" s="275"/>
      <c r="AB161" s="275"/>
      <c r="AC161" s="275"/>
      <c r="AD161" s="275"/>
      <c r="AE161" s="276" t="s">
        <v>26</v>
      </c>
      <c r="AF161" s="276" t="s">
        <v>26</v>
      </c>
      <c r="AG161" s="275"/>
      <c r="AH161" s="275"/>
      <c r="AI161" s="275"/>
      <c r="AJ161" s="275"/>
      <c r="AK161" s="277" t="s">
        <v>27</v>
      </c>
      <c r="AL161" s="4"/>
      <c r="AM161" s="19">
        <f t="array" ref="AM161">SUM(IF((G161:AK161="H"),1,0),IF((G161:AK161="½ H"),0.5,0))</f>
        <v>1</v>
      </c>
      <c r="AN161" s="17">
        <f t="array" ref="AN161">SUM(IF((G161:AK161="SD"),1,0),IF((G161:AK161="½ SD"),0.5,0))</f>
        <v>0</v>
      </c>
      <c r="AO161" s="17">
        <f t="array" ref="AO161">SUM(IF((G161:AK161="V"),1,0),IF((G161:AK161="½ V"),0.5,0))</f>
        <v>0</v>
      </c>
      <c r="AP161" s="17">
        <f t="array" ref="AP161">SUM(IF((G161:AK161="C"),1,0),IF((G161:AK161="½ C"),0.5,0))</f>
        <v>0</v>
      </c>
      <c r="AQ161" s="95">
        <f t="array" ref="AQ161">SUM(IF((G161:AK161="S"),1,0),IF((G161:AK161="½ S"),0.5,0))</f>
        <v>0</v>
      </c>
      <c r="AR161" s="184">
        <f t="array" ref="AR161">SUM(IF((G161:AK161="Z1"),1,0),IF((G161:AK161="½ Z1"),0.5,0))</f>
        <v>0</v>
      </c>
      <c r="AS161" s="17">
        <f t="array" ref="AS161">SUM(IF((G161:AK161="Z2"),1,0),IF((G161:AK161="½ Z2"),0.5,0))</f>
        <v>0</v>
      </c>
      <c r="AT161" s="17">
        <f t="array" ref="AT161">SUM(IF((G161:AK161="Z3"),1,0),IF((G161:AK161="½ Z3"),0.5,0))</f>
        <v>0</v>
      </c>
      <c r="AU161" s="20">
        <f t="array" ref="AU161">SUM(IF((G161:AK161="Z4"),1,0),IF((G161:AK161="½ Z4"),0.5,0))</f>
        <v>0</v>
      </c>
      <c r="AV161" s="4"/>
      <c r="AW161" s="28"/>
    </row>
    <row r="162" spans="2:49" ht="13.5" hidden="1" thickBot="1" x14ac:dyDescent="0.25">
      <c r="B162" s="2"/>
      <c r="C162" s="4"/>
      <c r="D162" s="401"/>
      <c r="E162" s="182"/>
      <c r="F162" s="65" t="str">
        <f>IF(E162="x",   "~~~" &amp; TEXT($F$11,""), TEXT($F$11,""))</f>
        <v/>
      </c>
      <c r="G162" s="275"/>
      <c r="H162" s="275"/>
      <c r="I162" s="275"/>
      <c r="J162" s="276" t="s">
        <v>26</v>
      </c>
      <c r="K162" s="276" t="s">
        <v>26</v>
      </c>
      <c r="L162" s="275"/>
      <c r="M162" s="275"/>
      <c r="N162" s="275"/>
      <c r="O162" s="275"/>
      <c r="P162" s="275"/>
      <c r="Q162" s="276" t="s">
        <v>26</v>
      </c>
      <c r="R162" s="276" t="s">
        <v>26</v>
      </c>
      <c r="S162" s="275"/>
      <c r="T162" s="275"/>
      <c r="U162" s="275"/>
      <c r="V162" s="275"/>
      <c r="W162" s="275"/>
      <c r="X162" s="276" t="s">
        <v>26</v>
      </c>
      <c r="Y162" s="276" t="s">
        <v>26</v>
      </c>
      <c r="Z162" s="274" t="s">
        <v>0</v>
      </c>
      <c r="AA162" s="275"/>
      <c r="AB162" s="275"/>
      <c r="AC162" s="275"/>
      <c r="AD162" s="275"/>
      <c r="AE162" s="276" t="s">
        <v>26</v>
      </c>
      <c r="AF162" s="276" t="s">
        <v>26</v>
      </c>
      <c r="AG162" s="275"/>
      <c r="AH162" s="275"/>
      <c r="AI162" s="275"/>
      <c r="AJ162" s="275"/>
      <c r="AK162" s="277" t="s">
        <v>27</v>
      </c>
      <c r="AL162" s="4"/>
      <c r="AM162" s="19">
        <f t="array" ref="AM162">SUM(IF((G162:AK162="H"),1,0),IF((G162:AK162="½ H"),0.5,0))</f>
        <v>1</v>
      </c>
      <c r="AN162" s="17">
        <f t="array" ref="AN162">SUM(IF((G162:AK162="SD"),1,0),IF((G162:AK162="½ SD"),0.5,0))</f>
        <v>0</v>
      </c>
      <c r="AO162" s="17">
        <f t="array" ref="AO162">SUM(IF((G162:AK162="V"),1,0),IF((G162:AK162="½ V"),0.5,0))</f>
        <v>0</v>
      </c>
      <c r="AP162" s="17">
        <f t="array" ref="AP162">SUM(IF((G162:AK162="C"),1,0),IF((G162:AK162="½ C"),0.5,0))</f>
        <v>0</v>
      </c>
      <c r="AQ162" s="95">
        <f t="array" ref="AQ162">SUM(IF((G162:AK162="S"),1,0),IF((G162:AK162="½ S"),0.5,0))</f>
        <v>0</v>
      </c>
      <c r="AR162" s="184">
        <f t="array" ref="AR162">SUM(IF((G162:AK162="Z1"),1,0),IF((G162:AK162="½ Z1"),0.5,0))</f>
        <v>0</v>
      </c>
      <c r="AS162" s="17">
        <f t="array" ref="AS162">SUM(IF((G162:AK162="Z2"),1,0),IF((G162:AK162="½ Z2"),0.5,0))</f>
        <v>0</v>
      </c>
      <c r="AT162" s="17">
        <f t="array" ref="AT162">SUM(IF((G162:AK162="Z3"),1,0),IF((G162:AK162="½ Z3"),0.5,0))</f>
        <v>0</v>
      </c>
      <c r="AU162" s="20">
        <f t="array" ref="AU162">SUM(IF((G162:AK162="Z4"),1,0),IF((G162:AK162="½ Z4"),0.5,0))</f>
        <v>0</v>
      </c>
      <c r="AV162" s="4"/>
      <c r="AW162" s="28"/>
    </row>
    <row r="163" spans="2:49" ht="13.5" hidden="1" thickBot="1" x14ac:dyDescent="0.25">
      <c r="B163" s="2"/>
      <c r="C163" s="4"/>
      <c r="D163" s="401"/>
      <c r="E163" s="182"/>
      <c r="F163" s="65" t="str">
        <f>IF(E163="x",   "~~~" &amp; TEXT($F$12,""), TEXT($F$12,""))</f>
        <v/>
      </c>
      <c r="G163" s="275"/>
      <c r="H163" s="275"/>
      <c r="I163" s="275"/>
      <c r="J163" s="276" t="s">
        <v>26</v>
      </c>
      <c r="K163" s="276" t="s">
        <v>26</v>
      </c>
      <c r="L163" s="275"/>
      <c r="M163" s="275"/>
      <c r="N163" s="275"/>
      <c r="O163" s="275"/>
      <c r="P163" s="275"/>
      <c r="Q163" s="276" t="s">
        <v>26</v>
      </c>
      <c r="R163" s="276" t="s">
        <v>26</v>
      </c>
      <c r="S163" s="275"/>
      <c r="T163" s="275"/>
      <c r="U163" s="275"/>
      <c r="V163" s="275"/>
      <c r="W163" s="275"/>
      <c r="X163" s="276" t="s">
        <v>26</v>
      </c>
      <c r="Y163" s="276" t="s">
        <v>26</v>
      </c>
      <c r="Z163" s="274" t="s">
        <v>0</v>
      </c>
      <c r="AA163" s="275"/>
      <c r="AB163" s="275"/>
      <c r="AC163" s="275"/>
      <c r="AD163" s="275"/>
      <c r="AE163" s="276" t="s">
        <v>26</v>
      </c>
      <c r="AF163" s="276" t="s">
        <v>26</v>
      </c>
      <c r="AG163" s="275"/>
      <c r="AH163" s="275"/>
      <c r="AI163" s="275"/>
      <c r="AJ163" s="275"/>
      <c r="AK163" s="277" t="s">
        <v>27</v>
      </c>
      <c r="AL163" s="4"/>
      <c r="AM163" s="19">
        <f t="array" ref="AM163">SUM(IF((G163:AK163="H"),1,0),IF((G163:AK163="½ H"),0.5,0))</f>
        <v>1</v>
      </c>
      <c r="AN163" s="17">
        <f t="array" ref="AN163">SUM(IF((G163:AK163="SD"),1,0),IF((G163:AK163="½ SD"),0.5,0))</f>
        <v>0</v>
      </c>
      <c r="AO163" s="17">
        <f t="array" ref="AO163">SUM(IF((G163:AK163="V"),1,0),IF((G163:AK163="½ V"),0.5,0))</f>
        <v>0</v>
      </c>
      <c r="AP163" s="17">
        <f t="array" ref="AP163">SUM(IF((G163:AK163="C"),1,0),IF((G163:AK163="½ C"),0.5,0))</f>
        <v>0</v>
      </c>
      <c r="AQ163" s="95">
        <f t="array" ref="AQ163">SUM(IF((G163:AK163="S"),1,0),IF((G163:AK163="½ S"),0.5,0))</f>
        <v>0</v>
      </c>
      <c r="AR163" s="184">
        <f t="array" ref="AR163">SUM(IF((G163:AK163="Z1"),1,0),IF((G163:AK163="½ Z1"),0.5,0))</f>
        <v>0</v>
      </c>
      <c r="AS163" s="17">
        <f t="array" ref="AS163">SUM(IF((G163:AK163="Z2"),1,0),IF((G163:AK163="½ Z2"),0.5,0))</f>
        <v>0</v>
      </c>
      <c r="AT163" s="17">
        <f t="array" ref="AT163">SUM(IF((G163:AK163="Z3"),1,0),IF((G163:AK163="½ Z3"),0.5,0))</f>
        <v>0</v>
      </c>
      <c r="AU163" s="20">
        <f t="array" ref="AU163">SUM(IF((G163:AK163="Z4"),1,0),IF((G163:AK163="½ Z4"),0.5,0))</f>
        <v>0</v>
      </c>
      <c r="AV163" s="4"/>
      <c r="AW163" s="28"/>
    </row>
    <row r="164" spans="2:49" ht="13.5" hidden="1" thickBot="1" x14ac:dyDescent="0.25">
      <c r="B164" s="2"/>
      <c r="C164" s="4"/>
      <c r="D164" s="401"/>
      <c r="E164" s="182"/>
      <c r="F164" s="65" t="str">
        <f>IF(E164="x",   "~~~" &amp; TEXT($F$13,""), TEXT($F$13,""))</f>
        <v/>
      </c>
      <c r="G164" s="275"/>
      <c r="H164" s="275"/>
      <c r="I164" s="275"/>
      <c r="J164" s="276" t="s">
        <v>26</v>
      </c>
      <c r="K164" s="276" t="s">
        <v>26</v>
      </c>
      <c r="L164" s="275"/>
      <c r="M164" s="275"/>
      <c r="N164" s="275"/>
      <c r="O164" s="275"/>
      <c r="P164" s="275"/>
      <c r="Q164" s="276" t="s">
        <v>26</v>
      </c>
      <c r="R164" s="276" t="s">
        <v>26</v>
      </c>
      <c r="S164" s="275"/>
      <c r="T164" s="275"/>
      <c r="U164" s="275"/>
      <c r="V164" s="275"/>
      <c r="W164" s="275"/>
      <c r="X164" s="276" t="s">
        <v>26</v>
      </c>
      <c r="Y164" s="276" t="s">
        <v>26</v>
      </c>
      <c r="Z164" s="274" t="s">
        <v>0</v>
      </c>
      <c r="AA164" s="275"/>
      <c r="AB164" s="275"/>
      <c r="AC164" s="275"/>
      <c r="AD164" s="275"/>
      <c r="AE164" s="276" t="s">
        <v>26</v>
      </c>
      <c r="AF164" s="276" t="s">
        <v>26</v>
      </c>
      <c r="AG164" s="275"/>
      <c r="AH164" s="275"/>
      <c r="AI164" s="275"/>
      <c r="AJ164" s="275"/>
      <c r="AK164" s="277" t="s">
        <v>27</v>
      </c>
      <c r="AL164" s="4"/>
      <c r="AM164" s="19">
        <f t="array" ref="AM164">SUM(IF((G164:AK164="H"),1,0),IF((G164:AK164="½ H"),0.5,0))</f>
        <v>1</v>
      </c>
      <c r="AN164" s="17">
        <f t="array" ref="AN164">SUM(IF((G164:AK164="SD"),1,0),IF((G164:AK164="½ SD"),0.5,0))</f>
        <v>0</v>
      </c>
      <c r="AO164" s="17">
        <f t="array" ref="AO164">SUM(IF((G164:AK164="V"),1,0),IF((G164:AK164="½ V"),0.5,0))</f>
        <v>0</v>
      </c>
      <c r="AP164" s="17">
        <f t="array" ref="AP164">SUM(IF((G164:AK164="C"),1,0),IF((G164:AK164="½ C"),0.5,0))</f>
        <v>0</v>
      </c>
      <c r="AQ164" s="95">
        <f t="array" ref="AQ164">SUM(IF((G164:AK164="S"),1,0),IF((G164:AK164="½ S"),0.5,0))</f>
        <v>0</v>
      </c>
      <c r="AR164" s="184">
        <f t="array" ref="AR164">SUM(IF((G164:AK164="Z1"),1,0),IF((G164:AK164="½ Z1"),0.5,0))</f>
        <v>0</v>
      </c>
      <c r="AS164" s="17">
        <f t="array" ref="AS164">SUM(IF((G164:AK164="Z2"),1,0),IF((G164:AK164="½ Z2"),0.5,0))</f>
        <v>0</v>
      </c>
      <c r="AT164" s="17">
        <f t="array" ref="AT164">SUM(IF((G164:AK164="Z3"),1,0),IF((G164:AK164="½ Z3"),0.5,0))</f>
        <v>0</v>
      </c>
      <c r="AU164" s="20">
        <f t="array" ref="AU164">SUM(IF((G164:AK164="Z4"),1,0),IF((G164:AK164="½ Z4"),0.5,0))</f>
        <v>0</v>
      </c>
      <c r="AV164" s="4"/>
      <c r="AW164" s="28"/>
    </row>
    <row r="165" spans="2:49" ht="13.5" hidden="1" thickBot="1" x14ac:dyDescent="0.25">
      <c r="B165" s="2"/>
      <c r="C165" s="4"/>
      <c r="D165" s="401"/>
      <c r="E165" s="182"/>
      <c r="F165" s="65" t="str">
        <f>IF(E165="x",   "~~~" &amp; TEXT($F$14,""), TEXT($F$14,""))</f>
        <v/>
      </c>
      <c r="G165" s="275"/>
      <c r="H165" s="275"/>
      <c r="I165" s="275"/>
      <c r="J165" s="276" t="s">
        <v>26</v>
      </c>
      <c r="K165" s="276" t="s">
        <v>26</v>
      </c>
      <c r="L165" s="275"/>
      <c r="M165" s="275"/>
      <c r="N165" s="275"/>
      <c r="O165" s="275"/>
      <c r="P165" s="275"/>
      <c r="Q165" s="276" t="s">
        <v>26</v>
      </c>
      <c r="R165" s="276" t="s">
        <v>26</v>
      </c>
      <c r="S165" s="275"/>
      <c r="T165" s="275"/>
      <c r="U165" s="275"/>
      <c r="V165" s="275"/>
      <c r="W165" s="275"/>
      <c r="X165" s="276" t="s">
        <v>26</v>
      </c>
      <c r="Y165" s="276" t="s">
        <v>26</v>
      </c>
      <c r="Z165" s="274" t="s">
        <v>0</v>
      </c>
      <c r="AA165" s="275"/>
      <c r="AB165" s="275"/>
      <c r="AC165" s="275"/>
      <c r="AD165" s="275"/>
      <c r="AE165" s="276" t="s">
        <v>26</v>
      </c>
      <c r="AF165" s="276" t="s">
        <v>26</v>
      </c>
      <c r="AG165" s="275"/>
      <c r="AH165" s="275"/>
      <c r="AI165" s="275"/>
      <c r="AJ165" s="275"/>
      <c r="AK165" s="277" t="s">
        <v>27</v>
      </c>
      <c r="AL165" s="4"/>
      <c r="AM165" s="19">
        <f t="array" ref="AM165">SUM(IF((G165:AK165="H"),1,0),IF((G165:AK165="½ H"),0.5,0))</f>
        <v>1</v>
      </c>
      <c r="AN165" s="17">
        <f t="array" ref="AN165">SUM(IF((G165:AK165="SD"),1,0),IF((G165:AK165="½ SD"),0.5,0))</f>
        <v>0</v>
      </c>
      <c r="AO165" s="17">
        <f t="array" ref="AO165">SUM(IF((G165:AK165="V"),1,0),IF((G165:AK165="½ V"),0.5,0))</f>
        <v>0</v>
      </c>
      <c r="AP165" s="17">
        <f t="array" ref="AP165">SUM(IF((G165:AK165="C"),1,0),IF((G165:AK165="½ C"),0.5,0))</f>
        <v>0</v>
      </c>
      <c r="AQ165" s="95">
        <f t="array" ref="AQ165">SUM(IF((G165:AK165="S"),1,0),IF((G165:AK165="½ S"),0.5,0))</f>
        <v>0</v>
      </c>
      <c r="AR165" s="184">
        <f t="array" ref="AR165">SUM(IF((G165:AK165="Z1"),1,0),IF((G165:AK165="½ Z1"),0.5,0))</f>
        <v>0</v>
      </c>
      <c r="AS165" s="17">
        <f t="array" ref="AS165">SUM(IF((G165:AK165="Z2"),1,0),IF((G165:AK165="½ Z2"),0.5,0))</f>
        <v>0</v>
      </c>
      <c r="AT165" s="17">
        <f t="array" ref="AT165">SUM(IF((G165:AK165="Z3"),1,0),IF((G165:AK165="½ Z3"),0.5,0))</f>
        <v>0</v>
      </c>
      <c r="AU165" s="20">
        <f t="array" ref="AU165">SUM(IF((G165:AK165="Z4"),1,0),IF((G165:AK165="½ Z4"),0.5,0))</f>
        <v>0</v>
      </c>
      <c r="AV165" s="4"/>
      <c r="AW165" s="28"/>
    </row>
    <row r="166" spans="2:49" ht="13.5" hidden="1" thickBot="1" x14ac:dyDescent="0.25">
      <c r="B166" s="2"/>
      <c r="C166" s="4"/>
      <c r="D166" s="401"/>
      <c r="E166" s="182"/>
      <c r="F166" s="65" t="str">
        <f>IF(E166="x",   "~~~" &amp; TEXT($F$15,""), TEXT($F$15,""))</f>
        <v/>
      </c>
      <c r="G166" s="275"/>
      <c r="H166" s="275"/>
      <c r="I166" s="275"/>
      <c r="J166" s="276" t="s">
        <v>26</v>
      </c>
      <c r="K166" s="276" t="s">
        <v>26</v>
      </c>
      <c r="L166" s="275"/>
      <c r="M166" s="275"/>
      <c r="N166" s="275"/>
      <c r="O166" s="275"/>
      <c r="P166" s="275"/>
      <c r="Q166" s="276" t="s">
        <v>26</v>
      </c>
      <c r="R166" s="276" t="s">
        <v>26</v>
      </c>
      <c r="S166" s="275"/>
      <c r="T166" s="275"/>
      <c r="U166" s="275"/>
      <c r="V166" s="275"/>
      <c r="W166" s="275"/>
      <c r="X166" s="276" t="s">
        <v>26</v>
      </c>
      <c r="Y166" s="276" t="s">
        <v>26</v>
      </c>
      <c r="Z166" s="274" t="s">
        <v>0</v>
      </c>
      <c r="AA166" s="275"/>
      <c r="AB166" s="275"/>
      <c r="AC166" s="275"/>
      <c r="AD166" s="275"/>
      <c r="AE166" s="276" t="s">
        <v>26</v>
      </c>
      <c r="AF166" s="276" t="s">
        <v>26</v>
      </c>
      <c r="AG166" s="275"/>
      <c r="AH166" s="275"/>
      <c r="AI166" s="275"/>
      <c r="AJ166" s="275"/>
      <c r="AK166" s="277" t="s">
        <v>27</v>
      </c>
      <c r="AL166" s="4"/>
      <c r="AM166" s="19">
        <f t="array" ref="AM166">SUM(IF((G166:AK166="H"),1,0),IF((G166:AK166="½ H"),0.5,0))</f>
        <v>1</v>
      </c>
      <c r="AN166" s="17">
        <f t="array" ref="AN166">SUM(IF((G166:AK166="SD"),1,0),IF((G166:AK166="½ SD"),0.5,0))</f>
        <v>0</v>
      </c>
      <c r="AO166" s="17">
        <f t="array" ref="AO166">SUM(IF((G166:AK166="V"),1,0),IF((G166:AK166="½ V"),0.5,0))</f>
        <v>0</v>
      </c>
      <c r="AP166" s="17">
        <f t="array" ref="AP166">SUM(IF((G166:AK166="C"),1,0),IF((G166:AK166="½ C"),0.5,0))</f>
        <v>0</v>
      </c>
      <c r="AQ166" s="95">
        <f t="array" ref="AQ166">SUM(IF((G166:AK166="S"),1,0),IF((G166:AK166="½ S"),0.5,0))</f>
        <v>0</v>
      </c>
      <c r="AR166" s="184">
        <f t="array" ref="AR166">SUM(IF((G166:AK166="Z1"),1,0),IF((G166:AK166="½ Z1"),0.5,0))</f>
        <v>0</v>
      </c>
      <c r="AS166" s="17">
        <f t="array" ref="AS166">SUM(IF((G166:AK166="Z2"),1,0),IF((G166:AK166="½ Z2"),0.5,0))</f>
        <v>0</v>
      </c>
      <c r="AT166" s="17">
        <f t="array" ref="AT166">SUM(IF((G166:AK166="Z3"),1,0),IF((G166:AK166="½ Z3"),0.5,0))</f>
        <v>0</v>
      </c>
      <c r="AU166" s="20">
        <f t="array" ref="AU166">SUM(IF((G166:AK166="Z4"),1,0),IF((G166:AK166="½ Z4"),0.5,0))</f>
        <v>0</v>
      </c>
      <c r="AV166" s="4"/>
      <c r="AW166" s="28"/>
    </row>
    <row r="167" spans="2:49" ht="13.5" hidden="1" thickBot="1" x14ac:dyDescent="0.25">
      <c r="B167" s="2"/>
      <c r="C167" s="4"/>
      <c r="D167" s="401"/>
      <c r="E167" s="182"/>
      <c r="F167" s="65" t="str">
        <f>IF(E167="x",   "~~~" &amp; TEXT($J$4,""), TEXT($J$4,""))</f>
        <v/>
      </c>
      <c r="G167" s="275"/>
      <c r="H167" s="275"/>
      <c r="I167" s="275"/>
      <c r="J167" s="276" t="s">
        <v>26</v>
      </c>
      <c r="K167" s="276" t="s">
        <v>26</v>
      </c>
      <c r="L167" s="275"/>
      <c r="M167" s="275"/>
      <c r="N167" s="275"/>
      <c r="O167" s="275"/>
      <c r="P167" s="275"/>
      <c r="Q167" s="276" t="s">
        <v>26</v>
      </c>
      <c r="R167" s="276" t="s">
        <v>26</v>
      </c>
      <c r="S167" s="275"/>
      <c r="T167" s="275"/>
      <c r="U167" s="275"/>
      <c r="V167" s="275"/>
      <c r="W167" s="275"/>
      <c r="X167" s="276" t="s">
        <v>26</v>
      </c>
      <c r="Y167" s="276" t="s">
        <v>26</v>
      </c>
      <c r="Z167" s="274" t="s">
        <v>0</v>
      </c>
      <c r="AA167" s="275"/>
      <c r="AB167" s="275"/>
      <c r="AC167" s="275"/>
      <c r="AD167" s="275"/>
      <c r="AE167" s="276" t="s">
        <v>26</v>
      </c>
      <c r="AF167" s="276" t="s">
        <v>26</v>
      </c>
      <c r="AG167" s="275"/>
      <c r="AH167" s="275"/>
      <c r="AI167" s="275"/>
      <c r="AJ167" s="275"/>
      <c r="AK167" s="277" t="s">
        <v>27</v>
      </c>
      <c r="AL167" s="4"/>
      <c r="AM167" s="19">
        <f t="array" ref="AM167">SUM(IF((G167:AK167="H"),1,0),IF((G167:AK167="½ H"),0.5,0))</f>
        <v>1</v>
      </c>
      <c r="AN167" s="17">
        <f t="array" ref="AN167">SUM(IF((G167:AK167="SD"),1,0),IF((G167:AK167="½ SD"),0.5,0))</f>
        <v>0</v>
      </c>
      <c r="AO167" s="17">
        <f t="array" ref="AO167">SUM(IF((G167:AK167="V"),1,0),IF((G167:AK167="½ V"),0.5,0))</f>
        <v>0</v>
      </c>
      <c r="AP167" s="17">
        <f t="array" ref="AP167">SUM(IF((G167:AK167="C"),1,0),IF((G167:AK167="½ C"),0.5,0))</f>
        <v>0</v>
      </c>
      <c r="AQ167" s="95">
        <f t="array" ref="AQ167">SUM(IF((G167:AK167="S"),1,0),IF((G167:AK167="½ S"),0.5,0))</f>
        <v>0</v>
      </c>
      <c r="AR167" s="184">
        <f t="array" ref="AR167">SUM(IF((G167:AK167="Z1"),1,0),IF((G167:AK167="½ Z1"),0.5,0))</f>
        <v>0</v>
      </c>
      <c r="AS167" s="17">
        <f t="array" ref="AS167">SUM(IF((G167:AK167="Z2"),1,0),IF((G167:AK167="½ Z2"),0.5,0))</f>
        <v>0</v>
      </c>
      <c r="AT167" s="17">
        <f t="array" ref="AT167">SUM(IF((G167:AK167="Z3"),1,0),IF((G167:AK167="½ Z3"),0.5,0))</f>
        <v>0</v>
      </c>
      <c r="AU167" s="20">
        <f t="array" ref="AU167">SUM(IF((G167:AK167="Z4"),1,0),IF((G167:AK167="½ Z4"),0.5,0))</f>
        <v>0</v>
      </c>
      <c r="AV167" s="4"/>
      <c r="AW167" s="28"/>
    </row>
    <row r="168" spans="2:49" ht="13.5" hidden="1" thickBot="1" x14ac:dyDescent="0.25">
      <c r="B168" s="2"/>
      <c r="C168" s="4"/>
      <c r="D168" s="401"/>
      <c r="E168" s="182"/>
      <c r="F168" s="65" t="str">
        <f>IF(E168="x",   "~~~" &amp; TEXT($J$5,""), TEXT($J$5,""))</f>
        <v/>
      </c>
      <c r="G168" s="275"/>
      <c r="H168" s="275"/>
      <c r="I168" s="275"/>
      <c r="J168" s="276" t="s">
        <v>26</v>
      </c>
      <c r="K168" s="276" t="s">
        <v>26</v>
      </c>
      <c r="L168" s="275"/>
      <c r="M168" s="275"/>
      <c r="N168" s="275"/>
      <c r="O168" s="275"/>
      <c r="P168" s="275"/>
      <c r="Q168" s="276" t="s">
        <v>26</v>
      </c>
      <c r="R168" s="276" t="s">
        <v>26</v>
      </c>
      <c r="S168" s="275"/>
      <c r="T168" s="275"/>
      <c r="U168" s="275"/>
      <c r="V168" s="275"/>
      <c r="W168" s="275"/>
      <c r="X168" s="276" t="s">
        <v>26</v>
      </c>
      <c r="Y168" s="276" t="s">
        <v>26</v>
      </c>
      <c r="Z168" s="274" t="s">
        <v>0</v>
      </c>
      <c r="AA168" s="275"/>
      <c r="AB168" s="275"/>
      <c r="AC168" s="275"/>
      <c r="AD168" s="275"/>
      <c r="AE168" s="276" t="s">
        <v>26</v>
      </c>
      <c r="AF168" s="276" t="s">
        <v>26</v>
      </c>
      <c r="AG168" s="275"/>
      <c r="AH168" s="275"/>
      <c r="AI168" s="275"/>
      <c r="AJ168" s="275"/>
      <c r="AK168" s="277" t="s">
        <v>27</v>
      </c>
      <c r="AL168" s="4"/>
      <c r="AM168" s="19">
        <f t="array" ref="AM168">SUM(IF((G168:AK168="H"),1,0),IF((G168:AK168="½ H"),0.5,0))</f>
        <v>1</v>
      </c>
      <c r="AN168" s="17">
        <f t="array" ref="AN168">SUM(IF((G168:AK168="SD"),1,0),IF((G168:AK168="½ SD"),0.5,0))</f>
        <v>0</v>
      </c>
      <c r="AO168" s="17">
        <f t="array" ref="AO168">SUM(IF((G168:AK168="V"),1,0),IF((G168:AK168="½ V"),0.5,0))</f>
        <v>0</v>
      </c>
      <c r="AP168" s="17">
        <f t="array" ref="AP168">SUM(IF((G168:AK168="C"),1,0),IF((G168:AK168="½ C"),0.5,0))</f>
        <v>0</v>
      </c>
      <c r="AQ168" s="95">
        <f t="array" ref="AQ168">SUM(IF((G168:AK168="S"),1,0),IF((G168:AK168="½ S"),0.5,0))</f>
        <v>0</v>
      </c>
      <c r="AR168" s="184">
        <f t="array" ref="AR168">SUM(IF((G168:AK168="Z1"),1,0),IF((G168:AK168="½ Z1"),0.5,0))</f>
        <v>0</v>
      </c>
      <c r="AS168" s="17">
        <f t="array" ref="AS168">SUM(IF((G168:AK168="Z2"),1,0),IF((G168:AK168="½ Z2"),0.5,0))</f>
        <v>0</v>
      </c>
      <c r="AT168" s="17">
        <f t="array" ref="AT168">SUM(IF((G168:AK168="Z3"),1,0),IF((G168:AK168="½ Z3"),0.5,0))</f>
        <v>0</v>
      </c>
      <c r="AU168" s="20">
        <f t="array" ref="AU168">SUM(IF((G168:AK168="Z4"),1,0),IF((G168:AK168="½ Z4"),0.5,0))</f>
        <v>0</v>
      </c>
      <c r="AV168" s="4"/>
      <c r="AW168" s="28"/>
    </row>
    <row r="169" spans="2:49" ht="12.75" hidden="1" customHeight="1" x14ac:dyDescent="0.2">
      <c r="B169" s="2"/>
      <c r="C169" s="4"/>
      <c r="D169" s="401"/>
      <c r="E169" s="73"/>
      <c r="F169" s="65" t="str">
        <f>IF(E169="x",   "~~~" &amp; TEXT($J$6,""), TEXT($J$6,""))</f>
        <v/>
      </c>
      <c r="G169" s="275"/>
      <c r="H169" s="275"/>
      <c r="I169" s="275"/>
      <c r="J169" s="276" t="s">
        <v>26</v>
      </c>
      <c r="K169" s="276" t="s">
        <v>26</v>
      </c>
      <c r="L169" s="275"/>
      <c r="M169" s="275"/>
      <c r="N169" s="275"/>
      <c r="O169" s="275"/>
      <c r="P169" s="275"/>
      <c r="Q169" s="276" t="s">
        <v>26</v>
      </c>
      <c r="R169" s="276" t="s">
        <v>26</v>
      </c>
      <c r="S169" s="275"/>
      <c r="T169" s="275"/>
      <c r="U169" s="275"/>
      <c r="V169" s="275"/>
      <c r="W169" s="275"/>
      <c r="X169" s="276" t="s">
        <v>26</v>
      </c>
      <c r="Y169" s="276" t="s">
        <v>26</v>
      </c>
      <c r="Z169" s="274" t="s">
        <v>0</v>
      </c>
      <c r="AA169" s="275"/>
      <c r="AB169" s="275"/>
      <c r="AC169" s="275"/>
      <c r="AD169" s="275"/>
      <c r="AE169" s="276" t="s">
        <v>26</v>
      </c>
      <c r="AF169" s="276" t="s">
        <v>26</v>
      </c>
      <c r="AG169" s="275"/>
      <c r="AH169" s="275"/>
      <c r="AI169" s="275"/>
      <c r="AJ169" s="275"/>
      <c r="AK169" s="277" t="s">
        <v>27</v>
      </c>
      <c r="AL169" s="4"/>
      <c r="AM169" s="19">
        <f t="array" ref="AM169">SUM(IF((G169:AK169="H"),1,0),IF((G169:AK169="½ H"),0.5,0))</f>
        <v>1</v>
      </c>
      <c r="AN169" s="17">
        <f t="array" ref="AN169">SUM(IF((G169:AK169="SD"),1,0),IF((G169:AK169="½ SD"),0.5,0))</f>
        <v>0</v>
      </c>
      <c r="AO169" s="17">
        <f t="array" ref="AO169">SUM(IF((G169:AK169="V"),1,0),IF((G169:AK169="½ V"),0.5,0))</f>
        <v>0</v>
      </c>
      <c r="AP169" s="17">
        <f t="array" ref="AP169">SUM(IF((G169:AK169="C"),1,0),IF((G169:AK169="½ C"),0.5,0))</f>
        <v>0</v>
      </c>
      <c r="AQ169" s="95">
        <f t="array" ref="AQ169">SUM(IF((G169:AK169="S"),1,0),IF((G169:AK169="½ S"),0.5,0))</f>
        <v>0</v>
      </c>
      <c r="AR169" s="184">
        <f t="array" ref="AR169">SUM(IF((G169:AK169="Z1"),1,0),IF((G169:AK169="½ Z1"),0.5,0))</f>
        <v>0</v>
      </c>
      <c r="AS169" s="17">
        <f t="array" ref="AS169">SUM(IF((G169:AK169="Z2"),1,0),IF((G169:AK169="½ Z2"),0.5,0))</f>
        <v>0</v>
      </c>
      <c r="AT169" s="17">
        <f t="array" ref="AT169">SUM(IF((G169:AK169="Z3"),1,0),IF((G169:AK169="½ Z3"),0.5,0))</f>
        <v>0</v>
      </c>
      <c r="AU169" s="20">
        <f t="array" ref="AU169">SUM(IF((G169:AK169="Z4"),1,0),IF((G169:AK169="½ Z4"),0.5,0))</f>
        <v>0</v>
      </c>
      <c r="AV169" s="4"/>
      <c r="AW169" s="28"/>
    </row>
    <row r="170" spans="2:49" ht="12.75" hidden="1" customHeight="1" x14ac:dyDescent="0.2">
      <c r="B170" s="2"/>
      <c r="C170" s="4"/>
      <c r="D170" s="401"/>
      <c r="E170" s="73"/>
      <c r="F170" s="65" t="str">
        <f>IF(E170="x",   "~~~" &amp; TEXT($J$7,""), TEXT($J$7,""))</f>
        <v/>
      </c>
      <c r="G170" s="275"/>
      <c r="H170" s="275"/>
      <c r="I170" s="275"/>
      <c r="J170" s="276" t="s">
        <v>26</v>
      </c>
      <c r="K170" s="276" t="s">
        <v>26</v>
      </c>
      <c r="L170" s="275"/>
      <c r="M170" s="275"/>
      <c r="N170" s="275"/>
      <c r="O170" s="275"/>
      <c r="P170" s="275"/>
      <c r="Q170" s="276" t="s">
        <v>26</v>
      </c>
      <c r="R170" s="276" t="s">
        <v>26</v>
      </c>
      <c r="S170" s="275"/>
      <c r="T170" s="275"/>
      <c r="U170" s="275"/>
      <c r="V170" s="275"/>
      <c r="W170" s="275"/>
      <c r="X170" s="276" t="s">
        <v>26</v>
      </c>
      <c r="Y170" s="276" t="s">
        <v>26</v>
      </c>
      <c r="Z170" s="274" t="s">
        <v>0</v>
      </c>
      <c r="AA170" s="275"/>
      <c r="AB170" s="275"/>
      <c r="AC170" s="275"/>
      <c r="AD170" s="275"/>
      <c r="AE170" s="276" t="s">
        <v>26</v>
      </c>
      <c r="AF170" s="276" t="s">
        <v>26</v>
      </c>
      <c r="AG170" s="275"/>
      <c r="AH170" s="275"/>
      <c r="AI170" s="275"/>
      <c r="AJ170" s="275"/>
      <c r="AK170" s="277" t="s">
        <v>27</v>
      </c>
      <c r="AL170" s="4"/>
      <c r="AM170" s="19">
        <f t="array" ref="AM170">SUM(IF((G170:AK170="H"),1,0),IF((G170:AK170="½ H"),0.5,0))</f>
        <v>1</v>
      </c>
      <c r="AN170" s="17">
        <f t="array" ref="AN170">SUM(IF((G170:AK170="SD"),1,0),IF((G170:AK170="½ SD"),0.5,0))</f>
        <v>0</v>
      </c>
      <c r="AO170" s="17">
        <f t="array" ref="AO170">SUM(IF((G170:AK170="V"),1,0),IF((G170:AK170="½ V"),0.5,0))</f>
        <v>0</v>
      </c>
      <c r="AP170" s="17">
        <f t="array" ref="AP170">SUM(IF((G170:AK170="C"),1,0),IF((G170:AK170="½ C"),0.5,0))</f>
        <v>0</v>
      </c>
      <c r="AQ170" s="95">
        <f t="array" ref="AQ170">SUM(IF((G170:AK170="S"),1,0),IF((G170:AK170="½ S"),0.5,0))</f>
        <v>0</v>
      </c>
      <c r="AR170" s="184">
        <f t="array" ref="AR170">SUM(IF((G170:AK170="Z1"),1,0),IF((G170:AK170="½ Z1"),0.5,0))</f>
        <v>0</v>
      </c>
      <c r="AS170" s="17">
        <f t="array" ref="AS170">SUM(IF((G170:AK170="Z2"),1,0),IF((G170:AK170="½ Z2"),0.5,0))</f>
        <v>0</v>
      </c>
      <c r="AT170" s="17">
        <f t="array" ref="AT170">SUM(IF((G170:AK170="Z3"),1,0),IF((G170:AK170="½ Z3"),0.5,0))</f>
        <v>0</v>
      </c>
      <c r="AU170" s="20">
        <f t="array" ref="AU170">SUM(IF((G170:AK170="Z4"),1,0),IF((G170:AK170="½ Z4"),0.5,0))</f>
        <v>0</v>
      </c>
      <c r="AV170" s="4"/>
      <c r="AW170" s="28"/>
    </row>
    <row r="171" spans="2:49" ht="12.75" hidden="1" customHeight="1" x14ac:dyDescent="0.2">
      <c r="B171" s="2"/>
      <c r="C171" s="4"/>
      <c r="D171" s="401"/>
      <c r="E171" s="73"/>
      <c r="F171" s="65" t="str">
        <f>IF(E171="x",   "~~~" &amp; TEXT($J$8,""), TEXT($J$8,""))</f>
        <v/>
      </c>
      <c r="G171" s="275"/>
      <c r="H171" s="275"/>
      <c r="I171" s="275"/>
      <c r="J171" s="276" t="s">
        <v>26</v>
      </c>
      <c r="K171" s="276" t="s">
        <v>26</v>
      </c>
      <c r="L171" s="275"/>
      <c r="M171" s="275"/>
      <c r="N171" s="275"/>
      <c r="O171" s="275"/>
      <c r="P171" s="275"/>
      <c r="Q171" s="276" t="s">
        <v>26</v>
      </c>
      <c r="R171" s="276" t="s">
        <v>26</v>
      </c>
      <c r="S171" s="275"/>
      <c r="T171" s="275"/>
      <c r="U171" s="275"/>
      <c r="V171" s="275"/>
      <c r="W171" s="275"/>
      <c r="X171" s="276" t="s">
        <v>26</v>
      </c>
      <c r="Y171" s="276" t="s">
        <v>26</v>
      </c>
      <c r="Z171" s="274" t="s">
        <v>0</v>
      </c>
      <c r="AA171" s="275"/>
      <c r="AB171" s="275"/>
      <c r="AC171" s="275"/>
      <c r="AD171" s="275"/>
      <c r="AE171" s="276" t="s">
        <v>26</v>
      </c>
      <c r="AF171" s="276" t="s">
        <v>26</v>
      </c>
      <c r="AG171" s="275"/>
      <c r="AH171" s="275"/>
      <c r="AI171" s="275"/>
      <c r="AJ171" s="275"/>
      <c r="AK171" s="277" t="s">
        <v>27</v>
      </c>
      <c r="AL171" s="4"/>
      <c r="AM171" s="19">
        <f t="array" ref="AM171">SUM(IF((G171:AK171="H"),1,0),IF((G171:AK171="½ H"),0.5,0))</f>
        <v>1</v>
      </c>
      <c r="AN171" s="17">
        <f t="array" ref="AN171">SUM(IF((G171:AK171="SD"),1,0),IF((G171:AK171="½ SD"),0.5,0))</f>
        <v>0</v>
      </c>
      <c r="AO171" s="17">
        <f t="array" ref="AO171">SUM(IF((G171:AK171="V"),1,0),IF((G171:AK171="½ V"),0.5,0))</f>
        <v>0</v>
      </c>
      <c r="AP171" s="17">
        <f t="array" ref="AP171">SUM(IF((G171:AK171="C"),1,0),IF((G171:AK171="½ C"),0.5,0))</f>
        <v>0</v>
      </c>
      <c r="AQ171" s="95">
        <f t="array" ref="AQ171">SUM(IF((G171:AK171="S"),1,0),IF((G171:AK171="½ S"),0.5,0))</f>
        <v>0</v>
      </c>
      <c r="AR171" s="184">
        <f t="array" ref="AR171">SUM(IF((G171:AK171="Z1"),1,0),IF((G171:AK171="½ Z1"),0.5,0))</f>
        <v>0</v>
      </c>
      <c r="AS171" s="17">
        <f t="array" ref="AS171">SUM(IF((G171:AK171="Z2"),1,0),IF((G171:AK171="½ Z2"),0.5,0))</f>
        <v>0</v>
      </c>
      <c r="AT171" s="17">
        <f t="array" ref="AT171">SUM(IF((G171:AK171="Z3"),1,0),IF((G171:AK171="½ Z3"),0.5,0))</f>
        <v>0</v>
      </c>
      <c r="AU171" s="20">
        <f t="array" ref="AU171">SUM(IF((G171:AK171="Z4"),1,0),IF((G171:AK171="½ Z4"),0.5,0))</f>
        <v>0</v>
      </c>
      <c r="AV171" s="4"/>
      <c r="AW171" s="28"/>
    </row>
    <row r="172" spans="2:49" ht="12.75" hidden="1" customHeight="1" x14ac:dyDescent="0.2">
      <c r="B172" s="2"/>
      <c r="C172" s="4"/>
      <c r="D172" s="401"/>
      <c r="E172" s="73"/>
      <c r="F172" s="65" t="str">
        <f>IF(E172="x",   "~~~" &amp; TEXT($J$9,""), TEXT($J$9,""))</f>
        <v/>
      </c>
      <c r="G172" s="275"/>
      <c r="H172" s="275"/>
      <c r="I172" s="275"/>
      <c r="J172" s="276" t="s">
        <v>26</v>
      </c>
      <c r="K172" s="276" t="s">
        <v>26</v>
      </c>
      <c r="L172" s="275"/>
      <c r="M172" s="275"/>
      <c r="N172" s="275"/>
      <c r="O172" s="275"/>
      <c r="P172" s="275"/>
      <c r="Q172" s="276" t="s">
        <v>26</v>
      </c>
      <c r="R172" s="276" t="s">
        <v>26</v>
      </c>
      <c r="S172" s="275"/>
      <c r="T172" s="275"/>
      <c r="U172" s="275"/>
      <c r="V172" s="275"/>
      <c r="W172" s="275"/>
      <c r="X172" s="276" t="s">
        <v>26</v>
      </c>
      <c r="Y172" s="276" t="s">
        <v>26</v>
      </c>
      <c r="Z172" s="274" t="s">
        <v>0</v>
      </c>
      <c r="AA172" s="275"/>
      <c r="AB172" s="275"/>
      <c r="AC172" s="275"/>
      <c r="AD172" s="275"/>
      <c r="AE172" s="276" t="s">
        <v>26</v>
      </c>
      <c r="AF172" s="276" t="s">
        <v>26</v>
      </c>
      <c r="AG172" s="275"/>
      <c r="AH172" s="275"/>
      <c r="AI172" s="275"/>
      <c r="AJ172" s="275"/>
      <c r="AK172" s="277" t="s">
        <v>27</v>
      </c>
      <c r="AL172" s="4"/>
      <c r="AM172" s="19">
        <f t="array" ref="AM172">SUM(IF((G172:AK172="H"),1,0),IF((G172:AK172="½ H"),0.5,0))</f>
        <v>1</v>
      </c>
      <c r="AN172" s="17">
        <f t="array" ref="AN172">SUM(IF((G172:AK172="SD"),1,0),IF((G172:AK172="½ SD"),0.5,0))</f>
        <v>0</v>
      </c>
      <c r="AO172" s="17">
        <f t="array" ref="AO172">SUM(IF((G172:AK172="V"),1,0),IF((G172:AK172="½ V"),0.5,0))</f>
        <v>0</v>
      </c>
      <c r="AP172" s="17">
        <f t="array" ref="AP172">SUM(IF((G172:AK172="C"),1,0),IF((G172:AK172="½ C"),0.5,0))</f>
        <v>0</v>
      </c>
      <c r="AQ172" s="95">
        <f t="array" ref="AQ172">SUM(IF((G172:AK172="S"),1,0),IF((G172:AK172="½ S"),0.5,0))</f>
        <v>0</v>
      </c>
      <c r="AR172" s="184">
        <f t="array" ref="AR172">SUM(IF((G172:AK172="Z1"),1,0),IF((G172:AK172="½ Z1"),0.5,0))</f>
        <v>0</v>
      </c>
      <c r="AS172" s="17">
        <f t="array" ref="AS172">SUM(IF((G172:AK172="Z2"),1,0),IF((G172:AK172="½ Z2"),0.5,0))</f>
        <v>0</v>
      </c>
      <c r="AT172" s="17">
        <f t="array" ref="AT172">SUM(IF((G172:AK172="Z3"),1,0),IF((G172:AK172="½ Z3"),0.5,0))</f>
        <v>0</v>
      </c>
      <c r="AU172" s="20">
        <f t="array" ref="AU172">SUM(IF((G172:AK172="Z4"),1,0),IF((G172:AK172="½ Z4"),0.5,0))</f>
        <v>0</v>
      </c>
      <c r="AV172" s="4"/>
      <c r="AW172" s="28"/>
    </row>
    <row r="173" spans="2:49" ht="12.75" hidden="1" customHeight="1" x14ac:dyDescent="0.2">
      <c r="B173" s="2"/>
      <c r="C173" s="4"/>
      <c r="D173" s="401"/>
      <c r="E173" s="73"/>
      <c r="F173" s="65" t="str">
        <f>IF(E173="x",   "~~~" &amp; TEXT($J$10,""), TEXT($J$10,""))</f>
        <v/>
      </c>
      <c r="G173" s="275"/>
      <c r="H173" s="275"/>
      <c r="I173" s="275"/>
      <c r="J173" s="276" t="s">
        <v>26</v>
      </c>
      <c r="K173" s="276" t="s">
        <v>26</v>
      </c>
      <c r="L173" s="275"/>
      <c r="M173" s="275"/>
      <c r="N173" s="275"/>
      <c r="O173" s="275"/>
      <c r="P173" s="275"/>
      <c r="Q173" s="276" t="s">
        <v>26</v>
      </c>
      <c r="R173" s="276" t="s">
        <v>26</v>
      </c>
      <c r="S173" s="275"/>
      <c r="T173" s="275"/>
      <c r="U173" s="275"/>
      <c r="V173" s="275"/>
      <c r="W173" s="275"/>
      <c r="X173" s="276" t="s">
        <v>26</v>
      </c>
      <c r="Y173" s="276" t="s">
        <v>26</v>
      </c>
      <c r="Z173" s="274" t="s">
        <v>0</v>
      </c>
      <c r="AA173" s="275"/>
      <c r="AB173" s="275"/>
      <c r="AC173" s="275"/>
      <c r="AD173" s="275"/>
      <c r="AE173" s="276" t="s">
        <v>26</v>
      </c>
      <c r="AF173" s="276" t="s">
        <v>26</v>
      </c>
      <c r="AG173" s="275"/>
      <c r="AH173" s="275"/>
      <c r="AI173" s="275"/>
      <c r="AJ173" s="275"/>
      <c r="AK173" s="277" t="s">
        <v>27</v>
      </c>
      <c r="AL173" s="4"/>
      <c r="AM173" s="19">
        <f t="array" ref="AM173">SUM(IF((G173:AK173="H"),1,0),IF((G173:AK173="½ H"),0.5,0))</f>
        <v>1</v>
      </c>
      <c r="AN173" s="17">
        <f t="array" ref="AN173">SUM(IF((G173:AK173="SD"),1,0),IF((G173:AK173="½ SD"),0.5,0))</f>
        <v>0</v>
      </c>
      <c r="AO173" s="17">
        <f t="array" ref="AO173">SUM(IF((G173:AK173="V"),1,0),IF((G173:AK173="½ V"),0.5,0))</f>
        <v>0</v>
      </c>
      <c r="AP173" s="17">
        <f t="array" ref="AP173">SUM(IF((G173:AK173="C"),1,0),IF((G173:AK173="½ C"),0.5,0))</f>
        <v>0</v>
      </c>
      <c r="AQ173" s="95">
        <f t="array" ref="AQ173">SUM(IF((G173:AK173="S"),1,0),IF((G173:AK173="½ S"),0.5,0))</f>
        <v>0</v>
      </c>
      <c r="AR173" s="184">
        <f t="array" ref="AR173">SUM(IF((G173:AK173="Z1"),1,0),IF((G173:AK173="½ Z1"),0.5,0))</f>
        <v>0</v>
      </c>
      <c r="AS173" s="17">
        <f t="array" ref="AS173">SUM(IF((G173:AK173="Z2"),1,0),IF((G173:AK173="½ Z2"),0.5,0))</f>
        <v>0</v>
      </c>
      <c r="AT173" s="17">
        <f t="array" ref="AT173">SUM(IF((G173:AK173="Z3"),1,0),IF((G173:AK173="½ Z3"),0.5,0))</f>
        <v>0</v>
      </c>
      <c r="AU173" s="20">
        <f t="array" ref="AU173">SUM(IF((G173:AK173="Z4"),1,0),IF((G173:AK173="½ Z4"),0.5,0))</f>
        <v>0</v>
      </c>
      <c r="AV173" s="4"/>
      <c r="AW173" s="28"/>
    </row>
    <row r="174" spans="2:49" ht="12.75" hidden="1" customHeight="1" x14ac:dyDescent="0.2">
      <c r="B174" s="2"/>
      <c r="C174" s="4"/>
      <c r="D174" s="401"/>
      <c r="E174" s="73"/>
      <c r="F174" s="65" t="str">
        <f>IF(E174="x",   "~~~" &amp; TEXT($J$11,""), TEXT($J$11,""))</f>
        <v/>
      </c>
      <c r="G174" s="275"/>
      <c r="H174" s="275"/>
      <c r="I174" s="275"/>
      <c r="J174" s="276" t="s">
        <v>26</v>
      </c>
      <c r="K174" s="276" t="s">
        <v>26</v>
      </c>
      <c r="L174" s="275"/>
      <c r="M174" s="275"/>
      <c r="N174" s="275"/>
      <c r="O174" s="275"/>
      <c r="P174" s="275"/>
      <c r="Q174" s="276" t="s">
        <v>26</v>
      </c>
      <c r="R174" s="276" t="s">
        <v>26</v>
      </c>
      <c r="S174" s="275"/>
      <c r="T174" s="275"/>
      <c r="U174" s="275"/>
      <c r="V174" s="275"/>
      <c r="W174" s="275"/>
      <c r="X174" s="276" t="s">
        <v>26</v>
      </c>
      <c r="Y174" s="276" t="s">
        <v>26</v>
      </c>
      <c r="Z174" s="274" t="s">
        <v>0</v>
      </c>
      <c r="AA174" s="275"/>
      <c r="AB174" s="275"/>
      <c r="AC174" s="275"/>
      <c r="AD174" s="275"/>
      <c r="AE174" s="276" t="s">
        <v>26</v>
      </c>
      <c r="AF174" s="276" t="s">
        <v>26</v>
      </c>
      <c r="AG174" s="275"/>
      <c r="AH174" s="275"/>
      <c r="AI174" s="275"/>
      <c r="AJ174" s="275"/>
      <c r="AK174" s="277" t="s">
        <v>27</v>
      </c>
      <c r="AL174" s="4"/>
      <c r="AM174" s="19">
        <f t="array" ref="AM174">SUM(IF((G174:AK174="H"),1,0),IF((G174:AK174="½ H"),0.5,0))</f>
        <v>1</v>
      </c>
      <c r="AN174" s="17">
        <f t="array" ref="AN174">SUM(IF((G174:AK174="SD"),1,0),IF((G174:AK174="½ SD"),0.5,0))</f>
        <v>0</v>
      </c>
      <c r="AO174" s="17">
        <f t="array" ref="AO174">SUM(IF((G174:AK174="V"),1,0),IF((G174:AK174="½ V"),0.5,0))</f>
        <v>0</v>
      </c>
      <c r="AP174" s="17">
        <f t="array" ref="AP174">SUM(IF((G174:AK174="C"),1,0),IF((G174:AK174="½ C"),0.5,0))</f>
        <v>0</v>
      </c>
      <c r="AQ174" s="95">
        <f t="array" ref="AQ174">SUM(IF((G174:AK174="S"),1,0),IF((G174:AK174="½ S"),0.5,0))</f>
        <v>0</v>
      </c>
      <c r="AR174" s="184">
        <f t="array" ref="AR174">SUM(IF((G174:AK174="Z1"),1,0),IF((G174:AK174="½ Z1"),0.5,0))</f>
        <v>0</v>
      </c>
      <c r="AS174" s="17">
        <f t="array" ref="AS174">SUM(IF((G174:AK174="Z2"),1,0),IF((G174:AK174="½ Z2"),0.5,0))</f>
        <v>0</v>
      </c>
      <c r="AT174" s="17">
        <f t="array" ref="AT174">SUM(IF((G174:AK174="Z3"),1,0),IF((G174:AK174="½ Z3"),0.5,0))</f>
        <v>0</v>
      </c>
      <c r="AU174" s="20">
        <f t="array" ref="AU174">SUM(IF((G174:AK174="Z4"),1,0),IF((G174:AK174="½ Z4"),0.5,0))</f>
        <v>0</v>
      </c>
      <c r="AV174" s="4"/>
      <c r="AW174" s="28"/>
    </row>
    <row r="175" spans="2:49" ht="12.75" hidden="1" customHeight="1" x14ac:dyDescent="0.2">
      <c r="B175" s="2"/>
      <c r="C175" s="4"/>
      <c r="D175" s="401"/>
      <c r="E175" s="73"/>
      <c r="F175" s="65" t="str">
        <f>IF(E175="x",   "~~~" &amp; TEXT($J$12,""), TEXT($J$12,""))</f>
        <v/>
      </c>
      <c r="G175" s="275"/>
      <c r="H175" s="275"/>
      <c r="I175" s="275"/>
      <c r="J175" s="276" t="s">
        <v>26</v>
      </c>
      <c r="K175" s="276" t="s">
        <v>26</v>
      </c>
      <c r="L175" s="275"/>
      <c r="M175" s="275"/>
      <c r="N175" s="275"/>
      <c r="O175" s="275"/>
      <c r="P175" s="275"/>
      <c r="Q175" s="276" t="s">
        <v>26</v>
      </c>
      <c r="R175" s="276" t="s">
        <v>26</v>
      </c>
      <c r="S175" s="275"/>
      <c r="T175" s="275"/>
      <c r="U175" s="275"/>
      <c r="V175" s="275"/>
      <c r="W175" s="275"/>
      <c r="X175" s="276" t="s">
        <v>26</v>
      </c>
      <c r="Y175" s="276" t="s">
        <v>26</v>
      </c>
      <c r="Z175" s="274" t="s">
        <v>0</v>
      </c>
      <c r="AA175" s="275"/>
      <c r="AB175" s="275"/>
      <c r="AC175" s="275"/>
      <c r="AD175" s="275"/>
      <c r="AE175" s="276" t="s">
        <v>26</v>
      </c>
      <c r="AF175" s="276" t="s">
        <v>26</v>
      </c>
      <c r="AG175" s="275"/>
      <c r="AH175" s="275"/>
      <c r="AI175" s="275"/>
      <c r="AJ175" s="275"/>
      <c r="AK175" s="277" t="s">
        <v>27</v>
      </c>
      <c r="AL175" s="4"/>
      <c r="AM175" s="19">
        <f t="array" ref="AM175">SUM(IF((G175:AK175="H"),1,0),IF((G175:AK175="½ H"),0.5,0))</f>
        <v>1</v>
      </c>
      <c r="AN175" s="17">
        <f t="array" ref="AN175">SUM(IF((G175:AK175="SD"),1,0),IF((G175:AK175="½ SD"),0.5,0))</f>
        <v>0</v>
      </c>
      <c r="AO175" s="17">
        <f t="array" ref="AO175">SUM(IF((G175:AK175="V"),1,0),IF((G175:AK175="½ V"),0.5,0))</f>
        <v>0</v>
      </c>
      <c r="AP175" s="17">
        <f t="array" ref="AP175">SUM(IF((G175:AK175="C"),1,0),IF((G175:AK175="½ C"),0.5,0))</f>
        <v>0</v>
      </c>
      <c r="AQ175" s="95">
        <f t="array" ref="AQ175">SUM(IF((G175:AK175="S"),1,0),IF((G175:AK175="½ S"),0.5,0))</f>
        <v>0</v>
      </c>
      <c r="AR175" s="184">
        <f t="array" ref="AR175">SUM(IF((G175:AK175="Z1"),1,0),IF((G175:AK175="½ Z1"),0.5,0))</f>
        <v>0</v>
      </c>
      <c r="AS175" s="17">
        <f t="array" ref="AS175">SUM(IF((G175:AK175="Z2"),1,0),IF((G175:AK175="½ Z2"),0.5,0))</f>
        <v>0</v>
      </c>
      <c r="AT175" s="17">
        <f t="array" ref="AT175">SUM(IF((G175:AK175="Z3"),1,0),IF((G175:AK175="½ Z3"),0.5,0))</f>
        <v>0</v>
      </c>
      <c r="AU175" s="20">
        <f t="array" ref="AU175">SUM(IF((G175:AK175="Z4"),1,0),IF((G175:AK175="½ Z4"),0.5,0))</f>
        <v>0</v>
      </c>
      <c r="AV175" s="4"/>
      <c r="AW175" s="28"/>
    </row>
    <row r="176" spans="2:49" ht="12.75" hidden="1" customHeight="1" x14ac:dyDescent="0.2">
      <c r="B176" s="2"/>
      <c r="C176" s="4"/>
      <c r="D176" s="401"/>
      <c r="E176" s="73"/>
      <c r="F176" s="65" t="str">
        <f>IF(E176="x",   "~~~" &amp; TEXT($J$13,""), TEXT($J$13,""))</f>
        <v/>
      </c>
      <c r="G176" s="275"/>
      <c r="H176" s="275"/>
      <c r="I176" s="275"/>
      <c r="J176" s="276" t="s">
        <v>26</v>
      </c>
      <c r="K176" s="276" t="s">
        <v>26</v>
      </c>
      <c r="L176" s="275"/>
      <c r="M176" s="275"/>
      <c r="N176" s="275"/>
      <c r="O176" s="275"/>
      <c r="P176" s="275"/>
      <c r="Q176" s="276" t="s">
        <v>26</v>
      </c>
      <c r="R176" s="276" t="s">
        <v>26</v>
      </c>
      <c r="S176" s="275"/>
      <c r="T176" s="275"/>
      <c r="U176" s="275"/>
      <c r="V176" s="275"/>
      <c r="W176" s="275"/>
      <c r="X176" s="276" t="s">
        <v>26</v>
      </c>
      <c r="Y176" s="276" t="s">
        <v>26</v>
      </c>
      <c r="Z176" s="274" t="s">
        <v>0</v>
      </c>
      <c r="AA176" s="275"/>
      <c r="AB176" s="275"/>
      <c r="AC176" s="275"/>
      <c r="AD176" s="275"/>
      <c r="AE176" s="276" t="s">
        <v>26</v>
      </c>
      <c r="AF176" s="276" t="s">
        <v>26</v>
      </c>
      <c r="AG176" s="275"/>
      <c r="AH176" s="275"/>
      <c r="AI176" s="275"/>
      <c r="AJ176" s="275"/>
      <c r="AK176" s="277" t="s">
        <v>27</v>
      </c>
      <c r="AL176" s="4"/>
      <c r="AM176" s="19">
        <f t="array" ref="AM176">SUM(IF((G176:AK176="H"),1,0),IF((G176:AK176="½ H"),0.5,0))</f>
        <v>1</v>
      </c>
      <c r="AN176" s="17">
        <f t="array" ref="AN176">SUM(IF((G176:AK176="SD"),1,0),IF((G176:AK176="½ SD"),0.5,0))</f>
        <v>0</v>
      </c>
      <c r="AO176" s="17">
        <f t="array" ref="AO176">SUM(IF((G176:AK176="V"),1,0),IF((G176:AK176="½ V"),0.5,0))</f>
        <v>0</v>
      </c>
      <c r="AP176" s="17">
        <f t="array" ref="AP176">SUM(IF((G176:AK176="C"),1,0),IF((G176:AK176="½ C"),0.5,0))</f>
        <v>0</v>
      </c>
      <c r="AQ176" s="95">
        <f t="array" ref="AQ176">SUM(IF((G176:AK176="S"),1,0),IF((G176:AK176="½ S"),0.5,0))</f>
        <v>0</v>
      </c>
      <c r="AR176" s="184">
        <f t="array" ref="AR176">SUM(IF((G176:AK176="Z1"),1,0),IF((G176:AK176="½ Z1"),0.5,0))</f>
        <v>0</v>
      </c>
      <c r="AS176" s="17">
        <f t="array" ref="AS176">SUM(IF((G176:AK176="Z2"),1,0),IF((G176:AK176="½ Z2"),0.5,0))</f>
        <v>0</v>
      </c>
      <c r="AT176" s="17">
        <f t="array" ref="AT176">SUM(IF((G176:AK176="Z3"),1,0),IF((G176:AK176="½ Z3"),0.5,0))</f>
        <v>0</v>
      </c>
      <c r="AU176" s="20">
        <f t="array" ref="AU176">SUM(IF((G176:AK176="Z4"),1,0),IF((G176:AK176="½ Z4"),0.5,0))</f>
        <v>0</v>
      </c>
      <c r="AV176" s="4"/>
      <c r="AW176" s="28"/>
    </row>
    <row r="177" spans="2:49" ht="12.75" hidden="1" customHeight="1" x14ac:dyDescent="0.2">
      <c r="B177" s="2"/>
      <c r="C177" s="4"/>
      <c r="D177" s="401"/>
      <c r="E177" s="73"/>
      <c r="F177" s="65" t="str">
        <f>IF(E177="x",   "~~~" &amp; TEXT($J$14,""), TEXT($J$14,""))</f>
        <v/>
      </c>
      <c r="G177" s="275"/>
      <c r="H177" s="275"/>
      <c r="I177" s="275"/>
      <c r="J177" s="276" t="s">
        <v>26</v>
      </c>
      <c r="K177" s="276" t="s">
        <v>26</v>
      </c>
      <c r="L177" s="275"/>
      <c r="M177" s="275"/>
      <c r="N177" s="275"/>
      <c r="O177" s="275"/>
      <c r="P177" s="275"/>
      <c r="Q177" s="276" t="s">
        <v>26</v>
      </c>
      <c r="R177" s="276" t="s">
        <v>26</v>
      </c>
      <c r="S177" s="275"/>
      <c r="T177" s="275"/>
      <c r="U177" s="275"/>
      <c r="V177" s="275"/>
      <c r="W177" s="275"/>
      <c r="X177" s="276" t="s">
        <v>26</v>
      </c>
      <c r="Y177" s="276" t="s">
        <v>26</v>
      </c>
      <c r="Z177" s="274" t="s">
        <v>0</v>
      </c>
      <c r="AA177" s="275"/>
      <c r="AB177" s="275"/>
      <c r="AC177" s="275"/>
      <c r="AD177" s="275"/>
      <c r="AE177" s="276" t="s">
        <v>26</v>
      </c>
      <c r="AF177" s="276" t="s">
        <v>26</v>
      </c>
      <c r="AG177" s="275"/>
      <c r="AH177" s="275"/>
      <c r="AI177" s="275"/>
      <c r="AJ177" s="275"/>
      <c r="AK177" s="277" t="s">
        <v>27</v>
      </c>
      <c r="AL177" s="4"/>
      <c r="AM177" s="19">
        <f t="array" ref="AM177">SUM(IF((G177:AK177="H"),1,0),IF((G177:AK177="½ H"),0.5,0))</f>
        <v>1</v>
      </c>
      <c r="AN177" s="17">
        <f t="array" ref="AN177">SUM(IF((G177:AK177="SD"),1,0),IF((G177:AK177="½ SD"),0.5,0))</f>
        <v>0</v>
      </c>
      <c r="AO177" s="17">
        <f t="array" ref="AO177">SUM(IF((G177:AK177="V"),1,0),IF((G177:AK177="½ V"),0.5,0))</f>
        <v>0</v>
      </c>
      <c r="AP177" s="17">
        <f t="array" ref="AP177">SUM(IF((G177:AK177="C"),1,0),IF((G177:AK177="½ C"),0.5,0))</f>
        <v>0</v>
      </c>
      <c r="AQ177" s="95">
        <f t="array" ref="AQ177">SUM(IF((G177:AK177="S"),1,0),IF((G177:AK177="½ S"),0.5,0))</f>
        <v>0</v>
      </c>
      <c r="AR177" s="184">
        <f t="array" ref="AR177">SUM(IF((G177:AK177="Z1"),1,0),IF((G177:AK177="½ Z1"),0.5,0))</f>
        <v>0</v>
      </c>
      <c r="AS177" s="17">
        <f t="array" ref="AS177">SUM(IF((G177:AK177="Z2"),1,0),IF((G177:AK177="½ Z2"),0.5,0))</f>
        <v>0</v>
      </c>
      <c r="AT177" s="17">
        <f t="array" ref="AT177">SUM(IF((G177:AK177="Z3"),1,0),IF((G177:AK177="½ Z3"),0.5,0))</f>
        <v>0</v>
      </c>
      <c r="AU177" s="20">
        <f t="array" ref="AU177">SUM(IF((G177:AK177="Z4"),1,0),IF((G177:AK177="½ Z4"),0.5,0))</f>
        <v>0</v>
      </c>
      <c r="AV177" s="4"/>
      <c r="AW177" s="28"/>
    </row>
    <row r="178" spans="2:49" ht="12.75" hidden="1" customHeight="1" x14ac:dyDescent="0.2">
      <c r="B178" s="2"/>
      <c r="C178" s="4"/>
      <c r="D178" s="401"/>
      <c r="E178" s="73"/>
      <c r="F178" s="65" t="str">
        <f>IF(E178="x",   "~~~" &amp; TEXT($J$15,""), TEXT($J$15,""))</f>
        <v/>
      </c>
      <c r="G178" s="275"/>
      <c r="H178" s="275"/>
      <c r="I178" s="275"/>
      <c r="J178" s="276" t="s">
        <v>26</v>
      </c>
      <c r="K178" s="276" t="s">
        <v>26</v>
      </c>
      <c r="L178" s="275"/>
      <c r="M178" s="275"/>
      <c r="N178" s="275"/>
      <c r="O178" s="275"/>
      <c r="P178" s="275"/>
      <c r="Q178" s="276" t="s">
        <v>26</v>
      </c>
      <c r="R178" s="276" t="s">
        <v>26</v>
      </c>
      <c r="S178" s="275"/>
      <c r="T178" s="275"/>
      <c r="U178" s="275"/>
      <c r="V178" s="275"/>
      <c r="W178" s="275"/>
      <c r="X178" s="276" t="s">
        <v>26</v>
      </c>
      <c r="Y178" s="276" t="s">
        <v>26</v>
      </c>
      <c r="Z178" s="274" t="s">
        <v>0</v>
      </c>
      <c r="AA178" s="275"/>
      <c r="AB178" s="275"/>
      <c r="AC178" s="275"/>
      <c r="AD178" s="275"/>
      <c r="AE178" s="276" t="s">
        <v>26</v>
      </c>
      <c r="AF178" s="276" t="s">
        <v>26</v>
      </c>
      <c r="AG178" s="275"/>
      <c r="AH178" s="275"/>
      <c r="AI178" s="275"/>
      <c r="AJ178" s="275"/>
      <c r="AK178" s="277" t="s">
        <v>27</v>
      </c>
      <c r="AL178" s="4"/>
      <c r="AM178" s="19">
        <f t="array" ref="AM178">SUM(IF((G178:AK178="H"),1,0),IF((G178:AK178="½ H"),0.5,0))</f>
        <v>1</v>
      </c>
      <c r="AN178" s="17">
        <f t="array" ref="AN178">SUM(IF((G178:AK178="SD"),1,0),IF((G178:AK178="½ SD"),0.5,0))</f>
        <v>0</v>
      </c>
      <c r="AO178" s="17">
        <f t="array" ref="AO178">SUM(IF((G178:AK178="V"),1,0),IF((G178:AK178="½ V"),0.5,0))</f>
        <v>0</v>
      </c>
      <c r="AP178" s="17">
        <f t="array" ref="AP178">SUM(IF((G178:AK178="C"),1,0),IF((G178:AK178="½ C"),0.5,0))</f>
        <v>0</v>
      </c>
      <c r="AQ178" s="95">
        <f t="array" ref="AQ178">SUM(IF((G178:AK178="S"),1,0),IF((G178:AK178="½ S"),0.5,0))</f>
        <v>0</v>
      </c>
      <c r="AR178" s="184">
        <f t="array" ref="AR178">SUM(IF((G178:AK178="Z1"),1,0),IF((G178:AK178="½ Z1"),0.5,0))</f>
        <v>0</v>
      </c>
      <c r="AS178" s="17">
        <f t="array" ref="AS178">SUM(IF((G178:AK178="Z2"),1,0),IF((G178:AK178="½ Z2"),0.5,0))</f>
        <v>0</v>
      </c>
      <c r="AT178" s="17">
        <f t="array" ref="AT178">SUM(IF((G178:AK178="Z3"),1,0),IF((G178:AK178="½ Z3"),0.5,0))</f>
        <v>0</v>
      </c>
      <c r="AU178" s="20">
        <f t="array" ref="AU178">SUM(IF((G178:AK178="Z4"),1,0),IF((G178:AK178="½ Z4"),0.5,0))</f>
        <v>0</v>
      </c>
      <c r="AV178" s="4"/>
      <c r="AW178" s="28"/>
    </row>
    <row r="179" spans="2:49" ht="12.75" hidden="1" customHeight="1" thickBot="1" x14ac:dyDescent="0.25">
      <c r="B179" s="2"/>
      <c r="C179" s="4"/>
      <c r="D179" s="401"/>
      <c r="E179" s="74"/>
      <c r="F179" s="65" t="str">
        <f>IF(E179="x",   "~~~" &amp; TEXT($J$16,""), TEXT($J$16,""))</f>
        <v/>
      </c>
      <c r="G179" s="275"/>
      <c r="H179" s="275"/>
      <c r="I179" s="275"/>
      <c r="J179" s="276" t="s">
        <v>26</v>
      </c>
      <c r="K179" s="276" t="s">
        <v>26</v>
      </c>
      <c r="L179" s="275"/>
      <c r="M179" s="275"/>
      <c r="N179" s="275"/>
      <c r="O179" s="275"/>
      <c r="P179" s="275"/>
      <c r="Q179" s="276" t="s">
        <v>26</v>
      </c>
      <c r="R179" s="276" t="s">
        <v>26</v>
      </c>
      <c r="S179" s="275"/>
      <c r="T179" s="275"/>
      <c r="U179" s="275"/>
      <c r="V179" s="275"/>
      <c r="W179" s="275"/>
      <c r="X179" s="276" t="s">
        <v>26</v>
      </c>
      <c r="Y179" s="276" t="s">
        <v>26</v>
      </c>
      <c r="Z179" s="274" t="s">
        <v>0</v>
      </c>
      <c r="AA179" s="275"/>
      <c r="AB179" s="275"/>
      <c r="AC179" s="275"/>
      <c r="AD179" s="275"/>
      <c r="AE179" s="276" t="s">
        <v>26</v>
      </c>
      <c r="AF179" s="276" t="s">
        <v>26</v>
      </c>
      <c r="AG179" s="275"/>
      <c r="AH179" s="275"/>
      <c r="AI179" s="275"/>
      <c r="AJ179" s="275"/>
      <c r="AK179" s="277" t="s">
        <v>27</v>
      </c>
      <c r="AL179" s="4"/>
      <c r="AM179" s="94">
        <f t="array" ref="AM179">SUM(IF((G179:AK179="H"),1,0),IF((G179:AK179="½ H"),0.5,0))</f>
        <v>1</v>
      </c>
      <c r="AN179" s="89">
        <f t="array" ref="AN179">SUM(IF((G179:AK179="SD"),1,0),IF((G179:AK179="½ SD"),0.5,0))</f>
        <v>0</v>
      </c>
      <c r="AO179" s="89">
        <f t="array" ref="AO179">SUM(IF((G179:AK179="V"),1,0),IF((G179:AK179="½ V"),0.5,0))</f>
        <v>0</v>
      </c>
      <c r="AP179" s="89">
        <f t="array" ref="AP179">SUM(IF((G179:AK179="C"),1,0),IF((G179:AK179="½ C"),0.5,0))</f>
        <v>0</v>
      </c>
      <c r="AQ179" s="95">
        <f t="array" ref="AQ179">SUM(IF((G179:AK179="S"),1,0),IF((G179:AK179="½ S"),0.5,0))</f>
        <v>0</v>
      </c>
      <c r="AR179" s="184">
        <f t="array" ref="AR179">SUM(IF((G179:AK179="Z1"),1,0),IF((G179:AK179="½ Z1"),0.5,0))</f>
        <v>0</v>
      </c>
      <c r="AS179" s="89">
        <f t="array" ref="AS179">SUM(IF((G179:AK179="Z2"),1,0),IF((G179:AK179="½ Z2"),0.5,0))</f>
        <v>0</v>
      </c>
      <c r="AT179" s="17">
        <f t="array" ref="AT179">SUM(IF((G179:AK179="Z3"),1,0),IF((G179:AK179="½ Z3"),0.5,0))</f>
        <v>0</v>
      </c>
      <c r="AU179" s="20">
        <f t="array" ref="AU179">SUM(IF((G179:AK179="Z4"),1,0),IF((G179:AK179="½ Z4"),0.5,0))</f>
        <v>0</v>
      </c>
      <c r="AV179" s="4"/>
      <c r="AW179" s="28"/>
    </row>
    <row r="180" spans="2:49" ht="12.75" customHeight="1" thickBot="1" x14ac:dyDescent="0.25">
      <c r="B180" s="2"/>
      <c r="C180" s="4"/>
      <c r="D180" s="402"/>
      <c r="E180" s="77"/>
      <c r="F180" s="76" t="s">
        <v>38</v>
      </c>
      <c r="G180" s="234">
        <f t="array" ref="G180">SUM(IF(LEFT($F155:$F179,3)&lt;&gt;"~~~",1,0)*IF($F155:$F179&lt;&gt;"",1,0)*IF(G155:G179="we",0,1)*IF(G155:G179="i",0,1)*IF(LEFT(G155:G179,1)="½",0.5,(IF(G155:G179&lt;&gt;"",0,1))))</f>
        <v>4</v>
      </c>
      <c r="H180" s="234">
        <f t="array" ref="H180">SUM(IF(LEFT($F155:$F179,3)&lt;&gt;"~~~",1,0)*IF($F155:$F179&lt;&gt;"",1,0)*IF(H155:H179="we",0,1)*IF(H155:H179="i",0,1)*IF(LEFT(H155:H179,1)="½",0.5,(IF(H155:H179&lt;&gt;"",0,1))))</f>
        <v>4</v>
      </c>
      <c r="I180" s="234">
        <f t="array" ref="I180">SUM(IF(LEFT($F155:$F179,3)&lt;&gt;"~~~",1,0)*IF($F155:$F179&lt;&gt;"",1,0)*IF(I155:I179="we",0,1)*IF(I155:I179="i",0,1)*IF(LEFT(I155:I179,1)="½",0.5,(IF(I155:I179&lt;&gt;"",0,1))))</f>
        <v>4</v>
      </c>
      <c r="J180" s="234">
        <f t="array" ref="J180">SUM(IF(LEFT($F155:$F179,3)&lt;&gt;"~~~",1,0)*IF($F155:$F179&lt;&gt;"",1,0)*IF(J155:J179="we",0,1)*IF(J155:J179="i",0,1)*IF(LEFT(J155:J179,1)="½",0.5,(IF(J155:J179&lt;&gt;"",0,1))))</f>
        <v>0</v>
      </c>
      <c r="K180" s="234">
        <f t="array" ref="K180">SUM(IF(LEFT($F155:$F179,3)&lt;&gt;"~~~",1,0)*IF($F155:$F179&lt;&gt;"",1,0)*IF(K155:K179="we",0,1)*IF(K155:K179="i",0,1)*IF(LEFT(K155:K179,1)="½",0.5,(IF(K155:K179&lt;&gt;"",0,1))))</f>
        <v>0</v>
      </c>
      <c r="L180" s="234">
        <f t="array" ref="L180">SUM(IF(LEFT($F155:$F179,3)&lt;&gt;"~~~",1,0)*IF($F155:$F179&lt;&gt;"",1,0)*IF(L155:L179="we",0,1)*IF(L155:L179="i",0,1)*IF(LEFT(L155:L179,1)="½",0.5,(IF(L155:L179&lt;&gt;"",0,1))))</f>
        <v>4</v>
      </c>
      <c r="M180" s="234">
        <f t="array" ref="M180">SUM(IF(LEFT($F155:$F179,3)&lt;&gt;"~~~",1,0)*IF($F155:$F179&lt;&gt;"",1,0)*IF(M155:M179="we",0,1)*IF(M155:M179="i",0,1)*IF(LEFT(M155:M179,1)="½",0.5,(IF(M155:M179&lt;&gt;"",0,1))))</f>
        <v>4</v>
      </c>
      <c r="N180" s="234">
        <f t="array" ref="N180">SUM(IF(LEFT($F155:$F179,3)&lt;&gt;"~~~",1,0)*IF($F155:$F179&lt;&gt;"",1,0)*IF(N155:N179="we",0,1)*IF(N155:N179="i",0,1)*IF(LEFT(N155:N179,1)="½",0.5,(IF(N155:N179&lt;&gt;"",0,1))))</f>
        <v>4</v>
      </c>
      <c r="O180" s="234">
        <f t="array" ref="O180">SUM(IF(LEFT($F155:$F179,3)&lt;&gt;"~~~",1,0)*IF($F155:$F179&lt;&gt;"",1,0)*IF(O155:O179="we",0,1)*IF(O155:O179="i",0,1)*IF(LEFT(O155:O179,1)="½",0.5,(IF(O155:O179&lt;&gt;"",0,1))))</f>
        <v>4</v>
      </c>
      <c r="P180" s="234">
        <f t="array" ref="P180">SUM(IF(LEFT($F155:$F179,3)&lt;&gt;"~~~",1,0)*IF($F155:$F179&lt;&gt;"",1,0)*IF(P155:P179="we",0,1)*IF(P155:P179="i",0,1)*IF(LEFT(P155:P179,1)="½",0.5,(IF(P155:P179&lt;&gt;"",0,1))))</f>
        <v>4</v>
      </c>
      <c r="Q180" s="234">
        <f t="array" ref="Q180">SUM(IF(LEFT($F155:$F179,3)&lt;&gt;"~~~",1,0)*IF($F155:$F179&lt;&gt;"",1,0)*IF(Q155:Q179="we",0,1)*IF(Q155:Q179="i",0,1)*IF(LEFT(Q155:Q179,1)="½",0.5,(IF(Q155:Q179&lt;&gt;"",0,1))))</f>
        <v>0</v>
      </c>
      <c r="R180" s="234">
        <f t="array" ref="R180">SUM(IF(LEFT($F155:$F179,3)&lt;&gt;"~~~",1,0)*IF($F155:$F179&lt;&gt;"",1,0)*IF(R155:R179="we",0,1)*IF(R155:R179="i",0,1)*IF(LEFT(R155:R179,1)="½",0.5,(IF(R155:R179&lt;&gt;"",0,1))))</f>
        <v>0</v>
      </c>
      <c r="S180" s="234">
        <f t="array" ref="S180">SUM(IF(LEFT($F155:$F179,3)&lt;&gt;"~~~",1,0)*IF($F155:$F179&lt;&gt;"",1,0)*IF(S155:S179="we",0,1)*IF(S155:S179="i",0,1)*IF(LEFT(S155:S179,1)="½",0.5,(IF(S155:S179&lt;&gt;"",0,1))))</f>
        <v>4</v>
      </c>
      <c r="T180" s="234">
        <f t="array" ref="T180">SUM(IF(LEFT($F155:$F179,3)&lt;&gt;"~~~",1,0)*IF($F155:$F179&lt;&gt;"",1,0)*IF(T155:T179="we",0,1)*IF(T155:T179="i",0,1)*IF(LEFT(T155:T179,1)="½",0.5,(IF(T155:T179&lt;&gt;"",0,1))))</f>
        <v>4</v>
      </c>
      <c r="U180" s="234">
        <f t="array" ref="U180">SUM(IF(LEFT($F155:$F179,3)&lt;&gt;"~~~",1,0)*IF($F155:$F179&lt;&gt;"",1,0)*IF(U155:U179="we",0,1)*IF(U155:U179="i",0,1)*IF(LEFT(U155:U179,1)="½",0.5,(IF(U155:U179&lt;&gt;"",0,1))))</f>
        <v>4</v>
      </c>
      <c r="V180" s="234">
        <f t="array" ref="V180">SUM(IF(LEFT($F155:$F179,3)&lt;&gt;"~~~",1,0)*IF($F155:$F179&lt;&gt;"",1,0)*IF(V155:V179="we",0,1)*IF(V155:V179="i",0,1)*IF(LEFT(V155:V179,1)="½",0.5,(IF(V155:V179&lt;&gt;"",0,1))))</f>
        <v>4</v>
      </c>
      <c r="W180" s="234">
        <f t="array" ref="W180">SUM(IF(LEFT($F155:$F179,3)&lt;&gt;"~~~",1,0)*IF($F155:$F179&lt;&gt;"",1,0)*IF(W155:W179="we",0,1)*IF(W155:W179="i",0,1)*IF(LEFT(W155:W179,1)="½",0.5,(IF(W155:W179&lt;&gt;"",0,1))))</f>
        <v>4</v>
      </c>
      <c r="X180" s="234">
        <f t="array" ref="X180">SUM(IF(LEFT($F155:$F179,3)&lt;&gt;"~~~",1,0)*IF($F155:$F179&lt;&gt;"",1,0)*IF(X155:X179="we",0,1)*IF(X155:X179="i",0,1)*IF(LEFT(X155:X179,1)="½",0.5,(IF(X155:X179&lt;&gt;"",0,1))))</f>
        <v>0</v>
      </c>
      <c r="Y180" s="234">
        <f t="array" ref="Y180">SUM(IF(LEFT($F155:$F179,3)&lt;&gt;"~~~",1,0)*IF($F155:$F179&lt;&gt;"",1,0)*IF(Y155:Y179="we",0,1)*IF(Y155:Y179="i",0,1)*IF(LEFT(Y155:Y179,1)="½",0.5,(IF(Y155:Y179&lt;&gt;"",0,1))))</f>
        <v>0</v>
      </c>
      <c r="Z180" s="234">
        <f t="array" ref="Z180">SUM(IF(LEFT($F155:$F179,3)&lt;&gt;"~~~",1,0)*IF($F155:$F179&lt;&gt;"",1,0)*IF(Z155:Z179="we",0,1)*IF(Z155:Z179="i",0,1)*IF(LEFT(Z155:Z179,1)="½",0.5,(IF(Z155:Z179&lt;&gt;"",0,1))))</f>
        <v>0</v>
      </c>
      <c r="AA180" s="234">
        <f t="array" ref="AA180">SUM(IF(LEFT($F155:$F179,3)&lt;&gt;"~~~",1,0)*IF($F155:$F179&lt;&gt;"",1,0)*IF(AA155:AA179="we",0,1)*IF(AA155:AA179="i",0,1)*IF(LEFT(AA155:AA179,1)="½",0.5,(IF(AA155:AA179&lt;&gt;"",0,1))))</f>
        <v>4</v>
      </c>
      <c r="AB180" s="234">
        <f t="array" ref="AB180">SUM(IF(LEFT($F155:$F179,3)&lt;&gt;"~~~",1,0)*IF($F155:$F179&lt;&gt;"",1,0)*IF(AB155:AB179="we",0,1)*IF(AB155:AB179="i",0,1)*IF(LEFT(AB155:AB179,1)="½",0.5,(IF(AB155:AB179&lt;&gt;"",0,1))))</f>
        <v>4</v>
      </c>
      <c r="AC180" s="234">
        <f t="array" ref="AC180">SUM(IF(LEFT($F155:$F179,3)&lt;&gt;"~~~",1,0)*IF($F155:$F179&lt;&gt;"",1,0)*IF(AC155:AC179="we",0,1)*IF(AC155:AC179="i",0,1)*IF(LEFT(AC155:AC179,1)="½",0.5,(IF(AC155:AC179&lt;&gt;"",0,1))))</f>
        <v>4</v>
      </c>
      <c r="AD180" s="234">
        <f t="array" ref="AD180">SUM(IF(LEFT($F155:$F179,3)&lt;&gt;"~~~",1,0)*IF($F155:$F179&lt;&gt;"",1,0)*IF(AD155:AD179="we",0,1)*IF(AD155:AD179="i",0,1)*IF(LEFT(AD155:AD179,1)="½",0.5,(IF(AD155:AD179&lt;&gt;"",0,1))))</f>
        <v>4</v>
      </c>
      <c r="AE180" s="234">
        <f t="array" ref="AE180">SUM(IF(LEFT($F155:$F179,3)&lt;&gt;"~~~",1,0)*IF($F155:$F179&lt;&gt;"",1,0)*IF(AE155:AE179="we",0,1)*IF(AE155:AE179="i",0,1)*IF(LEFT(AE155:AE179,1)="½",0.5,(IF(AE155:AE179&lt;&gt;"",0,1))))</f>
        <v>0</v>
      </c>
      <c r="AF180" s="234">
        <f t="array" ref="AF180">SUM(IF(LEFT($F155:$F179,3)&lt;&gt;"~~~",1,0)*IF($F155:$F179&lt;&gt;"",1,0)*IF(AF155:AF179="we",0,1)*IF(AF155:AF179="i",0,1)*IF(LEFT(AF155:AF179,1)="½",0.5,(IF(AF155:AF179&lt;&gt;"",0,1))))</f>
        <v>0</v>
      </c>
      <c r="AG180" s="234">
        <f t="array" ref="AG180">SUM(IF(LEFT($F155:$F179,3)&lt;&gt;"~~~",1,0)*IF($F155:$F179&lt;&gt;"",1,0)*IF(AG155:AG179="we",0,1)*IF(AG155:AG179="i",0,1)*IF(LEFT(AG155:AG179,1)="½",0.5,(IF(AG155:AG179&lt;&gt;"",0,1))))</f>
        <v>4</v>
      </c>
      <c r="AH180" s="234">
        <f t="array" ref="AH180">SUM(IF(LEFT($F155:$F179,3)&lt;&gt;"~~~",1,0)*IF($F155:$F179&lt;&gt;"",1,0)*IF(AH155:AH179="we",0,1)*IF(AH155:AH179="i",0,1)*IF(LEFT(AH155:AH179,1)="½",0.5,(IF(AH155:AH179&lt;&gt;"",0,1))))</f>
        <v>4</v>
      </c>
      <c r="AI180" s="234">
        <f t="array" ref="AI180">SUM(IF(LEFT($F155:$F179,3)&lt;&gt;"~~~",1,0)*IF($F155:$F179&lt;&gt;"",1,0)*IF(AI155:AI179="we",0,1)*IF(AI155:AI179="i",0,1)*IF(LEFT(AI155:AI179,1)="½",0.5,(IF(AI155:AI179&lt;&gt;"",0,1))))</f>
        <v>4</v>
      </c>
      <c r="AJ180" s="234">
        <f t="array" ref="AJ180">SUM(IF(LEFT($F155:$F179,3)&lt;&gt;"~~~",1,0)*IF($F155:$F179&lt;&gt;"",1,0)*IF(AJ155:AJ179="we",0,1)*IF(AJ155:AJ179="i",0,1)*IF(LEFT(AJ155:AJ179,1)="½",0.5,(IF(AJ155:AJ179&lt;&gt;"",0,1))))</f>
        <v>4</v>
      </c>
      <c r="AK180" s="234">
        <f t="array" ref="AK180">SUM(IF(LEFT($F155:$F179,3)&lt;&gt;"~~~",1,0)*IF($F155:$F179&lt;&gt;"",1,0)*IF(AK155:AK179="we",0,1)*IF(AK155:AK179="i",0,1)*IF(LEFT(AK155:AK179,1)="½",0.5,(IF(AK155:AK179&lt;&gt;"",0,1))))</f>
        <v>0</v>
      </c>
      <c r="AL180" s="38"/>
      <c r="AM180" s="412">
        <f>SUM(G180:AK180)</f>
        <v>84</v>
      </c>
      <c r="AN180" s="413"/>
      <c r="AO180" s="300">
        <f t="array" ref="AO180">SUM(IF((G154:AK154=""),1,0))</f>
        <v>21</v>
      </c>
      <c r="AP180" s="301"/>
      <c r="AQ180" s="297">
        <f t="array" ref="AQ180">SUM(G180:AK180)/SUM(IF((G154:AK154=""),1,0))</f>
        <v>4</v>
      </c>
      <c r="AR180" s="298"/>
      <c r="AS180" s="299"/>
      <c r="AT180" s="213"/>
      <c r="AU180" s="214"/>
      <c r="AV180" s="4"/>
      <c r="AW180" s="28"/>
    </row>
    <row r="181" spans="2:49" ht="15.75" customHeight="1" thickBot="1" x14ac:dyDescent="0.3">
      <c r="B181" s="2"/>
      <c r="C181" s="4"/>
      <c r="D181" s="405" t="s">
        <v>21</v>
      </c>
      <c r="E181" s="80"/>
      <c r="F181" s="67" t="s">
        <v>21</v>
      </c>
      <c r="G181" s="293"/>
      <c r="H181" s="293" t="s">
        <v>26</v>
      </c>
      <c r="I181" s="293" t="s">
        <v>26</v>
      </c>
      <c r="J181" s="293" t="s">
        <v>0</v>
      </c>
      <c r="K181" s="293"/>
      <c r="L181" s="293"/>
      <c r="M181" s="293"/>
      <c r="N181" s="293"/>
      <c r="O181" s="293" t="s">
        <v>26</v>
      </c>
      <c r="P181" s="293" t="s">
        <v>26</v>
      </c>
      <c r="Q181" s="293"/>
      <c r="R181" s="293"/>
      <c r="S181" s="293"/>
      <c r="T181" s="293"/>
      <c r="U181" s="293"/>
      <c r="V181" s="293" t="s">
        <v>26</v>
      </c>
      <c r="W181" s="293" t="s">
        <v>26</v>
      </c>
      <c r="X181" s="293"/>
      <c r="Y181" s="293"/>
      <c r="Z181" s="293"/>
      <c r="AA181" s="293"/>
      <c r="AB181" s="293"/>
      <c r="AC181" s="293" t="s">
        <v>26</v>
      </c>
      <c r="AD181" s="293" t="s">
        <v>26</v>
      </c>
      <c r="AE181" s="293"/>
      <c r="AF181" s="293"/>
      <c r="AG181" s="293"/>
      <c r="AH181" s="293"/>
      <c r="AI181" s="293"/>
      <c r="AJ181" s="293" t="s">
        <v>26</v>
      </c>
      <c r="AK181" s="293" t="s">
        <v>26</v>
      </c>
      <c r="AL181" s="4"/>
      <c r="AM181" s="189">
        <f t="array" ref="AM181">SUM(IF((G181:AJ181="H"),1,0),IF((G181:AJ181="½ H"),0.5,0))</f>
        <v>1</v>
      </c>
      <c r="AN181" s="190">
        <f t="array" ref="AN181">SUM(IF((G182:AK206="SD"),1,0),IF((G182:AK206="½ SD"),0.5,0))</f>
        <v>0</v>
      </c>
      <c r="AO181" s="190">
        <f t="array" ref="AO181">SUM(IF((G182:AK206="V"),1,0),IF((G182:AK206="½ V"),0.5,0))</f>
        <v>0</v>
      </c>
      <c r="AP181" s="190">
        <f t="array" ref="AP181">SUM(IF((G182:AK206="C"),1,0),IF((G182:AK206="½ C"),0.5,0))</f>
        <v>0</v>
      </c>
      <c r="AQ181" s="190">
        <f t="array" ref="AQ181">SUM(IF((G182:AK206="S"),1,0),IF((G182:AK206="½ S"),0.5,0))</f>
        <v>0</v>
      </c>
      <c r="AR181" s="192">
        <f t="array" ref="AR181">SUM(IF((G182:AK206="Z1"),1,0),IF((G182:AK206="½ Z1"),0.5,0))</f>
        <v>0</v>
      </c>
      <c r="AS181" s="190">
        <f t="array" ref="AS181">SUM(IF((G182:AK206="Z2"),1,0),IF((G182:AK206="½ Z2"),0.5,0))</f>
        <v>0</v>
      </c>
      <c r="AT181" s="209">
        <f t="array" ref="AT181">SUM(IF((G182:AK206="Z3"),1,0),IF((G182:AK206="½ Z3"),0.5,0))</f>
        <v>0</v>
      </c>
      <c r="AU181" s="210">
        <f t="array" ref="AU181">SUM(IF((G182:AK206="Z4"),1,0),IF((G182:AK206="½ Z4"),0.5,0))</f>
        <v>0</v>
      </c>
      <c r="AV181" s="4"/>
      <c r="AW181" s="28"/>
    </row>
    <row r="182" spans="2:49" x14ac:dyDescent="0.2">
      <c r="B182" s="2"/>
      <c r="C182" s="4"/>
      <c r="D182" s="406"/>
      <c r="E182" s="69"/>
      <c r="F182" s="65" t="str">
        <f>IF(E182="x",   "~~~" &amp; TEXT($F$4,""), TEXT($F$4,""))</f>
        <v>employee_1</v>
      </c>
      <c r="G182" s="275"/>
      <c r="H182" s="276" t="s">
        <v>26</v>
      </c>
      <c r="I182" s="276" t="s">
        <v>26</v>
      </c>
      <c r="J182" s="274" t="s">
        <v>0</v>
      </c>
      <c r="K182" s="275"/>
      <c r="L182" s="275"/>
      <c r="M182" s="275"/>
      <c r="N182" s="275"/>
      <c r="O182" s="276" t="s">
        <v>26</v>
      </c>
      <c r="P182" s="276" t="s">
        <v>26</v>
      </c>
      <c r="Q182" s="275"/>
      <c r="R182" s="275"/>
      <c r="S182" s="275"/>
      <c r="T182" s="275"/>
      <c r="U182" s="275"/>
      <c r="V182" s="276" t="s">
        <v>26</v>
      </c>
      <c r="W182" s="276" t="s">
        <v>26</v>
      </c>
      <c r="X182" s="275"/>
      <c r="Y182" s="275"/>
      <c r="Z182" s="275"/>
      <c r="AA182" s="275"/>
      <c r="AB182" s="275"/>
      <c r="AC182" s="276" t="s">
        <v>26</v>
      </c>
      <c r="AD182" s="276" t="s">
        <v>26</v>
      </c>
      <c r="AE182" s="275"/>
      <c r="AF182" s="275"/>
      <c r="AG182" s="275"/>
      <c r="AH182" s="275"/>
      <c r="AI182" s="275"/>
      <c r="AJ182" s="276" t="s">
        <v>26</v>
      </c>
      <c r="AK182" s="276" t="s">
        <v>26</v>
      </c>
      <c r="AL182" s="4"/>
      <c r="AM182" s="179">
        <f t="array" ref="AM182">SUM(IF((G182:AK182="H"),1,0),IF((G182:AK182="½ H"),0.5,0))</f>
        <v>1</v>
      </c>
      <c r="AN182" s="180">
        <f t="array" ref="AN182">SUM(IF((G182:AK182="SD"),1,0),IF((G182:AK182="½ SD"),0.5,0))</f>
        <v>0</v>
      </c>
      <c r="AO182" s="180">
        <f t="array" ref="AO182">SUM(IF((G182:AK182="V"),1,0),IF((G182:AK182="½ V"),0.5,0))</f>
        <v>0</v>
      </c>
      <c r="AP182" s="180">
        <f t="array" ref="AP182">SUM(IF((G182:AK182="C"),1,0),IF((G182:AK182="½ C"),0.5,0))</f>
        <v>0</v>
      </c>
      <c r="AQ182" s="180">
        <f t="array" ref="AQ182">SUM(IF((G182:AK182="S"),1,0),IF((G182:AK182="½ S"),0.5,0))</f>
        <v>0</v>
      </c>
      <c r="AR182" s="183">
        <f t="array" ref="AR182">SUM(IF((G182:AK182="Z1"),1,0),IF((G182:AK182="½ Z1"),0.5,0))</f>
        <v>0</v>
      </c>
      <c r="AS182" s="180">
        <f t="array" ref="AS182">SUM(IF((G182:AK182="Z2"),1,0),IF((G182:AK182="½ Z2"),0.5,0))</f>
        <v>0</v>
      </c>
      <c r="AT182" s="180">
        <f t="array" ref="AT182">SUM(IF((G182:AK182="Z3"),1,0),IF((G182:AK182="½ Z3"),0.5,0))</f>
        <v>0</v>
      </c>
      <c r="AU182" s="181">
        <f t="array" ref="AU182">SUM(IF((G182:AK182="Z4"),1,0),IF((G182:AK182="½ Z4"),0.5,0))</f>
        <v>0</v>
      </c>
      <c r="AV182" s="4"/>
      <c r="AW182" s="28"/>
    </row>
    <row r="183" spans="2:49" x14ac:dyDescent="0.2">
      <c r="B183" s="2"/>
      <c r="C183" s="4"/>
      <c r="D183" s="406"/>
      <c r="E183" s="186"/>
      <c r="F183" s="65" t="str">
        <f>IF(E183="x",   "~~~" &amp; TEXT($F$5,""), TEXT($F$5,""))</f>
        <v>employee_2</v>
      </c>
      <c r="G183" s="275"/>
      <c r="H183" s="276" t="s">
        <v>26</v>
      </c>
      <c r="I183" s="276" t="s">
        <v>26</v>
      </c>
      <c r="J183" s="274" t="s">
        <v>0</v>
      </c>
      <c r="K183" s="275"/>
      <c r="L183" s="275"/>
      <c r="M183" s="275"/>
      <c r="N183" s="275"/>
      <c r="O183" s="276" t="s">
        <v>26</v>
      </c>
      <c r="P183" s="276" t="s">
        <v>26</v>
      </c>
      <c r="Q183" s="275"/>
      <c r="R183" s="275"/>
      <c r="S183" s="275"/>
      <c r="T183" s="275"/>
      <c r="U183" s="275"/>
      <c r="V183" s="276" t="s">
        <v>26</v>
      </c>
      <c r="W183" s="276" t="s">
        <v>26</v>
      </c>
      <c r="X183" s="275"/>
      <c r="Y183" s="275"/>
      <c r="Z183" s="275"/>
      <c r="AA183" s="275"/>
      <c r="AB183" s="275"/>
      <c r="AC183" s="276" t="s">
        <v>26</v>
      </c>
      <c r="AD183" s="276" t="s">
        <v>26</v>
      </c>
      <c r="AE183" s="275"/>
      <c r="AF183" s="275"/>
      <c r="AG183" s="275"/>
      <c r="AH183" s="275"/>
      <c r="AI183" s="275"/>
      <c r="AJ183" s="276" t="s">
        <v>26</v>
      </c>
      <c r="AK183" s="276" t="s">
        <v>26</v>
      </c>
      <c r="AL183" s="4"/>
      <c r="AM183" s="19">
        <f t="array" ref="AM183">SUM(IF((G183:AK183="H"),1,0),IF((G183:AK183="½ H"),0.5,0))</f>
        <v>1</v>
      </c>
      <c r="AN183" s="17">
        <f t="array" ref="AN183">SUM(IF((G183:AK183="SD"),1,0),IF((G183:AK183="½ SD"),0.5,0))</f>
        <v>0</v>
      </c>
      <c r="AO183" s="17">
        <f t="array" ref="AO183">SUM(IF((G183:AK183="V"),1,0),IF((G183:AK183="½ V"),0.5,0))</f>
        <v>0</v>
      </c>
      <c r="AP183" s="17">
        <f t="array" ref="AP183">SUM(IF((G183:AK183="C"),1,0),IF((G183:AK183="½ C"),0.5,0))</f>
        <v>0</v>
      </c>
      <c r="AQ183" s="95">
        <f t="array" ref="AQ183">SUM(IF((G183:AK183="S"),1,0),IF((G183:AK183="½ S"),0.5,0))</f>
        <v>0</v>
      </c>
      <c r="AR183" s="184">
        <f t="array" ref="AR183">SUM(IF((G183:AK183="Z1"),1,0),IF((G183:AK183="½ Z1"),0.5,0))</f>
        <v>0</v>
      </c>
      <c r="AS183" s="17">
        <f t="array" ref="AS183">SUM(IF((G183:AK183="Z2"),1,0),IF((G183:AK183="½ Z2"),0.5,0))</f>
        <v>0</v>
      </c>
      <c r="AT183" s="17">
        <f t="array" ref="AT183">SUM(IF((G183:AK183="Z3"),1,0),IF((G183:AK183="½ Z3"),0.5,0))</f>
        <v>0</v>
      </c>
      <c r="AU183" s="20">
        <f t="array" ref="AU183">SUM(IF((G183:AK183="Z4"),1,0),IF((G183:AK183="½ Z4"),0.5,0))</f>
        <v>0</v>
      </c>
      <c r="AV183" s="4"/>
      <c r="AW183" s="28"/>
    </row>
    <row r="184" spans="2:49" x14ac:dyDescent="0.2">
      <c r="B184" s="2"/>
      <c r="C184" s="4"/>
      <c r="D184" s="406"/>
      <c r="E184" s="186"/>
      <c r="F184" s="65" t="str">
        <f>IF(E184="x",   "~~~" &amp; TEXT($F$6,""), TEXT($F$6,""))</f>
        <v>employee_3</v>
      </c>
      <c r="G184" s="275"/>
      <c r="H184" s="276" t="s">
        <v>26</v>
      </c>
      <c r="I184" s="276" t="s">
        <v>26</v>
      </c>
      <c r="J184" s="274" t="s">
        <v>0</v>
      </c>
      <c r="K184" s="275"/>
      <c r="L184" s="275"/>
      <c r="M184" s="275"/>
      <c r="N184" s="275"/>
      <c r="O184" s="276" t="s">
        <v>26</v>
      </c>
      <c r="P184" s="276" t="s">
        <v>26</v>
      </c>
      <c r="Q184" s="275"/>
      <c r="R184" s="275"/>
      <c r="S184" s="275"/>
      <c r="T184" s="275"/>
      <c r="U184" s="275"/>
      <c r="V184" s="276" t="s">
        <v>26</v>
      </c>
      <c r="W184" s="276" t="s">
        <v>26</v>
      </c>
      <c r="X184" s="275"/>
      <c r="Y184" s="275"/>
      <c r="Z184" s="275"/>
      <c r="AA184" s="275"/>
      <c r="AB184" s="275"/>
      <c r="AC184" s="276" t="s">
        <v>26</v>
      </c>
      <c r="AD184" s="276" t="s">
        <v>26</v>
      </c>
      <c r="AE184" s="275"/>
      <c r="AF184" s="275"/>
      <c r="AG184" s="275"/>
      <c r="AH184" s="275"/>
      <c r="AI184" s="275"/>
      <c r="AJ184" s="276" t="s">
        <v>26</v>
      </c>
      <c r="AK184" s="276" t="s">
        <v>26</v>
      </c>
      <c r="AL184" s="4"/>
      <c r="AM184" s="19">
        <f t="array" ref="AM184">SUM(IF((G184:AK184="H"),1,0),IF((G184:AK184="½ H"),0.5,0))</f>
        <v>1</v>
      </c>
      <c r="AN184" s="17">
        <f t="array" ref="AN184">SUM(IF((G184:AK184="SD"),1,0),IF((G184:AK184="½ SD"),0.5,0))</f>
        <v>0</v>
      </c>
      <c r="AO184" s="17">
        <f t="array" ref="AO184">SUM(IF((G184:AK184="V"),1,0),IF((G184:AK184="½ V"),0.5,0))</f>
        <v>0</v>
      </c>
      <c r="AP184" s="17">
        <f t="array" ref="AP184">SUM(IF((G184:AK184="C"),1,0),IF((G184:AK184="½ C"),0.5,0))</f>
        <v>0</v>
      </c>
      <c r="AQ184" s="95">
        <f t="array" ref="AQ184">SUM(IF((G184:AK184="S"),1,0),IF((G184:AK184="½ S"),0.5,0))</f>
        <v>0</v>
      </c>
      <c r="AR184" s="184">
        <f t="array" ref="AR184">SUM(IF((G184:AK184="Z1"),1,0),IF((G184:AK184="½ Z1"),0.5,0))</f>
        <v>0</v>
      </c>
      <c r="AS184" s="17">
        <f t="array" ref="AS184">SUM(IF((G184:AK184="Z2"),1,0),IF((G184:AK184="½ Z2"),0.5,0))</f>
        <v>0</v>
      </c>
      <c r="AT184" s="17">
        <f t="array" ref="AT184">SUM(IF((G184:AK184="Z3"),1,0),IF((G184:AK184="½ Z3"),0.5,0))</f>
        <v>0</v>
      </c>
      <c r="AU184" s="20">
        <f t="array" ref="AU184">SUM(IF((G184:AK184="Z4"),1,0),IF((G184:AK184="½ Z4"),0.5,0))</f>
        <v>0</v>
      </c>
      <c r="AV184" s="4"/>
      <c r="AW184" s="28"/>
    </row>
    <row r="185" spans="2:49" x14ac:dyDescent="0.2">
      <c r="B185" s="2"/>
      <c r="C185" s="4"/>
      <c r="D185" s="406"/>
      <c r="E185" s="186"/>
      <c r="F185" s="65" t="str">
        <f>IF(E185="x",   "~~~" &amp; TEXT($F$7,""), TEXT($F$7,""))</f>
        <v>employee_4</v>
      </c>
      <c r="G185" s="275"/>
      <c r="H185" s="276" t="s">
        <v>26</v>
      </c>
      <c r="I185" s="276" t="s">
        <v>26</v>
      </c>
      <c r="J185" s="274" t="s">
        <v>0</v>
      </c>
      <c r="K185" s="275"/>
      <c r="L185" s="275"/>
      <c r="M185" s="275"/>
      <c r="N185" s="275"/>
      <c r="O185" s="276" t="s">
        <v>26</v>
      </c>
      <c r="P185" s="276" t="s">
        <v>26</v>
      </c>
      <c r="Q185" s="275"/>
      <c r="R185" s="275"/>
      <c r="S185" s="275"/>
      <c r="T185" s="275"/>
      <c r="U185" s="275"/>
      <c r="V185" s="276" t="s">
        <v>26</v>
      </c>
      <c r="W185" s="276" t="s">
        <v>26</v>
      </c>
      <c r="X185" s="275"/>
      <c r="Y185" s="275"/>
      <c r="Z185" s="275"/>
      <c r="AA185" s="275"/>
      <c r="AB185" s="275"/>
      <c r="AC185" s="276" t="s">
        <v>26</v>
      </c>
      <c r="AD185" s="276" t="s">
        <v>26</v>
      </c>
      <c r="AE185" s="275"/>
      <c r="AF185" s="275"/>
      <c r="AG185" s="275"/>
      <c r="AH185" s="275"/>
      <c r="AI185" s="275"/>
      <c r="AJ185" s="276" t="s">
        <v>26</v>
      </c>
      <c r="AK185" s="276" t="s">
        <v>26</v>
      </c>
      <c r="AL185" s="4"/>
      <c r="AM185" s="19">
        <f t="array" ref="AM185">SUM(IF((G185:AK185="H"),1,0),IF((G185:AK185="½ H"),0.5,0))</f>
        <v>1</v>
      </c>
      <c r="AN185" s="17">
        <f t="array" ref="AN185">SUM(IF((G185:AK185="SD"),1,0),IF((G185:AK185="½ SD"),0.5,0))</f>
        <v>0</v>
      </c>
      <c r="AO185" s="17">
        <f t="array" ref="AO185">SUM(IF((G185:AK185="V"),1,0),IF((G185:AK185="½ V"),0.5,0))</f>
        <v>0</v>
      </c>
      <c r="AP185" s="17">
        <f t="array" ref="AP185">SUM(IF((G185:AK185="C"),1,0),IF((G185:AK185="½ C"),0.5,0))</f>
        <v>0</v>
      </c>
      <c r="AQ185" s="95">
        <f t="array" ref="AQ185">SUM(IF((G185:AK185="S"),1,0),IF((G185:AK185="½ S"),0.5,0))</f>
        <v>0</v>
      </c>
      <c r="AR185" s="184">
        <f t="array" ref="AR185">SUM(IF((G185:AK185="Z1"),1,0),IF((G185:AK185="½ Z1"),0.5,0))</f>
        <v>0</v>
      </c>
      <c r="AS185" s="17">
        <f t="array" ref="AS185">SUM(IF((G185:AK185="Z2"),1,0),IF((G185:AK185="½ Z2"),0.5,0))</f>
        <v>0</v>
      </c>
      <c r="AT185" s="17">
        <f t="array" ref="AT185">SUM(IF((G185:AK185="Z3"),1,0),IF((G185:AK185="½ Z3"),0.5,0))</f>
        <v>0</v>
      </c>
      <c r="AU185" s="20">
        <f t="array" ref="AU185">SUM(IF((G185:AK185="Z4"),1,0),IF((G185:AK185="½ Z4"),0.5,0))</f>
        <v>0</v>
      </c>
      <c r="AV185" s="4"/>
      <c r="AW185" s="28"/>
    </row>
    <row r="186" spans="2:49" x14ac:dyDescent="0.2">
      <c r="B186" s="2"/>
      <c r="C186" s="4"/>
      <c r="D186" s="406"/>
      <c r="E186" s="186"/>
      <c r="F186" s="65" t="str">
        <f>IF(E186="x",   "~~~" &amp; TEXT($F$8,""), TEXT($F$8,""))</f>
        <v>~~~</v>
      </c>
      <c r="G186" s="275"/>
      <c r="H186" s="276" t="s">
        <v>26</v>
      </c>
      <c r="I186" s="276" t="s">
        <v>26</v>
      </c>
      <c r="J186" s="274" t="s">
        <v>0</v>
      </c>
      <c r="K186" s="275"/>
      <c r="L186" s="275"/>
      <c r="M186" s="275"/>
      <c r="N186" s="275"/>
      <c r="O186" s="276" t="s">
        <v>26</v>
      </c>
      <c r="P186" s="276" t="s">
        <v>26</v>
      </c>
      <c r="Q186" s="275"/>
      <c r="R186" s="275"/>
      <c r="S186" s="275"/>
      <c r="T186" s="275"/>
      <c r="U186" s="275"/>
      <c r="V186" s="276" t="s">
        <v>26</v>
      </c>
      <c r="W186" s="276" t="s">
        <v>26</v>
      </c>
      <c r="X186" s="275"/>
      <c r="Y186" s="275"/>
      <c r="Z186" s="275"/>
      <c r="AA186" s="275"/>
      <c r="AB186" s="275"/>
      <c r="AC186" s="276" t="s">
        <v>26</v>
      </c>
      <c r="AD186" s="276" t="s">
        <v>26</v>
      </c>
      <c r="AE186" s="275"/>
      <c r="AF186" s="275"/>
      <c r="AG186" s="275"/>
      <c r="AH186" s="275"/>
      <c r="AI186" s="275"/>
      <c r="AJ186" s="276" t="s">
        <v>26</v>
      </c>
      <c r="AK186" s="276" t="s">
        <v>26</v>
      </c>
      <c r="AL186" s="4"/>
      <c r="AM186" s="19">
        <f t="array" ref="AM186">SUM(IF((G186:AK186="H"),1,0),IF((G186:AK186="½ H"),0.5,0))</f>
        <v>1</v>
      </c>
      <c r="AN186" s="17">
        <f t="array" ref="AN186">SUM(IF((G186:AK186="SD"),1,0),IF((G186:AK186="½ SD"),0.5,0))</f>
        <v>0</v>
      </c>
      <c r="AO186" s="17">
        <f t="array" ref="AO186">SUM(IF((G186:AK186="V"),1,0),IF((G186:AK186="½ V"),0.5,0))</f>
        <v>0</v>
      </c>
      <c r="AP186" s="17">
        <f t="array" ref="AP186">SUM(IF((G186:AK186="C"),1,0),IF((G186:AK186="½ C"),0.5,0))</f>
        <v>0</v>
      </c>
      <c r="AQ186" s="95">
        <f t="array" ref="AQ186">SUM(IF((G186:AK186="S"),1,0),IF((G186:AK186="½ S"),0.5,0))</f>
        <v>0</v>
      </c>
      <c r="AR186" s="184">
        <f t="array" ref="AR186">SUM(IF((G186:AK186="Z1"),1,0),IF((G186:AK186="½ Z1"),0.5,0))</f>
        <v>0</v>
      </c>
      <c r="AS186" s="17">
        <f t="array" ref="AS186">SUM(IF((G186:AK186="Z2"),1,0),IF((G186:AK186="½ Z2"),0.5,0))</f>
        <v>0</v>
      </c>
      <c r="AT186" s="17">
        <f t="array" ref="AT186">SUM(IF((G186:AK186="Z3"),1,0),IF((G186:AK186="½ Z3"),0.5,0))</f>
        <v>0</v>
      </c>
      <c r="AU186" s="20">
        <f t="array" ref="AU186">SUM(IF((G186:AK186="Z4"),1,0),IF((G186:AK186="½ Z4"),0.5,0))</f>
        <v>0</v>
      </c>
      <c r="AV186" s="4"/>
      <c r="AW186" s="28"/>
    </row>
    <row r="187" spans="2:49" ht="13.5" thickBot="1" x14ac:dyDescent="0.25">
      <c r="B187" s="2"/>
      <c r="C187" s="4"/>
      <c r="D187" s="406"/>
      <c r="E187" s="186"/>
      <c r="F187" s="65" t="str">
        <f>IF(E187="x",   "~~~" &amp; TEXT($F$9,""), TEXT($F$9,""))</f>
        <v/>
      </c>
      <c r="G187" s="275"/>
      <c r="H187" s="276" t="s">
        <v>26</v>
      </c>
      <c r="I187" s="276" t="s">
        <v>26</v>
      </c>
      <c r="J187" s="274" t="s">
        <v>0</v>
      </c>
      <c r="K187" s="275"/>
      <c r="L187" s="275"/>
      <c r="M187" s="275"/>
      <c r="N187" s="275"/>
      <c r="O187" s="276" t="s">
        <v>26</v>
      </c>
      <c r="P187" s="276" t="s">
        <v>26</v>
      </c>
      <c r="Q187" s="275"/>
      <c r="R187" s="275"/>
      <c r="S187" s="275"/>
      <c r="T187" s="275"/>
      <c r="U187" s="275"/>
      <c r="V187" s="276" t="s">
        <v>26</v>
      </c>
      <c r="W187" s="276" t="s">
        <v>26</v>
      </c>
      <c r="X187" s="275"/>
      <c r="Y187" s="275"/>
      <c r="Z187" s="275"/>
      <c r="AA187" s="275"/>
      <c r="AB187" s="275"/>
      <c r="AC187" s="276" t="s">
        <v>26</v>
      </c>
      <c r="AD187" s="276" t="s">
        <v>26</v>
      </c>
      <c r="AE187" s="275"/>
      <c r="AF187" s="275"/>
      <c r="AG187" s="275"/>
      <c r="AH187" s="275"/>
      <c r="AI187" s="275"/>
      <c r="AJ187" s="276" t="s">
        <v>26</v>
      </c>
      <c r="AK187" s="276" t="s">
        <v>26</v>
      </c>
      <c r="AL187" s="4"/>
      <c r="AM187" s="19">
        <f t="array" ref="AM187">SUM(IF((G187:AK187="H"),1,0),IF((G187:AK187="½ H"),0.5,0))</f>
        <v>1</v>
      </c>
      <c r="AN187" s="17">
        <f t="array" ref="AN187">SUM(IF((G187:AK187="SD"),1,0),IF((G187:AK187="½ SD"),0.5,0))</f>
        <v>0</v>
      </c>
      <c r="AO187" s="17">
        <f t="array" ref="AO187">SUM(IF((G187:AK187="V"),1,0),IF((G187:AK187="½ V"),0.5,0))</f>
        <v>0</v>
      </c>
      <c r="AP187" s="17">
        <f t="array" ref="AP187">SUM(IF((G187:AK187="C"),1,0),IF((G187:AK187="½ C"),0.5,0))</f>
        <v>0</v>
      </c>
      <c r="AQ187" s="95">
        <f t="array" ref="AQ187">SUM(IF((G187:AK187="S"),1,0),IF((G187:AK187="½ S"),0.5,0))</f>
        <v>0</v>
      </c>
      <c r="AR187" s="184">
        <f t="array" ref="AR187">SUM(IF((G187:AK187="Z1"),1,0),IF((G187:AK187="½ Z1"),0.5,0))</f>
        <v>0</v>
      </c>
      <c r="AS187" s="17">
        <f t="array" ref="AS187">SUM(IF((G187:AK187="Z2"),1,0),IF((G187:AK187="½ Z2"),0.5,0))</f>
        <v>0</v>
      </c>
      <c r="AT187" s="17">
        <f t="array" ref="AT187">SUM(IF((G187:AK187="Z3"),1,0),IF((G187:AK187="½ Z3"),0.5,0))</f>
        <v>0</v>
      </c>
      <c r="AU187" s="20">
        <f t="array" ref="AU187">SUM(IF((G187:AK187="Z4"),1,0),IF((G187:AK187="½ Z4"),0.5,0))</f>
        <v>0</v>
      </c>
      <c r="AV187" s="4"/>
      <c r="AW187" s="28"/>
    </row>
    <row r="188" spans="2:49" ht="13.5" hidden="1" thickBot="1" x14ac:dyDescent="0.25">
      <c r="B188" s="2"/>
      <c r="C188" s="4"/>
      <c r="D188" s="406"/>
      <c r="E188" s="186"/>
      <c r="F188" s="65" t="str">
        <f>IF(E188="x",   "~~~" &amp; TEXT($F$10,""), TEXT($F$10,""))</f>
        <v/>
      </c>
      <c r="G188" s="275"/>
      <c r="H188" s="276" t="s">
        <v>26</v>
      </c>
      <c r="I188" s="276" t="s">
        <v>26</v>
      </c>
      <c r="J188" s="274" t="s">
        <v>0</v>
      </c>
      <c r="K188" s="275"/>
      <c r="L188" s="275"/>
      <c r="M188" s="275"/>
      <c r="N188" s="275"/>
      <c r="O188" s="276" t="s">
        <v>26</v>
      </c>
      <c r="P188" s="276" t="s">
        <v>26</v>
      </c>
      <c r="Q188" s="275"/>
      <c r="R188" s="275"/>
      <c r="S188" s="275"/>
      <c r="T188" s="275"/>
      <c r="U188" s="275"/>
      <c r="V188" s="276" t="s">
        <v>26</v>
      </c>
      <c r="W188" s="276" t="s">
        <v>26</v>
      </c>
      <c r="X188" s="275"/>
      <c r="Y188" s="275"/>
      <c r="Z188" s="275"/>
      <c r="AA188" s="275"/>
      <c r="AB188" s="275"/>
      <c r="AC188" s="276" t="s">
        <v>26</v>
      </c>
      <c r="AD188" s="276" t="s">
        <v>26</v>
      </c>
      <c r="AE188" s="275"/>
      <c r="AF188" s="275"/>
      <c r="AG188" s="275"/>
      <c r="AH188" s="275"/>
      <c r="AI188" s="275"/>
      <c r="AJ188" s="276" t="s">
        <v>26</v>
      </c>
      <c r="AK188" s="276" t="s">
        <v>26</v>
      </c>
      <c r="AL188" s="4"/>
      <c r="AM188" s="19">
        <f t="array" ref="AM188">SUM(IF((G188:AK188="H"),1,0),IF((G188:AK188="½ H"),0.5,0))</f>
        <v>1</v>
      </c>
      <c r="AN188" s="17">
        <f t="array" ref="AN188">SUM(IF((G188:AK188="SD"),1,0),IF((G188:AK188="½ SD"),0.5,0))</f>
        <v>0</v>
      </c>
      <c r="AO188" s="17">
        <f t="array" ref="AO188">SUM(IF((G188:AK188="V"),1,0),IF((G188:AK188="½ V"),0.5,0))</f>
        <v>0</v>
      </c>
      <c r="AP188" s="17">
        <f t="array" ref="AP188">SUM(IF((G188:AK188="C"),1,0),IF((G188:AK188="½ C"),0.5,0))</f>
        <v>0</v>
      </c>
      <c r="AQ188" s="95">
        <f t="array" ref="AQ188">SUM(IF((G188:AK188="S"),1,0),IF((G188:AK188="½ S"),0.5,0))</f>
        <v>0</v>
      </c>
      <c r="AR188" s="184">
        <f t="array" ref="AR188">SUM(IF((G188:AK188="Z1"),1,0),IF((G188:AK188="½ Z1"),0.5,0))</f>
        <v>0</v>
      </c>
      <c r="AS188" s="17">
        <f t="array" ref="AS188">SUM(IF((G188:AK188="Z2"),1,0),IF((G188:AK188="½ Z2"),0.5,0))</f>
        <v>0</v>
      </c>
      <c r="AT188" s="17">
        <f t="array" ref="AT188">SUM(IF((G188:AK188="Z3"),1,0),IF((G188:AK188="½ Z3"),0.5,0))</f>
        <v>0</v>
      </c>
      <c r="AU188" s="20">
        <f t="array" ref="AU188">SUM(IF((G188:AK188="Z4"),1,0),IF((G188:AK188="½ Z4"),0.5,0))</f>
        <v>0</v>
      </c>
      <c r="AV188" s="4"/>
      <c r="AW188" s="28"/>
    </row>
    <row r="189" spans="2:49" ht="13.5" hidden="1" thickBot="1" x14ac:dyDescent="0.25">
      <c r="B189" s="2"/>
      <c r="C189" s="4"/>
      <c r="D189" s="406"/>
      <c r="E189" s="186"/>
      <c r="F189" s="65" t="str">
        <f>IF(E189="x",   "~~~" &amp; TEXT($F$11,""), TEXT($F$11,""))</f>
        <v/>
      </c>
      <c r="G189" s="275"/>
      <c r="H189" s="276" t="s">
        <v>26</v>
      </c>
      <c r="I189" s="276" t="s">
        <v>26</v>
      </c>
      <c r="J189" s="274" t="s">
        <v>0</v>
      </c>
      <c r="K189" s="275"/>
      <c r="L189" s="275"/>
      <c r="M189" s="275"/>
      <c r="N189" s="275"/>
      <c r="O189" s="276" t="s">
        <v>26</v>
      </c>
      <c r="P189" s="276" t="s">
        <v>26</v>
      </c>
      <c r="Q189" s="275"/>
      <c r="R189" s="275"/>
      <c r="S189" s="275"/>
      <c r="T189" s="275"/>
      <c r="U189" s="275"/>
      <c r="V189" s="276" t="s">
        <v>26</v>
      </c>
      <c r="W189" s="276" t="s">
        <v>26</v>
      </c>
      <c r="X189" s="275"/>
      <c r="Y189" s="275"/>
      <c r="Z189" s="275"/>
      <c r="AA189" s="275"/>
      <c r="AB189" s="275"/>
      <c r="AC189" s="276" t="s">
        <v>26</v>
      </c>
      <c r="AD189" s="276" t="s">
        <v>26</v>
      </c>
      <c r="AE189" s="275"/>
      <c r="AF189" s="275"/>
      <c r="AG189" s="275"/>
      <c r="AH189" s="275"/>
      <c r="AI189" s="275"/>
      <c r="AJ189" s="276" t="s">
        <v>26</v>
      </c>
      <c r="AK189" s="276" t="s">
        <v>26</v>
      </c>
      <c r="AL189" s="4"/>
      <c r="AM189" s="19">
        <f t="array" ref="AM189">SUM(IF((G189:AK189="H"),1,0),IF((G189:AK189="½ H"),0.5,0))</f>
        <v>1</v>
      </c>
      <c r="AN189" s="17">
        <f t="array" ref="AN189">SUM(IF((G189:AK189="SD"),1,0),IF((G189:AK189="½ SD"),0.5,0))</f>
        <v>0</v>
      </c>
      <c r="AO189" s="17">
        <f t="array" ref="AO189">SUM(IF((G189:AK189="V"),1,0),IF((G189:AK189="½ V"),0.5,0))</f>
        <v>0</v>
      </c>
      <c r="AP189" s="17">
        <f t="array" ref="AP189">SUM(IF((G189:AK189="C"),1,0),IF((G189:AK189="½ C"),0.5,0))</f>
        <v>0</v>
      </c>
      <c r="AQ189" s="95">
        <f t="array" ref="AQ189">SUM(IF((G189:AK189="S"),1,0),IF((G189:AK189="½ S"),0.5,0))</f>
        <v>0</v>
      </c>
      <c r="AR189" s="184">
        <f t="array" ref="AR189">SUM(IF((G189:AK189="Z1"),1,0),IF((G189:AK189="½ Z1"),0.5,0))</f>
        <v>0</v>
      </c>
      <c r="AS189" s="17">
        <f t="array" ref="AS189">SUM(IF((G189:AK189="Z2"),1,0),IF((G189:AK189="½ Z2"),0.5,0))</f>
        <v>0</v>
      </c>
      <c r="AT189" s="17">
        <f t="array" ref="AT189">SUM(IF((G189:AK189="Z3"),1,0),IF((G189:AK189="½ Z3"),0.5,0))</f>
        <v>0</v>
      </c>
      <c r="AU189" s="20">
        <f t="array" ref="AU189">SUM(IF((G189:AK189="Z4"),1,0),IF((G189:AK189="½ Z4"),0.5,0))</f>
        <v>0</v>
      </c>
      <c r="AV189" s="4"/>
      <c r="AW189" s="28"/>
    </row>
    <row r="190" spans="2:49" ht="13.5" hidden="1" thickBot="1" x14ac:dyDescent="0.25">
      <c r="B190" s="2"/>
      <c r="C190" s="4"/>
      <c r="D190" s="406"/>
      <c r="E190" s="186"/>
      <c r="F190" s="65" t="str">
        <f>IF(E190="x",   "~~~" &amp; TEXT($F$12,""), TEXT($F$12,""))</f>
        <v/>
      </c>
      <c r="G190" s="275"/>
      <c r="H190" s="276" t="s">
        <v>26</v>
      </c>
      <c r="I190" s="276" t="s">
        <v>26</v>
      </c>
      <c r="J190" s="274" t="s">
        <v>0</v>
      </c>
      <c r="K190" s="275"/>
      <c r="L190" s="275"/>
      <c r="M190" s="275"/>
      <c r="N190" s="275"/>
      <c r="O190" s="276" t="s">
        <v>26</v>
      </c>
      <c r="P190" s="276" t="s">
        <v>26</v>
      </c>
      <c r="Q190" s="275"/>
      <c r="R190" s="275"/>
      <c r="S190" s="275"/>
      <c r="T190" s="275"/>
      <c r="U190" s="275"/>
      <c r="V190" s="276" t="s">
        <v>26</v>
      </c>
      <c r="W190" s="276" t="s">
        <v>26</v>
      </c>
      <c r="X190" s="275"/>
      <c r="Y190" s="275"/>
      <c r="Z190" s="275"/>
      <c r="AA190" s="275"/>
      <c r="AB190" s="275"/>
      <c r="AC190" s="276" t="s">
        <v>26</v>
      </c>
      <c r="AD190" s="276" t="s">
        <v>26</v>
      </c>
      <c r="AE190" s="275"/>
      <c r="AF190" s="275"/>
      <c r="AG190" s="275"/>
      <c r="AH190" s="275"/>
      <c r="AI190" s="275"/>
      <c r="AJ190" s="276" t="s">
        <v>26</v>
      </c>
      <c r="AK190" s="276" t="s">
        <v>26</v>
      </c>
      <c r="AL190" s="4"/>
      <c r="AM190" s="19">
        <f t="array" ref="AM190">SUM(IF((G190:AK190="H"),1,0),IF((G190:AK190="½ H"),0.5,0))</f>
        <v>1</v>
      </c>
      <c r="AN190" s="17">
        <f t="array" ref="AN190">SUM(IF((G190:AK190="SD"),1,0),IF((G190:AK190="½ SD"),0.5,0))</f>
        <v>0</v>
      </c>
      <c r="AO190" s="17">
        <f t="array" ref="AO190">SUM(IF((G190:AK190="V"),1,0),IF((G190:AK190="½ V"),0.5,0))</f>
        <v>0</v>
      </c>
      <c r="AP190" s="17">
        <f t="array" ref="AP190">SUM(IF((G190:AK190="C"),1,0),IF((G190:AK190="½ C"),0.5,0))</f>
        <v>0</v>
      </c>
      <c r="AQ190" s="95">
        <f t="array" ref="AQ190">SUM(IF((G190:AK190="S"),1,0),IF((G190:AK190="½ S"),0.5,0))</f>
        <v>0</v>
      </c>
      <c r="AR190" s="184">
        <f t="array" ref="AR190">SUM(IF((G190:AK190="Z1"),1,0),IF((G190:AK190="½ Z1"),0.5,0))</f>
        <v>0</v>
      </c>
      <c r="AS190" s="17">
        <f t="array" ref="AS190">SUM(IF((G190:AK190="Z2"),1,0),IF((G190:AK190="½ Z2"),0.5,0))</f>
        <v>0</v>
      </c>
      <c r="AT190" s="17">
        <f t="array" ref="AT190">SUM(IF((G190:AK190="Z3"),1,0),IF((G190:AK190="½ Z3"),0.5,0))</f>
        <v>0</v>
      </c>
      <c r="AU190" s="20">
        <f t="array" ref="AU190">SUM(IF((G190:AK190="Z4"),1,0),IF((G190:AK190="½ Z4"),0.5,0))</f>
        <v>0</v>
      </c>
      <c r="AV190" s="4"/>
      <c r="AW190" s="28"/>
    </row>
    <row r="191" spans="2:49" ht="13.5" hidden="1" thickBot="1" x14ac:dyDescent="0.25">
      <c r="B191" s="2"/>
      <c r="C191" s="4"/>
      <c r="D191" s="406"/>
      <c r="E191" s="186"/>
      <c r="F191" s="65" t="str">
        <f>IF(E191="x",   "~~~" &amp; TEXT($F$13,""), TEXT($F$13,""))</f>
        <v/>
      </c>
      <c r="G191" s="275"/>
      <c r="H191" s="276" t="s">
        <v>26</v>
      </c>
      <c r="I191" s="276" t="s">
        <v>26</v>
      </c>
      <c r="J191" s="274" t="s">
        <v>0</v>
      </c>
      <c r="K191" s="275"/>
      <c r="L191" s="275"/>
      <c r="M191" s="275"/>
      <c r="N191" s="275"/>
      <c r="O191" s="276" t="s">
        <v>26</v>
      </c>
      <c r="P191" s="276" t="s">
        <v>26</v>
      </c>
      <c r="Q191" s="275"/>
      <c r="R191" s="275"/>
      <c r="S191" s="275"/>
      <c r="T191" s="275"/>
      <c r="U191" s="275"/>
      <c r="V191" s="276" t="s">
        <v>26</v>
      </c>
      <c r="W191" s="276" t="s">
        <v>26</v>
      </c>
      <c r="X191" s="275"/>
      <c r="Y191" s="275"/>
      <c r="Z191" s="275"/>
      <c r="AA191" s="275"/>
      <c r="AB191" s="275"/>
      <c r="AC191" s="276" t="s">
        <v>26</v>
      </c>
      <c r="AD191" s="276" t="s">
        <v>26</v>
      </c>
      <c r="AE191" s="275"/>
      <c r="AF191" s="275"/>
      <c r="AG191" s="275"/>
      <c r="AH191" s="275"/>
      <c r="AI191" s="275"/>
      <c r="AJ191" s="276" t="s">
        <v>26</v>
      </c>
      <c r="AK191" s="276" t="s">
        <v>26</v>
      </c>
      <c r="AL191" s="4"/>
      <c r="AM191" s="19">
        <f t="array" ref="AM191">SUM(IF((G191:AK191="H"),1,0),IF((G191:AK191="½ H"),0.5,0))</f>
        <v>1</v>
      </c>
      <c r="AN191" s="17">
        <f t="array" ref="AN191">SUM(IF((G191:AK191="SD"),1,0),IF((G191:AK191="½ SD"),0.5,0))</f>
        <v>0</v>
      </c>
      <c r="AO191" s="17">
        <f t="array" ref="AO191">SUM(IF((G191:AK191="V"),1,0),IF((G191:AK191="½ V"),0.5,0))</f>
        <v>0</v>
      </c>
      <c r="AP191" s="17">
        <f t="array" ref="AP191">SUM(IF((G191:AK191="C"),1,0),IF((G191:AK191="½ C"),0.5,0))</f>
        <v>0</v>
      </c>
      <c r="AQ191" s="95">
        <f t="array" ref="AQ191">SUM(IF((G191:AK191="S"),1,0),IF((G191:AK191="½ S"),0.5,0))</f>
        <v>0</v>
      </c>
      <c r="AR191" s="184">
        <f t="array" ref="AR191">SUM(IF((G191:AK191="Z1"),1,0),IF((G191:AK191="½ Z1"),0.5,0))</f>
        <v>0</v>
      </c>
      <c r="AS191" s="17">
        <f t="array" ref="AS191">SUM(IF((G191:AK191="Z2"),1,0),IF((G191:AK191="½ Z2"),0.5,0))</f>
        <v>0</v>
      </c>
      <c r="AT191" s="17">
        <f t="array" ref="AT191">SUM(IF((G191:AK191="Z3"),1,0),IF((G191:AK191="½ Z3"),0.5,0))</f>
        <v>0</v>
      </c>
      <c r="AU191" s="20">
        <f t="array" ref="AU191">SUM(IF((G191:AK191="Z4"),1,0),IF((G191:AK191="½ Z4"),0.5,0))</f>
        <v>0</v>
      </c>
      <c r="AV191" s="4"/>
      <c r="AW191" s="28"/>
    </row>
    <row r="192" spans="2:49" ht="13.5" hidden="1" thickBot="1" x14ac:dyDescent="0.25">
      <c r="B192" s="2"/>
      <c r="C192" s="4"/>
      <c r="D192" s="406"/>
      <c r="E192" s="186"/>
      <c r="F192" s="65" t="str">
        <f>IF(E192="x",   "~~~" &amp; TEXT($F$14,""), TEXT($F$14,""))</f>
        <v/>
      </c>
      <c r="G192" s="275"/>
      <c r="H192" s="276" t="s">
        <v>26</v>
      </c>
      <c r="I192" s="276" t="s">
        <v>26</v>
      </c>
      <c r="J192" s="274" t="s">
        <v>0</v>
      </c>
      <c r="K192" s="275"/>
      <c r="L192" s="275"/>
      <c r="M192" s="275"/>
      <c r="N192" s="275"/>
      <c r="O192" s="276" t="s">
        <v>26</v>
      </c>
      <c r="P192" s="276" t="s">
        <v>26</v>
      </c>
      <c r="Q192" s="275"/>
      <c r="R192" s="275"/>
      <c r="S192" s="275"/>
      <c r="T192" s="275"/>
      <c r="U192" s="275"/>
      <c r="V192" s="276" t="s">
        <v>26</v>
      </c>
      <c r="W192" s="276" t="s">
        <v>26</v>
      </c>
      <c r="X192" s="275"/>
      <c r="Y192" s="275"/>
      <c r="Z192" s="275"/>
      <c r="AA192" s="275"/>
      <c r="AB192" s="275"/>
      <c r="AC192" s="276" t="s">
        <v>26</v>
      </c>
      <c r="AD192" s="276" t="s">
        <v>26</v>
      </c>
      <c r="AE192" s="275"/>
      <c r="AF192" s="275"/>
      <c r="AG192" s="275"/>
      <c r="AH192" s="275"/>
      <c r="AI192" s="275"/>
      <c r="AJ192" s="276" t="s">
        <v>26</v>
      </c>
      <c r="AK192" s="276" t="s">
        <v>26</v>
      </c>
      <c r="AL192" s="4"/>
      <c r="AM192" s="19">
        <f t="array" ref="AM192">SUM(IF((G192:AK192="H"),1,0),IF((G192:AK192="½ H"),0.5,0))</f>
        <v>1</v>
      </c>
      <c r="AN192" s="17">
        <f t="array" ref="AN192">SUM(IF((G192:AK192="SD"),1,0),IF((G192:AK192="½ SD"),0.5,0))</f>
        <v>0</v>
      </c>
      <c r="AO192" s="17">
        <f t="array" ref="AO192">SUM(IF((G192:AK192="V"),1,0),IF((G192:AK192="½ V"),0.5,0))</f>
        <v>0</v>
      </c>
      <c r="AP192" s="17">
        <f t="array" ref="AP192">SUM(IF((G192:AK192="C"),1,0),IF((G192:AK192="½ C"),0.5,0))</f>
        <v>0</v>
      </c>
      <c r="AQ192" s="95">
        <f t="array" ref="AQ192">SUM(IF((G192:AK192="S"),1,0),IF((G192:AK192="½ S"),0.5,0))</f>
        <v>0</v>
      </c>
      <c r="AR192" s="184">
        <f t="array" ref="AR192">SUM(IF((G192:AK192="Z1"),1,0),IF((G192:AK192="½ Z1"),0.5,0))</f>
        <v>0</v>
      </c>
      <c r="AS192" s="17">
        <f t="array" ref="AS192">SUM(IF((G192:AK192="Z2"),1,0),IF((G192:AK192="½ Z2"),0.5,0))</f>
        <v>0</v>
      </c>
      <c r="AT192" s="17">
        <f t="array" ref="AT192">SUM(IF((G192:AK192="Z3"),1,0),IF((G192:AK192="½ Z3"),0.5,0))</f>
        <v>0</v>
      </c>
      <c r="AU192" s="20">
        <f t="array" ref="AU192">SUM(IF((G192:AK192="Z4"),1,0),IF((G192:AK192="½ Z4"),0.5,0))</f>
        <v>0</v>
      </c>
      <c r="AV192" s="4"/>
      <c r="AW192" s="28"/>
    </row>
    <row r="193" spans="2:49" ht="13.5" hidden="1" thickBot="1" x14ac:dyDescent="0.25">
      <c r="B193" s="2"/>
      <c r="C193" s="4"/>
      <c r="D193" s="406"/>
      <c r="E193" s="186"/>
      <c r="F193" s="65" t="str">
        <f>IF(E193="x",   "~~~" &amp; TEXT($F$15,""), TEXT($F$15,""))</f>
        <v/>
      </c>
      <c r="G193" s="275"/>
      <c r="H193" s="276" t="s">
        <v>26</v>
      </c>
      <c r="I193" s="276" t="s">
        <v>26</v>
      </c>
      <c r="J193" s="274" t="s">
        <v>0</v>
      </c>
      <c r="K193" s="275"/>
      <c r="L193" s="275"/>
      <c r="M193" s="275"/>
      <c r="N193" s="275"/>
      <c r="O193" s="276" t="s">
        <v>26</v>
      </c>
      <c r="P193" s="276" t="s">
        <v>26</v>
      </c>
      <c r="Q193" s="275"/>
      <c r="R193" s="275"/>
      <c r="S193" s="275"/>
      <c r="T193" s="275"/>
      <c r="U193" s="275"/>
      <c r="V193" s="276" t="s">
        <v>26</v>
      </c>
      <c r="W193" s="276" t="s">
        <v>26</v>
      </c>
      <c r="X193" s="275"/>
      <c r="Y193" s="275"/>
      <c r="Z193" s="275"/>
      <c r="AA193" s="275"/>
      <c r="AB193" s="275"/>
      <c r="AC193" s="276" t="s">
        <v>26</v>
      </c>
      <c r="AD193" s="276" t="s">
        <v>26</v>
      </c>
      <c r="AE193" s="275"/>
      <c r="AF193" s="275"/>
      <c r="AG193" s="275"/>
      <c r="AH193" s="275"/>
      <c r="AI193" s="275"/>
      <c r="AJ193" s="276" t="s">
        <v>26</v>
      </c>
      <c r="AK193" s="276" t="s">
        <v>26</v>
      </c>
      <c r="AL193" s="4"/>
      <c r="AM193" s="19">
        <f t="array" ref="AM193">SUM(IF((G193:AK193="H"),1,0),IF((G193:AK193="½ H"),0.5,0))</f>
        <v>1</v>
      </c>
      <c r="AN193" s="17">
        <f t="array" ref="AN193">SUM(IF((G193:AK193="SD"),1,0),IF((G193:AK193="½ SD"),0.5,0))</f>
        <v>0</v>
      </c>
      <c r="AO193" s="17">
        <f t="array" ref="AO193">SUM(IF((G193:AK193="V"),1,0),IF((G193:AK193="½ V"),0.5,0))</f>
        <v>0</v>
      </c>
      <c r="AP193" s="17">
        <f t="array" ref="AP193">SUM(IF((G193:AK193="C"),1,0),IF((G193:AK193="½ C"),0.5,0))</f>
        <v>0</v>
      </c>
      <c r="AQ193" s="95">
        <f t="array" ref="AQ193">SUM(IF((G193:AK193="S"),1,0),IF((G193:AK193="½ S"),0.5,0))</f>
        <v>0</v>
      </c>
      <c r="AR193" s="184">
        <f t="array" ref="AR193">SUM(IF((G193:AK193="Z1"),1,0),IF((G193:AK193="½ Z1"),0.5,0))</f>
        <v>0</v>
      </c>
      <c r="AS193" s="17">
        <f t="array" ref="AS193">SUM(IF((G193:AK193="Z2"),1,0),IF((G193:AK193="½ Z2"),0.5,0))</f>
        <v>0</v>
      </c>
      <c r="AT193" s="17">
        <f t="array" ref="AT193">SUM(IF((G193:AK193="Z3"),1,0),IF((G193:AK193="½ Z3"),0.5,0))</f>
        <v>0</v>
      </c>
      <c r="AU193" s="20">
        <f t="array" ref="AU193">SUM(IF((G193:AK193="Z4"),1,0),IF((G193:AK193="½ Z4"),0.5,0))</f>
        <v>0</v>
      </c>
      <c r="AV193" s="4"/>
      <c r="AW193" s="28"/>
    </row>
    <row r="194" spans="2:49" ht="13.5" hidden="1" thickBot="1" x14ac:dyDescent="0.25">
      <c r="B194" s="2"/>
      <c r="C194" s="4"/>
      <c r="D194" s="406"/>
      <c r="E194" s="186"/>
      <c r="F194" s="65" t="str">
        <f>IF(E194="x",   "~~~" &amp; TEXT($J$4,""), TEXT($J$4,""))</f>
        <v/>
      </c>
      <c r="G194" s="275"/>
      <c r="H194" s="276" t="s">
        <v>26</v>
      </c>
      <c r="I194" s="276" t="s">
        <v>26</v>
      </c>
      <c r="J194" s="274" t="s">
        <v>0</v>
      </c>
      <c r="K194" s="275"/>
      <c r="L194" s="275"/>
      <c r="M194" s="275"/>
      <c r="N194" s="275"/>
      <c r="O194" s="276" t="s">
        <v>26</v>
      </c>
      <c r="P194" s="276" t="s">
        <v>26</v>
      </c>
      <c r="Q194" s="275"/>
      <c r="R194" s="275"/>
      <c r="S194" s="275"/>
      <c r="T194" s="275"/>
      <c r="U194" s="275"/>
      <c r="V194" s="276" t="s">
        <v>26</v>
      </c>
      <c r="W194" s="276" t="s">
        <v>26</v>
      </c>
      <c r="X194" s="275"/>
      <c r="Y194" s="275"/>
      <c r="Z194" s="275"/>
      <c r="AA194" s="275"/>
      <c r="AB194" s="275"/>
      <c r="AC194" s="276" t="s">
        <v>26</v>
      </c>
      <c r="AD194" s="276" t="s">
        <v>26</v>
      </c>
      <c r="AE194" s="275"/>
      <c r="AF194" s="275"/>
      <c r="AG194" s="275"/>
      <c r="AH194" s="275"/>
      <c r="AI194" s="275"/>
      <c r="AJ194" s="276" t="s">
        <v>26</v>
      </c>
      <c r="AK194" s="276" t="s">
        <v>26</v>
      </c>
      <c r="AL194" s="4"/>
      <c r="AM194" s="19">
        <f t="array" ref="AM194">SUM(IF((G194:AK194="H"),1,0),IF((G194:AK194="½ H"),0.5,0))</f>
        <v>1</v>
      </c>
      <c r="AN194" s="17">
        <f t="array" ref="AN194">SUM(IF((G194:AK194="SD"),1,0),IF((G194:AK194="½ SD"),0.5,0))</f>
        <v>0</v>
      </c>
      <c r="AO194" s="17">
        <f t="array" ref="AO194">SUM(IF((G194:AK194="V"),1,0),IF((G194:AK194="½ V"),0.5,0))</f>
        <v>0</v>
      </c>
      <c r="AP194" s="17">
        <f t="array" ref="AP194">SUM(IF((G194:AK194="C"),1,0),IF((G194:AK194="½ C"),0.5,0))</f>
        <v>0</v>
      </c>
      <c r="AQ194" s="95">
        <f t="array" ref="AQ194">SUM(IF((G194:AK194="S"),1,0),IF((G194:AK194="½ S"),0.5,0))</f>
        <v>0</v>
      </c>
      <c r="AR194" s="184">
        <f t="array" ref="AR194">SUM(IF((G194:AK194="Z1"),1,0),IF((G194:AK194="½ Z1"),0.5,0))</f>
        <v>0</v>
      </c>
      <c r="AS194" s="17">
        <f t="array" ref="AS194">SUM(IF((G194:AK194="Z2"),1,0),IF((G194:AK194="½ Z2"),0.5,0))</f>
        <v>0</v>
      </c>
      <c r="AT194" s="17">
        <f t="array" ref="AT194">SUM(IF((G194:AK194="Z3"),1,0),IF((G194:AK194="½ Z3"),0.5,0))</f>
        <v>0</v>
      </c>
      <c r="AU194" s="20">
        <f t="array" ref="AU194">SUM(IF((G194:AK194="Z4"),1,0),IF((G194:AK194="½ Z4"),0.5,0))</f>
        <v>0</v>
      </c>
      <c r="AV194" s="4"/>
      <c r="AW194" s="28"/>
    </row>
    <row r="195" spans="2:49" ht="13.5" hidden="1" thickBot="1" x14ac:dyDescent="0.25">
      <c r="B195" s="2"/>
      <c r="C195" s="4"/>
      <c r="D195" s="406"/>
      <c r="E195" s="186"/>
      <c r="F195" s="65" t="str">
        <f>IF(E195="x",   "~~~" &amp; TEXT($J$5,""), TEXT($J$5,""))</f>
        <v/>
      </c>
      <c r="G195" s="275"/>
      <c r="H195" s="276" t="s">
        <v>26</v>
      </c>
      <c r="I195" s="276" t="s">
        <v>26</v>
      </c>
      <c r="J195" s="274" t="s">
        <v>0</v>
      </c>
      <c r="K195" s="275"/>
      <c r="L195" s="275"/>
      <c r="M195" s="275"/>
      <c r="N195" s="275"/>
      <c r="O195" s="276" t="s">
        <v>26</v>
      </c>
      <c r="P195" s="276" t="s">
        <v>26</v>
      </c>
      <c r="Q195" s="275"/>
      <c r="R195" s="275"/>
      <c r="S195" s="275"/>
      <c r="T195" s="275"/>
      <c r="U195" s="275"/>
      <c r="V195" s="276" t="s">
        <v>26</v>
      </c>
      <c r="W195" s="276" t="s">
        <v>26</v>
      </c>
      <c r="X195" s="275"/>
      <c r="Y195" s="275"/>
      <c r="Z195" s="275"/>
      <c r="AA195" s="275"/>
      <c r="AB195" s="275"/>
      <c r="AC195" s="276" t="s">
        <v>26</v>
      </c>
      <c r="AD195" s="276" t="s">
        <v>26</v>
      </c>
      <c r="AE195" s="275"/>
      <c r="AF195" s="275"/>
      <c r="AG195" s="275"/>
      <c r="AH195" s="275"/>
      <c r="AI195" s="275"/>
      <c r="AJ195" s="276" t="s">
        <v>26</v>
      </c>
      <c r="AK195" s="276" t="s">
        <v>26</v>
      </c>
      <c r="AL195" s="4"/>
      <c r="AM195" s="19">
        <f t="array" ref="AM195">SUM(IF((G195:AK195="H"),1,0),IF((G195:AK195="½ H"),0.5,0))</f>
        <v>1</v>
      </c>
      <c r="AN195" s="17">
        <f t="array" ref="AN195">SUM(IF((G195:AK195="SD"),1,0),IF((G195:AK195="½ SD"),0.5,0))</f>
        <v>0</v>
      </c>
      <c r="AO195" s="17">
        <f t="array" ref="AO195">SUM(IF((G195:AK195="V"),1,0),IF((G195:AK195="½ V"),0.5,0))</f>
        <v>0</v>
      </c>
      <c r="AP195" s="17">
        <f t="array" ref="AP195">SUM(IF((G195:AK195="C"),1,0),IF((G195:AK195="½ C"),0.5,0))</f>
        <v>0</v>
      </c>
      <c r="AQ195" s="95">
        <f t="array" ref="AQ195">SUM(IF((G195:AK195="S"),1,0),IF((G195:AK195="½ S"),0.5,0))</f>
        <v>0</v>
      </c>
      <c r="AR195" s="184">
        <f t="array" ref="AR195">SUM(IF((G195:AK195="Z1"),1,0),IF((G195:AK195="½ Z1"),0.5,0))</f>
        <v>0</v>
      </c>
      <c r="AS195" s="17">
        <f t="array" ref="AS195">SUM(IF((G195:AK195="Z2"),1,0),IF((G195:AK195="½ Z2"),0.5,0))</f>
        <v>0</v>
      </c>
      <c r="AT195" s="17">
        <f t="array" ref="AT195">SUM(IF((G195:AK195="Z3"),1,0),IF((G195:AK195="½ Z3"),0.5,0))</f>
        <v>0</v>
      </c>
      <c r="AU195" s="20">
        <f t="array" ref="AU195">SUM(IF((G195:AK195="Z4"),1,0),IF((G195:AK195="½ Z4"),0.5,0))</f>
        <v>0</v>
      </c>
      <c r="AV195" s="4"/>
      <c r="AW195" s="28"/>
    </row>
    <row r="196" spans="2:49" ht="12.75" hidden="1" customHeight="1" x14ac:dyDescent="0.2">
      <c r="B196" s="2"/>
      <c r="C196" s="4"/>
      <c r="D196" s="406"/>
      <c r="E196" s="70"/>
      <c r="F196" s="65" t="str">
        <f>IF(E196="x",   "~~~" &amp; TEXT($J$6,""), TEXT($J$6,""))</f>
        <v/>
      </c>
      <c r="G196" s="275"/>
      <c r="H196" s="276" t="s">
        <v>26</v>
      </c>
      <c r="I196" s="276" t="s">
        <v>26</v>
      </c>
      <c r="J196" s="274" t="s">
        <v>0</v>
      </c>
      <c r="K196" s="275"/>
      <c r="L196" s="275"/>
      <c r="M196" s="275"/>
      <c r="N196" s="275"/>
      <c r="O196" s="276" t="s">
        <v>26</v>
      </c>
      <c r="P196" s="276" t="s">
        <v>26</v>
      </c>
      <c r="Q196" s="275"/>
      <c r="R196" s="275"/>
      <c r="S196" s="275"/>
      <c r="T196" s="275"/>
      <c r="U196" s="275"/>
      <c r="V196" s="276" t="s">
        <v>26</v>
      </c>
      <c r="W196" s="276" t="s">
        <v>26</v>
      </c>
      <c r="X196" s="275"/>
      <c r="Y196" s="275"/>
      <c r="Z196" s="275"/>
      <c r="AA196" s="275"/>
      <c r="AB196" s="275"/>
      <c r="AC196" s="276" t="s">
        <v>26</v>
      </c>
      <c r="AD196" s="276" t="s">
        <v>26</v>
      </c>
      <c r="AE196" s="275"/>
      <c r="AF196" s="275"/>
      <c r="AG196" s="275"/>
      <c r="AH196" s="275"/>
      <c r="AI196" s="275"/>
      <c r="AJ196" s="276" t="s">
        <v>26</v>
      </c>
      <c r="AK196" s="276" t="s">
        <v>26</v>
      </c>
      <c r="AL196" s="4"/>
      <c r="AM196" s="19">
        <f t="array" ref="AM196">SUM(IF((G196:AK196="H"),1,0),IF((G196:AK196="½ H"),0.5,0))</f>
        <v>1</v>
      </c>
      <c r="AN196" s="17">
        <f t="array" ref="AN196">SUM(IF((G196:AK196="SD"),1,0),IF((G196:AK196="½ SD"),0.5,0))</f>
        <v>0</v>
      </c>
      <c r="AO196" s="17">
        <f t="array" ref="AO196">SUM(IF((G196:AK196="V"),1,0),IF((G196:AK196="½ V"),0.5,0))</f>
        <v>0</v>
      </c>
      <c r="AP196" s="17">
        <f t="array" ref="AP196">SUM(IF((G196:AK196="C"),1,0),IF((G196:AK196="½ C"),0.5,0))</f>
        <v>0</v>
      </c>
      <c r="AQ196" s="95">
        <f t="array" ref="AQ196">SUM(IF((G196:AK196="S"),1,0),IF((G196:AK196="½ S"),0.5,0))</f>
        <v>0</v>
      </c>
      <c r="AR196" s="184">
        <f t="array" ref="AR196">SUM(IF((G196:AK196="Z1"),1,0),IF((G196:AK196="½ Z1"),0.5,0))</f>
        <v>0</v>
      </c>
      <c r="AS196" s="17">
        <f t="array" ref="AS196">SUM(IF((G196:AK196="Z2"),1,0),IF((G196:AK196="½ Z2"),0.5,0))</f>
        <v>0</v>
      </c>
      <c r="AT196" s="17">
        <f t="array" ref="AT196">SUM(IF((G196:AK196="Z3"),1,0),IF((G196:AK196="½ Z3"),0.5,0))</f>
        <v>0</v>
      </c>
      <c r="AU196" s="20">
        <f t="array" ref="AU196">SUM(IF((G196:AK196="Z4"),1,0),IF((G196:AK196="½ Z4"),0.5,0))</f>
        <v>0</v>
      </c>
      <c r="AV196" s="4"/>
      <c r="AW196" s="28"/>
    </row>
    <row r="197" spans="2:49" ht="12.75" hidden="1" customHeight="1" x14ac:dyDescent="0.2">
      <c r="B197" s="2"/>
      <c r="C197" s="4"/>
      <c r="D197" s="406"/>
      <c r="E197" s="70"/>
      <c r="F197" s="65" t="str">
        <f>IF(E197="x",   "~~~" &amp; TEXT($J$7,""), TEXT($J$7,""))</f>
        <v/>
      </c>
      <c r="G197" s="275"/>
      <c r="H197" s="276" t="s">
        <v>26</v>
      </c>
      <c r="I197" s="276" t="s">
        <v>26</v>
      </c>
      <c r="J197" s="274" t="s">
        <v>0</v>
      </c>
      <c r="K197" s="275"/>
      <c r="L197" s="275"/>
      <c r="M197" s="275"/>
      <c r="N197" s="275"/>
      <c r="O197" s="276" t="s">
        <v>26</v>
      </c>
      <c r="P197" s="276" t="s">
        <v>26</v>
      </c>
      <c r="Q197" s="275"/>
      <c r="R197" s="275"/>
      <c r="S197" s="275"/>
      <c r="T197" s="275"/>
      <c r="U197" s="275"/>
      <c r="V197" s="276" t="s">
        <v>26</v>
      </c>
      <c r="W197" s="276" t="s">
        <v>26</v>
      </c>
      <c r="X197" s="275"/>
      <c r="Y197" s="275"/>
      <c r="Z197" s="275"/>
      <c r="AA197" s="275"/>
      <c r="AB197" s="275"/>
      <c r="AC197" s="276" t="s">
        <v>26</v>
      </c>
      <c r="AD197" s="276" t="s">
        <v>26</v>
      </c>
      <c r="AE197" s="275"/>
      <c r="AF197" s="275"/>
      <c r="AG197" s="275"/>
      <c r="AH197" s="275"/>
      <c r="AI197" s="275"/>
      <c r="AJ197" s="276" t="s">
        <v>26</v>
      </c>
      <c r="AK197" s="276" t="s">
        <v>26</v>
      </c>
      <c r="AL197" s="4"/>
      <c r="AM197" s="19">
        <f t="array" ref="AM197">SUM(IF((G197:AK197="H"),1,0),IF((G197:AK197="½ H"),0.5,0))</f>
        <v>1</v>
      </c>
      <c r="AN197" s="17">
        <f t="array" ref="AN197">SUM(IF((G197:AK197="SD"),1,0),IF((G197:AK197="½ SD"),0.5,0))</f>
        <v>0</v>
      </c>
      <c r="AO197" s="17">
        <f t="array" ref="AO197">SUM(IF((G197:AK197="V"),1,0),IF((G197:AK197="½ V"),0.5,0))</f>
        <v>0</v>
      </c>
      <c r="AP197" s="17">
        <f t="array" ref="AP197">SUM(IF((G197:AK197="C"),1,0),IF((G197:AK197="½ C"),0.5,0))</f>
        <v>0</v>
      </c>
      <c r="AQ197" s="95">
        <f t="array" ref="AQ197">SUM(IF((G197:AK197="S"),1,0),IF((G197:AK197="½ S"),0.5,0))</f>
        <v>0</v>
      </c>
      <c r="AR197" s="184">
        <f t="array" ref="AR197">SUM(IF((G197:AK197="Z1"),1,0),IF((G197:AK197="½ Z1"),0.5,0))</f>
        <v>0</v>
      </c>
      <c r="AS197" s="17">
        <f t="array" ref="AS197">SUM(IF((G197:AK197="Z2"),1,0),IF((G197:AK197="½ Z2"),0.5,0))</f>
        <v>0</v>
      </c>
      <c r="AT197" s="17">
        <f t="array" ref="AT197">SUM(IF((G197:AK197="Z3"),1,0),IF((G197:AK197="½ Z3"),0.5,0))</f>
        <v>0</v>
      </c>
      <c r="AU197" s="20">
        <f t="array" ref="AU197">SUM(IF((G197:AK197="Z4"),1,0),IF((G197:AK197="½ Z4"),0.5,0))</f>
        <v>0</v>
      </c>
      <c r="AV197" s="4"/>
      <c r="AW197" s="28"/>
    </row>
    <row r="198" spans="2:49" ht="12.75" hidden="1" customHeight="1" x14ac:dyDescent="0.2">
      <c r="B198" s="2"/>
      <c r="C198" s="4"/>
      <c r="D198" s="406"/>
      <c r="E198" s="70"/>
      <c r="F198" s="65" t="str">
        <f>IF(E198="x",   "~~~" &amp; TEXT($J$8,""), TEXT($J$8,""))</f>
        <v/>
      </c>
      <c r="G198" s="275"/>
      <c r="H198" s="276" t="s">
        <v>26</v>
      </c>
      <c r="I198" s="276" t="s">
        <v>26</v>
      </c>
      <c r="J198" s="274" t="s">
        <v>0</v>
      </c>
      <c r="K198" s="275"/>
      <c r="L198" s="275"/>
      <c r="M198" s="275"/>
      <c r="N198" s="275"/>
      <c r="O198" s="276" t="s">
        <v>26</v>
      </c>
      <c r="P198" s="276" t="s">
        <v>26</v>
      </c>
      <c r="Q198" s="275"/>
      <c r="R198" s="275"/>
      <c r="S198" s="275"/>
      <c r="T198" s="275"/>
      <c r="U198" s="275"/>
      <c r="V198" s="276" t="s">
        <v>26</v>
      </c>
      <c r="W198" s="276" t="s">
        <v>26</v>
      </c>
      <c r="X198" s="275"/>
      <c r="Y198" s="275"/>
      <c r="Z198" s="275"/>
      <c r="AA198" s="275"/>
      <c r="AB198" s="275"/>
      <c r="AC198" s="276" t="s">
        <v>26</v>
      </c>
      <c r="AD198" s="276" t="s">
        <v>26</v>
      </c>
      <c r="AE198" s="275"/>
      <c r="AF198" s="275"/>
      <c r="AG198" s="275"/>
      <c r="AH198" s="275"/>
      <c r="AI198" s="275"/>
      <c r="AJ198" s="276" t="s">
        <v>26</v>
      </c>
      <c r="AK198" s="276" t="s">
        <v>26</v>
      </c>
      <c r="AL198" s="4"/>
      <c r="AM198" s="19">
        <f t="array" ref="AM198">SUM(IF((G198:AK198="H"),1,0),IF((G198:AK198="½ H"),0.5,0))</f>
        <v>1</v>
      </c>
      <c r="AN198" s="17">
        <f t="array" ref="AN198">SUM(IF((G198:AK198="SD"),1,0),IF((G198:AK198="½ SD"),0.5,0))</f>
        <v>0</v>
      </c>
      <c r="AO198" s="17">
        <f t="array" ref="AO198">SUM(IF((G198:AK198="V"),1,0),IF((G198:AK198="½ V"),0.5,0))</f>
        <v>0</v>
      </c>
      <c r="AP198" s="17">
        <f t="array" ref="AP198">SUM(IF((G198:AK198="C"),1,0),IF((G198:AK198="½ C"),0.5,0))</f>
        <v>0</v>
      </c>
      <c r="AQ198" s="95">
        <f t="array" ref="AQ198">SUM(IF((G198:AK198="S"),1,0),IF((G198:AK198="½ S"),0.5,0))</f>
        <v>0</v>
      </c>
      <c r="AR198" s="184">
        <f t="array" ref="AR198">SUM(IF((G198:AK198="Z1"),1,0),IF((G198:AK198="½ Z1"),0.5,0))</f>
        <v>0</v>
      </c>
      <c r="AS198" s="17">
        <f t="array" ref="AS198">SUM(IF((G198:AK198="Z2"),1,0),IF((G198:AK198="½ Z2"),0.5,0))</f>
        <v>0</v>
      </c>
      <c r="AT198" s="17">
        <f t="array" ref="AT198">SUM(IF((G198:AK198="Z3"),1,0),IF((G198:AK198="½ Z3"),0.5,0))</f>
        <v>0</v>
      </c>
      <c r="AU198" s="20">
        <f t="array" ref="AU198">SUM(IF((G198:AK198="Z4"),1,0),IF((G198:AK198="½ Z4"),0.5,0))</f>
        <v>0</v>
      </c>
      <c r="AV198" s="4"/>
      <c r="AW198" s="28"/>
    </row>
    <row r="199" spans="2:49" ht="12.75" hidden="1" customHeight="1" x14ac:dyDescent="0.2">
      <c r="B199" s="2"/>
      <c r="C199" s="4"/>
      <c r="D199" s="406"/>
      <c r="E199" s="70"/>
      <c r="F199" s="65" t="str">
        <f>IF(E199="x",   "~~~" &amp; TEXT($J$9,""), TEXT($J$9,""))</f>
        <v/>
      </c>
      <c r="G199" s="275"/>
      <c r="H199" s="276" t="s">
        <v>26</v>
      </c>
      <c r="I199" s="276" t="s">
        <v>26</v>
      </c>
      <c r="J199" s="274" t="s">
        <v>0</v>
      </c>
      <c r="K199" s="275"/>
      <c r="L199" s="275"/>
      <c r="M199" s="275"/>
      <c r="N199" s="275"/>
      <c r="O199" s="276" t="s">
        <v>26</v>
      </c>
      <c r="P199" s="276" t="s">
        <v>26</v>
      </c>
      <c r="Q199" s="275"/>
      <c r="R199" s="275"/>
      <c r="S199" s="275"/>
      <c r="T199" s="275"/>
      <c r="U199" s="275"/>
      <c r="V199" s="276" t="s">
        <v>26</v>
      </c>
      <c r="W199" s="276" t="s">
        <v>26</v>
      </c>
      <c r="X199" s="275"/>
      <c r="Y199" s="275"/>
      <c r="Z199" s="275"/>
      <c r="AA199" s="275"/>
      <c r="AB199" s="275"/>
      <c r="AC199" s="276" t="s">
        <v>26</v>
      </c>
      <c r="AD199" s="276" t="s">
        <v>26</v>
      </c>
      <c r="AE199" s="275"/>
      <c r="AF199" s="275"/>
      <c r="AG199" s="275"/>
      <c r="AH199" s="275"/>
      <c r="AI199" s="275"/>
      <c r="AJ199" s="276" t="s">
        <v>26</v>
      </c>
      <c r="AK199" s="276" t="s">
        <v>26</v>
      </c>
      <c r="AL199" s="4"/>
      <c r="AM199" s="19">
        <f t="array" ref="AM199">SUM(IF((G199:AK199="H"),1,0),IF((G199:AK199="½ H"),0.5,0))</f>
        <v>1</v>
      </c>
      <c r="AN199" s="17">
        <f t="array" ref="AN199">SUM(IF((G199:AK199="SD"),1,0),IF((G199:AK199="½ SD"),0.5,0))</f>
        <v>0</v>
      </c>
      <c r="AO199" s="17">
        <f t="array" ref="AO199">SUM(IF((G199:AK199="V"),1,0),IF((G199:AK199="½ V"),0.5,0))</f>
        <v>0</v>
      </c>
      <c r="AP199" s="17">
        <f t="array" ref="AP199">SUM(IF((G199:AK199="C"),1,0),IF((G199:AK199="½ C"),0.5,0))</f>
        <v>0</v>
      </c>
      <c r="AQ199" s="95">
        <f t="array" ref="AQ199">SUM(IF((G199:AK199="S"),1,0),IF((G199:AK199="½ S"),0.5,0))</f>
        <v>0</v>
      </c>
      <c r="AR199" s="184">
        <f t="array" ref="AR199">SUM(IF((G199:AK199="Z1"),1,0),IF((G199:AK199="½ Z1"),0.5,0))</f>
        <v>0</v>
      </c>
      <c r="AS199" s="17">
        <f t="array" ref="AS199">SUM(IF((G199:AK199="Z2"),1,0),IF((G199:AK199="½ Z2"),0.5,0))</f>
        <v>0</v>
      </c>
      <c r="AT199" s="17">
        <f t="array" ref="AT199">SUM(IF((G199:AK199="Z3"),1,0),IF((G199:AK199="½ Z3"),0.5,0))</f>
        <v>0</v>
      </c>
      <c r="AU199" s="20">
        <f t="array" ref="AU199">SUM(IF((G199:AK199="Z4"),1,0),IF((G199:AK199="½ Z4"),0.5,0))</f>
        <v>0</v>
      </c>
      <c r="AV199" s="4"/>
      <c r="AW199" s="28"/>
    </row>
    <row r="200" spans="2:49" ht="12.75" hidden="1" customHeight="1" x14ac:dyDescent="0.2">
      <c r="B200" s="2"/>
      <c r="C200" s="4"/>
      <c r="D200" s="406"/>
      <c r="E200" s="70"/>
      <c r="F200" s="65" t="str">
        <f>IF(E200="x",   "~~~" &amp; TEXT($J$10,""), TEXT($J$10,""))</f>
        <v/>
      </c>
      <c r="G200" s="275"/>
      <c r="H200" s="276" t="s">
        <v>26</v>
      </c>
      <c r="I200" s="276" t="s">
        <v>26</v>
      </c>
      <c r="J200" s="274" t="s">
        <v>0</v>
      </c>
      <c r="K200" s="275"/>
      <c r="L200" s="275"/>
      <c r="M200" s="275"/>
      <c r="N200" s="275"/>
      <c r="O200" s="276" t="s">
        <v>26</v>
      </c>
      <c r="P200" s="276" t="s">
        <v>26</v>
      </c>
      <c r="Q200" s="275"/>
      <c r="R200" s="275"/>
      <c r="S200" s="275"/>
      <c r="T200" s="275"/>
      <c r="U200" s="275"/>
      <c r="V200" s="276" t="s">
        <v>26</v>
      </c>
      <c r="W200" s="276" t="s">
        <v>26</v>
      </c>
      <c r="X200" s="275"/>
      <c r="Y200" s="275"/>
      <c r="Z200" s="275"/>
      <c r="AA200" s="275"/>
      <c r="AB200" s="275"/>
      <c r="AC200" s="276" t="s">
        <v>26</v>
      </c>
      <c r="AD200" s="276" t="s">
        <v>26</v>
      </c>
      <c r="AE200" s="275"/>
      <c r="AF200" s="275"/>
      <c r="AG200" s="275"/>
      <c r="AH200" s="275"/>
      <c r="AI200" s="275"/>
      <c r="AJ200" s="276" t="s">
        <v>26</v>
      </c>
      <c r="AK200" s="276" t="s">
        <v>26</v>
      </c>
      <c r="AL200" s="4"/>
      <c r="AM200" s="19">
        <f t="array" ref="AM200">SUM(IF((G200:AK200="H"),1,0),IF((G200:AK200="½ H"),0.5,0))</f>
        <v>1</v>
      </c>
      <c r="AN200" s="17">
        <f t="array" ref="AN200">SUM(IF((G200:AK200="SD"),1,0),IF((G200:AK200="½ SD"),0.5,0))</f>
        <v>0</v>
      </c>
      <c r="AO200" s="17">
        <f t="array" ref="AO200">SUM(IF((G200:AK200="V"),1,0),IF((G200:AK200="½ V"),0.5,0))</f>
        <v>0</v>
      </c>
      <c r="AP200" s="17">
        <f t="array" ref="AP200">SUM(IF((G200:AK200="C"),1,0),IF((G200:AK200="½ C"),0.5,0))</f>
        <v>0</v>
      </c>
      <c r="AQ200" s="95">
        <f t="array" ref="AQ200">SUM(IF((G200:AK200="S"),1,0),IF((G200:AK200="½ S"),0.5,0))</f>
        <v>0</v>
      </c>
      <c r="AR200" s="184">
        <f t="array" ref="AR200">SUM(IF((G200:AK200="Z1"),1,0),IF((G200:AK200="½ Z1"),0.5,0))</f>
        <v>0</v>
      </c>
      <c r="AS200" s="17">
        <f t="array" ref="AS200">SUM(IF((G200:AK200="Z2"),1,0),IF((G200:AK200="½ Z2"),0.5,0))</f>
        <v>0</v>
      </c>
      <c r="AT200" s="17">
        <f t="array" ref="AT200">SUM(IF((G200:AK200="Z3"),1,0),IF((G200:AK200="½ Z3"),0.5,0))</f>
        <v>0</v>
      </c>
      <c r="AU200" s="20">
        <f t="array" ref="AU200">SUM(IF((G200:AK200="Z4"),1,0),IF((G200:AK200="½ Z4"),0.5,0))</f>
        <v>0</v>
      </c>
      <c r="AV200" s="4"/>
      <c r="AW200" s="28"/>
    </row>
    <row r="201" spans="2:49" ht="12.75" hidden="1" customHeight="1" x14ac:dyDescent="0.2">
      <c r="B201" s="2"/>
      <c r="C201" s="4"/>
      <c r="D201" s="406"/>
      <c r="E201" s="70"/>
      <c r="F201" s="65" t="str">
        <f>IF(E201="x",   "~~~" &amp; TEXT($J$11,""), TEXT($J$11,""))</f>
        <v/>
      </c>
      <c r="G201" s="275"/>
      <c r="H201" s="276" t="s">
        <v>26</v>
      </c>
      <c r="I201" s="276" t="s">
        <v>26</v>
      </c>
      <c r="J201" s="274" t="s">
        <v>0</v>
      </c>
      <c r="K201" s="275"/>
      <c r="L201" s="275"/>
      <c r="M201" s="275"/>
      <c r="N201" s="275"/>
      <c r="O201" s="276" t="s">
        <v>26</v>
      </c>
      <c r="P201" s="276" t="s">
        <v>26</v>
      </c>
      <c r="Q201" s="275"/>
      <c r="R201" s="275"/>
      <c r="S201" s="275"/>
      <c r="T201" s="275"/>
      <c r="U201" s="275"/>
      <c r="V201" s="276" t="s">
        <v>26</v>
      </c>
      <c r="W201" s="276" t="s">
        <v>26</v>
      </c>
      <c r="X201" s="275"/>
      <c r="Y201" s="275"/>
      <c r="Z201" s="275"/>
      <c r="AA201" s="275"/>
      <c r="AB201" s="275"/>
      <c r="AC201" s="276" t="s">
        <v>26</v>
      </c>
      <c r="AD201" s="276" t="s">
        <v>26</v>
      </c>
      <c r="AE201" s="275"/>
      <c r="AF201" s="275"/>
      <c r="AG201" s="275"/>
      <c r="AH201" s="275"/>
      <c r="AI201" s="275"/>
      <c r="AJ201" s="276" t="s">
        <v>26</v>
      </c>
      <c r="AK201" s="276" t="s">
        <v>26</v>
      </c>
      <c r="AL201" s="4"/>
      <c r="AM201" s="19">
        <f t="array" ref="AM201">SUM(IF((G201:AK201="H"),1,0),IF((G201:AK201="½ H"),0.5,0))</f>
        <v>1</v>
      </c>
      <c r="AN201" s="17">
        <f t="array" ref="AN201">SUM(IF((G201:AK201="SD"),1,0),IF((G201:AK201="½ SD"),0.5,0))</f>
        <v>0</v>
      </c>
      <c r="AO201" s="17">
        <f t="array" ref="AO201">SUM(IF((G201:AK201="V"),1,0),IF((G201:AK201="½ V"),0.5,0))</f>
        <v>0</v>
      </c>
      <c r="AP201" s="17">
        <f t="array" ref="AP201">SUM(IF((G201:AK201="C"),1,0),IF((G201:AK201="½ C"),0.5,0))</f>
        <v>0</v>
      </c>
      <c r="AQ201" s="95">
        <f t="array" ref="AQ201">SUM(IF((G201:AK201="S"),1,0),IF((G201:AK201="½ S"),0.5,0))</f>
        <v>0</v>
      </c>
      <c r="AR201" s="184">
        <f t="array" ref="AR201">SUM(IF((G201:AK201="Z1"),1,0),IF((G201:AK201="½ Z1"),0.5,0))</f>
        <v>0</v>
      </c>
      <c r="AS201" s="17">
        <f t="array" ref="AS201">SUM(IF((G201:AK201="Z2"),1,0),IF((G201:AK201="½ Z2"),0.5,0))</f>
        <v>0</v>
      </c>
      <c r="AT201" s="17">
        <f t="array" ref="AT201">SUM(IF((G201:AK201="Z3"),1,0),IF((G201:AK201="½ Z3"),0.5,0))</f>
        <v>0</v>
      </c>
      <c r="AU201" s="20">
        <f t="array" ref="AU201">SUM(IF((G201:AK201="Z4"),1,0),IF((G201:AK201="½ Z4"),0.5,0))</f>
        <v>0</v>
      </c>
      <c r="AV201" s="4"/>
      <c r="AW201" s="28"/>
    </row>
    <row r="202" spans="2:49" ht="12.75" hidden="1" customHeight="1" x14ac:dyDescent="0.2">
      <c r="B202" s="2"/>
      <c r="C202" s="4"/>
      <c r="D202" s="406"/>
      <c r="E202" s="70"/>
      <c r="F202" s="65" t="str">
        <f>IF(E202="x",   "~~~" &amp; TEXT($J$12,""), TEXT($J$12,""))</f>
        <v/>
      </c>
      <c r="G202" s="275"/>
      <c r="H202" s="276" t="s">
        <v>26</v>
      </c>
      <c r="I202" s="276" t="s">
        <v>26</v>
      </c>
      <c r="J202" s="274" t="s">
        <v>0</v>
      </c>
      <c r="K202" s="275"/>
      <c r="L202" s="275"/>
      <c r="M202" s="275"/>
      <c r="N202" s="275"/>
      <c r="O202" s="276" t="s">
        <v>26</v>
      </c>
      <c r="P202" s="276" t="s">
        <v>26</v>
      </c>
      <c r="Q202" s="275"/>
      <c r="R202" s="275"/>
      <c r="S202" s="275"/>
      <c r="T202" s="275"/>
      <c r="U202" s="275"/>
      <c r="V202" s="276" t="s">
        <v>26</v>
      </c>
      <c r="W202" s="276" t="s">
        <v>26</v>
      </c>
      <c r="X202" s="275"/>
      <c r="Y202" s="275"/>
      <c r="Z202" s="275"/>
      <c r="AA202" s="275"/>
      <c r="AB202" s="275"/>
      <c r="AC202" s="276" t="s">
        <v>26</v>
      </c>
      <c r="AD202" s="276" t="s">
        <v>26</v>
      </c>
      <c r="AE202" s="275"/>
      <c r="AF202" s="275"/>
      <c r="AG202" s="275"/>
      <c r="AH202" s="275"/>
      <c r="AI202" s="275"/>
      <c r="AJ202" s="276" t="s">
        <v>26</v>
      </c>
      <c r="AK202" s="276" t="s">
        <v>26</v>
      </c>
      <c r="AL202" s="4"/>
      <c r="AM202" s="19">
        <f t="array" ref="AM202">SUM(IF((G202:AK202="H"),1,0),IF((G202:AK202="½ H"),0.5,0))</f>
        <v>1</v>
      </c>
      <c r="AN202" s="17">
        <f t="array" ref="AN202">SUM(IF((G202:AK202="SD"),1,0),IF((G202:AK202="½ SD"),0.5,0))</f>
        <v>0</v>
      </c>
      <c r="AO202" s="17">
        <f t="array" ref="AO202">SUM(IF((G202:AK202="V"),1,0),IF((G202:AK202="½ V"),0.5,0))</f>
        <v>0</v>
      </c>
      <c r="AP202" s="17">
        <f t="array" ref="AP202">SUM(IF((G202:AK202="C"),1,0),IF((G202:AK202="½ C"),0.5,0))</f>
        <v>0</v>
      </c>
      <c r="AQ202" s="95">
        <f t="array" ref="AQ202">SUM(IF((G202:AK202="S"),1,0),IF((G202:AK202="½ S"),0.5,0))</f>
        <v>0</v>
      </c>
      <c r="AR202" s="184">
        <f t="array" ref="AR202">SUM(IF((G202:AK202="Z1"),1,0),IF((G202:AK202="½ Z1"),0.5,0))</f>
        <v>0</v>
      </c>
      <c r="AS202" s="17">
        <f t="array" ref="AS202">SUM(IF((G202:AK202="Z2"),1,0),IF((G202:AK202="½ Z2"),0.5,0))</f>
        <v>0</v>
      </c>
      <c r="AT202" s="17">
        <f t="array" ref="AT202">SUM(IF((G202:AK202="Z3"),1,0),IF((G202:AK202="½ Z3"),0.5,0))</f>
        <v>0</v>
      </c>
      <c r="AU202" s="20">
        <f t="array" ref="AU202">SUM(IF((G202:AK202="Z4"),1,0),IF((G202:AK202="½ Z4"),0.5,0))</f>
        <v>0</v>
      </c>
      <c r="AV202" s="4"/>
      <c r="AW202" s="28"/>
    </row>
    <row r="203" spans="2:49" ht="12.75" hidden="1" customHeight="1" x14ac:dyDescent="0.2">
      <c r="B203" s="2"/>
      <c r="C203" s="4"/>
      <c r="D203" s="406"/>
      <c r="E203" s="70"/>
      <c r="F203" s="65" t="str">
        <f>IF(E203="x",   "~~~" &amp; TEXT($J$13,""), TEXT($J$13,""))</f>
        <v/>
      </c>
      <c r="G203" s="275"/>
      <c r="H203" s="276" t="s">
        <v>26</v>
      </c>
      <c r="I203" s="276" t="s">
        <v>26</v>
      </c>
      <c r="J203" s="274" t="s">
        <v>0</v>
      </c>
      <c r="K203" s="275"/>
      <c r="L203" s="275"/>
      <c r="M203" s="275"/>
      <c r="N203" s="275"/>
      <c r="O203" s="276" t="s">
        <v>26</v>
      </c>
      <c r="P203" s="276" t="s">
        <v>26</v>
      </c>
      <c r="Q203" s="275"/>
      <c r="R203" s="275"/>
      <c r="S203" s="275"/>
      <c r="T203" s="275"/>
      <c r="U203" s="275"/>
      <c r="V203" s="276" t="s">
        <v>26</v>
      </c>
      <c r="W203" s="276" t="s">
        <v>26</v>
      </c>
      <c r="X203" s="275"/>
      <c r="Y203" s="275"/>
      <c r="Z203" s="275"/>
      <c r="AA203" s="275"/>
      <c r="AB203" s="275"/>
      <c r="AC203" s="276" t="s">
        <v>26</v>
      </c>
      <c r="AD203" s="276" t="s">
        <v>26</v>
      </c>
      <c r="AE203" s="275"/>
      <c r="AF203" s="275"/>
      <c r="AG203" s="275"/>
      <c r="AH203" s="275"/>
      <c r="AI203" s="275"/>
      <c r="AJ203" s="276" t="s">
        <v>26</v>
      </c>
      <c r="AK203" s="276" t="s">
        <v>26</v>
      </c>
      <c r="AL203" s="4"/>
      <c r="AM203" s="19">
        <f t="array" ref="AM203">SUM(IF((G203:AK203="H"),1,0),IF((G203:AK203="½ H"),0.5,0))</f>
        <v>1</v>
      </c>
      <c r="AN203" s="17">
        <f t="array" ref="AN203">SUM(IF((G203:AK203="SD"),1,0),IF((G203:AK203="½ SD"),0.5,0))</f>
        <v>0</v>
      </c>
      <c r="AO203" s="17">
        <f t="array" ref="AO203">SUM(IF((G203:AK203="V"),1,0),IF((G203:AK203="½ V"),0.5,0))</f>
        <v>0</v>
      </c>
      <c r="AP203" s="17">
        <f t="array" ref="AP203">SUM(IF((G203:AK203="C"),1,0),IF((G203:AK203="½ C"),0.5,0))</f>
        <v>0</v>
      </c>
      <c r="AQ203" s="95">
        <f t="array" ref="AQ203">SUM(IF((G203:AK203="S"),1,0),IF((G203:AK203="½ S"),0.5,0))</f>
        <v>0</v>
      </c>
      <c r="AR203" s="184">
        <f t="array" ref="AR203">SUM(IF((G203:AK203="Z1"),1,0),IF((G203:AK203="½ Z1"),0.5,0))</f>
        <v>0</v>
      </c>
      <c r="AS203" s="17">
        <f t="array" ref="AS203">SUM(IF((G203:AK203="Z2"),1,0),IF((G203:AK203="½ Z2"),0.5,0))</f>
        <v>0</v>
      </c>
      <c r="AT203" s="17">
        <f t="array" ref="AT203">SUM(IF((G203:AK203="Z3"),1,0),IF((G203:AK203="½ Z3"),0.5,0))</f>
        <v>0</v>
      </c>
      <c r="AU203" s="20">
        <f t="array" ref="AU203">SUM(IF((G203:AK203="Z4"),1,0),IF((G203:AK203="½ Z4"),0.5,0))</f>
        <v>0</v>
      </c>
      <c r="AV203" s="4"/>
      <c r="AW203" s="28"/>
    </row>
    <row r="204" spans="2:49" ht="12.75" hidden="1" customHeight="1" x14ac:dyDescent="0.2">
      <c r="B204" s="2"/>
      <c r="C204" s="4"/>
      <c r="D204" s="406"/>
      <c r="E204" s="70"/>
      <c r="F204" s="65" t="str">
        <f>IF(E204="x",   "~~~" &amp; TEXT($J$14,""), TEXT($J$14,""))</f>
        <v/>
      </c>
      <c r="G204" s="275"/>
      <c r="H204" s="276" t="s">
        <v>26</v>
      </c>
      <c r="I204" s="276" t="s">
        <v>26</v>
      </c>
      <c r="J204" s="274" t="s">
        <v>0</v>
      </c>
      <c r="K204" s="275"/>
      <c r="L204" s="275"/>
      <c r="M204" s="275"/>
      <c r="N204" s="275"/>
      <c r="O204" s="276" t="s">
        <v>26</v>
      </c>
      <c r="P204" s="276" t="s">
        <v>26</v>
      </c>
      <c r="Q204" s="275"/>
      <c r="R204" s="275"/>
      <c r="S204" s="275"/>
      <c r="T204" s="275"/>
      <c r="U204" s="275"/>
      <c r="V204" s="276" t="s">
        <v>26</v>
      </c>
      <c r="W204" s="276" t="s">
        <v>26</v>
      </c>
      <c r="X204" s="275"/>
      <c r="Y204" s="275"/>
      <c r="Z204" s="275"/>
      <c r="AA204" s="275"/>
      <c r="AB204" s="275"/>
      <c r="AC204" s="276" t="s">
        <v>26</v>
      </c>
      <c r="AD204" s="276" t="s">
        <v>26</v>
      </c>
      <c r="AE204" s="275"/>
      <c r="AF204" s="275"/>
      <c r="AG204" s="275"/>
      <c r="AH204" s="275"/>
      <c r="AI204" s="275"/>
      <c r="AJ204" s="276" t="s">
        <v>26</v>
      </c>
      <c r="AK204" s="276" t="s">
        <v>26</v>
      </c>
      <c r="AL204" s="4"/>
      <c r="AM204" s="19">
        <f t="array" ref="AM204">SUM(IF((G204:AK204="H"),1,0),IF((G204:AK204="½ H"),0.5,0))</f>
        <v>1</v>
      </c>
      <c r="AN204" s="17">
        <f t="array" ref="AN204">SUM(IF((G204:AK204="SD"),1,0),IF((G204:AK204="½ SD"),0.5,0))</f>
        <v>0</v>
      </c>
      <c r="AO204" s="17">
        <f t="array" ref="AO204">SUM(IF((G204:AK204="V"),1,0),IF((G204:AK204="½ V"),0.5,0))</f>
        <v>0</v>
      </c>
      <c r="AP204" s="17">
        <f t="array" ref="AP204">SUM(IF((G204:AK204="C"),1,0),IF((G204:AK204="½ C"),0.5,0))</f>
        <v>0</v>
      </c>
      <c r="AQ204" s="95">
        <f t="array" ref="AQ204">SUM(IF((G204:AK204="S"),1,0),IF((G204:AK204="½ S"),0.5,0))</f>
        <v>0</v>
      </c>
      <c r="AR204" s="184">
        <f t="array" ref="AR204">SUM(IF((G204:AK204="Z1"),1,0),IF((G204:AK204="½ Z1"),0.5,0))</f>
        <v>0</v>
      </c>
      <c r="AS204" s="17">
        <f t="array" ref="AS204">SUM(IF((G204:AK204="Z2"),1,0),IF((G204:AK204="½ Z2"),0.5,0))</f>
        <v>0</v>
      </c>
      <c r="AT204" s="17">
        <f t="array" ref="AT204">SUM(IF((G204:AK204="Z3"),1,0),IF((G204:AK204="½ Z3"),0.5,0))</f>
        <v>0</v>
      </c>
      <c r="AU204" s="20">
        <f t="array" ref="AU204">SUM(IF((G204:AK204="Z4"),1,0),IF((G204:AK204="½ Z4"),0.5,0))</f>
        <v>0</v>
      </c>
      <c r="AV204" s="4"/>
      <c r="AW204" s="28"/>
    </row>
    <row r="205" spans="2:49" ht="12.75" hidden="1" customHeight="1" x14ac:dyDescent="0.2">
      <c r="B205" s="2"/>
      <c r="C205" s="4"/>
      <c r="D205" s="406"/>
      <c r="E205" s="70"/>
      <c r="F205" s="65" t="str">
        <f>IF(E205="x",   "~~~" &amp; TEXT($J$15,""), TEXT($J$15,""))</f>
        <v/>
      </c>
      <c r="G205" s="275"/>
      <c r="H205" s="276" t="s">
        <v>26</v>
      </c>
      <c r="I205" s="276" t="s">
        <v>26</v>
      </c>
      <c r="J205" s="274" t="s">
        <v>0</v>
      </c>
      <c r="K205" s="275"/>
      <c r="L205" s="275"/>
      <c r="M205" s="275"/>
      <c r="N205" s="275"/>
      <c r="O205" s="276" t="s">
        <v>26</v>
      </c>
      <c r="P205" s="276" t="s">
        <v>26</v>
      </c>
      <c r="Q205" s="275"/>
      <c r="R205" s="275"/>
      <c r="S205" s="275"/>
      <c r="T205" s="275"/>
      <c r="U205" s="275"/>
      <c r="V205" s="276" t="s">
        <v>26</v>
      </c>
      <c r="W205" s="276" t="s">
        <v>26</v>
      </c>
      <c r="X205" s="275"/>
      <c r="Y205" s="275"/>
      <c r="Z205" s="275"/>
      <c r="AA205" s="275"/>
      <c r="AB205" s="275"/>
      <c r="AC205" s="276" t="s">
        <v>26</v>
      </c>
      <c r="AD205" s="276" t="s">
        <v>26</v>
      </c>
      <c r="AE205" s="275"/>
      <c r="AF205" s="275"/>
      <c r="AG205" s="275"/>
      <c r="AH205" s="275"/>
      <c r="AI205" s="275"/>
      <c r="AJ205" s="276" t="s">
        <v>26</v>
      </c>
      <c r="AK205" s="276" t="s">
        <v>26</v>
      </c>
      <c r="AL205" s="4"/>
      <c r="AM205" s="19">
        <f t="array" ref="AM205">SUM(IF((G205:AK205="H"),1,0),IF((G205:AK205="½ H"),0.5,0))</f>
        <v>1</v>
      </c>
      <c r="AN205" s="17">
        <f t="array" ref="AN205">SUM(IF((G205:AK205="SD"),1,0),IF((G205:AK205="½ SD"),0.5,0))</f>
        <v>0</v>
      </c>
      <c r="AO205" s="17">
        <f t="array" ref="AO205">SUM(IF((G205:AK205="V"),1,0),IF((G205:AK205="½ V"),0.5,0))</f>
        <v>0</v>
      </c>
      <c r="AP205" s="17">
        <f t="array" ref="AP205">SUM(IF((G205:AK205="C"),1,0),IF((G205:AK205="½ C"),0.5,0))</f>
        <v>0</v>
      </c>
      <c r="AQ205" s="95">
        <f t="array" ref="AQ205">SUM(IF((G205:AK205="S"),1,0),IF((G205:AK205="½ S"),0.5,0))</f>
        <v>0</v>
      </c>
      <c r="AR205" s="184">
        <f t="array" ref="AR205">SUM(IF((G205:AK205="Z1"),1,0),IF((G205:AK205="½ Z1"),0.5,0))</f>
        <v>0</v>
      </c>
      <c r="AS205" s="17">
        <f t="array" ref="AS205">SUM(IF((G205:AK205="Z2"),1,0),IF((G205:AK205="½ Z2"),0.5,0))</f>
        <v>0</v>
      </c>
      <c r="AT205" s="17">
        <f t="array" ref="AT205">SUM(IF((G205:AK205="Z3"),1,0),IF((G205:AK205="½ Z3"),0.5,0))</f>
        <v>0</v>
      </c>
      <c r="AU205" s="20">
        <f t="array" ref="AU205">SUM(IF((G205:AK205="Z4"),1,0),IF((G205:AK205="½ Z4"),0.5,0))</f>
        <v>0</v>
      </c>
      <c r="AV205" s="4"/>
      <c r="AW205" s="28"/>
    </row>
    <row r="206" spans="2:49" ht="12.75" hidden="1" customHeight="1" thickBot="1" x14ac:dyDescent="0.25">
      <c r="B206" s="2"/>
      <c r="C206" s="4"/>
      <c r="D206" s="406"/>
      <c r="E206" s="71"/>
      <c r="F206" s="65" t="str">
        <f>IF(E206="x",   "~~~" &amp; TEXT($J$16,""), TEXT($J$16,""))</f>
        <v/>
      </c>
      <c r="G206" s="275"/>
      <c r="H206" s="276" t="s">
        <v>26</v>
      </c>
      <c r="I206" s="276" t="s">
        <v>26</v>
      </c>
      <c r="J206" s="274" t="s">
        <v>0</v>
      </c>
      <c r="K206" s="275"/>
      <c r="L206" s="275"/>
      <c r="M206" s="275"/>
      <c r="N206" s="275"/>
      <c r="O206" s="276" t="s">
        <v>26</v>
      </c>
      <c r="P206" s="276" t="s">
        <v>26</v>
      </c>
      <c r="Q206" s="275"/>
      <c r="R206" s="275"/>
      <c r="S206" s="275"/>
      <c r="T206" s="275"/>
      <c r="U206" s="275"/>
      <c r="V206" s="276" t="s">
        <v>26</v>
      </c>
      <c r="W206" s="276" t="s">
        <v>26</v>
      </c>
      <c r="X206" s="275"/>
      <c r="Y206" s="275"/>
      <c r="Z206" s="275"/>
      <c r="AA206" s="275"/>
      <c r="AB206" s="275"/>
      <c r="AC206" s="276" t="s">
        <v>26</v>
      </c>
      <c r="AD206" s="276" t="s">
        <v>26</v>
      </c>
      <c r="AE206" s="275"/>
      <c r="AF206" s="275"/>
      <c r="AG206" s="275"/>
      <c r="AH206" s="275"/>
      <c r="AI206" s="275"/>
      <c r="AJ206" s="276" t="s">
        <v>26</v>
      </c>
      <c r="AK206" s="276" t="s">
        <v>26</v>
      </c>
      <c r="AL206" s="4"/>
      <c r="AM206" s="94">
        <f t="array" ref="AM206">SUM(IF((G206:AK206="H"),1,0),IF((G206:AK206="½ H"),0.5,0))</f>
        <v>1</v>
      </c>
      <c r="AN206" s="89">
        <f t="array" ref="AN206">SUM(IF((G206:AK206="SD"),1,0),IF((G206:AK206="½ SD"),0.5,0))</f>
        <v>0</v>
      </c>
      <c r="AO206" s="89">
        <f t="array" ref="AO206">SUM(IF((G206:AK206="V"),1,0),IF((G206:AK206="½ V"),0.5,0))</f>
        <v>0</v>
      </c>
      <c r="AP206" s="89">
        <f t="array" ref="AP206">SUM(IF((G206:AK206="C"),1,0),IF((G206:AK206="½ C"),0.5,0))</f>
        <v>0</v>
      </c>
      <c r="AQ206" s="95">
        <f t="array" ref="AQ206">SUM(IF((G206:AK206="S"),1,0),IF((G206:AK206="½ S"),0.5,0))</f>
        <v>0</v>
      </c>
      <c r="AR206" s="184">
        <f t="array" ref="AR206">SUM(IF((G206:AK206="Z1"),1,0),IF((G206:AK206="½ Z1"),0.5,0))</f>
        <v>0</v>
      </c>
      <c r="AS206" s="89">
        <f t="array" ref="AS206">SUM(IF((G206:AK206="Z2"),1,0),IF((G206:AK206="½ Z2"),0.5,0))</f>
        <v>0</v>
      </c>
      <c r="AT206" s="17">
        <f t="array" ref="AT206">SUM(IF((G206:AK206="Z3"),1,0),IF((G206:AK206="½ Z3"),0.5,0))</f>
        <v>0</v>
      </c>
      <c r="AU206" s="20">
        <f t="array" ref="AU206">SUM(IF((G206:AK206="Z4"),1,0),IF((G206:AK206="½ Z4"),0.5,0))</f>
        <v>0</v>
      </c>
      <c r="AV206" s="4"/>
      <c r="AW206" s="28"/>
    </row>
    <row r="207" spans="2:49" ht="12.75" customHeight="1" thickBot="1" x14ac:dyDescent="0.25">
      <c r="B207" s="2"/>
      <c r="C207" s="4"/>
      <c r="D207" s="291"/>
      <c r="E207" s="80"/>
      <c r="F207" s="66" t="s">
        <v>38</v>
      </c>
      <c r="G207" s="234">
        <f t="array" ref="G207">SUM(IF(LEFT($F182:$F206,3)&lt;&gt;"~~~",1,0)*IF($F182:$F206&lt;&gt;"",1,0)*IF(G182:G206="we",0,1)*IF(G182:G206="i",0,1)*IF(LEFT(G182:G206,1)="½",0.5,(IF(G182:G206&lt;&gt;"",0,1))))</f>
        <v>4</v>
      </c>
      <c r="H207" s="234">
        <f t="array" ref="H207">SUM(IF(LEFT($F182:$F206,3)&lt;&gt;"~~~",1,0)*IF($F182:$F206&lt;&gt;"",1,0)*IF(H182:H206="we",0,1)*IF(H182:H206="i",0,1)*IF(LEFT(H182:H206,1)="½",0.5,(IF(H182:H206&lt;&gt;"",0,1))))</f>
        <v>0</v>
      </c>
      <c r="I207" s="234">
        <f t="array" ref="I207">SUM(IF(LEFT($F182:$F206,3)&lt;&gt;"~~~",1,0)*IF($F182:$F206&lt;&gt;"",1,0)*IF(I182:I206="we",0,1)*IF(I182:I206="i",0,1)*IF(LEFT(I182:I206,1)="½",0.5,(IF(I182:I206&lt;&gt;"",0,1))))</f>
        <v>0</v>
      </c>
      <c r="J207" s="234">
        <f t="array" ref="J207">SUM(IF(LEFT($F182:$F206,3)&lt;&gt;"~~~",1,0)*IF($F182:$F206&lt;&gt;"",1,0)*IF(J182:J206="we",0,1)*IF(J182:J206="i",0,1)*IF(LEFT(J182:J206,1)="½",0.5,(IF(J182:J206&lt;&gt;"",0,1))))</f>
        <v>0</v>
      </c>
      <c r="K207" s="234">
        <f t="array" ref="K207">SUM(IF(LEFT($F182:$F206,3)&lt;&gt;"~~~",1,0)*IF($F182:$F206&lt;&gt;"",1,0)*IF(K182:K206="we",0,1)*IF(K182:K206="i",0,1)*IF(LEFT(K182:K206,1)="½",0.5,(IF(K182:K206&lt;&gt;"",0,1))))</f>
        <v>4</v>
      </c>
      <c r="L207" s="234">
        <f t="array" ref="L207">SUM(IF(LEFT($F182:$F206,3)&lt;&gt;"~~~",1,0)*IF($F182:$F206&lt;&gt;"",1,0)*IF(L182:L206="we",0,1)*IF(L182:L206="i",0,1)*IF(LEFT(L182:L206,1)="½",0.5,(IF(L182:L206&lt;&gt;"",0,1))))</f>
        <v>4</v>
      </c>
      <c r="M207" s="234">
        <f t="array" ref="M207">SUM(IF(LEFT($F182:$F206,3)&lt;&gt;"~~~",1,0)*IF($F182:$F206&lt;&gt;"",1,0)*IF(M182:M206="we",0,1)*IF(M182:M206="i",0,1)*IF(LEFT(M182:M206,1)="½",0.5,(IF(M182:M206&lt;&gt;"",0,1))))</f>
        <v>4</v>
      </c>
      <c r="N207" s="234">
        <f t="array" ref="N207">SUM(IF(LEFT($F182:$F206,3)&lt;&gt;"~~~",1,0)*IF($F182:$F206&lt;&gt;"",1,0)*IF(N182:N206="we",0,1)*IF(N182:N206="i",0,1)*IF(LEFT(N182:N206,1)="½",0.5,(IF(N182:N206&lt;&gt;"",0,1))))</f>
        <v>4</v>
      </c>
      <c r="O207" s="234">
        <f t="array" ref="O207">SUM(IF(LEFT($F182:$F206,3)&lt;&gt;"~~~",1,0)*IF($F182:$F206&lt;&gt;"",1,0)*IF(O182:O206="we",0,1)*IF(O182:O206="i",0,1)*IF(LEFT(O182:O206,1)="½",0.5,(IF(O182:O206&lt;&gt;"",0,1))))</f>
        <v>0</v>
      </c>
      <c r="P207" s="234">
        <f t="array" ref="P207">SUM(IF(LEFT($F182:$F206,3)&lt;&gt;"~~~",1,0)*IF($F182:$F206&lt;&gt;"",1,0)*IF(P182:P206="we",0,1)*IF(P182:P206="i",0,1)*IF(LEFT(P182:P206,1)="½",0.5,(IF(P182:P206&lt;&gt;"",0,1))))</f>
        <v>0</v>
      </c>
      <c r="Q207" s="234">
        <f t="array" ref="Q207">SUM(IF(LEFT($F182:$F206,3)&lt;&gt;"~~~",1,0)*IF($F182:$F206&lt;&gt;"",1,0)*IF(Q182:Q206="we",0,1)*IF(Q182:Q206="i",0,1)*IF(LEFT(Q182:Q206,1)="½",0.5,(IF(Q182:Q206&lt;&gt;"",0,1))))</f>
        <v>4</v>
      </c>
      <c r="R207" s="234">
        <f t="array" ref="R207">SUM(IF(LEFT($F182:$F206,3)&lt;&gt;"~~~",1,0)*IF($F182:$F206&lt;&gt;"",1,0)*IF(R182:R206="we",0,1)*IF(R182:R206="i",0,1)*IF(LEFT(R182:R206,1)="½",0.5,(IF(R182:R206&lt;&gt;"",0,1))))</f>
        <v>4</v>
      </c>
      <c r="S207" s="234">
        <f t="array" ref="S207">SUM(IF(LEFT($F182:$F206,3)&lt;&gt;"~~~",1,0)*IF($F182:$F206&lt;&gt;"",1,0)*IF(S182:S206="we",0,1)*IF(S182:S206="i",0,1)*IF(LEFT(S182:S206,1)="½",0.5,(IF(S182:S206&lt;&gt;"",0,1))))</f>
        <v>4</v>
      </c>
      <c r="T207" s="234">
        <f t="array" ref="T207">SUM(IF(LEFT($F182:$F206,3)&lt;&gt;"~~~",1,0)*IF($F182:$F206&lt;&gt;"",1,0)*IF(T182:T206="we",0,1)*IF(T182:T206="i",0,1)*IF(LEFT(T182:T206,1)="½",0.5,(IF(T182:T206&lt;&gt;"",0,1))))</f>
        <v>4</v>
      </c>
      <c r="U207" s="234">
        <f t="array" ref="U207">SUM(IF(LEFT($F182:$F206,3)&lt;&gt;"~~~",1,0)*IF($F182:$F206&lt;&gt;"",1,0)*IF(U182:U206="we",0,1)*IF(U182:U206="i",0,1)*IF(LEFT(U182:U206,1)="½",0.5,(IF(U182:U206&lt;&gt;"",0,1))))</f>
        <v>4</v>
      </c>
      <c r="V207" s="234">
        <f t="array" ref="V207">SUM(IF(LEFT($F182:$F206,3)&lt;&gt;"~~~",1,0)*IF($F182:$F206&lt;&gt;"",1,0)*IF(V182:V206="we",0,1)*IF(V182:V206="i",0,1)*IF(LEFT(V182:V206,1)="½",0.5,(IF(V182:V206&lt;&gt;"",0,1))))</f>
        <v>0</v>
      </c>
      <c r="W207" s="234">
        <f t="array" ref="W207">SUM(IF(LEFT($F182:$F206,3)&lt;&gt;"~~~",1,0)*IF($F182:$F206&lt;&gt;"",1,0)*IF(W182:W206="we",0,1)*IF(W182:W206="i",0,1)*IF(LEFT(W182:W206,1)="½",0.5,(IF(W182:W206&lt;&gt;"",0,1))))</f>
        <v>0</v>
      </c>
      <c r="X207" s="234">
        <f t="array" ref="X207">SUM(IF(LEFT($F182:$F206,3)&lt;&gt;"~~~",1,0)*IF($F182:$F206&lt;&gt;"",1,0)*IF(X182:X206="we",0,1)*IF(X182:X206="i",0,1)*IF(LEFT(X182:X206,1)="½",0.5,(IF(X182:X206&lt;&gt;"",0,1))))</f>
        <v>4</v>
      </c>
      <c r="Y207" s="234">
        <f t="array" ref="Y207">SUM(IF(LEFT($F182:$F206,3)&lt;&gt;"~~~",1,0)*IF($F182:$F206&lt;&gt;"",1,0)*IF(Y182:Y206="we",0,1)*IF(Y182:Y206="i",0,1)*IF(LEFT(Y182:Y206,1)="½",0.5,(IF(Y182:Y206&lt;&gt;"",0,1))))</f>
        <v>4</v>
      </c>
      <c r="Z207" s="234">
        <f t="array" ref="Z207">SUM(IF(LEFT($F182:$F206,3)&lt;&gt;"~~~",1,0)*IF($F182:$F206&lt;&gt;"",1,0)*IF(Z182:Z206="we",0,1)*IF(Z182:Z206="i",0,1)*IF(LEFT(Z182:Z206,1)="½",0.5,(IF(Z182:Z206&lt;&gt;"",0,1))))</f>
        <v>4</v>
      </c>
      <c r="AA207" s="234">
        <f t="array" ref="AA207">SUM(IF(LEFT($F182:$F206,3)&lt;&gt;"~~~",1,0)*IF($F182:$F206&lt;&gt;"",1,0)*IF(AA182:AA206="we",0,1)*IF(AA182:AA206="i",0,1)*IF(LEFT(AA182:AA206,1)="½",0.5,(IF(AA182:AA206&lt;&gt;"",0,1))))</f>
        <v>4</v>
      </c>
      <c r="AB207" s="234">
        <f t="array" ref="AB207">SUM(IF(LEFT($F182:$F206,3)&lt;&gt;"~~~",1,0)*IF($F182:$F206&lt;&gt;"",1,0)*IF(AB182:AB206="we",0,1)*IF(AB182:AB206="i",0,1)*IF(LEFT(AB182:AB206,1)="½",0.5,(IF(AB182:AB206&lt;&gt;"",0,1))))</f>
        <v>4</v>
      </c>
      <c r="AC207" s="234">
        <f t="array" ref="AC207">SUM(IF(LEFT($F182:$F206,3)&lt;&gt;"~~~",1,0)*IF($F182:$F206&lt;&gt;"",1,0)*IF(AC182:AC206="we",0,1)*IF(AC182:AC206="i",0,1)*IF(LEFT(AC182:AC206,1)="½",0.5,(IF(AC182:AC206&lt;&gt;"",0,1))))</f>
        <v>0</v>
      </c>
      <c r="AD207" s="234">
        <f t="array" ref="AD207">SUM(IF(LEFT($F182:$F206,3)&lt;&gt;"~~~",1,0)*IF($F182:$F206&lt;&gt;"",1,0)*IF(AD182:AD206="we",0,1)*IF(AD182:AD206="i",0,1)*IF(LEFT(AD182:AD206,1)="½",0.5,(IF(AD182:AD206&lt;&gt;"",0,1))))</f>
        <v>0</v>
      </c>
      <c r="AE207" s="234">
        <f t="array" ref="AE207">SUM(IF(LEFT($F182:$F206,3)&lt;&gt;"~~~",1,0)*IF($F182:$F206&lt;&gt;"",1,0)*IF(AE182:AE206="we",0,1)*IF(AE182:AE206="i",0,1)*IF(LEFT(AE182:AE206,1)="½",0.5,(IF(AE182:AE206&lt;&gt;"",0,1))))</f>
        <v>4</v>
      </c>
      <c r="AF207" s="234">
        <f t="array" ref="AF207">SUM(IF(LEFT($F182:$F206,3)&lt;&gt;"~~~",1,0)*IF($F182:$F206&lt;&gt;"",1,0)*IF(AF182:AF206="we",0,1)*IF(AF182:AF206="i",0,1)*IF(LEFT(AF182:AF206,1)="½",0.5,(IF(AF182:AF206&lt;&gt;"",0,1))))</f>
        <v>4</v>
      </c>
      <c r="AG207" s="234">
        <f t="array" ref="AG207">SUM(IF(LEFT($F182:$F206,3)&lt;&gt;"~~~",1,0)*IF($F182:$F206&lt;&gt;"",1,0)*IF(AG182:AG206="we",0,1)*IF(AG182:AG206="i",0,1)*IF(LEFT(AG182:AG206,1)="½",0.5,(IF(AG182:AG206&lt;&gt;"",0,1))))</f>
        <v>4</v>
      </c>
      <c r="AH207" s="234">
        <f t="array" ref="AH207">SUM(IF(LEFT($F182:$F206,3)&lt;&gt;"~~~",1,0)*IF($F182:$F206&lt;&gt;"",1,0)*IF(AH182:AH206="we",0,1)*IF(AH182:AH206="i",0,1)*IF(LEFT(AH182:AH206,1)="½",0.5,(IF(AH182:AH206&lt;&gt;"",0,1))))</f>
        <v>4</v>
      </c>
      <c r="AI207" s="234">
        <f t="array" ref="AI207">SUM(IF(LEFT($F182:$F206,3)&lt;&gt;"~~~",1,0)*IF($F182:$F206&lt;&gt;"",1,0)*IF(AI182:AI206="we",0,1)*IF(AI182:AI206="i",0,1)*IF(LEFT(AI182:AI206,1)="½",0.5,(IF(AI182:AI206&lt;&gt;"",0,1))))</f>
        <v>4</v>
      </c>
      <c r="AJ207" s="234">
        <f t="array" ref="AJ207">SUM(IF(LEFT($F182:$F206,3)&lt;&gt;"~~~",1,0)*IF($F182:$F206&lt;&gt;"",1,0)*IF(AJ182:AJ206="we",0,1)*IF(AJ182:AJ206="i",0,1)*IF(LEFT(AJ182:AJ206,1)="½",0.5,(IF(AJ182:AJ206&lt;&gt;"",0,1))))</f>
        <v>0</v>
      </c>
      <c r="AK207" s="234">
        <f t="array" ref="AK207">SUM(IF(LEFT($F182:$F206,3)&lt;&gt;"~~~",1,0)*IF($F182:$F206&lt;&gt;"",1,0)*IF(AK182:AK206="we",0,1)*IF(AK182:AK206="i",0,1)*IF(LEFT(AK182:AK206,1)="½",0.5,(IF(AK182:AK206&lt;&gt;"",0,1))))</f>
        <v>0</v>
      </c>
      <c r="AL207" s="244"/>
      <c r="AM207" s="412">
        <f>SUM(G207:AK207)</f>
        <v>80</v>
      </c>
      <c r="AN207" s="413"/>
      <c r="AO207" s="300">
        <f t="array" ref="AO207">SUM(IF((G181:AK181=""),1,0))</f>
        <v>20</v>
      </c>
      <c r="AP207" s="301"/>
      <c r="AQ207" s="297">
        <f t="array" ref="AQ207">SUM(G207:AK207)/SUM(IF((G181:AK181=""),1,0))</f>
        <v>4</v>
      </c>
      <c r="AR207" s="298"/>
      <c r="AS207" s="299"/>
      <c r="AT207" s="213"/>
      <c r="AU207" s="214"/>
      <c r="AV207" s="4"/>
      <c r="AW207" s="28"/>
    </row>
    <row r="208" spans="2:49" ht="15.75" customHeight="1" thickBot="1" x14ac:dyDescent="0.3">
      <c r="B208" s="2"/>
      <c r="C208" s="4"/>
      <c r="D208" s="400" t="s">
        <v>22</v>
      </c>
      <c r="E208" s="86"/>
      <c r="F208" s="87" t="s">
        <v>22</v>
      </c>
      <c r="G208" s="293"/>
      <c r="H208" s="293"/>
      <c r="I208" s="293"/>
      <c r="J208" s="293"/>
      <c r="K208" s="293"/>
      <c r="L208" s="293" t="s">
        <v>26</v>
      </c>
      <c r="M208" s="293" t="s">
        <v>26</v>
      </c>
      <c r="N208" s="293"/>
      <c r="O208" s="293"/>
      <c r="P208" s="293"/>
      <c r="Q208" s="293"/>
      <c r="R208" s="293"/>
      <c r="S208" s="293" t="s">
        <v>26</v>
      </c>
      <c r="T208" s="293" t="s">
        <v>26</v>
      </c>
      <c r="U208" s="293"/>
      <c r="V208" s="293"/>
      <c r="W208" s="293"/>
      <c r="X208" s="293"/>
      <c r="Y208" s="293"/>
      <c r="Z208" s="293" t="s">
        <v>26</v>
      </c>
      <c r="AA208" s="293" t="s">
        <v>26</v>
      </c>
      <c r="AB208" s="293"/>
      <c r="AC208" s="293"/>
      <c r="AD208" s="293"/>
      <c r="AE208" s="293"/>
      <c r="AF208" s="293"/>
      <c r="AG208" s="293" t="s">
        <v>26</v>
      </c>
      <c r="AH208" s="293" t="s">
        <v>26</v>
      </c>
      <c r="AI208" s="293"/>
      <c r="AJ208" s="293"/>
      <c r="AK208" s="293"/>
      <c r="AL208" s="4"/>
      <c r="AM208" s="189">
        <f t="array" ref="AM208">SUM(IF((G208:AJ208="H"),1,0),IF((G208:AJ208="½ H"),0.5,0))</f>
        <v>0</v>
      </c>
      <c r="AN208" s="190">
        <f t="array" ref="AN208">SUM(IF((G209:AK233="SD"),1,0),IF((G209:AK233="½ SD"),0.5,0))</f>
        <v>0</v>
      </c>
      <c r="AO208" s="190">
        <f t="array" ref="AO208">SUM(IF((G209:AK233="V"),1,0),IF((G209:AK233="½ V"),0.5,0))</f>
        <v>0</v>
      </c>
      <c r="AP208" s="190">
        <f t="array" ref="AP208">SUM(IF((G209:AK233="C"),1,0),IF((G209:AK233="½ C"),0.5,0))</f>
        <v>0</v>
      </c>
      <c r="AQ208" s="190">
        <f t="array" ref="AQ208">SUM(IF((G209:AK233="S"),1,0),IF((G209:AK233="½ S"),0.5,0))</f>
        <v>0</v>
      </c>
      <c r="AR208" s="192">
        <f t="array" ref="AR208">SUM(IF((G209:AK233="Z1"),1,0),IF((G209:AK233="½ Z1"),0.5,0))</f>
        <v>0</v>
      </c>
      <c r="AS208" s="190">
        <f t="array" ref="AS208">SUM(IF((G209:AK233="Z2"),1,0),IF((G209:AK233="½ Z2"),0.5,0))</f>
        <v>0</v>
      </c>
      <c r="AT208" s="209">
        <f t="array" ref="AT208">SUM(IF((G209:AK233="Z3"),1,0),IF((G209:AK233="½ Z3"),0.5,0))</f>
        <v>0</v>
      </c>
      <c r="AU208" s="210">
        <f t="array" ref="AU208">SUM(IF((G209:AK233="Z4"),1,0),IF((G209:AK233="½ Z4"),0.5,0))</f>
        <v>0</v>
      </c>
      <c r="AV208" s="4"/>
      <c r="AW208" s="28"/>
    </row>
    <row r="209" spans="2:49" x14ac:dyDescent="0.2">
      <c r="B209" s="2"/>
      <c r="C209" s="4"/>
      <c r="D209" s="401"/>
      <c r="E209" s="72"/>
      <c r="F209" s="65" t="str">
        <f>IF(E209="x",   "~~~" &amp; TEXT($F$4,""), TEXT($F$4,""))</f>
        <v>employee_1</v>
      </c>
      <c r="G209" s="275"/>
      <c r="H209" s="275"/>
      <c r="I209" s="275"/>
      <c r="J209" s="275"/>
      <c r="K209" s="275"/>
      <c r="L209" s="276" t="s">
        <v>26</v>
      </c>
      <c r="M209" s="276" t="s">
        <v>26</v>
      </c>
      <c r="N209" s="275"/>
      <c r="O209" s="275"/>
      <c r="P209" s="275"/>
      <c r="Q209" s="275"/>
      <c r="R209" s="275"/>
      <c r="S209" s="276" t="s">
        <v>26</v>
      </c>
      <c r="T209" s="276" t="s">
        <v>26</v>
      </c>
      <c r="U209" s="275"/>
      <c r="V209" s="275"/>
      <c r="W209" s="275"/>
      <c r="X209" s="275"/>
      <c r="Y209" s="275"/>
      <c r="Z209" s="276" t="s">
        <v>26</v>
      </c>
      <c r="AA209" s="276" t="s">
        <v>26</v>
      </c>
      <c r="AB209" s="275"/>
      <c r="AC209" s="275"/>
      <c r="AD209" s="275"/>
      <c r="AE209" s="275"/>
      <c r="AF209" s="275"/>
      <c r="AG209" s="276" t="s">
        <v>26</v>
      </c>
      <c r="AH209" s="276" t="s">
        <v>26</v>
      </c>
      <c r="AI209" s="275"/>
      <c r="AJ209" s="275"/>
      <c r="AK209" s="275"/>
      <c r="AL209" s="4"/>
      <c r="AM209" s="179">
        <f t="array" ref="AM209">SUM(IF((G209:AK209="H"),1,0),IF((G209:AK209="½ H"),0.5,0))</f>
        <v>0</v>
      </c>
      <c r="AN209" s="180">
        <f t="array" ref="AN209">SUM(IF((G209:AK209="SD"),1,0),IF((G209:AK209="½ SD"),0.5,0))</f>
        <v>0</v>
      </c>
      <c r="AO209" s="180">
        <f t="array" ref="AO209">SUM(IF((G209:AK209="V"),1,0),IF((G209:AK209="½ V"),0.5,0))</f>
        <v>0</v>
      </c>
      <c r="AP209" s="180">
        <f t="array" ref="AP209">SUM(IF((G209:AK209="C"),1,0),IF((G209:AK209="½ C"),0.5,0))</f>
        <v>0</v>
      </c>
      <c r="AQ209" s="180">
        <f t="array" ref="AQ209">SUM(IF((G209:AK209="S"),1,0),IF((G209:AK209="½ S"),0.5,0))</f>
        <v>0</v>
      </c>
      <c r="AR209" s="183">
        <f t="array" ref="AR209">SUM(IF((G209:AK209="Z1"),1,0),IF((G209:AK209="½ Z1"),0.5,0))</f>
        <v>0</v>
      </c>
      <c r="AS209" s="180">
        <f t="array" ref="AS209">SUM(IF((G209:AK209="Z2"),1,0),IF((G209:AK209="½ Z2"),0.5,0))</f>
        <v>0</v>
      </c>
      <c r="AT209" s="180">
        <f t="array" ref="AT209">SUM(IF((G209:AK209="Z3"),1,0),IF((G209:AK209="½ Z3"),0.5,0))</f>
        <v>0</v>
      </c>
      <c r="AU209" s="181">
        <f t="array" ref="AU209">SUM(IF((G209:AK209="Z4"),1,0),IF((G209:AK209="½ Z4"),0.5,0))</f>
        <v>0</v>
      </c>
      <c r="AV209" s="4"/>
      <c r="AW209" s="28"/>
    </row>
    <row r="210" spans="2:49" x14ac:dyDescent="0.2">
      <c r="B210" s="2"/>
      <c r="C210" s="4"/>
      <c r="D210" s="401"/>
      <c r="E210" s="182"/>
      <c r="F210" s="65" t="str">
        <f>IF(E210="x",   "~~~" &amp; TEXT($F$5,""), TEXT($F$5,""))</f>
        <v>employee_2</v>
      </c>
      <c r="G210" s="275"/>
      <c r="H210" s="275"/>
      <c r="I210" s="275"/>
      <c r="J210" s="275"/>
      <c r="K210" s="275"/>
      <c r="L210" s="276" t="s">
        <v>26</v>
      </c>
      <c r="M210" s="276" t="s">
        <v>26</v>
      </c>
      <c r="N210" s="275"/>
      <c r="O210" s="275"/>
      <c r="P210" s="275"/>
      <c r="Q210" s="275"/>
      <c r="R210" s="275"/>
      <c r="S210" s="276" t="s">
        <v>26</v>
      </c>
      <c r="T210" s="276" t="s">
        <v>26</v>
      </c>
      <c r="U210" s="275"/>
      <c r="V210" s="275"/>
      <c r="W210" s="275"/>
      <c r="X210" s="275"/>
      <c r="Y210" s="275"/>
      <c r="Z210" s="276" t="s">
        <v>26</v>
      </c>
      <c r="AA210" s="276" t="s">
        <v>26</v>
      </c>
      <c r="AB210" s="275"/>
      <c r="AC210" s="275"/>
      <c r="AD210" s="275"/>
      <c r="AE210" s="275"/>
      <c r="AF210" s="275"/>
      <c r="AG210" s="276" t="s">
        <v>26</v>
      </c>
      <c r="AH210" s="276" t="s">
        <v>26</v>
      </c>
      <c r="AI210" s="275"/>
      <c r="AJ210" s="275"/>
      <c r="AK210" s="275"/>
      <c r="AL210" s="4"/>
      <c r="AM210" s="19">
        <f t="array" ref="AM210">SUM(IF((G210:AK210="H"),1,0),IF((G210:AK210="½ H"),0.5,0))</f>
        <v>0</v>
      </c>
      <c r="AN210" s="17">
        <f t="array" ref="AN210">SUM(IF((G210:AK210="SD"),1,0),IF((G210:AK210="½ SD"),0.5,0))</f>
        <v>0</v>
      </c>
      <c r="AO210" s="17">
        <f t="array" ref="AO210">SUM(IF((G210:AK210="V"),1,0),IF((G210:AK210="½ V"),0.5,0))</f>
        <v>0</v>
      </c>
      <c r="AP210" s="17">
        <f t="array" ref="AP210">SUM(IF((G210:AK210="C"),1,0),IF((G210:AK210="½ C"),0.5,0))</f>
        <v>0</v>
      </c>
      <c r="AQ210" s="95">
        <f t="array" ref="AQ210">SUM(IF((G210:AK210="S"),1,0),IF((G210:AK210="½ S"),0.5,0))</f>
        <v>0</v>
      </c>
      <c r="AR210" s="184">
        <f t="array" ref="AR210">SUM(IF((G210:AK210="Z1"),1,0),IF((G210:AK210="½ Z1"),0.5,0))</f>
        <v>0</v>
      </c>
      <c r="AS210" s="17">
        <f t="array" ref="AS210">SUM(IF((G210:AK210="Z2"),1,0),IF((G210:AK210="½ Z2"),0.5,0))</f>
        <v>0</v>
      </c>
      <c r="AT210" s="17">
        <f t="array" ref="AT210">SUM(IF((G210:AK210="Z3"),1,0),IF((G210:AK210="½ Z3"),0.5,0))</f>
        <v>0</v>
      </c>
      <c r="AU210" s="20">
        <f t="array" ref="AU210">SUM(IF((G210:AK210="Z4"),1,0),IF((G210:AK210="½ Z4"),0.5,0))</f>
        <v>0</v>
      </c>
      <c r="AV210" s="4"/>
      <c r="AW210" s="28"/>
    </row>
    <row r="211" spans="2:49" x14ac:dyDescent="0.2">
      <c r="B211" s="2"/>
      <c r="C211" s="4"/>
      <c r="D211" s="401"/>
      <c r="E211" s="182"/>
      <c r="F211" s="65" t="str">
        <f>IF(E211="x",   "~~~" &amp; TEXT($F$6,""), TEXT($F$6,""))</f>
        <v>employee_3</v>
      </c>
      <c r="G211" s="275"/>
      <c r="H211" s="275"/>
      <c r="I211" s="275"/>
      <c r="J211" s="275"/>
      <c r="K211" s="275"/>
      <c r="L211" s="276" t="s">
        <v>26</v>
      </c>
      <c r="M211" s="276" t="s">
        <v>26</v>
      </c>
      <c r="N211" s="275"/>
      <c r="O211" s="275"/>
      <c r="P211" s="275"/>
      <c r="Q211" s="275"/>
      <c r="R211" s="275"/>
      <c r="S211" s="276" t="s">
        <v>26</v>
      </c>
      <c r="T211" s="276" t="s">
        <v>26</v>
      </c>
      <c r="U211" s="275"/>
      <c r="V211" s="275"/>
      <c r="W211" s="275"/>
      <c r="X211" s="275"/>
      <c r="Y211" s="275"/>
      <c r="Z211" s="276" t="s">
        <v>26</v>
      </c>
      <c r="AA211" s="276" t="s">
        <v>26</v>
      </c>
      <c r="AB211" s="275"/>
      <c r="AC211" s="275"/>
      <c r="AD211" s="275"/>
      <c r="AE211" s="275"/>
      <c r="AF211" s="275"/>
      <c r="AG211" s="276" t="s">
        <v>26</v>
      </c>
      <c r="AH211" s="276" t="s">
        <v>26</v>
      </c>
      <c r="AI211" s="275"/>
      <c r="AJ211" s="275"/>
      <c r="AK211" s="275"/>
      <c r="AL211" s="4"/>
      <c r="AM211" s="19">
        <f t="array" ref="AM211">SUM(IF((G211:AK211="H"),1,0),IF((G211:AK211="½ H"),0.5,0))</f>
        <v>0</v>
      </c>
      <c r="AN211" s="17">
        <f t="array" ref="AN211">SUM(IF((G211:AK211="SD"),1,0),IF((G211:AK211="½ SD"),0.5,0))</f>
        <v>0</v>
      </c>
      <c r="AO211" s="17">
        <f t="array" ref="AO211">SUM(IF((G211:AK211="V"),1,0),IF((G211:AK211="½ V"),0.5,0))</f>
        <v>0</v>
      </c>
      <c r="AP211" s="17">
        <f t="array" ref="AP211">SUM(IF((G211:AK211="C"),1,0),IF((G211:AK211="½ C"),0.5,0))</f>
        <v>0</v>
      </c>
      <c r="AQ211" s="95">
        <f t="array" ref="AQ211">SUM(IF((G211:AK211="S"),1,0),IF((G211:AK211="½ S"),0.5,0))</f>
        <v>0</v>
      </c>
      <c r="AR211" s="184">
        <f t="array" ref="AR211">SUM(IF((G211:AK211="Z1"),1,0),IF((G211:AK211="½ Z1"),0.5,0))</f>
        <v>0</v>
      </c>
      <c r="AS211" s="17">
        <f t="array" ref="AS211">SUM(IF((G211:AK211="Z2"),1,0),IF((G211:AK211="½ Z2"),0.5,0))</f>
        <v>0</v>
      </c>
      <c r="AT211" s="17">
        <f t="array" ref="AT211">SUM(IF((G211:AK211="Z3"),1,0),IF((G211:AK211="½ Z3"),0.5,0))</f>
        <v>0</v>
      </c>
      <c r="AU211" s="20">
        <f t="array" ref="AU211">SUM(IF((G211:AK211="Z4"),1,0),IF((G211:AK211="½ Z4"),0.5,0))</f>
        <v>0</v>
      </c>
      <c r="AV211" s="4"/>
      <c r="AW211" s="28"/>
    </row>
    <row r="212" spans="2:49" x14ac:dyDescent="0.2">
      <c r="B212" s="2"/>
      <c r="C212" s="4"/>
      <c r="D212" s="401"/>
      <c r="E212" s="182"/>
      <c r="F212" s="65" t="str">
        <f>IF(E212="x",   "~~~" &amp; TEXT($F$7,""), TEXT($F$7,""))</f>
        <v>employee_4</v>
      </c>
      <c r="G212" s="275"/>
      <c r="H212" s="275"/>
      <c r="I212" s="275"/>
      <c r="J212" s="275"/>
      <c r="K212" s="275"/>
      <c r="L212" s="276" t="s">
        <v>26</v>
      </c>
      <c r="M212" s="276" t="s">
        <v>26</v>
      </c>
      <c r="N212" s="275"/>
      <c r="O212" s="275"/>
      <c r="P212" s="275"/>
      <c r="Q212" s="275"/>
      <c r="R212" s="275"/>
      <c r="S212" s="276" t="s">
        <v>26</v>
      </c>
      <c r="T212" s="276" t="s">
        <v>26</v>
      </c>
      <c r="U212" s="275"/>
      <c r="V212" s="275"/>
      <c r="W212" s="275"/>
      <c r="X212" s="275"/>
      <c r="Y212" s="275"/>
      <c r="Z212" s="276" t="s">
        <v>26</v>
      </c>
      <c r="AA212" s="276" t="s">
        <v>26</v>
      </c>
      <c r="AB212" s="275"/>
      <c r="AC212" s="275"/>
      <c r="AD212" s="275"/>
      <c r="AE212" s="275"/>
      <c r="AF212" s="275"/>
      <c r="AG212" s="276" t="s">
        <v>26</v>
      </c>
      <c r="AH212" s="276" t="s">
        <v>26</v>
      </c>
      <c r="AI212" s="275"/>
      <c r="AJ212" s="275"/>
      <c r="AK212" s="275"/>
      <c r="AL212" s="4"/>
      <c r="AM212" s="19">
        <f t="array" ref="AM212">SUM(IF((G212:AK212="H"),1,0),IF((G212:AK212="½ H"),0.5,0))</f>
        <v>0</v>
      </c>
      <c r="AN212" s="17">
        <f t="array" ref="AN212">SUM(IF((G212:AK212="SD"),1,0),IF((G212:AK212="½ SD"),0.5,0))</f>
        <v>0</v>
      </c>
      <c r="AO212" s="17">
        <f t="array" ref="AO212">SUM(IF((G212:AK212="V"),1,0),IF((G212:AK212="½ V"),0.5,0))</f>
        <v>0</v>
      </c>
      <c r="AP212" s="17">
        <f t="array" ref="AP212">SUM(IF((G212:AK212="C"),1,0),IF((G212:AK212="½ C"),0.5,0))</f>
        <v>0</v>
      </c>
      <c r="AQ212" s="95">
        <f t="array" ref="AQ212">SUM(IF((G212:AK212="S"),1,0),IF((G212:AK212="½ S"),0.5,0))</f>
        <v>0</v>
      </c>
      <c r="AR212" s="184">
        <f t="array" ref="AR212">SUM(IF((G212:AK212="Z1"),1,0),IF((G212:AK212="½ Z1"),0.5,0))</f>
        <v>0</v>
      </c>
      <c r="AS212" s="17">
        <f t="array" ref="AS212">SUM(IF((G212:AK212="Z2"),1,0),IF((G212:AK212="½ Z2"),0.5,0))</f>
        <v>0</v>
      </c>
      <c r="AT212" s="17">
        <f t="array" ref="AT212">SUM(IF((G212:AK212="Z3"),1,0),IF((G212:AK212="½ Z3"),0.5,0))</f>
        <v>0</v>
      </c>
      <c r="AU212" s="20">
        <f t="array" ref="AU212">SUM(IF((G212:AK212="Z4"),1,0),IF((G212:AK212="½ Z4"),0.5,0))</f>
        <v>0</v>
      </c>
      <c r="AV212" s="4"/>
      <c r="AW212" s="28"/>
    </row>
    <row r="213" spans="2:49" x14ac:dyDescent="0.2">
      <c r="B213" s="2"/>
      <c r="C213" s="4"/>
      <c r="D213" s="401"/>
      <c r="E213" s="182"/>
      <c r="F213" s="65" t="str">
        <f>IF(E213="x",   "~~~" &amp; TEXT($F$8,""), TEXT($F$8,""))</f>
        <v>~~~</v>
      </c>
      <c r="G213" s="275"/>
      <c r="H213" s="275"/>
      <c r="I213" s="275"/>
      <c r="J213" s="275"/>
      <c r="K213" s="275"/>
      <c r="L213" s="276" t="s">
        <v>26</v>
      </c>
      <c r="M213" s="276" t="s">
        <v>26</v>
      </c>
      <c r="N213" s="275"/>
      <c r="O213" s="275"/>
      <c r="P213" s="275"/>
      <c r="Q213" s="275"/>
      <c r="R213" s="275"/>
      <c r="S213" s="276" t="s">
        <v>26</v>
      </c>
      <c r="T213" s="276" t="s">
        <v>26</v>
      </c>
      <c r="U213" s="275"/>
      <c r="V213" s="275"/>
      <c r="W213" s="275"/>
      <c r="X213" s="275"/>
      <c r="Y213" s="275"/>
      <c r="Z213" s="276" t="s">
        <v>26</v>
      </c>
      <c r="AA213" s="276" t="s">
        <v>26</v>
      </c>
      <c r="AB213" s="275"/>
      <c r="AC213" s="275"/>
      <c r="AD213" s="275"/>
      <c r="AE213" s="275"/>
      <c r="AF213" s="275"/>
      <c r="AG213" s="276" t="s">
        <v>26</v>
      </c>
      <c r="AH213" s="276" t="s">
        <v>26</v>
      </c>
      <c r="AI213" s="275"/>
      <c r="AJ213" s="275"/>
      <c r="AK213" s="275"/>
      <c r="AL213" s="4"/>
      <c r="AM213" s="19">
        <f t="array" ref="AM213">SUM(IF((G213:AK213="H"),1,0),IF((G213:AK213="½ H"),0.5,0))</f>
        <v>0</v>
      </c>
      <c r="AN213" s="17">
        <f t="array" ref="AN213">SUM(IF((G213:AK213="SD"),1,0),IF((G213:AK213="½ SD"),0.5,0))</f>
        <v>0</v>
      </c>
      <c r="AO213" s="17">
        <f t="array" ref="AO213">SUM(IF((G213:AK213="V"),1,0),IF((G213:AK213="½ V"),0.5,0))</f>
        <v>0</v>
      </c>
      <c r="AP213" s="17">
        <f t="array" ref="AP213">SUM(IF((G213:AK213="C"),1,0),IF((G213:AK213="½ C"),0.5,0))</f>
        <v>0</v>
      </c>
      <c r="AQ213" s="95">
        <f t="array" ref="AQ213">SUM(IF((G213:AK213="S"),1,0),IF((G213:AK213="½ S"),0.5,0))</f>
        <v>0</v>
      </c>
      <c r="AR213" s="184">
        <f t="array" ref="AR213">SUM(IF((G213:AK213="Z1"),1,0),IF((G213:AK213="½ Z1"),0.5,0))</f>
        <v>0</v>
      </c>
      <c r="AS213" s="17">
        <f t="array" ref="AS213">SUM(IF((G213:AK213="Z2"),1,0),IF((G213:AK213="½ Z2"),0.5,0))</f>
        <v>0</v>
      </c>
      <c r="AT213" s="17">
        <f t="array" ref="AT213">SUM(IF((G213:AK213="Z3"),1,0),IF((G213:AK213="½ Z3"),0.5,0))</f>
        <v>0</v>
      </c>
      <c r="AU213" s="20">
        <f t="array" ref="AU213">SUM(IF((G213:AK213="Z4"),1,0),IF((G213:AK213="½ Z4"),0.5,0))</f>
        <v>0</v>
      </c>
      <c r="AV213" s="4"/>
      <c r="AW213" s="28"/>
    </row>
    <row r="214" spans="2:49" ht="13.5" thickBot="1" x14ac:dyDescent="0.25">
      <c r="B214" s="2"/>
      <c r="C214" s="4"/>
      <c r="D214" s="401"/>
      <c r="E214" s="182"/>
      <c r="F214" s="65" t="str">
        <f>IF(E214="x",   "~~~" &amp; TEXT($F$9,""), TEXT($F$9,""))</f>
        <v/>
      </c>
      <c r="G214" s="275"/>
      <c r="H214" s="275"/>
      <c r="I214" s="275"/>
      <c r="J214" s="275"/>
      <c r="K214" s="275"/>
      <c r="L214" s="276" t="s">
        <v>26</v>
      </c>
      <c r="M214" s="276" t="s">
        <v>26</v>
      </c>
      <c r="N214" s="275"/>
      <c r="O214" s="275"/>
      <c r="P214" s="275"/>
      <c r="Q214" s="275"/>
      <c r="R214" s="275"/>
      <c r="S214" s="276" t="s">
        <v>26</v>
      </c>
      <c r="T214" s="276" t="s">
        <v>26</v>
      </c>
      <c r="U214" s="275"/>
      <c r="V214" s="275"/>
      <c r="W214" s="275"/>
      <c r="X214" s="275"/>
      <c r="Y214" s="275"/>
      <c r="Z214" s="276" t="s">
        <v>26</v>
      </c>
      <c r="AA214" s="276" t="s">
        <v>26</v>
      </c>
      <c r="AB214" s="275"/>
      <c r="AC214" s="275"/>
      <c r="AD214" s="275"/>
      <c r="AE214" s="275"/>
      <c r="AF214" s="275"/>
      <c r="AG214" s="276" t="s">
        <v>26</v>
      </c>
      <c r="AH214" s="276" t="s">
        <v>26</v>
      </c>
      <c r="AI214" s="275"/>
      <c r="AJ214" s="275"/>
      <c r="AK214" s="275"/>
      <c r="AL214" s="4"/>
      <c r="AM214" s="19">
        <f t="array" ref="AM214">SUM(IF((G214:AK214="H"),1,0),IF((G214:AK214="½ H"),0.5,0))</f>
        <v>0</v>
      </c>
      <c r="AN214" s="17">
        <f t="array" ref="AN214">SUM(IF((G214:AK214="SD"),1,0),IF((G214:AK214="½ SD"),0.5,0))</f>
        <v>0</v>
      </c>
      <c r="AO214" s="17">
        <f t="array" ref="AO214">SUM(IF((G214:AK214="V"),1,0),IF((G214:AK214="½ V"),0.5,0))</f>
        <v>0</v>
      </c>
      <c r="AP214" s="17">
        <f t="array" ref="AP214">SUM(IF((G214:AK214="C"),1,0),IF((G214:AK214="½ C"),0.5,0))</f>
        <v>0</v>
      </c>
      <c r="AQ214" s="95">
        <f t="array" ref="AQ214">SUM(IF((G214:AK214="S"),1,0),IF((G214:AK214="½ S"),0.5,0))</f>
        <v>0</v>
      </c>
      <c r="AR214" s="184">
        <f t="array" ref="AR214">SUM(IF((G214:AK214="Z1"),1,0),IF((G214:AK214="½ Z1"),0.5,0))</f>
        <v>0</v>
      </c>
      <c r="AS214" s="17">
        <f t="array" ref="AS214">SUM(IF((G214:AK214="Z2"),1,0),IF((G214:AK214="½ Z2"),0.5,0))</f>
        <v>0</v>
      </c>
      <c r="AT214" s="17">
        <f t="array" ref="AT214">SUM(IF((G214:AK214="Z3"),1,0),IF((G214:AK214="½ Z3"),0.5,0))</f>
        <v>0</v>
      </c>
      <c r="AU214" s="20">
        <f t="array" ref="AU214">SUM(IF((G214:AK214="Z4"),1,0),IF((G214:AK214="½ Z4"),0.5,0))</f>
        <v>0</v>
      </c>
      <c r="AV214" s="4"/>
      <c r="AW214" s="28"/>
    </row>
    <row r="215" spans="2:49" ht="13.5" hidden="1" thickBot="1" x14ac:dyDescent="0.25">
      <c r="B215" s="2"/>
      <c r="C215" s="4"/>
      <c r="D215" s="401"/>
      <c r="E215" s="182"/>
      <c r="F215" s="65" t="str">
        <f>IF(E215="x",   "~~~" &amp; TEXT($F$10,""), TEXT($F$10,""))</f>
        <v/>
      </c>
      <c r="G215" s="275"/>
      <c r="H215" s="275"/>
      <c r="I215" s="275"/>
      <c r="J215" s="275"/>
      <c r="K215" s="275"/>
      <c r="L215" s="276" t="s">
        <v>26</v>
      </c>
      <c r="M215" s="276" t="s">
        <v>26</v>
      </c>
      <c r="N215" s="275"/>
      <c r="O215" s="275"/>
      <c r="P215" s="275"/>
      <c r="Q215" s="275"/>
      <c r="R215" s="275"/>
      <c r="S215" s="276" t="s">
        <v>26</v>
      </c>
      <c r="T215" s="276" t="s">
        <v>26</v>
      </c>
      <c r="U215" s="275"/>
      <c r="V215" s="275"/>
      <c r="W215" s="275"/>
      <c r="X215" s="275"/>
      <c r="Y215" s="275"/>
      <c r="Z215" s="276" t="s">
        <v>26</v>
      </c>
      <c r="AA215" s="276" t="s">
        <v>26</v>
      </c>
      <c r="AB215" s="275"/>
      <c r="AC215" s="275"/>
      <c r="AD215" s="275"/>
      <c r="AE215" s="275"/>
      <c r="AF215" s="275"/>
      <c r="AG215" s="276" t="s">
        <v>26</v>
      </c>
      <c r="AH215" s="276" t="s">
        <v>26</v>
      </c>
      <c r="AI215" s="275"/>
      <c r="AJ215" s="275"/>
      <c r="AK215" s="275"/>
      <c r="AL215" s="4"/>
      <c r="AM215" s="19">
        <f t="array" ref="AM215">SUM(IF((G215:AK215="H"),1,0),IF((G215:AK215="½ H"),0.5,0))</f>
        <v>0</v>
      </c>
      <c r="AN215" s="17">
        <f t="array" ref="AN215">SUM(IF((G215:AK215="SD"),1,0),IF((G215:AK215="½ SD"),0.5,0))</f>
        <v>0</v>
      </c>
      <c r="AO215" s="17">
        <f t="array" ref="AO215">SUM(IF((G215:AK215="V"),1,0),IF((G215:AK215="½ V"),0.5,0))</f>
        <v>0</v>
      </c>
      <c r="AP215" s="17">
        <f t="array" ref="AP215">SUM(IF((G215:AK215="C"),1,0),IF((G215:AK215="½ C"),0.5,0))</f>
        <v>0</v>
      </c>
      <c r="AQ215" s="95">
        <f t="array" ref="AQ215">SUM(IF((G215:AK215="S"),1,0),IF((G215:AK215="½ S"),0.5,0))</f>
        <v>0</v>
      </c>
      <c r="AR215" s="184">
        <f t="array" ref="AR215">SUM(IF((G215:AK215="Z1"),1,0),IF((G215:AK215="½ Z1"),0.5,0))</f>
        <v>0</v>
      </c>
      <c r="AS215" s="17">
        <f t="array" ref="AS215">SUM(IF((G215:AK215="Z2"),1,0),IF((G215:AK215="½ Z2"),0.5,0))</f>
        <v>0</v>
      </c>
      <c r="AT215" s="17">
        <f t="array" ref="AT215">SUM(IF((G215:AK215="Z3"),1,0),IF((G215:AK215="½ Z3"),0.5,0))</f>
        <v>0</v>
      </c>
      <c r="AU215" s="20">
        <f t="array" ref="AU215">SUM(IF((G215:AK215="Z4"),1,0),IF((G215:AK215="½ Z4"),0.5,0))</f>
        <v>0</v>
      </c>
      <c r="AV215" s="4"/>
      <c r="AW215" s="28"/>
    </row>
    <row r="216" spans="2:49" ht="13.5" hidden="1" thickBot="1" x14ac:dyDescent="0.25">
      <c r="B216" s="2"/>
      <c r="C216" s="4"/>
      <c r="D216" s="401"/>
      <c r="E216" s="182"/>
      <c r="F216" s="65" t="str">
        <f>IF(E216="x",   "~~~" &amp; TEXT($F$11,""), TEXT($F$11,""))</f>
        <v/>
      </c>
      <c r="G216" s="275"/>
      <c r="H216" s="275"/>
      <c r="I216" s="275"/>
      <c r="J216" s="275"/>
      <c r="K216" s="275"/>
      <c r="L216" s="276" t="s">
        <v>26</v>
      </c>
      <c r="M216" s="276" t="s">
        <v>26</v>
      </c>
      <c r="N216" s="275"/>
      <c r="O216" s="275"/>
      <c r="P216" s="275"/>
      <c r="Q216" s="275"/>
      <c r="R216" s="275"/>
      <c r="S216" s="276" t="s">
        <v>26</v>
      </c>
      <c r="T216" s="276" t="s">
        <v>26</v>
      </c>
      <c r="U216" s="275"/>
      <c r="V216" s="275"/>
      <c r="W216" s="275"/>
      <c r="X216" s="275"/>
      <c r="Y216" s="275"/>
      <c r="Z216" s="276" t="s">
        <v>26</v>
      </c>
      <c r="AA216" s="276" t="s">
        <v>26</v>
      </c>
      <c r="AB216" s="275"/>
      <c r="AC216" s="275"/>
      <c r="AD216" s="275"/>
      <c r="AE216" s="275"/>
      <c r="AF216" s="275"/>
      <c r="AG216" s="276" t="s">
        <v>26</v>
      </c>
      <c r="AH216" s="276" t="s">
        <v>26</v>
      </c>
      <c r="AI216" s="275"/>
      <c r="AJ216" s="275"/>
      <c r="AK216" s="275"/>
      <c r="AL216" s="4"/>
      <c r="AM216" s="19">
        <f t="array" ref="AM216">SUM(IF((G216:AK216="H"),1,0),IF((G216:AK216="½ H"),0.5,0))</f>
        <v>0</v>
      </c>
      <c r="AN216" s="17">
        <f t="array" ref="AN216">SUM(IF((G216:AK216="SD"),1,0),IF((G216:AK216="½ SD"),0.5,0))</f>
        <v>0</v>
      </c>
      <c r="AO216" s="17">
        <f t="array" ref="AO216">SUM(IF((G216:AK216="V"),1,0),IF((G216:AK216="½ V"),0.5,0))</f>
        <v>0</v>
      </c>
      <c r="AP216" s="17">
        <f t="array" ref="AP216">SUM(IF((G216:AK216="C"),1,0),IF((G216:AK216="½ C"),0.5,0))</f>
        <v>0</v>
      </c>
      <c r="AQ216" s="95">
        <f t="array" ref="AQ216">SUM(IF((G216:AK216="S"),1,0),IF((G216:AK216="½ S"),0.5,0))</f>
        <v>0</v>
      </c>
      <c r="AR216" s="184">
        <f t="array" ref="AR216">SUM(IF((G216:AK216="Z1"),1,0),IF((G216:AK216="½ Z1"),0.5,0))</f>
        <v>0</v>
      </c>
      <c r="AS216" s="17">
        <f t="array" ref="AS216">SUM(IF((G216:AK216="Z2"),1,0),IF((G216:AK216="½ Z2"),0.5,0))</f>
        <v>0</v>
      </c>
      <c r="AT216" s="17">
        <f t="array" ref="AT216">SUM(IF((G216:AK216="Z3"),1,0),IF((G216:AK216="½ Z3"),0.5,0))</f>
        <v>0</v>
      </c>
      <c r="AU216" s="20">
        <f t="array" ref="AU216">SUM(IF((G216:AK216="Z4"),1,0),IF((G216:AK216="½ Z4"),0.5,0))</f>
        <v>0</v>
      </c>
      <c r="AV216" s="4"/>
      <c r="AW216" s="28"/>
    </row>
    <row r="217" spans="2:49" ht="13.5" hidden="1" thickBot="1" x14ac:dyDescent="0.25">
      <c r="B217" s="2"/>
      <c r="C217" s="4"/>
      <c r="D217" s="401"/>
      <c r="E217" s="182"/>
      <c r="F217" s="65" t="str">
        <f>IF(E217="x",   "~~~" &amp; TEXT($F$12,""), TEXT($F$12,""))</f>
        <v/>
      </c>
      <c r="G217" s="275"/>
      <c r="H217" s="275"/>
      <c r="I217" s="275"/>
      <c r="J217" s="275"/>
      <c r="K217" s="275"/>
      <c r="L217" s="276" t="s">
        <v>26</v>
      </c>
      <c r="M217" s="276" t="s">
        <v>26</v>
      </c>
      <c r="N217" s="275"/>
      <c r="O217" s="275"/>
      <c r="P217" s="275"/>
      <c r="Q217" s="275"/>
      <c r="R217" s="275"/>
      <c r="S217" s="276" t="s">
        <v>26</v>
      </c>
      <c r="T217" s="276" t="s">
        <v>26</v>
      </c>
      <c r="U217" s="275"/>
      <c r="V217" s="275"/>
      <c r="W217" s="275"/>
      <c r="X217" s="275"/>
      <c r="Y217" s="275"/>
      <c r="Z217" s="276" t="s">
        <v>26</v>
      </c>
      <c r="AA217" s="276" t="s">
        <v>26</v>
      </c>
      <c r="AB217" s="275"/>
      <c r="AC217" s="275"/>
      <c r="AD217" s="275"/>
      <c r="AE217" s="275"/>
      <c r="AF217" s="275"/>
      <c r="AG217" s="276" t="s">
        <v>26</v>
      </c>
      <c r="AH217" s="276" t="s">
        <v>26</v>
      </c>
      <c r="AI217" s="275"/>
      <c r="AJ217" s="275"/>
      <c r="AK217" s="275"/>
      <c r="AL217" s="4"/>
      <c r="AM217" s="19">
        <f t="array" ref="AM217">SUM(IF((G217:AK217="H"),1,0),IF((G217:AK217="½ H"),0.5,0))</f>
        <v>0</v>
      </c>
      <c r="AN217" s="17">
        <f t="array" ref="AN217">SUM(IF((G217:AK217="SD"),1,0),IF((G217:AK217="½ SD"),0.5,0))</f>
        <v>0</v>
      </c>
      <c r="AO217" s="17">
        <f t="array" ref="AO217">SUM(IF((G217:AK217="V"),1,0),IF((G217:AK217="½ V"),0.5,0))</f>
        <v>0</v>
      </c>
      <c r="AP217" s="17">
        <f t="array" ref="AP217">SUM(IF((G217:AK217="C"),1,0),IF((G217:AK217="½ C"),0.5,0))</f>
        <v>0</v>
      </c>
      <c r="AQ217" s="95">
        <f t="array" ref="AQ217">SUM(IF((G217:AK217="S"),1,0),IF((G217:AK217="½ S"),0.5,0))</f>
        <v>0</v>
      </c>
      <c r="AR217" s="184">
        <f t="array" ref="AR217">SUM(IF((G217:AK217="Z1"),1,0),IF((G217:AK217="½ Z1"),0.5,0))</f>
        <v>0</v>
      </c>
      <c r="AS217" s="17">
        <f t="array" ref="AS217">SUM(IF((G217:AK217="Z2"),1,0),IF((G217:AK217="½ Z2"),0.5,0))</f>
        <v>0</v>
      </c>
      <c r="AT217" s="17">
        <f t="array" ref="AT217">SUM(IF((G217:AK217="Z3"),1,0),IF((G217:AK217="½ Z3"),0.5,0))</f>
        <v>0</v>
      </c>
      <c r="AU217" s="20">
        <f t="array" ref="AU217">SUM(IF((G217:AK217="Z4"),1,0),IF((G217:AK217="½ Z4"),0.5,0))</f>
        <v>0</v>
      </c>
      <c r="AV217" s="4"/>
      <c r="AW217" s="28"/>
    </row>
    <row r="218" spans="2:49" ht="13.5" hidden="1" thickBot="1" x14ac:dyDescent="0.25">
      <c r="B218" s="2"/>
      <c r="C218" s="4"/>
      <c r="D218" s="401"/>
      <c r="E218" s="182"/>
      <c r="F218" s="65" t="str">
        <f>IF(E218="x",   "~~~" &amp; TEXT($F$13,""), TEXT($F$13,""))</f>
        <v/>
      </c>
      <c r="G218" s="275"/>
      <c r="H218" s="275"/>
      <c r="I218" s="275"/>
      <c r="J218" s="275"/>
      <c r="K218" s="275"/>
      <c r="L218" s="276" t="s">
        <v>26</v>
      </c>
      <c r="M218" s="276" t="s">
        <v>26</v>
      </c>
      <c r="N218" s="275"/>
      <c r="O218" s="275"/>
      <c r="P218" s="275"/>
      <c r="Q218" s="275"/>
      <c r="R218" s="275"/>
      <c r="S218" s="276" t="s">
        <v>26</v>
      </c>
      <c r="T218" s="276" t="s">
        <v>26</v>
      </c>
      <c r="U218" s="275"/>
      <c r="V218" s="275"/>
      <c r="W218" s="275"/>
      <c r="X218" s="275"/>
      <c r="Y218" s="275"/>
      <c r="Z218" s="276" t="s">
        <v>26</v>
      </c>
      <c r="AA218" s="276" t="s">
        <v>26</v>
      </c>
      <c r="AB218" s="275"/>
      <c r="AC218" s="275"/>
      <c r="AD218" s="275"/>
      <c r="AE218" s="275"/>
      <c r="AF218" s="275"/>
      <c r="AG218" s="276" t="s">
        <v>26</v>
      </c>
      <c r="AH218" s="276" t="s">
        <v>26</v>
      </c>
      <c r="AI218" s="275"/>
      <c r="AJ218" s="275"/>
      <c r="AK218" s="275"/>
      <c r="AL218" s="4"/>
      <c r="AM218" s="19">
        <f t="array" ref="AM218">SUM(IF((G218:AK218="H"),1,0),IF((G218:AK218="½ H"),0.5,0))</f>
        <v>0</v>
      </c>
      <c r="AN218" s="17">
        <f t="array" ref="AN218">SUM(IF((G218:AK218="SD"),1,0),IF((G218:AK218="½ SD"),0.5,0))</f>
        <v>0</v>
      </c>
      <c r="AO218" s="17">
        <f t="array" ref="AO218">SUM(IF((G218:AK218="V"),1,0),IF((G218:AK218="½ V"),0.5,0))</f>
        <v>0</v>
      </c>
      <c r="AP218" s="17">
        <f t="array" ref="AP218">SUM(IF((G218:AK218="C"),1,0),IF((G218:AK218="½ C"),0.5,0))</f>
        <v>0</v>
      </c>
      <c r="AQ218" s="95">
        <f t="array" ref="AQ218">SUM(IF((G218:AK218="S"),1,0),IF((G218:AK218="½ S"),0.5,0))</f>
        <v>0</v>
      </c>
      <c r="AR218" s="184">
        <f t="array" ref="AR218">SUM(IF((G218:AK218="Z1"),1,0),IF((G218:AK218="½ Z1"),0.5,0))</f>
        <v>0</v>
      </c>
      <c r="AS218" s="17">
        <f t="array" ref="AS218">SUM(IF((G218:AK218="Z2"),1,0),IF((G218:AK218="½ Z2"),0.5,0))</f>
        <v>0</v>
      </c>
      <c r="AT218" s="17">
        <f t="array" ref="AT218">SUM(IF((G218:AK218="Z3"),1,0),IF((G218:AK218="½ Z3"),0.5,0))</f>
        <v>0</v>
      </c>
      <c r="AU218" s="20">
        <f t="array" ref="AU218">SUM(IF((G218:AK218="Z4"),1,0),IF((G218:AK218="½ Z4"),0.5,0))</f>
        <v>0</v>
      </c>
      <c r="AV218" s="4"/>
      <c r="AW218" s="28"/>
    </row>
    <row r="219" spans="2:49" ht="13.5" hidden="1" thickBot="1" x14ac:dyDescent="0.25">
      <c r="B219" s="2"/>
      <c r="C219" s="4"/>
      <c r="D219" s="401"/>
      <c r="E219" s="182"/>
      <c r="F219" s="65" t="str">
        <f>IF(E219="x",   "~~~" &amp; TEXT($F$14,""), TEXT($F$14,""))</f>
        <v/>
      </c>
      <c r="G219" s="275"/>
      <c r="H219" s="275"/>
      <c r="I219" s="275"/>
      <c r="J219" s="275"/>
      <c r="K219" s="275"/>
      <c r="L219" s="276" t="s">
        <v>26</v>
      </c>
      <c r="M219" s="276" t="s">
        <v>26</v>
      </c>
      <c r="N219" s="275"/>
      <c r="O219" s="275"/>
      <c r="P219" s="275"/>
      <c r="Q219" s="275"/>
      <c r="R219" s="275"/>
      <c r="S219" s="276" t="s">
        <v>26</v>
      </c>
      <c r="T219" s="276" t="s">
        <v>26</v>
      </c>
      <c r="U219" s="275"/>
      <c r="V219" s="275"/>
      <c r="W219" s="275"/>
      <c r="X219" s="275"/>
      <c r="Y219" s="275"/>
      <c r="Z219" s="276" t="s">
        <v>26</v>
      </c>
      <c r="AA219" s="276" t="s">
        <v>26</v>
      </c>
      <c r="AB219" s="275"/>
      <c r="AC219" s="275"/>
      <c r="AD219" s="275"/>
      <c r="AE219" s="275"/>
      <c r="AF219" s="275"/>
      <c r="AG219" s="276" t="s">
        <v>26</v>
      </c>
      <c r="AH219" s="276" t="s">
        <v>26</v>
      </c>
      <c r="AI219" s="275"/>
      <c r="AJ219" s="275"/>
      <c r="AK219" s="275"/>
      <c r="AL219" s="4"/>
      <c r="AM219" s="19">
        <f t="array" ref="AM219">SUM(IF((G219:AK219="H"),1,0),IF((G219:AK219="½ H"),0.5,0))</f>
        <v>0</v>
      </c>
      <c r="AN219" s="17">
        <f t="array" ref="AN219">SUM(IF((G219:AK219="SD"),1,0),IF((G219:AK219="½ SD"),0.5,0))</f>
        <v>0</v>
      </c>
      <c r="AO219" s="17">
        <f t="array" ref="AO219">SUM(IF((G219:AK219="V"),1,0),IF((G219:AK219="½ V"),0.5,0))</f>
        <v>0</v>
      </c>
      <c r="AP219" s="17">
        <f t="array" ref="AP219">SUM(IF((G219:AK219="C"),1,0),IF((G219:AK219="½ C"),0.5,0))</f>
        <v>0</v>
      </c>
      <c r="AQ219" s="95">
        <f t="array" ref="AQ219">SUM(IF((G219:AK219="S"),1,0),IF((G219:AK219="½ S"),0.5,0))</f>
        <v>0</v>
      </c>
      <c r="AR219" s="184">
        <f t="array" ref="AR219">SUM(IF((G219:AK219="Z1"),1,0),IF((G219:AK219="½ Z1"),0.5,0))</f>
        <v>0</v>
      </c>
      <c r="AS219" s="17">
        <f t="array" ref="AS219">SUM(IF((G219:AK219="Z2"),1,0),IF((G219:AK219="½ Z2"),0.5,0))</f>
        <v>0</v>
      </c>
      <c r="AT219" s="17">
        <f t="array" ref="AT219">SUM(IF((G219:AK219="Z3"),1,0),IF((G219:AK219="½ Z3"),0.5,0))</f>
        <v>0</v>
      </c>
      <c r="AU219" s="20">
        <f t="array" ref="AU219">SUM(IF((G219:AK219="Z4"),1,0),IF((G219:AK219="½ Z4"),0.5,0))</f>
        <v>0</v>
      </c>
      <c r="AV219" s="4"/>
      <c r="AW219" s="28"/>
    </row>
    <row r="220" spans="2:49" ht="13.5" hidden="1" thickBot="1" x14ac:dyDescent="0.25">
      <c r="B220" s="2"/>
      <c r="C220" s="4"/>
      <c r="D220" s="401"/>
      <c r="E220" s="182"/>
      <c r="F220" s="65" t="str">
        <f>IF(E220="x",   "~~~" &amp; TEXT($F$15,""), TEXT($F$15,""))</f>
        <v/>
      </c>
      <c r="G220" s="275"/>
      <c r="H220" s="275"/>
      <c r="I220" s="275"/>
      <c r="J220" s="275"/>
      <c r="K220" s="275"/>
      <c r="L220" s="276" t="s">
        <v>26</v>
      </c>
      <c r="M220" s="276" t="s">
        <v>26</v>
      </c>
      <c r="N220" s="275"/>
      <c r="O220" s="275"/>
      <c r="P220" s="275"/>
      <c r="Q220" s="275"/>
      <c r="R220" s="275"/>
      <c r="S220" s="276" t="s">
        <v>26</v>
      </c>
      <c r="T220" s="276" t="s">
        <v>26</v>
      </c>
      <c r="U220" s="275"/>
      <c r="V220" s="275"/>
      <c r="W220" s="275"/>
      <c r="X220" s="275"/>
      <c r="Y220" s="275"/>
      <c r="Z220" s="276" t="s">
        <v>26</v>
      </c>
      <c r="AA220" s="276" t="s">
        <v>26</v>
      </c>
      <c r="AB220" s="275"/>
      <c r="AC220" s="275"/>
      <c r="AD220" s="275"/>
      <c r="AE220" s="275"/>
      <c r="AF220" s="275"/>
      <c r="AG220" s="276" t="s">
        <v>26</v>
      </c>
      <c r="AH220" s="276" t="s">
        <v>26</v>
      </c>
      <c r="AI220" s="275"/>
      <c r="AJ220" s="275"/>
      <c r="AK220" s="275"/>
      <c r="AL220" s="4"/>
      <c r="AM220" s="19">
        <f t="array" ref="AM220">SUM(IF((G220:AK220="H"),1,0),IF((G220:AK220="½ H"),0.5,0))</f>
        <v>0</v>
      </c>
      <c r="AN220" s="17">
        <f t="array" ref="AN220">SUM(IF((G220:AK220="SD"),1,0),IF((G220:AK220="½ SD"),0.5,0))</f>
        <v>0</v>
      </c>
      <c r="AO220" s="17">
        <f t="array" ref="AO220">SUM(IF((G220:AK220="V"),1,0),IF((G220:AK220="½ V"),0.5,0))</f>
        <v>0</v>
      </c>
      <c r="AP220" s="17">
        <f t="array" ref="AP220">SUM(IF((G220:AK220="C"),1,0),IF((G220:AK220="½ C"),0.5,0))</f>
        <v>0</v>
      </c>
      <c r="AQ220" s="95">
        <f t="array" ref="AQ220">SUM(IF((G220:AK220="S"),1,0),IF((G220:AK220="½ S"),0.5,0))</f>
        <v>0</v>
      </c>
      <c r="AR220" s="184">
        <f t="array" ref="AR220">SUM(IF((G220:AK220="Z1"),1,0),IF((G220:AK220="½ Z1"),0.5,0))</f>
        <v>0</v>
      </c>
      <c r="AS220" s="17">
        <f t="array" ref="AS220">SUM(IF((G220:AK220="Z2"),1,0),IF((G220:AK220="½ Z2"),0.5,0))</f>
        <v>0</v>
      </c>
      <c r="AT220" s="17">
        <f t="array" ref="AT220">SUM(IF((G220:AK220="Z3"),1,0),IF((G220:AK220="½ Z3"),0.5,0))</f>
        <v>0</v>
      </c>
      <c r="AU220" s="20">
        <f t="array" ref="AU220">SUM(IF((G220:AK220="Z4"),1,0),IF((G220:AK220="½ Z4"),0.5,0))</f>
        <v>0</v>
      </c>
      <c r="AV220" s="4"/>
      <c r="AW220" s="28"/>
    </row>
    <row r="221" spans="2:49" ht="13.5" hidden="1" thickBot="1" x14ac:dyDescent="0.25">
      <c r="B221" s="2"/>
      <c r="C221" s="4"/>
      <c r="D221" s="401"/>
      <c r="E221" s="182"/>
      <c r="F221" s="65" t="str">
        <f>IF(E221="x",   "~~~" &amp; TEXT($J$4,""), TEXT($J$4,""))</f>
        <v/>
      </c>
      <c r="G221" s="275"/>
      <c r="H221" s="275"/>
      <c r="I221" s="275"/>
      <c r="J221" s="275"/>
      <c r="K221" s="275"/>
      <c r="L221" s="276" t="s">
        <v>26</v>
      </c>
      <c r="M221" s="276" t="s">
        <v>26</v>
      </c>
      <c r="N221" s="275"/>
      <c r="O221" s="275"/>
      <c r="P221" s="275"/>
      <c r="Q221" s="275"/>
      <c r="R221" s="275"/>
      <c r="S221" s="276" t="s">
        <v>26</v>
      </c>
      <c r="T221" s="276" t="s">
        <v>26</v>
      </c>
      <c r="U221" s="275"/>
      <c r="V221" s="275"/>
      <c r="W221" s="275"/>
      <c r="X221" s="275"/>
      <c r="Y221" s="275"/>
      <c r="Z221" s="276" t="s">
        <v>26</v>
      </c>
      <c r="AA221" s="276" t="s">
        <v>26</v>
      </c>
      <c r="AB221" s="275"/>
      <c r="AC221" s="275"/>
      <c r="AD221" s="275"/>
      <c r="AE221" s="275"/>
      <c r="AF221" s="275"/>
      <c r="AG221" s="276" t="s">
        <v>26</v>
      </c>
      <c r="AH221" s="276" t="s">
        <v>26</v>
      </c>
      <c r="AI221" s="275"/>
      <c r="AJ221" s="275"/>
      <c r="AK221" s="275"/>
      <c r="AL221" s="4"/>
      <c r="AM221" s="19">
        <f t="array" ref="AM221">SUM(IF((G221:AK221="H"),1,0),IF((G221:AK221="½ H"),0.5,0))</f>
        <v>0</v>
      </c>
      <c r="AN221" s="17">
        <f t="array" ref="AN221">SUM(IF((G221:AK221="SD"),1,0),IF((G221:AK221="½ SD"),0.5,0))</f>
        <v>0</v>
      </c>
      <c r="AO221" s="17">
        <f t="array" ref="AO221">SUM(IF((G221:AK221="V"),1,0),IF((G221:AK221="½ V"),0.5,0))</f>
        <v>0</v>
      </c>
      <c r="AP221" s="17">
        <f t="array" ref="AP221">SUM(IF((G221:AK221="C"),1,0),IF((G221:AK221="½ C"),0.5,0))</f>
        <v>0</v>
      </c>
      <c r="AQ221" s="95">
        <f t="array" ref="AQ221">SUM(IF((G221:AK221="S"),1,0),IF((G221:AK221="½ S"),0.5,0))</f>
        <v>0</v>
      </c>
      <c r="AR221" s="184">
        <f t="array" ref="AR221">SUM(IF((G221:AK221="Z1"),1,0),IF((G221:AK221="½ Z1"),0.5,0))</f>
        <v>0</v>
      </c>
      <c r="AS221" s="17">
        <f t="array" ref="AS221">SUM(IF((G221:AK221="Z2"),1,0),IF((G221:AK221="½ Z2"),0.5,0))</f>
        <v>0</v>
      </c>
      <c r="AT221" s="17">
        <f t="array" ref="AT221">SUM(IF((G221:AK221="Z3"),1,0),IF((G221:AK221="½ Z3"),0.5,0))</f>
        <v>0</v>
      </c>
      <c r="AU221" s="20">
        <f t="array" ref="AU221">SUM(IF((G221:AK221="Z4"),1,0),IF((G221:AK221="½ Z4"),0.5,0))</f>
        <v>0</v>
      </c>
      <c r="AV221" s="4"/>
      <c r="AW221" s="28"/>
    </row>
    <row r="222" spans="2:49" ht="13.5" hidden="1" thickBot="1" x14ac:dyDescent="0.25">
      <c r="B222" s="2"/>
      <c r="C222" s="4"/>
      <c r="D222" s="401"/>
      <c r="E222" s="182"/>
      <c r="F222" s="65" t="str">
        <f>IF(E222="x",   "~~~" &amp; TEXT($J$5,""), TEXT($J$5,""))</f>
        <v/>
      </c>
      <c r="G222" s="275"/>
      <c r="H222" s="275"/>
      <c r="I222" s="275"/>
      <c r="J222" s="275"/>
      <c r="K222" s="275"/>
      <c r="L222" s="276" t="s">
        <v>26</v>
      </c>
      <c r="M222" s="276" t="s">
        <v>26</v>
      </c>
      <c r="N222" s="275"/>
      <c r="O222" s="275"/>
      <c r="P222" s="275"/>
      <c r="Q222" s="275"/>
      <c r="R222" s="275"/>
      <c r="S222" s="276" t="s">
        <v>26</v>
      </c>
      <c r="T222" s="276" t="s">
        <v>26</v>
      </c>
      <c r="U222" s="275"/>
      <c r="V222" s="275"/>
      <c r="W222" s="275"/>
      <c r="X222" s="275"/>
      <c r="Y222" s="275"/>
      <c r="Z222" s="276" t="s">
        <v>26</v>
      </c>
      <c r="AA222" s="276" t="s">
        <v>26</v>
      </c>
      <c r="AB222" s="275"/>
      <c r="AC222" s="275"/>
      <c r="AD222" s="275"/>
      <c r="AE222" s="275"/>
      <c r="AF222" s="275"/>
      <c r="AG222" s="276" t="s">
        <v>26</v>
      </c>
      <c r="AH222" s="276" t="s">
        <v>26</v>
      </c>
      <c r="AI222" s="275"/>
      <c r="AJ222" s="275"/>
      <c r="AK222" s="275"/>
      <c r="AL222" s="4"/>
      <c r="AM222" s="19">
        <f t="array" ref="AM222">SUM(IF((G222:AK222="H"),1,0),IF((G222:AK222="½ H"),0.5,0))</f>
        <v>0</v>
      </c>
      <c r="AN222" s="17">
        <f t="array" ref="AN222">SUM(IF((G222:AK222="SD"),1,0),IF((G222:AK222="½ SD"),0.5,0))</f>
        <v>0</v>
      </c>
      <c r="AO222" s="17">
        <f t="array" ref="AO222">SUM(IF((G222:AK222="V"),1,0),IF((G222:AK222="½ V"),0.5,0))</f>
        <v>0</v>
      </c>
      <c r="AP222" s="17">
        <f t="array" ref="AP222">SUM(IF((G222:AK222="C"),1,0),IF((G222:AK222="½ C"),0.5,0))</f>
        <v>0</v>
      </c>
      <c r="AQ222" s="95">
        <f t="array" ref="AQ222">SUM(IF((G222:AK222="S"),1,0),IF((G222:AK222="½ S"),0.5,0))</f>
        <v>0</v>
      </c>
      <c r="AR222" s="184">
        <f t="array" ref="AR222">SUM(IF((G222:AK222="Z1"),1,0),IF((G222:AK222="½ Z1"),0.5,0))</f>
        <v>0</v>
      </c>
      <c r="AS222" s="17">
        <f t="array" ref="AS222">SUM(IF((G222:AK222="Z2"),1,0),IF((G222:AK222="½ Z2"),0.5,0))</f>
        <v>0</v>
      </c>
      <c r="AT222" s="17">
        <f t="array" ref="AT222">SUM(IF((G222:AK222="Z3"),1,0),IF((G222:AK222="½ Z3"),0.5,0))</f>
        <v>0</v>
      </c>
      <c r="AU222" s="20">
        <f t="array" ref="AU222">SUM(IF((G222:AK222="Z4"),1,0),IF((G222:AK222="½ Z4"),0.5,0))</f>
        <v>0</v>
      </c>
      <c r="AV222" s="4"/>
      <c r="AW222" s="28"/>
    </row>
    <row r="223" spans="2:49" ht="12.75" hidden="1" customHeight="1" x14ac:dyDescent="0.2">
      <c r="B223" s="2"/>
      <c r="C223" s="4"/>
      <c r="D223" s="401"/>
      <c r="E223" s="73"/>
      <c r="F223" s="65" t="str">
        <f>IF(E223="x",   "~~~" &amp; TEXT($J$6,""), TEXT($J$6,""))</f>
        <v/>
      </c>
      <c r="G223" s="275"/>
      <c r="H223" s="275"/>
      <c r="I223" s="275"/>
      <c r="J223" s="275"/>
      <c r="K223" s="275"/>
      <c r="L223" s="276" t="s">
        <v>26</v>
      </c>
      <c r="M223" s="276" t="s">
        <v>26</v>
      </c>
      <c r="N223" s="275"/>
      <c r="O223" s="275"/>
      <c r="P223" s="275"/>
      <c r="Q223" s="275"/>
      <c r="R223" s="275"/>
      <c r="S223" s="276" t="s">
        <v>26</v>
      </c>
      <c r="T223" s="276" t="s">
        <v>26</v>
      </c>
      <c r="U223" s="275"/>
      <c r="V223" s="275"/>
      <c r="W223" s="275"/>
      <c r="X223" s="275"/>
      <c r="Y223" s="275"/>
      <c r="Z223" s="276" t="s">
        <v>26</v>
      </c>
      <c r="AA223" s="276" t="s">
        <v>26</v>
      </c>
      <c r="AB223" s="275"/>
      <c r="AC223" s="275"/>
      <c r="AD223" s="275"/>
      <c r="AE223" s="275"/>
      <c r="AF223" s="275"/>
      <c r="AG223" s="276" t="s">
        <v>26</v>
      </c>
      <c r="AH223" s="276" t="s">
        <v>26</v>
      </c>
      <c r="AI223" s="275"/>
      <c r="AJ223" s="275"/>
      <c r="AK223" s="275"/>
      <c r="AL223" s="4"/>
      <c r="AM223" s="19">
        <f t="array" ref="AM223">SUM(IF((G223:AK223="H"),1,0),IF((G223:AK223="½ H"),0.5,0))</f>
        <v>0</v>
      </c>
      <c r="AN223" s="17">
        <f t="array" ref="AN223">SUM(IF((G223:AK223="SD"),1,0),IF((G223:AK223="½ SD"),0.5,0))</f>
        <v>0</v>
      </c>
      <c r="AO223" s="17">
        <f t="array" ref="AO223">SUM(IF((G223:AK223="V"),1,0),IF((G223:AK223="½ V"),0.5,0))</f>
        <v>0</v>
      </c>
      <c r="AP223" s="17">
        <f t="array" ref="AP223">SUM(IF((G223:AK223="C"),1,0),IF((G223:AK223="½ C"),0.5,0))</f>
        <v>0</v>
      </c>
      <c r="AQ223" s="95">
        <f t="array" ref="AQ223">SUM(IF((G223:AK223="S"),1,0),IF((G223:AK223="½ S"),0.5,0))</f>
        <v>0</v>
      </c>
      <c r="AR223" s="184">
        <f t="array" ref="AR223">SUM(IF((G223:AK223="Z1"),1,0),IF((G223:AK223="½ Z1"),0.5,0))</f>
        <v>0</v>
      </c>
      <c r="AS223" s="17">
        <f t="array" ref="AS223">SUM(IF((G223:AK223="Z2"),1,0),IF((G223:AK223="½ Z2"),0.5,0))</f>
        <v>0</v>
      </c>
      <c r="AT223" s="17">
        <f t="array" ref="AT223">SUM(IF((G223:AK223="Z3"),1,0),IF((G223:AK223="½ Z3"),0.5,0))</f>
        <v>0</v>
      </c>
      <c r="AU223" s="20">
        <f t="array" ref="AU223">SUM(IF((G223:AK223="Z4"),1,0),IF((G223:AK223="½ Z4"),0.5,0))</f>
        <v>0</v>
      </c>
      <c r="AV223" s="4"/>
      <c r="AW223" s="28"/>
    </row>
    <row r="224" spans="2:49" ht="12.75" hidden="1" customHeight="1" x14ac:dyDescent="0.2">
      <c r="B224" s="2"/>
      <c r="C224" s="4"/>
      <c r="D224" s="401"/>
      <c r="E224" s="73"/>
      <c r="F224" s="65" t="str">
        <f>IF(E224="x",   "~~~" &amp; TEXT($J$7,""), TEXT($J$7,""))</f>
        <v/>
      </c>
      <c r="G224" s="275"/>
      <c r="H224" s="275"/>
      <c r="I224" s="275"/>
      <c r="J224" s="275"/>
      <c r="K224" s="275"/>
      <c r="L224" s="276" t="s">
        <v>26</v>
      </c>
      <c r="M224" s="276" t="s">
        <v>26</v>
      </c>
      <c r="N224" s="275"/>
      <c r="O224" s="275"/>
      <c r="P224" s="275"/>
      <c r="Q224" s="275"/>
      <c r="R224" s="275"/>
      <c r="S224" s="276" t="s">
        <v>26</v>
      </c>
      <c r="T224" s="276" t="s">
        <v>26</v>
      </c>
      <c r="U224" s="275"/>
      <c r="V224" s="275"/>
      <c r="W224" s="275"/>
      <c r="X224" s="275"/>
      <c r="Y224" s="275"/>
      <c r="Z224" s="276" t="s">
        <v>26</v>
      </c>
      <c r="AA224" s="276" t="s">
        <v>26</v>
      </c>
      <c r="AB224" s="275"/>
      <c r="AC224" s="275"/>
      <c r="AD224" s="275"/>
      <c r="AE224" s="275"/>
      <c r="AF224" s="275"/>
      <c r="AG224" s="276" t="s">
        <v>26</v>
      </c>
      <c r="AH224" s="276" t="s">
        <v>26</v>
      </c>
      <c r="AI224" s="275"/>
      <c r="AJ224" s="275"/>
      <c r="AK224" s="275"/>
      <c r="AL224" s="4"/>
      <c r="AM224" s="19">
        <f t="array" ref="AM224">SUM(IF((G224:AK224="H"),1,0),IF((G224:AK224="½ H"),0.5,0))</f>
        <v>0</v>
      </c>
      <c r="AN224" s="17">
        <f t="array" ref="AN224">SUM(IF((G224:AK224="SD"),1,0),IF((G224:AK224="½ SD"),0.5,0))</f>
        <v>0</v>
      </c>
      <c r="AO224" s="17">
        <f t="array" ref="AO224">SUM(IF((G224:AK224="V"),1,0),IF((G224:AK224="½ V"),0.5,0))</f>
        <v>0</v>
      </c>
      <c r="AP224" s="17">
        <f t="array" ref="AP224">SUM(IF((G224:AK224="C"),1,0),IF((G224:AK224="½ C"),0.5,0))</f>
        <v>0</v>
      </c>
      <c r="AQ224" s="95">
        <f t="array" ref="AQ224">SUM(IF((G224:AK224="S"),1,0),IF((G224:AK224="½ S"),0.5,0))</f>
        <v>0</v>
      </c>
      <c r="AR224" s="184">
        <f t="array" ref="AR224">SUM(IF((G224:AK224="Z1"),1,0),IF((G224:AK224="½ Z1"),0.5,0))</f>
        <v>0</v>
      </c>
      <c r="AS224" s="17">
        <f t="array" ref="AS224">SUM(IF((G224:AK224="Z2"),1,0),IF((G224:AK224="½ Z2"),0.5,0))</f>
        <v>0</v>
      </c>
      <c r="AT224" s="17">
        <f t="array" ref="AT224">SUM(IF((G224:AK224="Z3"),1,0),IF((G224:AK224="½ Z3"),0.5,0))</f>
        <v>0</v>
      </c>
      <c r="AU224" s="20">
        <f t="array" ref="AU224">SUM(IF((G224:AK224="Z4"),1,0),IF((G224:AK224="½ Z4"),0.5,0))</f>
        <v>0</v>
      </c>
      <c r="AV224" s="4"/>
      <c r="AW224" s="28"/>
    </row>
    <row r="225" spans="2:49" ht="12.75" hidden="1" customHeight="1" x14ac:dyDescent="0.2">
      <c r="B225" s="2"/>
      <c r="C225" s="4"/>
      <c r="D225" s="401"/>
      <c r="E225" s="73"/>
      <c r="F225" s="65" t="str">
        <f>IF(E225="x",   "~~~" &amp; TEXT($J$8,""), TEXT($J$8,""))</f>
        <v/>
      </c>
      <c r="G225" s="275"/>
      <c r="H225" s="275"/>
      <c r="I225" s="275"/>
      <c r="J225" s="275"/>
      <c r="K225" s="275"/>
      <c r="L225" s="276" t="s">
        <v>26</v>
      </c>
      <c r="M225" s="276" t="s">
        <v>26</v>
      </c>
      <c r="N225" s="275"/>
      <c r="O225" s="275"/>
      <c r="P225" s="275"/>
      <c r="Q225" s="275"/>
      <c r="R225" s="275"/>
      <c r="S225" s="276" t="s">
        <v>26</v>
      </c>
      <c r="T225" s="276" t="s">
        <v>26</v>
      </c>
      <c r="U225" s="275"/>
      <c r="V225" s="275"/>
      <c r="W225" s="275"/>
      <c r="X225" s="275"/>
      <c r="Y225" s="275"/>
      <c r="Z225" s="276" t="s">
        <v>26</v>
      </c>
      <c r="AA225" s="276" t="s">
        <v>26</v>
      </c>
      <c r="AB225" s="275"/>
      <c r="AC225" s="275"/>
      <c r="AD225" s="275"/>
      <c r="AE225" s="275"/>
      <c r="AF225" s="275"/>
      <c r="AG225" s="276" t="s">
        <v>26</v>
      </c>
      <c r="AH225" s="276" t="s">
        <v>26</v>
      </c>
      <c r="AI225" s="275"/>
      <c r="AJ225" s="275"/>
      <c r="AK225" s="275"/>
      <c r="AL225" s="4"/>
      <c r="AM225" s="19">
        <f t="array" ref="AM225">SUM(IF((G225:AK225="H"),1,0),IF((G225:AK225="½ H"),0.5,0))</f>
        <v>0</v>
      </c>
      <c r="AN225" s="17">
        <f t="array" ref="AN225">SUM(IF((G225:AK225="SD"),1,0),IF((G225:AK225="½ SD"),0.5,0))</f>
        <v>0</v>
      </c>
      <c r="AO225" s="17">
        <f t="array" ref="AO225">SUM(IF((G225:AK225="V"),1,0),IF((G225:AK225="½ V"),0.5,0))</f>
        <v>0</v>
      </c>
      <c r="AP225" s="17">
        <f t="array" ref="AP225">SUM(IF((G225:AK225="C"),1,0),IF((G225:AK225="½ C"),0.5,0))</f>
        <v>0</v>
      </c>
      <c r="AQ225" s="95">
        <f t="array" ref="AQ225">SUM(IF((G225:AK225="S"),1,0),IF((G225:AK225="½ S"),0.5,0))</f>
        <v>0</v>
      </c>
      <c r="AR225" s="184">
        <f t="array" ref="AR225">SUM(IF((G225:AK225="Z1"),1,0),IF((G225:AK225="½ Z1"),0.5,0))</f>
        <v>0</v>
      </c>
      <c r="AS225" s="17">
        <f t="array" ref="AS225">SUM(IF((G225:AK225="Z2"),1,0),IF((G225:AK225="½ Z2"),0.5,0))</f>
        <v>0</v>
      </c>
      <c r="AT225" s="17">
        <f t="array" ref="AT225">SUM(IF((G225:AK225="Z3"),1,0),IF((G225:AK225="½ Z3"),0.5,0))</f>
        <v>0</v>
      </c>
      <c r="AU225" s="20">
        <f t="array" ref="AU225">SUM(IF((G225:AK225="Z4"),1,0),IF((G225:AK225="½ Z4"),0.5,0))</f>
        <v>0</v>
      </c>
      <c r="AV225" s="4"/>
      <c r="AW225" s="28"/>
    </row>
    <row r="226" spans="2:49" ht="12.75" hidden="1" customHeight="1" x14ac:dyDescent="0.2">
      <c r="B226" s="2"/>
      <c r="C226" s="4"/>
      <c r="D226" s="401"/>
      <c r="E226" s="73"/>
      <c r="F226" s="65" t="str">
        <f>IF(E226="x",   "~~~" &amp; TEXT($J$9,""), TEXT($J$9,""))</f>
        <v/>
      </c>
      <c r="G226" s="275"/>
      <c r="H226" s="275"/>
      <c r="I226" s="275"/>
      <c r="J226" s="275"/>
      <c r="K226" s="275"/>
      <c r="L226" s="276" t="s">
        <v>26</v>
      </c>
      <c r="M226" s="276" t="s">
        <v>26</v>
      </c>
      <c r="N226" s="275"/>
      <c r="O226" s="275"/>
      <c r="P226" s="275"/>
      <c r="Q226" s="275"/>
      <c r="R226" s="275"/>
      <c r="S226" s="276" t="s">
        <v>26</v>
      </c>
      <c r="T226" s="276" t="s">
        <v>26</v>
      </c>
      <c r="U226" s="275"/>
      <c r="V226" s="275"/>
      <c r="W226" s="275"/>
      <c r="X226" s="275"/>
      <c r="Y226" s="275"/>
      <c r="Z226" s="276" t="s">
        <v>26</v>
      </c>
      <c r="AA226" s="276" t="s">
        <v>26</v>
      </c>
      <c r="AB226" s="275"/>
      <c r="AC226" s="275"/>
      <c r="AD226" s="275"/>
      <c r="AE226" s="275"/>
      <c r="AF226" s="275"/>
      <c r="AG226" s="276" t="s">
        <v>26</v>
      </c>
      <c r="AH226" s="276" t="s">
        <v>26</v>
      </c>
      <c r="AI226" s="275"/>
      <c r="AJ226" s="275"/>
      <c r="AK226" s="275"/>
      <c r="AL226" s="4"/>
      <c r="AM226" s="19">
        <f t="array" ref="AM226">SUM(IF((G226:AK226="H"),1,0),IF((G226:AK226="½ H"),0.5,0))</f>
        <v>0</v>
      </c>
      <c r="AN226" s="17">
        <f t="array" ref="AN226">SUM(IF((G226:AK226="SD"),1,0),IF((G226:AK226="½ SD"),0.5,0))</f>
        <v>0</v>
      </c>
      <c r="AO226" s="17">
        <f t="array" ref="AO226">SUM(IF((G226:AK226="V"),1,0),IF((G226:AK226="½ V"),0.5,0))</f>
        <v>0</v>
      </c>
      <c r="AP226" s="17">
        <f t="array" ref="AP226">SUM(IF((G226:AK226="C"),1,0),IF((G226:AK226="½ C"),0.5,0))</f>
        <v>0</v>
      </c>
      <c r="AQ226" s="95">
        <f t="array" ref="AQ226">SUM(IF((G226:AK226="S"),1,0),IF((G226:AK226="½ S"),0.5,0))</f>
        <v>0</v>
      </c>
      <c r="AR226" s="184">
        <f t="array" ref="AR226">SUM(IF((G226:AK226="Z1"),1,0),IF((G226:AK226="½ Z1"),0.5,0))</f>
        <v>0</v>
      </c>
      <c r="AS226" s="17">
        <f t="array" ref="AS226">SUM(IF((G226:AK226="Z2"),1,0),IF((G226:AK226="½ Z2"),0.5,0))</f>
        <v>0</v>
      </c>
      <c r="AT226" s="17">
        <f t="array" ref="AT226">SUM(IF((G226:AK226="Z3"),1,0),IF((G226:AK226="½ Z3"),0.5,0))</f>
        <v>0</v>
      </c>
      <c r="AU226" s="20">
        <f t="array" ref="AU226">SUM(IF((G226:AK226="Z4"),1,0),IF((G226:AK226="½ Z4"),0.5,0))</f>
        <v>0</v>
      </c>
      <c r="AV226" s="4"/>
      <c r="AW226" s="28"/>
    </row>
    <row r="227" spans="2:49" ht="12.75" hidden="1" customHeight="1" x14ac:dyDescent="0.2">
      <c r="B227" s="2"/>
      <c r="C227" s="4"/>
      <c r="D227" s="401"/>
      <c r="E227" s="73"/>
      <c r="F227" s="65" t="str">
        <f>IF(E227="x",   "~~~" &amp; TEXT($J$10,""), TEXT($J$10,""))</f>
        <v/>
      </c>
      <c r="G227" s="275"/>
      <c r="H227" s="275"/>
      <c r="I227" s="275"/>
      <c r="J227" s="275"/>
      <c r="K227" s="275"/>
      <c r="L227" s="276" t="s">
        <v>26</v>
      </c>
      <c r="M227" s="276" t="s">
        <v>26</v>
      </c>
      <c r="N227" s="275"/>
      <c r="O227" s="275"/>
      <c r="P227" s="275"/>
      <c r="Q227" s="275"/>
      <c r="R227" s="275"/>
      <c r="S227" s="276" t="s">
        <v>26</v>
      </c>
      <c r="T227" s="276" t="s">
        <v>26</v>
      </c>
      <c r="U227" s="275"/>
      <c r="V227" s="275"/>
      <c r="W227" s="275"/>
      <c r="X227" s="275"/>
      <c r="Y227" s="275"/>
      <c r="Z227" s="276" t="s">
        <v>26</v>
      </c>
      <c r="AA227" s="276" t="s">
        <v>26</v>
      </c>
      <c r="AB227" s="275"/>
      <c r="AC227" s="275"/>
      <c r="AD227" s="275"/>
      <c r="AE227" s="275"/>
      <c r="AF227" s="275"/>
      <c r="AG227" s="276" t="s">
        <v>26</v>
      </c>
      <c r="AH227" s="276" t="s">
        <v>26</v>
      </c>
      <c r="AI227" s="275"/>
      <c r="AJ227" s="275"/>
      <c r="AK227" s="275"/>
      <c r="AL227" s="4"/>
      <c r="AM227" s="19">
        <f t="array" ref="AM227">SUM(IF((G227:AK227="H"),1,0),IF((G227:AK227="½ H"),0.5,0))</f>
        <v>0</v>
      </c>
      <c r="AN227" s="17">
        <f t="array" ref="AN227">SUM(IF((G227:AK227="SD"),1,0),IF((G227:AK227="½ SD"),0.5,0))</f>
        <v>0</v>
      </c>
      <c r="AO227" s="17">
        <f t="array" ref="AO227">SUM(IF((G227:AK227="V"),1,0),IF((G227:AK227="½ V"),0.5,0))</f>
        <v>0</v>
      </c>
      <c r="AP227" s="17">
        <f t="array" ref="AP227">SUM(IF((G227:AK227="C"),1,0),IF((G227:AK227="½ C"),0.5,0))</f>
        <v>0</v>
      </c>
      <c r="AQ227" s="95">
        <f t="array" ref="AQ227">SUM(IF((G227:AK227="S"),1,0),IF((G227:AK227="½ S"),0.5,0))</f>
        <v>0</v>
      </c>
      <c r="AR227" s="184">
        <f t="array" ref="AR227">SUM(IF((G227:AK227="Z1"),1,0),IF((G227:AK227="½ Z1"),0.5,0))</f>
        <v>0</v>
      </c>
      <c r="AS227" s="17">
        <f t="array" ref="AS227">SUM(IF((G227:AK227="Z2"),1,0),IF((G227:AK227="½ Z2"),0.5,0))</f>
        <v>0</v>
      </c>
      <c r="AT227" s="17">
        <f t="array" ref="AT227">SUM(IF((G227:AK227="Z3"),1,0),IF((G227:AK227="½ Z3"),0.5,0))</f>
        <v>0</v>
      </c>
      <c r="AU227" s="20">
        <f t="array" ref="AU227">SUM(IF((G227:AK227="Z4"),1,0),IF((G227:AK227="½ Z4"),0.5,0))</f>
        <v>0</v>
      </c>
      <c r="AV227" s="4"/>
      <c r="AW227" s="28"/>
    </row>
    <row r="228" spans="2:49" ht="12.75" hidden="1" customHeight="1" x14ac:dyDescent="0.2">
      <c r="B228" s="2"/>
      <c r="C228" s="4"/>
      <c r="D228" s="401"/>
      <c r="E228" s="73"/>
      <c r="F228" s="65" t="str">
        <f>IF(E228="x",   "~~~" &amp; TEXT($J$11,""), TEXT($J$11,""))</f>
        <v/>
      </c>
      <c r="G228" s="275"/>
      <c r="H228" s="275"/>
      <c r="I228" s="275"/>
      <c r="J228" s="275"/>
      <c r="K228" s="275"/>
      <c r="L228" s="276" t="s">
        <v>26</v>
      </c>
      <c r="M228" s="276" t="s">
        <v>26</v>
      </c>
      <c r="N228" s="275"/>
      <c r="O228" s="275"/>
      <c r="P228" s="275"/>
      <c r="Q228" s="275"/>
      <c r="R228" s="275"/>
      <c r="S228" s="276" t="s">
        <v>26</v>
      </c>
      <c r="T228" s="276" t="s">
        <v>26</v>
      </c>
      <c r="U228" s="275"/>
      <c r="V228" s="275"/>
      <c r="W228" s="275"/>
      <c r="X228" s="275"/>
      <c r="Y228" s="275"/>
      <c r="Z228" s="276" t="s">
        <v>26</v>
      </c>
      <c r="AA228" s="276" t="s">
        <v>26</v>
      </c>
      <c r="AB228" s="275"/>
      <c r="AC228" s="275"/>
      <c r="AD228" s="275"/>
      <c r="AE228" s="275"/>
      <c r="AF228" s="275"/>
      <c r="AG228" s="276" t="s">
        <v>26</v>
      </c>
      <c r="AH228" s="276" t="s">
        <v>26</v>
      </c>
      <c r="AI228" s="275"/>
      <c r="AJ228" s="275"/>
      <c r="AK228" s="275"/>
      <c r="AL228" s="4"/>
      <c r="AM228" s="19">
        <f t="array" ref="AM228">SUM(IF((G228:AK228="H"),1,0),IF((G228:AK228="½ H"),0.5,0))</f>
        <v>0</v>
      </c>
      <c r="AN228" s="17">
        <f t="array" ref="AN228">SUM(IF((G228:AK228="SD"),1,0),IF((G228:AK228="½ SD"),0.5,0))</f>
        <v>0</v>
      </c>
      <c r="AO228" s="17">
        <f t="array" ref="AO228">SUM(IF((G228:AK228="V"),1,0),IF((G228:AK228="½ V"),0.5,0))</f>
        <v>0</v>
      </c>
      <c r="AP228" s="17">
        <f t="array" ref="AP228">SUM(IF((G228:AK228="C"),1,0),IF((G228:AK228="½ C"),0.5,0))</f>
        <v>0</v>
      </c>
      <c r="AQ228" s="95">
        <f t="array" ref="AQ228">SUM(IF((G228:AK228="S"),1,0),IF((G228:AK228="½ S"),0.5,0))</f>
        <v>0</v>
      </c>
      <c r="AR228" s="184">
        <f t="array" ref="AR228">SUM(IF((G228:AK228="Z1"),1,0),IF((G228:AK228="½ Z1"),0.5,0))</f>
        <v>0</v>
      </c>
      <c r="AS228" s="17">
        <f t="array" ref="AS228">SUM(IF((G228:AK228="Z2"),1,0),IF((G228:AK228="½ Z2"),0.5,0))</f>
        <v>0</v>
      </c>
      <c r="AT228" s="17">
        <f t="array" ref="AT228">SUM(IF((G228:AK228="Z3"),1,0),IF((G228:AK228="½ Z3"),0.5,0))</f>
        <v>0</v>
      </c>
      <c r="AU228" s="20">
        <f t="array" ref="AU228">SUM(IF((G228:AK228="Z4"),1,0),IF((G228:AK228="½ Z4"),0.5,0))</f>
        <v>0</v>
      </c>
      <c r="AV228" s="4"/>
      <c r="AW228" s="28"/>
    </row>
    <row r="229" spans="2:49" ht="12.75" hidden="1" customHeight="1" x14ac:dyDescent="0.2">
      <c r="B229" s="2"/>
      <c r="C229" s="4"/>
      <c r="D229" s="401"/>
      <c r="E229" s="73"/>
      <c r="F229" s="65" t="str">
        <f>IF(E229="x",   "~~~" &amp; TEXT($J$12,""), TEXT($J$12,""))</f>
        <v/>
      </c>
      <c r="G229" s="275"/>
      <c r="H229" s="275"/>
      <c r="I229" s="275"/>
      <c r="J229" s="275"/>
      <c r="K229" s="275"/>
      <c r="L229" s="276" t="s">
        <v>26</v>
      </c>
      <c r="M229" s="276" t="s">
        <v>26</v>
      </c>
      <c r="N229" s="275"/>
      <c r="O229" s="275"/>
      <c r="P229" s="275"/>
      <c r="Q229" s="275"/>
      <c r="R229" s="275"/>
      <c r="S229" s="276" t="s">
        <v>26</v>
      </c>
      <c r="T229" s="276" t="s">
        <v>26</v>
      </c>
      <c r="U229" s="275"/>
      <c r="V229" s="275"/>
      <c r="W229" s="275"/>
      <c r="X229" s="275"/>
      <c r="Y229" s="275"/>
      <c r="Z229" s="276" t="s">
        <v>26</v>
      </c>
      <c r="AA229" s="276" t="s">
        <v>26</v>
      </c>
      <c r="AB229" s="275"/>
      <c r="AC229" s="275"/>
      <c r="AD229" s="275"/>
      <c r="AE229" s="275"/>
      <c r="AF229" s="275"/>
      <c r="AG229" s="276" t="s">
        <v>26</v>
      </c>
      <c r="AH229" s="276" t="s">
        <v>26</v>
      </c>
      <c r="AI229" s="275"/>
      <c r="AJ229" s="275"/>
      <c r="AK229" s="275"/>
      <c r="AL229" s="4"/>
      <c r="AM229" s="19">
        <f t="array" ref="AM229">SUM(IF((G229:AK229="H"),1,0),IF((G229:AK229="½ H"),0.5,0))</f>
        <v>0</v>
      </c>
      <c r="AN229" s="17">
        <f t="array" ref="AN229">SUM(IF((G229:AK229="SD"),1,0),IF((G229:AK229="½ SD"),0.5,0))</f>
        <v>0</v>
      </c>
      <c r="AO229" s="17">
        <f t="array" ref="AO229">SUM(IF((G229:AK229="V"),1,0),IF((G229:AK229="½ V"),0.5,0))</f>
        <v>0</v>
      </c>
      <c r="AP229" s="17">
        <f t="array" ref="AP229">SUM(IF((G229:AK229="C"),1,0),IF((G229:AK229="½ C"),0.5,0))</f>
        <v>0</v>
      </c>
      <c r="AQ229" s="95">
        <f t="array" ref="AQ229">SUM(IF((G229:AK229="S"),1,0),IF((G229:AK229="½ S"),0.5,0))</f>
        <v>0</v>
      </c>
      <c r="AR229" s="184">
        <f t="array" ref="AR229">SUM(IF((G229:AK229="Z1"),1,0),IF((G229:AK229="½ Z1"),0.5,0))</f>
        <v>0</v>
      </c>
      <c r="AS229" s="17">
        <f t="array" ref="AS229">SUM(IF((G229:AK229="Z2"),1,0),IF((G229:AK229="½ Z2"),0.5,0))</f>
        <v>0</v>
      </c>
      <c r="AT229" s="17">
        <f t="array" ref="AT229">SUM(IF((G229:AK229="Z3"),1,0),IF((G229:AK229="½ Z3"),0.5,0))</f>
        <v>0</v>
      </c>
      <c r="AU229" s="20">
        <f t="array" ref="AU229">SUM(IF((G229:AK229="Z4"),1,0),IF((G229:AK229="½ Z4"),0.5,0))</f>
        <v>0</v>
      </c>
      <c r="AV229" s="4"/>
      <c r="AW229" s="28"/>
    </row>
    <row r="230" spans="2:49" ht="12.75" hidden="1" customHeight="1" x14ac:dyDescent="0.2">
      <c r="B230" s="2"/>
      <c r="C230" s="4"/>
      <c r="D230" s="401"/>
      <c r="E230" s="73"/>
      <c r="F230" s="65" t="str">
        <f>IF(E230="x",   "~~~" &amp; TEXT($J$13,""), TEXT($J$13,""))</f>
        <v/>
      </c>
      <c r="G230" s="275"/>
      <c r="H230" s="275"/>
      <c r="I230" s="275"/>
      <c r="J230" s="275"/>
      <c r="K230" s="275"/>
      <c r="L230" s="276" t="s">
        <v>26</v>
      </c>
      <c r="M230" s="276" t="s">
        <v>26</v>
      </c>
      <c r="N230" s="275"/>
      <c r="O230" s="275"/>
      <c r="P230" s="275"/>
      <c r="Q230" s="275"/>
      <c r="R230" s="275"/>
      <c r="S230" s="276" t="s">
        <v>26</v>
      </c>
      <c r="T230" s="276" t="s">
        <v>26</v>
      </c>
      <c r="U230" s="275"/>
      <c r="V230" s="275"/>
      <c r="W230" s="275"/>
      <c r="X230" s="275"/>
      <c r="Y230" s="275"/>
      <c r="Z230" s="276" t="s">
        <v>26</v>
      </c>
      <c r="AA230" s="276" t="s">
        <v>26</v>
      </c>
      <c r="AB230" s="275"/>
      <c r="AC230" s="275"/>
      <c r="AD230" s="275"/>
      <c r="AE230" s="275"/>
      <c r="AF230" s="275"/>
      <c r="AG230" s="276" t="s">
        <v>26</v>
      </c>
      <c r="AH230" s="276" t="s">
        <v>26</v>
      </c>
      <c r="AI230" s="275"/>
      <c r="AJ230" s="275"/>
      <c r="AK230" s="275"/>
      <c r="AL230" s="4"/>
      <c r="AM230" s="19">
        <f t="array" ref="AM230">SUM(IF((G230:AK230="H"),1,0),IF((G230:AK230="½ H"),0.5,0))</f>
        <v>0</v>
      </c>
      <c r="AN230" s="17">
        <f t="array" ref="AN230">SUM(IF((G230:AK230="SD"),1,0),IF((G230:AK230="½ SD"),0.5,0))</f>
        <v>0</v>
      </c>
      <c r="AO230" s="17">
        <f t="array" ref="AO230">SUM(IF((G230:AK230="V"),1,0),IF((G230:AK230="½ V"),0.5,0))</f>
        <v>0</v>
      </c>
      <c r="AP230" s="17">
        <f t="array" ref="AP230">SUM(IF((G230:AK230="C"),1,0),IF((G230:AK230="½ C"),0.5,0))</f>
        <v>0</v>
      </c>
      <c r="AQ230" s="95">
        <f t="array" ref="AQ230">SUM(IF((G230:AK230="S"),1,0),IF((G230:AK230="½ S"),0.5,0))</f>
        <v>0</v>
      </c>
      <c r="AR230" s="184">
        <f t="array" ref="AR230">SUM(IF((G230:AK230="Z1"),1,0),IF((G230:AK230="½ Z1"),0.5,0))</f>
        <v>0</v>
      </c>
      <c r="AS230" s="17">
        <f t="array" ref="AS230">SUM(IF((G230:AK230="Z2"),1,0),IF((G230:AK230="½ Z2"),0.5,0))</f>
        <v>0</v>
      </c>
      <c r="AT230" s="17">
        <f t="array" ref="AT230">SUM(IF((G230:AK230="Z3"),1,0),IF((G230:AK230="½ Z3"),0.5,0))</f>
        <v>0</v>
      </c>
      <c r="AU230" s="20">
        <f t="array" ref="AU230">SUM(IF((G230:AK230="Z4"),1,0),IF((G230:AK230="½ Z4"),0.5,0))</f>
        <v>0</v>
      </c>
      <c r="AV230" s="4"/>
      <c r="AW230" s="28"/>
    </row>
    <row r="231" spans="2:49" ht="12.75" hidden="1" customHeight="1" x14ac:dyDescent="0.2">
      <c r="B231" s="2"/>
      <c r="C231" s="4"/>
      <c r="D231" s="401"/>
      <c r="E231" s="73"/>
      <c r="F231" s="65" t="str">
        <f>IF(E231="x",   "~~~" &amp; TEXT($J$14,""), TEXT($J$14,""))</f>
        <v/>
      </c>
      <c r="G231" s="275"/>
      <c r="H231" s="275"/>
      <c r="I231" s="275"/>
      <c r="J231" s="275"/>
      <c r="K231" s="275"/>
      <c r="L231" s="276" t="s">
        <v>26</v>
      </c>
      <c r="M231" s="276" t="s">
        <v>26</v>
      </c>
      <c r="N231" s="275"/>
      <c r="O231" s="275"/>
      <c r="P231" s="275"/>
      <c r="Q231" s="275"/>
      <c r="R231" s="275"/>
      <c r="S231" s="276" t="s">
        <v>26</v>
      </c>
      <c r="T231" s="276" t="s">
        <v>26</v>
      </c>
      <c r="U231" s="275"/>
      <c r="V231" s="275"/>
      <c r="W231" s="275"/>
      <c r="X231" s="275"/>
      <c r="Y231" s="275"/>
      <c r="Z231" s="276" t="s">
        <v>26</v>
      </c>
      <c r="AA231" s="276" t="s">
        <v>26</v>
      </c>
      <c r="AB231" s="275"/>
      <c r="AC231" s="275"/>
      <c r="AD231" s="275"/>
      <c r="AE231" s="275"/>
      <c r="AF231" s="275"/>
      <c r="AG231" s="276" t="s">
        <v>26</v>
      </c>
      <c r="AH231" s="276" t="s">
        <v>26</v>
      </c>
      <c r="AI231" s="275"/>
      <c r="AJ231" s="275"/>
      <c r="AK231" s="275"/>
      <c r="AL231" s="4"/>
      <c r="AM231" s="19">
        <f t="array" ref="AM231">SUM(IF((G231:AK231="H"),1,0),IF((G231:AK231="½ H"),0.5,0))</f>
        <v>0</v>
      </c>
      <c r="AN231" s="17">
        <f t="array" ref="AN231">SUM(IF((G231:AK231="SD"),1,0),IF((G231:AK231="½ SD"),0.5,0))</f>
        <v>0</v>
      </c>
      <c r="AO231" s="17">
        <f t="array" ref="AO231">SUM(IF((G231:AK231="V"),1,0),IF((G231:AK231="½ V"),0.5,0))</f>
        <v>0</v>
      </c>
      <c r="AP231" s="17">
        <f t="array" ref="AP231">SUM(IF((G231:AK231="C"),1,0),IF((G231:AK231="½ C"),0.5,0))</f>
        <v>0</v>
      </c>
      <c r="AQ231" s="95">
        <f t="array" ref="AQ231">SUM(IF((G231:AK231="S"),1,0),IF((G231:AK231="½ S"),0.5,0))</f>
        <v>0</v>
      </c>
      <c r="AR231" s="184">
        <f t="array" ref="AR231">SUM(IF((G231:AK231="Z1"),1,0),IF((G231:AK231="½ Z1"),0.5,0))</f>
        <v>0</v>
      </c>
      <c r="AS231" s="17">
        <f t="array" ref="AS231">SUM(IF((G231:AK231="Z2"),1,0),IF((G231:AK231="½ Z2"),0.5,0))</f>
        <v>0</v>
      </c>
      <c r="AT231" s="17">
        <f t="array" ref="AT231">SUM(IF((G231:AK231="Z3"),1,0),IF((G231:AK231="½ Z3"),0.5,0))</f>
        <v>0</v>
      </c>
      <c r="AU231" s="20">
        <f t="array" ref="AU231">SUM(IF((G231:AK231="Z4"),1,0),IF((G231:AK231="½ Z4"),0.5,0))</f>
        <v>0</v>
      </c>
      <c r="AV231" s="4"/>
      <c r="AW231" s="28"/>
    </row>
    <row r="232" spans="2:49" ht="12.75" hidden="1" customHeight="1" x14ac:dyDescent="0.2">
      <c r="B232" s="2"/>
      <c r="C232" s="4"/>
      <c r="D232" s="401"/>
      <c r="E232" s="73"/>
      <c r="F232" s="65" t="str">
        <f>IF(E232="x",   "~~~" &amp; TEXT($J$15,""), TEXT($J$15,""))</f>
        <v/>
      </c>
      <c r="G232" s="275"/>
      <c r="H232" s="275"/>
      <c r="I232" s="275"/>
      <c r="J232" s="275"/>
      <c r="K232" s="275"/>
      <c r="L232" s="276" t="s">
        <v>26</v>
      </c>
      <c r="M232" s="276" t="s">
        <v>26</v>
      </c>
      <c r="N232" s="275"/>
      <c r="O232" s="275"/>
      <c r="P232" s="275"/>
      <c r="Q232" s="275"/>
      <c r="R232" s="275"/>
      <c r="S232" s="276" t="s">
        <v>26</v>
      </c>
      <c r="T232" s="276" t="s">
        <v>26</v>
      </c>
      <c r="U232" s="275"/>
      <c r="V232" s="275"/>
      <c r="W232" s="275"/>
      <c r="X232" s="275"/>
      <c r="Y232" s="275"/>
      <c r="Z232" s="276" t="s">
        <v>26</v>
      </c>
      <c r="AA232" s="276" t="s">
        <v>26</v>
      </c>
      <c r="AB232" s="275"/>
      <c r="AC232" s="275"/>
      <c r="AD232" s="275"/>
      <c r="AE232" s="275"/>
      <c r="AF232" s="275"/>
      <c r="AG232" s="276" t="s">
        <v>26</v>
      </c>
      <c r="AH232" s="276" t="s">
        <v>26</v>
      </c>
      <c r="AI232" s="275"/>
      <c r="AJ232" s="275"/>
      <c r="AK232" s="275"/>
      <c r="AL232" s="4"/>
      <c r="AM232" s="19">
        <f t="array" ref="AM232">SUM(IF((G232:AK232="H"),1,0),IF((G232:AK232="½ H"),0.5,0))</f>
        <v>0</v>
      </c>
      <c r="AN232" s="17">
        <f t="array" ref="AN232">SUM(IF((G232:AK232="SD"),1,0),IF((G232:AK232="½ SD"),0.5,0))</f>
        <v>0</v>
      </c>
      <c r="AO232" s="17">
        <f t="array" ref="AO232">SUM(IF((G232:AK232="V"),1,0),IF((G232:AK232="½ V"),0.5,0))</f>
        <v>0</v>
      </c>
      <c r="AP232" s="17">
        <f t="array" ref="AP232">SUM(IF((G232:AK232="C"),1,0),IF((G232:AK232="½ C"),0.5,0))</f>
        <v>0</v>
      </c>
      <c r="AQ232" s="95">
        <f t="array" ref="AQ232">SUM(IF((G232:AK232="S"),1,0),IF((G232:AK232="½ S"),0.5,0))</f>
        <v>0</v>
      </c>
      <c r="AR232" s="184">
        <f t="array" ref="AR232">SUM(IF((G232:AK232="Z1"),1,0),IF((G232:AK232="½ Z1"),0.5,0))</f>
        <v>0</v>
      </c>
      <c r="AS232" s="17">
        <f t="array" ref="AS232">SUM(IF((G232:AK232="Z2"),1,0),IF((G232:AK232="½ Z2"),0.5,0))</f>
        <v>0</v>
      </c>
      <c r="AT232" s="17">
        <f t="array" ref="AT232">SUM(IF((G232:AK232="Z3"),1,0),IF((G232:AK232="½ Z3"),0.5,0))</f>
        <v>0</v>
      </c>
      <c r="AU232" s="20">
        <f t="array" ref="AU232">SUM(IF((G232:AK232="Z4"),1,0),IF((G232:AK232="½ Z4"),0.5,0))</f>
        <v>0</v>
      </c>
      <c r="AV232" s="4"/>
      <c r="AW232" s="28"/>
    </row>
    <row r="233" spans="2:49" ht="12.75" hidden="1" customHeight="1" thickBot="1" x14ac:dyDescent="0.25">
      <c r="B233" s="2"/>
      <c r="C233" s="4"/>
      <c r="D233" s="401"/>
      <c r="E233" s="74"/>
      <c r="F233" s="65" t="str">
        <f>IF(E233="x",   "~~~" &amp; TEXT($J$16,""), TEXT($J$16,""))</f>
        <v/>
      </c>
      <c r="G233" s="275"/>
      <c r="H233" s="275"/>
      <c r="I233" s="275"/>
      <c r="J233" s="275"/>
      <c r="K233" s="275"/>
      <c r="L233" s="276" t="s">
        <v>26</v>
      </c>
      <c r="M233" s="276" t="s">
        <v>26</v>
      </c>
      <c r="N233" s="275"/>
      <c r="O233" s="275"/>
      <c r="P233" s="275"/>
      <c r="Q233" s="275"/>
      <c r="R233" s="275"/>
      <c r="S233" s="276" t="s">
        <v>26</v>
      </c>
      <c r="T233" s="276" t="s">
        <v>26</v>
      </c>
      <c r="U233" s="275"/>
      <c r="V233" s="275"/>
      <c r="W233" s="275"/>
      <c r="X233" s="275"/>
      <c r="Y233" s="275"/>
      <c r="Z233" s="276" t="s">
        <v>26</v>
      </c>
      <c r="AA233" s="276" t="s">
        <v>26</v>
      </c>
      <c r="AB233" s="275"/>
      <c r="AC233" s="275"/>
      <c r="AD233" s="275"/>
      <c r="AE233" s="275"/>
      <c r="AF233" s="275"/>
      <c r="AG233" s="276" t="s">
        <v>26</v>
      </c>
      <c r="AH233" s="276" t="s">
        <v>26</v>
      </c>
      <c r="AI233" s="275"/>
      <c r="AJ233" s="275"/>
      <c r="AK233" s="275"/>
      <c r="AL233" s="4"/>
      <c r="AM233" s="94">
        <f t="array" ref="AM233">SUM(IF((G233:AK233="H"),1,0),IF((G233:AK233="½ H"),0.5,0))</f>
        <v>0</v>
      </c>
      <c r="AN233" s="89">
        <f t="array" ref="AN233">SUM(IF((G233:AK233="SD"),1,0),IF((G233:AK233="½ SD"),0.5,0))</f>
        <v>0</v>
      </c>
      <c r="AO233" s="89">
        <f t="array" ref="AO233">SUM(IF((G233:AK233="V"),1,0),IF((G233:AK233="½ V"),0.5,0))</f>
        <v>0</v>
      </c>
      <c r="AP233" s="89">
        <f t="array" ref="AP233">SUM(IF((G233:AK233="C"),1,0),IF((G233:AK233="½ C"),0.5,0))</f>
        <v>0</v>
      </c>
      <c r="AQ233" s="95">
        <f t="array" ref="AQ233">SUM(IF((G233:AK233="S"),1,0),IF((G233:AK233="½ S"),0.5,0))</f>
        <v>0</v>
      </c>
      <c r="AR233" s="184">
        <f t="array" ref="AR233">SUM(IF((G233:AK233="Z1"),1,0),IF((G233:AK233="½ Z1"),0.5,0))</f>
        <v>0</v>
      </c>
      <c r="AS233" s="89">
        <f t="array" ref="AS233">SUM(IF((G233:AK233="Z2"),1,0),IF((G233:AK233="½ Z2"),0.5,0))</f>
        <v>0</v>
      </c>
      <c r="AT233" s="17">
        <f t="array" ref="AT233">SUM(IF((G233:AK233="Z3"),1,0),IF((G233:AK233="½ Z3"),0.5,0))</f>
        <v>0</v>
      </c>
      <c r="AU233" s="20">
        <f t="array" ref="AU233">SUM(IF((G233:AK233="Z4"),1,0),IF((G233:AK233="½ Z4"),0.5,0))</f>
        <v>0</v>
      </c>
      <c r="AV233" s="4"/>
      <c r="AW233" s="28"/>
    </row>
    <row r="234" spans="2:49" ht="12.75" customHeight="1" thickBot="1" x14ac:dyDescent="0.25">
      <c r="B234" s="2"/>
      <c r="C234" s="4"/>
      <c r="D234" s="402"/>
      <c r="E234" s="77"/>
      <c r="F234" s="76" t="s">
        <v>38</v>
      </c>
      <c r="G234" s="234">
        <f t="array" ref="G234">SUM(IF(LEFT($F209:$F233,3)&lt;&gt;"~~~",1,0)*IF($F209:$F233&lt;&gt;"",1,0)*IF(G209:G233="we",0,1)*IF(G209:G233="i",0,1)*IF(LEFT(G209:G233,1)="½",0.5,(IF(G209:G233&lt;&gt;"",0,1))))</f>
        <v>4</v>
      </c>
      <c r="H234" s="234">
        <f t="array" ref="H234">SUM(IF(LEFT($F209:$F233,3)&lt;&gt;"~~~",1,0)*IF($F209:$F233&lt;&gt;"",1,0)*IF(H209:H233="we",0,1)*IF(H209:H233="i",0,1)*IF(LEFT(H209:H233,1)="½",0.5,(IF(H209:H233&lt;&gt;"",0,1))))</f>
        <v>4</v>
      </c>
      <c r="I234" s="234">
        <f t="array" ref="I234">SUM(IF(LEFT($F209:$F233,3)&lt;&gt;"~~~",1,0)*IF($F209:$F233&lt;&gt;"",1,0)*IF(I209:I233="we",0,1)*IF(I209:I233="i",0,1)*IF(LEFT(I209:I233,1)="½",0.5,(IF(I209:I233&lt;&gt;"",0,1))))</f>
        <v>4</v>
      </c>
      <c r="J234" s="234">
        <f t="array" ref="J234">SUM(IF(LEFT($F209:$F233,3)&lt;&gt;"~~~",1,0)*IF($F209:$F233&lt;&gt;"",1,0)*IF(J209:J233="we",0,1)*IF(J209:J233="i",0,1)*IF(LEFT(J209:J233,1)="½",0.5,(IF(J209:J233&lt;&gt;"",0,1))))</f>
        <v>4</v>
      </c>
      <c r="K234" s="234">
        <f t="array" ref="K234">SUM(IF(LEFT($F209:$F233,3)&lt;&gt;"~~~",1,0)*IF($F209:$F233&lt;&gt;"",1,0)*IF(K209:K233="we",0,1)*IF(K209:K233="i",0,1)*IF(LEFT(K209:K233,1)="½",0.5,(IF(K209:K233&lt;&gt;"",0,1))))</f>
        <v>4</v>
      </c>
      <c r="L234" s="234">
        <f t="array" ref="L234">SUM(IF(LEFT($F209:$F233,3)&lt;&gt;"~~~",1,0)*IF($F209:$F233&lt;&gt;"",1,0)*IF(L209:L233="we",0,1)*IF(L209:L233="i",0,1)*IF(LEFT(L209:L233,1)="½",0.5,(IF(L209:L233&lt;&gt;"",0,1))))</f>
        <v>0</v>
      </c>
      <c r="M234" s="234">
        <f t="array" ref="M234">SUM(IF(LEFT($F209:$F233,3)&lt;&gt;"~~~",1,0)*IF($F209:$F233&lt;&gt;"",1,0)*IF(M209:M233="we",0,1)*IF(M209:M233="i",0,1)*IF(LEFT(M209:M233,1)="½",0.5,(IF(M209:M233&lt;&gt;"",0,1))))</f>
        <v>0</v>
      </c>
      <c r="N234" s="234">
        <f t="array" ref="N234">SUM(IF(LEFT($F209:$F233,3)&lt;&gt;"~~~",1,0)*IF($F209:$F233&lt;&gt;"",1,0)*IF(N209:N233="we",0,1)*IF(N209:N233="i",0,1)*IF(LEFT(N209:N233,1)="½",0.5,(IF(N209:N233&lt;&gt;"",0,1))))</f>
        <v>4</v>
      </c>
      <c r="O234" s="234">
        <f t="array" ref="O234">SUM(IF(LEFT($F209:$F233,3)&lt;&gt;"~~~",1,0)*IF($F209:$F233&lt;&gt;"",1,0)*IF(O209:O233="we",0,1)*IF(O209:O233="i",0,1)*IF(LEFT(O209:O233,1)="½",0.5,(IF(O209:O233&lt;&gt;"",0,1))))</f>
        <v>4</v>
      </c>
      <c r="P234" s="234">
        <f t="array" ref="P234">SUM(IF(LEFT($F209:$F233,3)&lt;&gt;"~~~",1,0)*IF($F209:$F233&lt;&gt;"",1,0)*IF(P209:P233="we",0,1)*IF(P209:P233="i",0,1)*IF(LEFT(P209:P233,1)="½",0.5,(IF(P209:P233&lt;&gt;"",0,1))))</f>
        <v>4</v>
      </c>
      <c r="Q234" s="234">
        <f t="array" ref="Q234">SUM(IF(LEFT($F209:$F233,3)&lt;&gt;"~~~",1,0)*IF($F209:$F233&lt;&gt;"",1,0)*IF(Q209:Q233="we",0,1)*IF(Q209:Q233="i",0,1)*IF(LEFT(Q209:Q233,1)="½",0.5,(IF(Q209:Q233&lt;&gt;"",0,1))))</f>
        <v>4</v>
      </c>
      <c r="R234" s="234">
        <f t="array" ref="R234">SUM(IF(LEFT($F209:$F233,3)&lt;&gt;"~~~",1,0)*IF($F209:$F233&lt;&gt;"",1,0)*IF(R209:R233="we",0,1)*IF(R209:R233="i",0,1)*IF(LEFT(R209:R233,1)="½",0.5,(IF(R209:R233&lt;&gt;"",0,1))))</f>
        <v>4</v>
      </c>
      <c r="S234" s="234">
        <f t="array" ref="S234">SUM(IF(LEFT($F209:$F233,3)&lt;&gt;"~~~",1,0)*IF($F209:$F233&lt;&gt;"",1,0)*IF(S209:S233="we",0,1)*IF(S209:S233="i",0,1)*IF(LEFT(S209:S233,1)="½",0.5,(IF(S209:S233&lt;&gt;"",0,1))))</f>
        <v>0</v>
      </c>
      <c r="T234" s="234">
        <f t="array" ref="T234">SUM(IF(LEFT($F209:$F233,3)&lt;&gt;"~~~",1,0)*IF($F209:$F233&lt;&gt;"",1,0)*IF(T209:T233="we",0,1)*IF(T209:T233="i",0,1)*IF(LEFT(T209:T233,1)="½",0.5,(IF(T209:T233&lt;&gt;"",0,1))))</f>
        <v>0</v>
      </c>
      <c r="U234" s="234">
        <f t="array" ref="U234">SUM(IF(LEFT($F209:$F233,3)&lt;&gt;"~~~",1,0)*IF($F209:$F233&lt;&gt;"",1,0)*IF(U209:U233="we",0,1)*IF(U209:U233="i",0,1)*IF(LEFT(U209:U233,1)="½",0.5,(IF(U209:U233&lt;&gt;"",0,1))))</f>
        <v>4</v>
      </c>
      <c r="V234" s="234">
        <f t="array" ref="V234">SUM(IF(LEFT($F209:$F233,3)&lt;&gt;"~~~",1,0)*IF($F209:$F233&lt;&gt;"",1,0)*IF(V209:V233="we",0,1)*IF(V209:V233="i",0,1)*IF(LEFT(V209:V233,1)="½",0.5,(IF(V209:V233&lt;&gt;"",0,1))))</f>
        <v>4</v>
      </c>
      <c r="W234" s="234">
        <f t="array" ref="W234">SUM(IF(LEFT($F209:$F233,3)&lt;&gt;"~~~",1,0)*IF($F209:$F233&lt;&gt;"",1,0)*IF(W209:W233="we",0,1)*IF(W209:W233="i",0,1)*IF(LEFT(W209:W233,1)="½",0.5,(IF(W209:W233&lt;&gt;"",0,1))))</f>
        <v>4</v>
      </c>
      <c r="X234" s="234">
        <f t="array" ref="X234">SUM(IF(LEFT($F209:$F233,3)&lt;&gt;"~~~",1,0)*IF($F209:$F233&lt;&gt;"",1,0)*IF(X209:X233="we",0,1)*IF(X209:X233="i",0,1)*IF(LEFT(X209:X233,1)="½",0.5,(IF(X209:X233&lt;&gt;"",0,1))))</f>
        <v>4</v>
      </c>
      <c r="Y234" s="234">
        <f t="array" ref="Y234">SUM(IF(LEFT($F209:$F233,3)&lt;&gt;"~~~",1,0)*IF($F209:$F233&lt;&gt;"",1,0)*IF(Y209:Y233="we",0,1)*IF(Y209:Y233="i",0,1)*IF(LEFT(Y209:Y233,1)="½",0.5,(IF(Y209:Y233&lt;&gt;"",0,1))))</f>
        <v>4</v>
      </c>
      <c r="Z234" s="234">
        <f t="array" ref="Z234">SUM(IF(LEFT($F209:$F233,3)&lt;&gt;"~~~",1,0)*IF($F209:$F233&lt;&gt;"",1,0)*IF(Z209:Z233="we",0,1)*IF(Z209:Z233="i",0,1)*IF(LEFT(Z209:Z233,1)="½",0.5,(IF(Z209:Z233&lt;&gt;"",0,1))))</f>
        <v>0</v>
      </c>
      <c r="AA234" s="234">
        <f t="array" ref="AA234">SUM(IF(LEFT($F209:$F233,3)&lt;&gt;"~~~",1,0)*IF($F209:$F233&lt;&gt;"",1,0)*IF(AA209:AA233="we",0,1)*IF(AA209:AA233="i",0,1)*IF(LEFT(AA209:AA233,1)="½",0.5,(IF(AA209:AA233&lt;&gt;"",0,1))))</f>
        <v>0</v>
      </c>
      <c r="AB234" s="234">
        <f t="array" ref="AB234">SUM(IF(LEFT($F209:$F233,3)&lt;&gt;"~~~",1,0)*IF($F209:$F233&lt;&gt;"",1,0)*IF(AB209:AB233="we",0,1)*IF(AB209:AB233="i",0,1)*IF(LEFT(AB209:AB233,1)="½",0.5,(IF(AB209:AB233&lt;&gt;"",0,1))))</f>
        <v>4</v>
      </c>
      <c r="AC234" s="234">
        <f t="array" ref="AC234">SUM(IF(LEFT($F209:$F233,3)&lt;&gt;"~~~",1,0)*IF($F209:$F233&lt;&gt;"",1,0)*IF(AC209:AC233="we",0,1)*IF(AC209:AC233="i",0,1)*IF(LEFT(AC209:AC233,1)="½",0.5,(IF(AC209:AC233&lt;&gt;"",0,1))))</f>
        <v>4</v>
      </c>
      <c r="AD234" s="234">
        <f t="array" ref="AD234">SUM(IF(LEFT($F209:$F233,3)&lt;&gt;"~~~",1,0)*IF($F209:$F233&lt;&gt;"",1,0)*IF(AD209:AD233="we",0,1)*IF(AD209:AD233="i",0,1)*IF(LEFT(AD209:AD233,1)="½",0.5,(IF(AD209:AD233&lt;&gt;"",0,1))))</f>
        <v>4</v>
      </c>
      <c r="AE234" s="234">
        <f t="array" ref="AE234">SUM(IF(LEFT($F209:$F233,3)&lt;&gt;"~~~",1,0)*IF($F209:$F233&lt;&gt;"",1,0)*IF(AE209:AE233="we",0,1)*IF(AE209:AE233="i",0,1)*IF(LEFT(AE209:AE233,1)="½",0.5,(IF(AE209:AE233&lt;&gt;"",0,1))))</f>
        <v>4</v>
      </c>
      <c r="AF234" s="234">
        <f t="array" ref="AF234">SUM(IF(LEFT($F209:$F233,3)&lt;&gt;"~~~",1,0)*IF($F209:$F233&lt;&gt;"",1,0)*IF(AF209:AF233="we",0,1)*IF(AF209:AF233="i",0,1)*IF(LEFT(AF209:AF233,1)="½",0.5,(IF(AF209:AF233&lt;&gt;"",0,1))))</f>
        <v>4</v>
      </c>
      <c r="AG234" s="234">
        <f t="array" ref="AG234">SUM(IF(LEFT($F209:$F233,3)&lt;&gt;"~~~",1,0)*IF($F209:$F233&lt;&gt;"",1,0)*IF(AG209:AG233="we",0,1)*IF(AG209:AG233="i",0,1)*IF(LEFT(AG209:AG233,1)="½",0.5,(IF(AG209:AG233&lt;&gt;"",0,1))))</f>
        <v>0</v>
      </c>
      <c r="AH234" s="234">
        <f t="array" ref="AH234">SUM(IF(LEFT($F209:$F233,3)&lt;&gt;"~~~",1,0)*IF($F209:$F233&lt;&gt;"",1,0)*IF(AH209:AH233="we",0,1)*IF(AH209:AH233="i",0,1)*IF(LEFT(AH209:AH233,1)="½",0.5,(IF(AH209:AH233&lt;&gt;"",0,1))))</f>
        <v>0</v>
      </c>
      <c r="AI234" s="234">
        <f t="array" ref="AI234">SUM(IF(LEFT($F209:$F233,3)&lt;&gt;"~~~",1,0)*IF($F209:$F233&lt;&gt;"",1,0)*IF(AI209:AI233="we",0,1)*IF(AI209:AI233="i",0,1)*IF(LEFT(AI209:AI233,1)="½",0.5,(IF(AI209:AI233&lt;&gt;"",0,1))))</f>
        <v>4</v>
      </c>
      <c r="AJ234" s="234">
        <f t="array" ref="AJ234">SUM(IF(LEFT($F209:$F233,3)&lt;&gt;"~~~",1,0)*IF($F209:$F233&lt;&gt;"",1,0)*IF(AJ209:AJ233="we",0,1)*IF(AJ209:AJ233="i",0,1)*IF(LEFT(AJ209:AJ233,1)="½",0.5,(IF(AJ209:AJ233&lt;&gt;"",0,1))))</f>
        <v>4</v>
      </c>
      <c r="AK234" s="234">
        <f t="array" ref="AK234">SUM(IF(LEFT($F209:$F233,3)&lt;&gt;"~~~",1,0)*IF($F209:$F233&lt;&gt;"",1,0)*IF(AK209:AK233="we",0,1)*IF(AK209:AK233="i",0,1)*IF(LEFT(AK209:AK233,1)="½",0.5,(IF(AK209:AK233&lt;&gt;"",0,1))))</f>
        <v>4</v>
      </c>
      <c r="AL234" s="33"/>
      <c r="AM234" s="412">
        <f>SUM(G234:AK234)</f>
        <v>92</v>
      </c>
      <c r="AN234" s="413"/>
      <c r="AO234" s="300">
        <f t="array" ref="AO234">SUM(IF((G208:AK208=""),1,0))</f>
        <v>23</v>
      </c>
      <c r="AP234" s="301"/>
      <c r="AQ234" s="297">
        <f t="array" ref="AQ234">SUM(G234:AK234)/SUM(IF((G208:AK208=""),1,0))</f>
        <v>4</v>
      </c>
      <c r="AR234" s="298"/>
      <c r="AS234" s="299"/>
      <c r="AT234" s="213"/>
      <c r="AU234" s="214"/>
      <c r="AV234" s="4"/>
      <c r="AW234" s="28"/>
    </row>
    <row r="235" spans="2:49" ht="15.75" customHeight="1" thickBot="1" x14ac:dyDescent="0.3">
      <c r="B235" s="2"/>
      <c r="C235" s="4"/>
      <c r="D235" s="405" t="s">
        <v>23</v>
      </c>
      <c r="E235" s="80"/>
      <c r="F235" s="67" t="s">
        <v>23</v>
      </c>
      <c r="G235" s="293"/>
      <c r="H235" s="293"/>
      <c r="I235" s="293" t="s">
        <v>26</v>
      </c>
      <c r="J235" s="293" t="s">
        <v>26</v>
      </c>
      <c r="K235" s="293" t="s">
        <v>0</v>
      </c>
      <c r="L235" s="293"/>
      <c r="M235" s="293"/>
      <c r="N235" s="293"/>
      <c r="O235" s="293"/>
      <c r="P235" s="293" t="s">
        <v>26</v>
      </c>
      <c r="Q235" s="293" t="s">
        <v>26</v>
      </c>
      <c r="R235" s="293"/>
      <c r="S235" s="293"/>
      <c r="T235" s="293"/>
      <c r="U235" s="293"/>
      <c r="V235" s="293"/>
      <c r="W235" s="293" t="s">
        <v>26</v>
      </c>
      <c r="X235" s="293" t="s">
        <v>26</v>
      </c>
      <c r="Y235" s="293"/>
      <c r="Z235" s="293"/>
      <c r="AA235" s="293"/>
      <c r="AB235" s="293"/>
      <c r="AC235" s="293"/>
      <c r="AD235" s="293" t="s">
        <v>26</v>
      </c>
      <c r="AE235" s="293" t="s">
        <v>26</v>
      </c>
      <c r="AF235" s="293"/>
      <c r="AG235" s="293"/>
      <c r="AH235" s="293"/>
      <c r="AI235" s="293"/>
      <c r="AJ235" s="293"/>
      <c r="AK235" s="293" t="s">
        <v>27</v>
      </c>
      <c r="AL235" s="26"/>
      <c r="AM235" s="189">
        <f t="array" ref="AM235">SUM(IF((G235:AJ235="H"),1,0),IF((G235:AJ235="½ H"),0.5,0))</f>
        <v>1</v>
      </c>
      <c r="AN235" s="190">
        <f t="array" ref="AN235">SUM(IF((G236:AK260="SD"),1,0),IF((G236:AK260="½ SD"),0.5,0))</f>
        <v>0</v>
      </c>
      <c r="AO235" s="190">
        <f t="array" ref="AO235">SUM(IF((G236:AK260="V"),1,0),IF((G236:AK260="½ V"),0.5,0))</f>
        <v>0</v>
      </c>
      <c r="AP235" s="190">
        <f t="array" ref="AP235">SUM(IF((G236:AK260="C"),1,0),IF((G236:AK260="½ C"),0.5,0))</f>
        <v>0</v>
      </c>
      <c r="AQ235" s="190">
        <f t="array" ref="AQ235">SUM(IF((G236:AK260="S"),1,0),IF((G236:AK260="½ S"),0.5,0))</f>
        <v>0</v>
      </c>
      <c r="AR235" s="192">
        <f t="array" ref="AR235">SUM(IF((G236:AK260="Z1"),1,0),IF((G236:AK260="½ Z1"),0.5,0))</f>
        <v>0</v>
      </c>
      <c r="AS235" s="190">
        <f t="array" ref="AS235">SUM(IF((G236:AK260="Z2"),1,0),IF((G236:AK260="½ Z2"),0.5,0))</f>
        <v>0</v>
      </c>
      <c r="AT235" s="209">
        <f t="array" ref="AT235">SUM(IF((G236:AK260="Z3"),1,0),IF((G236:AK260="½ Z3"),0.5,0))</f>
        <v>0</v>
      </c>
      <c r="AU235" s="210">
        <f t="array" ref="AU235">SUM(IF((G236:AK260="Z4"),1,0),IF((G236:AK260="½ Z4"),0.5,0))</f>
        <v>0</v>
      </c>
      <c r="AV235" s="4"/>
      <c r="AW235" s="28"/>
    </row>
    <row r="236" spans="2:49" x14ac:dyDescent="0.2">
      <c r="B236" s="2"/>
      <c r="C236" s="4"/>
      <c r="D236" s="406"/>
      <c r="E236" s="69"/>
      <c r="F236" s="65" t="str">
        <f>IF(E236="x",   "~~~" &amp; TEXT($F$4,""), TEXT($F$4,""))</f>
        <v>employee_1</v>
      </c>
      <c r="G236" s="275"/>
      <c r="H236" s="275"/>
      <c r="I236" s="276" t="s">
        <v>26</v>
      </c>
      <c r="J236" s="276" t="s">
        <v>26</v>
      </c>
      <c r="K236" s="274" t="s">
        <v>0</v>
      </c>
      <c r="L236" s="275"/>
      <c r="M236" s="275"/>
      <c r="N236" s="275"/>
      <c r="O236" s="275"/>
      <c r="P236" s="276" t="s">
        <v>26</v>
      </c>
      <c r="Q236" s="276" t="s">
        <v>26</v>
      </c>
      <c r="R236" s="275"/>
      <c r="S236" s="275"/>
      <c r="T236" s="275"/>
      <c r="U236" s="275"/>
      <c r="V236" s="275"/>
      <c r="W236" s="276" t="s">
        <v>26</v>
      </c>
      <c r="X236" s="276" t="s">
        <v>26</v>
      </c>
      <c r="Y236" s="275"/>
      <c r="Z236" s="275"/>
      <c r="AA236" s="275"/>
      <c r="AB236" s="275"/>
      <c r="AC236" s="275"/>
      <c r="AD236" s="276" t="s">
        <v>26</v>
      </c>
      <c r="AE236" s="276" t="s">
        <v>26</v>
      </c>
      <c r="AF236" s="275"/>
      <c r="AG236" s="275"/>
      <c r="AH236" s="275"/>
      <c r="AI236" s="275"/>
      <c r="AJ236" s="275"/>
      <c r="AK236" s="277" t="s">
        <v>27</v>
      </c>
      <c r="AL236" s="4"/>
      <c r="AM236" s="179">
        <f t="array" ref="AM236">SUM(IF((G236:AK236="H"),1,0),IF((G236:AK236="½ H"),0.5,0))</f>
        <v>1</v>
      </c>
      <c r="AN236" s="180">
        <f t="array" ref="AN236">SUM(IF((G236:AK236="SD"),1,0),IF((G236:AK236="½ SD"),0.5,0))</f>
        <v>0</v>
      </c>
      <c r="AO236" s="180">
        <f t="array" ref="AO236">SUM(IF((G236:AK236="V"),1,0),IF((G236:AK236="½ V"),0.5,0))</f>
        <v>0</v>
      </c>
      <c r="AP236" s="180">
        <f t="array" ref="AP236">SUM(IF((G236:AK236="C"),1,0),IF((G236:AK236="½ C"),0.5,0))</f>
        <v>0</v>
      </c>
      <c r="AQ236" s="180">
        <f t="array" ref="AQ236">SUM(IF((G236:AK236="S"),1,0),IF((G236:AK236="½ S"),0.5,0))</f>
        <v>0</v>
      </c>
      <c r="AR236" s="183">
        <f t="array" ref="AR236">SUM(IF((G236:AK236="Z1"),1,0),IF((G236:AK236="½ Z1"),0.5,0))</f>
        <v>0</v>
      </c>
      <c r="AS236" s="180">
        <f t="array" ref="AS236">SUM(IF((G236:AK236="Z2"),1,0),IF((G236:AK236="½ Z2"),0.5,0))</f>
        <v>0</v>
      </c>
      <c r="AT236" s="180">
        <f t="array" ref="AT236">SUM(IF((G236:AK236="Z3"),1,0),IF((G236:AK236="½ Z3"),0.5,0))</f>
        <v>0</v>
      </c>
      <c r="AU236" s="181">
        <f t="array" ref="AU236">SUM(IF((G236:AK236="Z4"),1,0),IF((G236:AK236="½ Z4"),0.5,0))</f>
        <v>0</v>
      </c>
      <c r="AV236" s="4"/>
      <c r="AW236" s="28"/>
    </row>
    <row r="237" spans="2:49" x14ac:dyDescent="0.2">
      <c r="B237" s="2"/>
      <c r="C237" s="4"/>
      <c r="D237" s="406"/>
      <c r="E237" s="186"/>
      <c r="F237" s="65" t="str">
        <f>IF(E237="x",   "~~~" &amp; TEXT($F$5,""), TEXT($F$5,""))</f>
        <v>employee_2</v>
      </c>
      <c r="G237" s="275"/>
      <c r="H237" s="275"/>
      <c r="I237" s="276" t="s">
        <v>26</v>
      </c>
      <c r="J237" s="276" t="s">
        <v>26</v>
      </c>
      <c r="K237" s="274" t="s">
        <v>0</v>
      </c>
      <c r="L237" s="275"/>
      <c r="M237" s="275"/>
      <c r="N237" s="275"/>
      <c r="O237" s="275"/>
      <c r="P237" s="276" t="s">
        <v>26</v>
      </c>
      <c r="Q237" s="276" t="s">
        <v>26</v>
      </c>
      <c r="R237" s="275"/>
      <c r="S237" s="275"/>
      <c r="T237" s="275"/>
      <c r="U237" s="275"/>
      <c r="V237" s="275"/>
      <c r="W237" s="276" t="s">
        <v>26</v>
      </c>
      <c r="X237" s="276" t="s">
        <v>26</v>
      </c>
      <c r="Y237" s="275"/>
      <c r="Z237" s="275"/>
      <c r="AA237" s="275"/>
      <c r="AB237" s="275"/>
      <c r="AC237" s="275"/>
      <c r="AD237" s="276" t="s">
        <v>26</v>
      </c>
      <c r="AE237" s="276" t="s">
        <v>26</v>
      </c>
      <c r="AF237" s="275"/>
      <c r="AG237" s="275"/>
      <c r="AH237" s="275"/>
      <c r="AI237" s="275"/>
      <c r="AJ237" s="275"/>
      <c r="AK237" s="277" t="s">
        <v>27</v>
      </c>
      <c r="AL237" s="4"/>
      <c r="AM237" s="19">
        <f t="array" ref="AM237">SUM(IF((G237:AK237="H"),1,0),IF((G237:AK237="½ H"),0.5,0))</f>
        <v>1</v>
      </c>
      <c r="AN237" s="17">
        <f t="array" ref="AN237">SUM(IF((G237:AK237="SD"),1,0),IF((G237:AK237="½ SD"),0.5,0))</f>
        <v>0</v>
      </c>
      <c r="AO237" s="17">
        <f t="array" ref="AO237">SUM(IF((G237:AK237="V"),1,0),IF((G237:AK237="½ V"),0.5,0))</f>
        <v>0</v>
      </c>
      <c r="AP237" s="17">
        <f t="array" ref="AP237">SUM(IF((G237:AK237="C"),1,0),IF((G237:AK237="½ C"),0.5,0))</f>
        <v>0</v>
      </c>
      <c r="AQ237" s="95">
        <f t="array" ref="AQ237">SUM(IF((G237:AK237="S"),1,0),IF((G237:AK237="½ S"),0.5,0))</f>
        <v>0</v>
      </c>
      <c r="AR237" s="184">
        <f t="array" ref="AR237">SUM(IF((G237:AK237="Z1"),1,0),IF((G237:AK237="½ Z1"),0.5,0))</f>
        <v>0</v>
      </c>
      <c r="AS237" s="17">
        <f t="array" ref="AS237">SUM(IF((G237:AK237="Z2"),1,0),IF((G237:AK237="½ Z2"),0.5,0))</f>
        <v>0</v>
      </c>
      <c r="AT237" s="17">
        <f t="array" ref="AT237">SUM(IF((G237:AK237="Z3"),1,0),IF((G237:AK237="½ Z3"),0.5,0))</f>
        <v>0</v>
      </c>
      <c r="AU237" s="20">
        <f t="array" ref="AU237">SUM(IF((G237:AK237="Z4"),1,0),IF((G237:AK237="½ Z4"),0.5,0))</f>
        <v>0</v>
      </c>
      <c r="AV237" s="4"/>
      <c r="AW237" s="28"/>
    </row>
    <row r="238" spans="2:49" x14ac:dyDescent="0.2">
      <c r="B238" s="2"/>
      <c r="C238" s="4"/>
      <c r="D238" s="406"/>
      <c r="E238" s="186"/>
      <c r="F238" s="65" t="str">
        <f>IF(E238="x",   "~~~" &amp; TEXT($F$6,""), TEXT($F$6,""))</f>
        <v>employee_3</v>
      </c>
      <c r="G238" s="275"/>
      <c r="H238" s="275"/>
      <c r="I238" s="276" t="s">
        <v>26</v>
      </c>
      <c r="J238" s="276" t="s">
        <v>26</v>
      </c>
      <c r="K238" s="274" t="s">
        <v>0</v>
      </c>
      <c r="L238" s="275"/>
      <c r="M238" s="275"/>
      <c r="N238" s="275"/>
      <c r="O238" s="275"/>
      <c r="P238" s="276" t="s">
        <v>26</v>
      </c>
      <c r="Q238" s="276" t="s">
        <v>26</v>
      </c>
      <c r="R238" s="275"/>
      <c r="S238" s="275"/>
      <c r="T238" s="275"/>
      <c r="U238" s="275"/>
      <c r="V238" s="275"/>
      <c r="W238" s="276" t="s">
        <v>26</v>
      </c>
      <c r="X238" s="276" t="s">
        <v>26</v>
      </c>
      <c r="Y238" s="275"/>
      <c r="Z238" s="275"/>
      <c r="AA238" s="275"/>
      <c r="AB238" s="275"/>
      <c r="AC238" s="275"/>
      <c r="AD238" s="276" t="s">
        <v>26</v>
      </c>
      <c r="AE238" s="276" t="s">
        <v>26</v>
      </c>
      <c r="AF238" s="275"/>
      <c r="AG238" s="275"/>
      <c r="AH238" s="275"/>
      <c r="AI238" s="275"/>
      <c r="AJ238" s="275"/>
      <c r="AK238" s="277" t="s">
        <v>27</v>
      </c>
      <c r="AL238" s="4"/>
      <c r="AM238" s="19">
        <f t="array" ref="AM238">SUM(IF((G238:AK238="H"),1,0),IF((G238:AK238="½ H"),0.5,0))</f>
        <v>1</v>
      </c>
      <c r="AN238" s="17">
        <f t="array" ref="AN238">SUM(IF((G238:AK238="SD"),1,0),IF((G238:AK238="½ SD"),0.5,0))</f>
        <v>0</v>
      </c>
      <c r="AO238" s="17">
        <f t="array" ref="AO238">SUM(IF((G238:AK238="V"),1,0),IF((G238:AK238="½ V"),0.5,0))</f>
        <v>0</v>
      </c>
      <c r="AP238" s="17">
        <f t="array" ref="AP238">SUM(IF((G238:AK238="C"),1,0),IF((G238:AK238="½ C"),0.5,0))</f>
        <v>0</v>
      </c>
      <c r="AQ238" s="95">
        <f t="array" ref="AQ238">SUM(IF((G238:AK238="S"),1,0),IF((G238:AK238="½ S"),0.5,0))</f>
        <v>0</v>
      </c>
      <c r="AR238" s="184">
        <f t="array" ref="AR238">SUM(IF((G238:AK238="Z1"),1,0),IF((G238:AK238="½ Z1"),0.5,0))</f>
        <v>0</v>
      </c>
      <c r="AS238" s="17">
        <f t="array" ref="AS238">SUM(IF((G238:AK238="Z2"),1,0),IF((G238:AK238="½ Z2"),0.5,0))</f>
        <v>0</v>
      </c>
      <c r="AT238" s="17">
        <f t="array" ref="AT238">SUM(IF((G238:AK238="Z3"),1,0),IF((G238:AK238="½ Z3"),0.5,0))</f>
        <v>0</v>
      </c>
      <c r="AU238" s="20">
        <f t="array" ref="AU238">SUM(IF((G238:AK238="Z4"),1,0),IF((G238:AK238="½ Z4"),0.5,0))</f>
        <v>0</v>
      </c>
      <c r="AV238" s="4"/>
      <c r="AW238" s="28"/>
    </row>
    <row r="239" spans="2:49" x14ac:dyDescent="0.2">
      <c r="B239" s="2"/>
      <c r="C239" s="4"/>
      <c r="D239" s="406"/>
      <c r="E239" s="186"/>
      <c r="F239" s="65" t="str">
        <f>IF(E239="x",   "~~~" &amp; TEXT($F$7,""), TEXT($F$7,""))</f>
        <v>employee_4</v>
      </c>
      <c r="G239" s="275"/>
      <c r="H239" s="275"/>
      <c r="I239" s="276" t="s">
        <v>26</v>
      </c>
      <c r="J239" s="276" t="s">
        <v>26</v>
      </c>
      <c r="K239" s="274" t="s">
        <v>0</v>
      </c>
      <c r="L239" s="275"/>
      <c r="M239" s="275"/>
      <c r="N239" s="275"/>
      <c r="O239" s="275"/>
      <c r="P239" s="276" t="s">
        <v>26</v>
      </c>
      <c r="Q239" s="276" t="s">
        <v>26</v>
      </c>
      <c r="R239" s="275"/>
      <c r="S239" s="275"/>
      <c r="T239" s="275"/>
      <c r="U239" s="275"/>
      <c r="V239" s="275"/>
      <c r="W239" s="276" t="s">
        <v>26</v>
      </c>
      <c r="X239" s="276" t="s">
        <v>26</v>
      </c>
      <c r="Y239" s="275"/>
      <c r="Z239" s="275"/>
      <c r="AA239" s="275"/>
      <c r="AB239" s="275"/>
      <c r="AC239" s="275"/>
      <c r="AD239" s="276" t="s">
        <v>26</v>
      </c>
      <c r="AE239" s="276" t="s">
        <v>26</v>
      </c>
      <c r="AF239" s="275"/>
      <c r="AG239" s="275"/>
      <c r="AH239" s="275"/>
      <c r="AI239" s="275"/>
      <c r="AJ239" s="275"/>
      <c r="AK239" s="277" t="s">
        <v>27</v>
      </c>
      <c r="AL239" s="4"/>
      <c r="AM239" s="19">
        <f t="array" ref="AM239">SUM(IF((G239:AK239="H"),1,0),IF((G239:AK239="½ H"),0.5,0))</f>
        <v>1</v>
      </c>
      <c r="AN239" s="17">
        <f t="array" ref="AN239">SUM(IF((G239:AK239="SD"),1,0),IF((G239:AK239="½ SD"),0.5,0))</f>
        <v>0</v>
      </c>
      <c r="AO239" s="17">
        <f t="array" ref="AO239">SUM(IF((G239:AK239="V"),1,0),IF((G239:AK239="½ V"),0.5,0))</f>
        <v>0</v>
      </c>
      <c r="AP239" s="17">
        <f t="array" ref="AP239">SUM(IF((G239:AK239="C"),1,0),IF((G239:AK239="½ C"),0.5,0))</f>
        <v>0</v>
      </c>
      <c r="AQ239" s="95">
        <f t="array" ref="AQ239">SUM(IF((G239:AK239="S"),1,0),IF((G239:AK239="½ S"),0.5,0))</f>
        <v>0</v>
      </c>
      <c r="AR239" s="184">
        <f t="array" ref="AR239">SUM(IF((G239:AK239="Z1"),1,0),IF((G239:AK239="½ Z1"),0.5,0))</f>
        <v>0</v>
      </c>
      <c r="AS239" s="17">
        <f t="array" ref="AS239">SUM(IF((G239:AK239="Z2"),1,0),IF((G239:AK239="½ Z2"),0.5,0))</f>
        <v>0</v>
      </c>
      <c r="AT239" s="17">
        <f t="array" ref="AT239">SUM(IF((G239:AK239="Z3"),1,0),IF((G239:AK239="½ Z3"),0.5,0))</f>
        <v>0</v>
      </c>
      <c r="AU239" s="20">
        <f t="array" ref="AU239">SUM(IF((G239:AK239="Z4"),1,0),IF((G239:AK239="½ Z4"),0.5,0))</f>
        <v>0</v>
      </c>
      <c r="AV239" s="4"/>
      <c r="AW239" s="28"/>
    </row>
    <row r="240" spans="2:49" x14ac:dyDescent="0.2">
      <c r="B240" s="2"/>
      <c r="C240" s="4"/>
      <c r="D240" s="406"/>
      <c r="E240" s="186"/>
      <c r="F240" s="65" t="str">
        <f>IF(E240="x",   "~~~" &amp; TEXT($F$8,""), TEXT($F$8,""))</f>
        <v>~~~</v>
      </c>
      <c r="G240" s="275"/>
      <c r="H240" s="275"/>
      <c r="I240" s="276" t="s">
        <v>26</v>
      </c>
      <c r="J240" s="276" t="s">
        <v>26</v>
      </c>
      <c r="K240" s="274" t="s">
        <v>0</v>
      </c>
      <c r="L240" s="275"/>
      <c r="M240" s="275"/>
      <c r="N240" s="275"/>
      <c r="O240" s="275"/>
      <c r="P240" s="276" t="s">
        <v>26</v>
      </c>
      <c r="Q240" s="276" t="s">
        <v>26</v>
      </c>
      <c r="R240" s="275"/>
      <c r="S240" s="275"/>
      <c r="T240" s="275"/>
      <c r="U240" s="275"/>
      <c r="V240" s="275"/>
      <c r="W240" s="276" t="s">
        <v>26</v>
      </c>
      <c r="X240" s="276" t="s">
        <v>26</v>
      </c>
      <c r="Y240" s="275"/>
      <c r="Z240" s="275"/>
      <c r="AA240" s="275"/>
      <c r="AB240" s="275"/>
      <c r="AC240" s="275"/>
      <c r="AD240" s="276" t="s">
        <v>26</v>
      </c>
      <c r="AE240" s="276" t="s">
        <v>26</v>
      </c>
      <c r="AF240" s="275"/>
      <c r="AG240" s="275"/>
      <c r="AH240" s="275"/>
      <c r="AI240" s="275"/>
      <c r="AJ240" s="275"/>
      <c r="AK240" s="277" t="s">
        <v>27</v>
      </c>
      <c r="AL240" s="4"/>
      <c r="AM240" s="19">
        <f t="array" ref="AM240">SUM(IF((G240:AK240="H"),1,0),IF((G240:AK240="½ H"),0.5,0))</f>
        <v>1</v>
      </c>
      <c r="AN240" s="17">
        <f t="array" ref="AN240">SUM(IF((G240:AK240="SD"),1,0),IF((G240:AK240="½ SD"),0.5,0))</f>
        <v>0</v>
      </c>
      <c r="AO240" s="17">
        <f t="array" ref="AO240">SUM(IF((G240:AK240="V"),1,0),IF((G240:AK240="½ V"),0.5,0))</f>
        <v>0</v>
      </c>
      <c r="AP240" s="17">
        <f t="array" ref="AP240">SUM(IF((G240:AK240="C"),1,0),IF((G240:AK240="½ C"),0.5,0))</f>
        <v>0</v>
      </c>
      <c r="AQ240" s="95">
        <f t="array" ref="AQ240">SUM(IF((G240:AK240="S"),1,0),IF((G240:AK240="½ S"),0.5,0))</f>
        <v>0</v>
      </c>
      <c r="AR240" s="184">
        <f t="array" ref="AR240">SUM(IF((G240:AK240="Z1"),1,0),IF((G240:AK240="½ Z1"),0.5,0))</f>
        <v>0</v>
      </c>
      <c r="AS240" s="17">
        <f t="array" ref="AS240">SUM(IF((G240:AK240="Z2"),1,0),IF((G240:AK240="½ Z2"),0.5,0))</f>
        <v>0</v>
      </c>
      <c r="AT240" s="17">
        <f t="array" ref="AT240">SUM(IF((G240:AK240="Z3"),1,0),IF((G240:AK240="½ Z3"),0.5,0))</f>
        <v>0</v>
      </c>
      <c r="AU240" s="20">
        <f t="array" ref="AU240">SUM(IF((G240:AK240="Z4"),1,0),IF((G240:AK240="½ Z4"),0.5,0))</f>
        <v>0</v>
      </c>
      <c r="AV240" s="4"/>
      <c r="AW240" s="28"/>
    </row>
    <row r="241" spans="2:49" ht="13.5" thickBot="1" x14ac:dyDescent="0.25">
      <c r="B241" s="2"/>
      <c r="C241" s="4"/>
      <c r="D241" s="406"/>
      <c r="E241" s="186"/>
      <c r="F241" s="65" t="str">
        <f>IF(E241="x",   "~~~" &amp; TEXT($F$9,""), TEXT($F$9,""))</f>
        <v/>
      </c>
      <c r="G241" s="275"/>
      <c r="H241" s="275"/>
      <c r="I241" s="276" t="s">
        <v>26</v>
      </c>
      <c r="J241" s="276" t="s">
        <v>26</v>
      </c>
      <c r="K241" s="274" t="s">
        <v>0</v>
      </c>
      <c r="L241" s="275"/>
      <c r="M241" s="275"/>
      <c r="N241" s="275"/>
      <c r="O241" s="275"/>
      <c r="P241" s="276" t="s">
        <v>26</v>
      </c>
      <c r="Q241" s="276" t="s">
        <v>26</v>
      </c>
      <c r="R241" s="275"/>
      <c r="S241" s="275"/>
      <c r="T241" s="275"/>
      <c r="U241" s="275"/>
      <c r="V241" s="275"/>
      <c r="W241" s="276" t="s">
        <v>26</v>
      </c>
      <c r="X241" s="276" t="s">
        <v>26</v>
      </c>
      <c r="Y241" s="275"/>
      <c r="Z241" s="275"/>
      <c r="AA241" s="275"/>
      <c r="AB241" s="275"/>
      <c r="AC241" s="275"/>
      <c r="AD241" s="276" t="s">
        <v>26</v>
      </c>
      <c r="AE241" s="276" t="s">
        <v>26</v>
      </c>
      <c r="AF241" s="275"/>
      <c r="AG241" s="275"/>
      <c r="AH241" s="275"/>
      <c r="AI241" s="275"/>
      <c r="AJ241" s="275"/>
      <c r="AK241" s="277" t="s">
        <v>27</v>
      </c>
      <c r="AL241" s="4"/>
      <c r="AM241" s="19">
        <f t="array" ref="AM241">SUM(IF((G241:AK241="H"),1,0),IF((G241:AK241="½ H"),0.5,0))</f>
        <v>1</v>
      </c>
      <c r="AN241" s="17">
        <f t="array" ref="AN241">SUM(IF((G241:AK241="SD"),1,0),IF((G241:AK241="½ SD"),0.5,0))</f>
        <v>0</v>
      </c>
      <c r="AO241" s="17">
        <f t="array" ref="AO241">SUM(IF((G241:AK241="V"),1,0),IF((G241:AK241="½ V"),0.5,0))</f>
        <v>0</v>
      </c>
      <c r="AP241" s="17">
        <f t="array" ref="AP241">SUM(IF((G241:AK241="C"),1,0),IF((G241:AK241="½ C"),0.5,0))</f>
        <v>0</v>
      </c>
      <c r="AQ241" s="95">
        <f t="array" ref="AQ241">SUM(IF((G241:AK241="S"),1,0),IF((G241:AK241="½ S"),0.5,0))</f>
        <v>0</v>
      </c>
      <c r="AR241" s="184">
        <f t="array" ref="AR241">SUM(IF((G241:AK241="Z1"),1,0),IF((G241:AK241="½ Z1"),0.5,0))</f>
        <v>0</v>
      </c>
      <c r="AS241" s="17">
        <f t="array" ref="AS241">SUM(IF((G241:AK241="Z2"),1,0),IF((G241:AK241="½ Z2"),0.5,0))</f>
        <v>0</v>
      </c>
      <c r="AT241" s="17">
        <f t="array" ref="AT241">SUM(IF((G241:AK241="Z3"),1,0),IF((G241:AK241="½ Z3"),0.5,0))</f>
        <v>0</v>
      </c>
      <c r="AU241" s="20">
        <f t="array" ref="AU241">SUM(IF((G241:AK241="Z4"),1,0),IF((G241:AK241="½ Z4"),0.5,0))</f>
        <v>0</v>
      </c>
      <c r="AV241" s="4"/>
      <c r="AW241" s="28"/>
    </row>
    <row r="242" spans="2:49" ht="13.5" hidden="1" thickBot="1" x14ac:dyDescent="0.25">
      <c r="B242" s="2"/>
      <c r="C242" s="4"/>
      <c r="D242" s="406"/>
      <c r="E242" s="186"/>
      <c r="F242" s="65" t="str">
        <f>IF(E242="x",   "~~~" &amp; TEXT($F$10,""), TEXT($F$10,""))</f>
        <v/>
      </c>
      <c r="G242" s="275"/>
      <c r="H242" s="275"/>
      <c r="I242" s="276" t="s">
        <v>26</v>
      </c>
      <c r="J242" s="276" t="s">
        <v>26</v>
      </c>
      <c r="K242" s="274" t="s">
        <v>0</v>
      </c>
      <c r="L242" s="275"/>
      <c r="M242" s="275"/>
      <c r="N242" s="275"/>
      <c r="O242" s="275"/>
      <c r="P242" s="276" t="s">
        <v>26</v>
      </c>
      <c r="Q242" s="276" t="s">
        <v>26</v>
      </c>
      <c r="R242" s="275"/>
      <c r="S242" s="275"/>
      <c r="T242" s="275"/>
      <c r="U242" s="275"/>
      <c r="V242" s="275"/>
      <c r="W242" s="276" t="s">
        <v>26</v>
      </c>
      <c r="X242" s="276" t="s">
        <v>26</v>
      </c>
      <c r="Y242" s="275"/>
      <c r="Z242" s="275"/>
      <c r="AA242" s="275"/>
      <c r="AB242" s="275"/>
      <c r="AC242" s="275"/>
      <c r="AD242" s="276" t="s">
        <v>26</v>
      </c>
      <c r="AE242" s="276" t="s">
        <v>26</v>
      </c>
      <c r="AF242" s="275"/>
      <c r="AG242" s="275"/>
      <c r="AH242" s="275"/>
      <c r="AI242" s="275"/>
      <c r="AJ242" s="275"/>
      <c r="AK242" s="277" t="s">
        <v>27</v>
      </c>
      <c r="AL242" s="4"/>
      <c r="AM242" s="19">
        <f t="array" ref="AM242">SUM(IF((G242:AK242="H"),1,0),IF((G242:AK242="½ H"),0.5,0))</f>
        <v>1</v>
      </c>
      <c r="AN242" s="17">
        <f t="array" ref="AN242">SUM(IF((G242:AK242="SD"),1,0),IF((G242:AK242="½ SD"),0.5,0))</f>
        <v>0</v>
      </c>
      <c r="AO242" s="17">
        <f t="array" ref="AO242">SUM(IF((G242:AK242="V"),1,0),IF((G242:AK242="½ V"),0.5,0))</f>
        <v>0</v>
      </c>
      <c r="AP242" s="17">
        <f t="array" ref="AP242">SUM(IF((G242:AK242="C"),1,0),IF((G242:AK242="½ C"),0.5,0))</f>
        <v>0</v>
      </c>
      <c r="AQ242" s="95">
        <f t="array" ref="AQ242">SUM(IF((G242:AK242="S"),1,0),IF((G242:AK242="½ S"),0.5,0))</f>
        <v>0</v>
      </c>
      <c r="AR242" s="184">
        <f t="array" ref="AR242">SUM(IF((G242:AK242="Z1"),1,0),IF((G242:AK242="½ Z1"),0.5,0))</f>
        <v>0</v>
      </c>
      <c r="AS242" s="17">
        <f t="array" ref="AS242">SUM(IF((G242:AK242="Z2"),1,0),IF((G242:AK242="½ Z2"),0.5,0))</f>
        <v>0</v>
      </c>
      <c r="AT242" s="17">
        <f t="array" ref="AT242">SUM(IF((G242:AK242="Z3"),1,0),IF((G242:AK242="½ Z3"),0.5,0))</f>
        <v>0</v>
      </c>
      <c r="AU242" s="20">
        <f t="array" ref="AU242">SUM(IF((G242:AK242="Z4"),1,0),IF((G242:AK242="½ Z4"),0.5,0))</f>
        <v>0</v>
      </c>
      <c r="AV242" s="4"/>
      <c r="AW242" s="28"/>
    </row>
    <row r="243" spans="2:49" ht="13.5" hidden="1" thickBot="1" x14ac:dyDescent="0.25">
      <c r="B243" s="2"/>
      <c r="C243" s="4"/>
      <c r="D243" s="406"/>
      <c r="E243" s="186"/>
      <c r="F243" s="65" t="str">
        <f>IF(E243="x",   "~~~" &amp; TEXT($F$11,""), TEXT($F$11,""))</f>
        <v/>
      </c>
      <c r="G243" s="275"/>
      <c r="H243" s="275"/>
      <c r="I243" s="276" t="s">
        <v>26</v>
      </c>
      <c r="J243" s="276" t="s">
        <v>26</v>
      </c>
      <c r="K243" s="274" t="s">
        <v>0</v>
      </c>
      <c r="L243" s="275"/>
      <c r="M243" s="275"/>
      <c r="N243" s="275"/>
      <c r="O243" s="275"/>
      <c r="P243" s="276" t="s">
        <v>26</v>
      </c>
      <c r="Q243" s="276" t="s">
        <v>26</v>
      </c>
      <c r="R243" s="275"/>
      <c r="S243" s="275"/>
      <c r="T243" s="275"/>
      <c r="U243" s="275"/>
      <c r="V243" s="275"/>
      <c r="W243" s="276" t="s">
        <v>26</v>
      </c>
      <c r="X243" s="276" t="s">
        <v>26</v>
      </c>
      <c r="Y243" s="275"/>
      <c r="Z243" s="275"/>
      <c r="AA243" s="275"/>
      <c r="AB243" s="275"/>
      <c r="AC243" s="275"/>
      <c r="AD243" s="276" t="s">
        <v>26</v>
      </c>
      <c r="AE243" s="276" t="s">
        <v>26</v>
      </c>
      <c r="AF243" s="275"/>
      <c r="AG243" s="275"/>
      <c r="AH243" s="275"/>
      <c r="AI243" s="275"/>
      <c r="AJ243" s="275"/>
      <c r="AK243" s="277" t="s">
        <v>27</v>
      </c>
      <c r="AL243" s="4"/>
      <c r="AM243" s="19">
        <f t="array" ref="AM243">SUM(IF((G243:AK243="H"),1,0),IF((G243:AK243="½ H"),0.5,0))</f>
        <v>1</v>
      </c>
      <c r="AN243" s="17">
        <f t="array" ref="AN243">SUM(IF((G243:AK243="SD"),1,0),IF((G243:AK243="½ SD"),0.5,0))</f>
        <v>0</v>
      </c>
      <c r="AO243" s="17">
        <f t="array" ref="AO243">SUM(IF((G243:AK243="V"),1,0),IF((G243:AK243="½ V"),0.5,0))</f>
        <v>0</v>
      </c>
      <c r="AP243" s="17">
        <f t="array" ref="AP243">SUM(IF((G243:AK243="C"),1,0),IF((G243:AK243="½ C"),0.5,0))</f>
        <v>0</v>
      </c>
      <c r="AQ243" s="95">
        <f t="array" ref="AQ243">SUM(IF((G243:AK243="S"),1,0),IF((G243:AK243="½ S"),0.5,0))</f>
        <v>0</v>
      </c>
      <c r="AR243" s="184">
        <f t="array" ref="AR243">SUM(IF((G243:AK243="Z1"),1,0),IF((G243:AK243="½ Z1"),0.5,0))</f>
        <v>0</v>
      </c>
      <c r="AS243" s="17">
        <f t="array" ref="AS243">SUM(IF((G243:AK243="Z2"),1,0),IF((G243:AK243="½ Z2"),0.5,0))</f>
        <v>0</v>
      </c>
      <c r="AT243" s="17">
        <f t="array" ref="AT243">SUM(IF((G243:AK243="Z3"),1,0),IF((G243:AK243="½ Z3"),0.5,0))</f>
        <v>0</v>
      </c>
      <c r="AU243" s="20">
        <f t="array" ref="AU243">SUM(IF((G243:AK243="Z4"),1,0),IF((G243:AK243="½ Z4"),0.5,0))</f>
        <v>0</v>
      </c>
      <c r="AV243" s="4"/>
      <c r="AW243" s="28"/>
    </row>
    <row r="244" spans="2:49" ht="13.5" hidden="1" thickBot="1" x14ac:dyDescent="0.25">
      <c r="B244" s="2"/>
      <c r="C244" s="4"/>
      <c r="D244" s="406"/>
      <c r="E244" s="186"/>
      <c r="F244" s="65" t="str">
        <f>IF(E244="x",   "~~~" &amp; TEXT($F$12,""), TEXT($F$12,""))</f>
        <v/>
      </c>
      <c r="G244" s="275"/>
      <c r="H244" s="275"/>
      <c r="I244" s="276" t="s">
        <v>26</v>
      </c>
      <c r="J244" s="276" t="s">
        <v>26</v>
      </c>
      <c r="K244" s="274" t="s">
        <v>0</v>
      </c>
      <c r="L244" s="275"/>
      <c r="M244" s="275"/>
      <c r="N244" s="275"/>
      <c r="O244" s="275"/>
      <c r="P244" s="276" t="s">
        <v>26</v>
      </c>
      <c r="Q244" s="276" t="s">
        <v>26</v>
      </c>
      <c r="R244" s="275"/>
      <c r="S244" s="275"/>
      <c r="T244" s="275"/>
      <c r="U244" s="275"/>
      <c r="V244" s="275"/>
      <c r="W244" s="276" t="s">
        <v>26</v>
      </c>
      <c r="X244" s="276" t="s">
        <v>26</v>
      </c>
      <c r="Y244" s="275"/>
      <c r="Z244" s="275"/>
      <c r="AA244" s="275"/>
      <c r="AB244" s="275"/>
      <c r="AC244" s="275"/>
      <c r="AD244" s="276" t="s">
        <v>26</v>
      </c>
      <c r="AE244" s="276" t="s">
        <v>26</v>
      </c>
      <c r="AF244" s="275"/>
      <c r="AG244" s="275"/>
      <c r="AH244" s="275"/>
      <c r="AI244" s="275"/>
      <c r="AJ244" s="275"/>
      <c r="AK244" s="277" t="s">
        <v>27</v>
      </c>
      <c r="AL244" s="4"/>
      <c r="AM244" s="19">
        <f t="array" ref="AM244">SUM(IF((G244:AK244="H"),1,0),IF((G244:AK244="½ H"),0.5,0))</f>
        <v>1</v>
      </c>
      <c r="AN244" s="17">
        <f t="array" ref="AN244">SUM(IF((G244:AK244="SD"),1,0),IF((G244:AK244="½ SD"),0.5,0))</f>
        <v>0</v>
      </c>
      <c r="AO244" s="17">
        <f t="array" ref="AO244">SUM(IF((G244:AK244="V"),1,0),IF((G244:AK244="½ V"),0.5,0))</f>
        <v>0</v>
      </c>
      <c r="AP244" s="17">
        <f t="array" ref="AP244">SUM(IF((G244:AK244="C"),1,0),IF((G244:AK244="½ C"),0.5,0))</f>
        <v>0</v>
      </c>
      <c r="AQ244" s="95">
        <f t="array" ref="AQ244">SUM(IF((G244:AK244="S"),1,0),IF((G244:AK244="½ S"),0.5,0))</f>
        <v>0</v>
      </c>
      <c r="AR244" s="184">
        <f t="array" ref="AR244">SUM(IF((G244:AK244="Z1"),1,0),IF((G244:AK244="½ Z1"),0.5,0))</f>
        <v>0</v>
      </c>
      <c r="AS244" s="17">
        <f t="array" ref="AS244">SUM(IF((G244:AK244="Z2"),1,0),IF((G244:AK244="½ Z2"),0.5,0))</f>
        <v>0</v>
      </c>
      <c r="AT244" s="17">
        <f t="array" ref="AT244">SUM(IF((G244:AK244="Z3"),1,0),IF((G244:AK244="½ Z3"),0.5,0))</f>
        <v>0</v>
      </c>
      <c r="AU244" s="20">
        <f t="array" ref="AU244">SUM(IF((G244:AK244="Z4"),1,0),IF((G244:AK244="½ Z4"),0.5,0))</f>
        <v>0</v>
      </c>
      <c r="AV244" s="4"/>
      <c r="AW244" s="28"/>
    </row>
    <row r="245" spans="2:49" ht="13.5" hidden="1" thickBot="1" x14ac:dyDescent="0.25">
      <c r="B245" s="2"/>
      <c r="C245" s="4"/>
      <c r="D245" s="406"/>
      <c r="E245" s="186"/>
      <c r="F245" s="65" t="str">
        <f>IF(E245="x",   "~~~" &amp; TEXT($F$13,""), TEXT($F$13,""))</f>
        <v/>
      </c>
      <c r="G245" s="275"/>
      <c r="H245" s="275"/>
      <c r="I245" s="276" t="s">
        <v>26</v>
      </c>
      <c r="J245" s="276" t="s">
        <v>26</v>
      </c>
      <c r="K245" s="274" t="s">
        <v>0</v>
      </c>
      <c r="L245" s="275"/>
      <c r="M245" s="275"/>
      <c r="N245" s="275"/>
      <c r="O245" s="275"/>
      <c r="P245" s="276" t="s">
        <v>26</v>
      </c>
      <c r="Q245" s="276" t="s">
        <v>26</v>
      </c>
      <c r="R245" s="275"/>
      <c r="S245" s="275"/>
      <c r="T245" s="275"/>
      <c r="U245" s="275"/>
      <c r="V245" s="275"/>
      <c r="W245" s="276" t="s">
        <v>26</v>
      </c>
      <c r="X245" s="276" t="s">
        <v>26</v>
      </c>
      <c r="Y245" s="275"/>
      <c r="Z245" s="275"/>
      <c r="AA245" s="275"/>
      <c r="AB245" s="275"/>
      <c r="AC245" s="275"/>
      <c r="AD245" s="276" t="s">
        <v>26</v>
      </c>
      <c r="AE245" s="276" t="s">
        <v>26</v>
      </c>
      <c r="AF245" s="275"/>
      <c r="AG245" s="275"/>
      <c r="AH245" s="275"/>
      <c r="AI245" s="275"/>
      <c r="AJ245" s="275"/>
      <c r="AK245" s="277" t="s">
        <v>27</v>
      </c>
      <c r="AL245" s="4"/>
      <c r="AM245" s="19">
        <f t="array" ref="AM245">SUM(IF((G245:AK245="H"),1,0),IF((G245:AK245="½ H"),0.5,0))</f>
        <v>1</v>
      </c>
      <c r="AN245" s="17">
        <f t="array" ref="AN245">SUM(IF((G245:AK245="SD"),1,0),IF((G245:AK245="½ SD"),0.5,0))</f>
        <v>0</v>
      </c>
      <c r="AO245" s="17">
        <f t="array" ref="AO245">SUM(IF((G245:AK245="V"),1,0),IF((G245:AK245="½ V"),0.5,0))</f>
        <v>0</v>
      </c>
      <c r="AP245" s="17">
        <f t="array" ref="AP245">SUM(IF((G245:AK245="C"),1,0),IF((G245:AK245="½ C"),0.5,0))</f>
        <v>0</v>
      </c>
      <c r="AQ245" s="95">
        <f t="array" ref="AQ245">SUM(IF((G245:AK245="S"),1,0),IF((G245:AK245="½ S"),0.5,0))</f>
        <v>0</v>
      </c>
      <c r="AR245" s="184">
        <f t="array" ref="AR245">SUM(IF((G245:AK245="Z1"),1,0),IF((G245:AK245="½ Z1"),0.5,0))</f>
        <v>0</v>
      </c>
      <c r="AS245" s="17">
        <f t="array" ref="AS245">SUM(IF((G245:AK245="Z2"),1,0),IF((G245:AK245="½ Z2"),0.5,0))</f>
        <v>0</v>
      </c>
      <c r="AT245" s="17">
        <f t="array" ref="AT245">SUM(IF((G245:AK245="Z3"),1,0),IF((G245:AK245="½ Z3"),0.5,0))</f>
        <v>0</v>
      </c>
      <c r="AU245" s="20">
        <f t="array" ref="AU245">SUM(IF((G245:AK245="Z4"),1,0),IF((G245:AK245="½ Z4"),0.5,0))</f>
        <v>0</v>
      </c>
      <c r="AV245" s="4"/>
      <c r="AW245" s="28"/>
    </row>
    <row r="246" spans="2:49" ht="13.5" hidden="1" thickBot="1" x14ac:dyDescent="0.25">
      <c r="B246" s="2"/>
      <c r="C246" s="4"/>
      <c r="D246" s="406"/>
      <c r="E246" s="186"/>
      <c r="F246" s="65" t="str">
        <f>IF(E246="x",   "~~~" &amp; TEXT($F$14,""), TEXT($F$14,""))</f>
        <v/>
      </c>
      <c r="G246" s="275"/>
      <c r="H246" s="275"/>
      <c r="I246" s="276" t="s">
        <v>26</v>
      </c>
      <c r="J246" s="276" t="s">
        <v>26</v>
      </c>
      <c r="K246" s="274" t="s">
        <v>0</v>
      </c>
      <c r="L246" s="275"/>
      <c r="M246" s="275"/>
      <c r="N246" s="275"/>
      <c r="O246" s="275"/>
      <c r="P246" s="276" t="s">
        <v>26</v>
      </c>
      <c r="Q246" s="276" t="s">
        <v>26</v>
      </c>
      <c r="R246" s="275"/>
      <c r="S246" s="275"/>
      <c r="T246" s="275"/>
      <c r="U246" s="275"/>
      <c r="V246" s="275"/>
      <c r="W246" s="276" t="s">
        <v>26</v>
      </c>
      <c r="X246" s="276" t="s">
        <v>26</v>
      </c>
      <c r="Y246" s="275"/>
      <c r="Z246" s="275"/>
      <c r="AA246" s="275"/>
      <c r="AB246" s="275"/>
      <c r="AC246" s="275"/>
      <c r="AD246" s="276" t="s">
        <v>26</v>
      </c>
      <c r="AE246" s="276" t="s">
        <v>26</v>
      </c>
      <c r="AF246" s="275"/>
      <c r="AG246" s="275"/>
      <c r="AH246" s="275"/>
      <c r="AI246" s="275"/>
      <c r="AJ246" s="275"/>
      <c r="AK246" s="277" t="s">
        <v>27</v>
      </c>
      <c r="AL246" s="4"/>
      <c r="AM246" s="19">
        <f t="array" ref="AM246">SUM(IF((G246:AK246="H"),1,0),IF((G246:AK246="½ H"),0.5,0))</f>
        <v>1</v>
      </c>
      <c r="AN246" s="17">
        <f t="array" ref="AN246">SUM(IF((G246:AK246="SD"),1,0),IF((G246:AK246="½ SD"),0.5,0))</f>
        <v>0</v>
      </c>
      <c r="AO246" s="17">
        <f t="array" ref="AO246">SUM(IF((G246:AK246="V"),1,0),IF((G246:AK246="½ V"),0.5,0))</f>
        <v>0</v>
      </c>
      <c r="AP246" s="17">
        <f t="array" ref="AP246">SUM(IF((G246:AK246="C"),1,0),IF((G246:AK246="½ C"),0.5,0))</f>
        <v>0</v>
      </c>
      <c r="AQ246" s="95">
        <f t="array" ref="AQ246">SUM(IF((G246:AK246="S"),1,0),IF((G246:AK246="½ S"),0.5,0))</f>
        <v>0</v>
      </c>
      <c r="AR246" s="184">
        <f t="array" ref="AR246">SUM(IF((G246:AK246="Z1"),1,0),IF((G246:AK246="½ Z1"),0.5,0))</f>
        <v>0</v>
      </c>
      <c r="AS246" s="17">
        <f t="array" ref="AS246">SUM(IF((G246:AK246="Z2"),1,0),IF((G246:AK246="½ Z2"),0.5,0))</f>
        <v>0</v>
      </c>
      <c r="AT246" s="17">
        <f t="array" ref="AT246">SUM(IF((G246:AK246="Z3"),1,0),IF((G246:AK246="½ Z3"),0.5,0))</f>
        <v>0</v>
      </c>
      <c r="AU246" s="20">
        <f t="array" ref="AU246">SUM(IF((G246:AK246="Z4"),1,0),IF((G246:AK246="½ Z4"),0.5,0))</f>
        <v>0</v>
      </c>
      <c r="AV246" s="4"/>
      <c r="AW246" s="28"/>
    </row>
    <row r="247" spans="2:49" ht="13.5" hidden="1" thickBot="1" x14ac:dyDescent="0.25">
      <c r="B247" s="2"/>
      <c r="C247" s="4"/>
      <c r="D247" s="406"/>
      <c r="E247" s="186"/>
      <c r="F247" s="65" t="str">
        <f>IF(E247="x",   "~~~" &amp; TEXT($F$15,""), TEXT($F$15,""))</f>
        <v/>
      </c>
      <c r="G247" s="275"/>
      <c r="H247" s="275"/>
      <c r="I247" s="276" t="s">
        <v>26</v>
      </c>
      <c r="J247" s="276" t="s">
        <v>26</v>
      </c>
      <c r="K247" s="274" t="s">
        <v>0</v>
      </c>
      <c r="L247" s="275"/>
      <c r="M247" s="275"/>
      <c r="N247" s="275"/>
      <c r="O247" s="275"/>
      <c r="P247" s="276" t="s">
        <v>26</v>
      </c>
      <c r="Q247" s="276" t="s">
        <v>26</v>
      </c>
      <c r="R247" s="275"/>
      <c r="S247" s="275"/>
      <c r="T247" s="275"/>
      <c r="U247" s="275"/>
      <c r="V247" s="275"/>
      <c r="W247" s="276" t="s">
        <v>26</v>
      </c>
      <c r="X247" s="276" t="s">
        <v>26</v>
      </c>
      <c r="Y247" s="275"/>
      <c r="Z247" s="275"/>
      <c r="AA247" s="275"/>
      <c r="AB247" s="275"/>
      <c r="AC247" s="275"/>
      <c r="AD247" s="276" t="s">
        <v>26</v>
      </c>
      <c r="AE247" s="276" t="s">
        <v>26</v>
      </c>
      <c r="AF247" s="275"/>
      <c r="AG247" s="275"/>
      <c r="AH247" s="275"/>
      <c r="AI247" s="275"/>
      <c r="AJ247" s="275"/>
      <c r="AK247" s="277" t="s">
        <v>27</v>
      </c>
      <c r="AL247" s="4"/>
      <c r="AM247" s="19">
        <f t="array" ref="AM247">SUM(IF((G247:AK247="H"),1,0),IF((G247:AK247="½ H"),0.5,0))</f>
        <v>1</v>
      </c>
      <c r="AN247" s="17">
        <f t="array" ref="AN247">SUM(IF((G247:AK247="SD"),1,0),IF((G247:AK247="½ SD"),0.5,0))</f>
        <v>0</v>
      </c>
      <c r="AO247" s="17">
        <f t="array" ref="AO247">SUM(IF((G247:AK247="V"),1,0),IF((G247:AK247="½ V"),0.5,0))</f>
        <v>0</v>
      </c>
      <c r="AP247" s="17">
        <f t="array" ref="AP247">SUM(IF((G247:AK247="C"),1,0),IF((G247:AK247="½ C"),0.5,0))</f>
        <v>0</v>
      </c>
      <c r="AQ247" s="95">
        <f t="array" ref="AQ247">SUM(IF((G247:AK247="S"),1,0),IF((G247:AK247="½ S"),0.5,0))</f>
        <v>0</v>
      </c>
      <c r="AR247" s="184">
        <f t="array" ref="AR247">SUM(IF((G247:AK247="Z1"),1,0),IF((G247:AK247="½ Z1"),0.5,0))</f>
        <v>0</v>
      </c>
      <c r="AS247" s="17">
        <f t="array" ref="AS247">SUM(IF((G247:AK247="Z2"),1,0),IF((G247:AK247="½ Z2"),0.5,0))</f>
        <v>0</v>
      </c>
      <c r="AT247" s="17">
        <f t="array" ref="AT247">SUM(IF((G247:AK247="Z3"),1,0),IF((G247:AK247="½ Z3"),0.5,0))</f>
        <v>0</v>
      </c>
      <c r="AU247" s="20">
        <f t="array" ref="AU247">SUM(IF((G247:AK247="Z4"),1,0),IF((G247:AK247="½ Z4"),0.5,0))</f>
        <v>0</v>
      </c>
      <c r="AV247" s="4"/>
      <c r="AW247" s="28"/>
    </row>
    <row r="248" spans="2:49" ht="13.5" hidden="1" thickBot="1" x14ac:dyDescent="0.25">
      <c r="B248" s="2"/>
      <c r="C248" s="4"/>
      <c r="D248" s="406"/>
      <c r="E248" s="186"/>
      <c r="F248" s="65" t="str">
        <f>IF(E248="x",   "~~~" &amp; TEXT($J$4,""), TEXT($J$4,""))</f>
        <v/>
      </c>
      <c r="G248" s="275"/>
      <c r="H248" s="275"/>
      <c r="I248" s="276" t="s">
        <v>26</v>
      </c>
      <c r="J248" s="276" t="s">
        <v>26</v>
      </c>
      <c r="K248" s="274" t="s">
        <v>0</v>
      </c>
      <c r="L248" s="275"/>
      <c r="M248" s="275"/>
      <c r="N248" s="275"/>
      <c r="O248" s="275"/>
      <c r="P248" s="276" t="s">
        <v>26</v>
      </c>
      <c r="Q248" s="276" t="s">
        <v>26</v>
      </c>
      <c r="R248" s="275"/>
      <c r="S248" s="275"/>
      <c r="T248" s="275"/>
      <c r="U248" s="275"/>
      <c r="V248" s="275"/>
      <c r="W248" s="276" t="s">
        <v>26</v>
      </c>
      <c r="X248" s="276" t="s">
        <v>26</v>
      </c>
      <c r="Y248" s="275"/>
      <c r="Z248" s="275"/>
      <c r="AA248" s="275"/>
      <c r="AB248" s="275"/>
      <c r="AC248" s="275"/>
      <c r="AD248" s="276" t="s">
        <v>26</v>
      </c>
      <c r="AE248" s="276" t="s">
        <v>26</v>
      </c>
      <c r="AF248" s="275"/>
      <c r="AG248" s="275"/>
      <c r="AH248" s="275"/>
      <c r="AI248" s="275"/>
      <c r="AJ248" s="275"/>
      <c r="AK248" s="277" t="s">
        <v>27</v>
      </c>
      <c r="AL248" s="4"/>
      <c r="AM248" s="19">
        <f t="array" ref="AM248">SUM(IF((G248:AK248="H"),1,0),IF((G248:AK248="½ H"),0.5,0))</f>
        <v>1</v>
      </c>
      <c r="AN248" s="17">
        <f t="array" ref="AN248">SUM(IF((G248:AK248="SD"),1,0),IF((G248:AK248="½ SD"),0.5,0))</f>
        <v>0</v>
      </c>
      <c r="AO248" s="17">
        <f t="array" ref="AO248">SUM(IF((G248:AK248="V"),1,0),IF((G248:AK248="½ V"),0.5,0))</f>
        <v>0</v>
      </c>
      <c r="AP248" s="17">
        <f t="array" ref="AP248">SUM(IF((G248:AK248="C"),1,0),IF((G248:AK248="½ C"),0.5,0))</f>
        <v>0</v>
      </c>
      <c r="AQ248" s="95">
        <f t="array" ref="AQ248">SUM(IF((G248:AK248="S"),1,0),IF((G248:AK248="½ S"),0.5,0))</f>
        <v>0</v>
      </c>
      <c r="AR248" s="184">
        <f t="array" ref="AR248">SUM(IF((G248:AK248="Z1"),1,0),IF((G248:AK248="½ Z1"),0.5,0))</f>
        <v>0</v>
      </c>
      <c r="AS248" s="17">
        <f t="array" ref="AS248">SUM(IF((G248:AK248="Z2"),1,0),IF((G248:AK248="½ Z2"),0.5,0))</f>
        <v>0</v>
      </c>
      <c r="AT248" s="17">
        <f t="array" ref="AT248">SUM(IF((G248:AK248="Z3"),1,0),IF((G248:AK248="½ Z3"),0.5,0))</f>
        <v>0</v>
      </c>
      <c r="AU248" s="20">
        <f t="array" ref="AU248">SUM(IF((G248:AK248="Z4"),1,0),IF((G248:AK248="½ Z4"),0.5,0))</f>
        <v>0</v>
      </c>
      <c r="AV248" s="4"/>
      <c r="AW248" s="28"/>
    </row>
    <row r="249" spans="2:49" ht="13.5" hidden="1" thickBot="1" x14ac:dyDescent="0.25">
      <c r="B249" s="2"/>
      <c r="C249" s="4"/>
      <c r="D249" s="406"/>
      <c r="E249" s="186"/>
      <c r="F249" s="65" t="str">
        <f>IF(E249="x",   "~~~" &amp; TEXT($J$5,""), TEXT($J$5,""))</f>
        <v/>
      </c>
      <c r="G249" s="275"/>
      <c r="H249" s="275"/>
      <c r="I249" s="276" t="s">
        <v>26</v>
      </c>
      <c r="J249" s="276" t="s">
        <v>26</v>
      </c>
      <c r="K249" s="274" t="s">
        <v>0</v>
      </c>
      <c r="L249" s="275"/>
      <c r="M249" s="275"/>
      <c r="N249" s="275"/>
      <c r="O249" s="275"/>
      <c r="P249" s="276" t="s">
        <v>26</v>
      </c>
      <c r="Q249" s="276" t="s">
        <v>26</v>
      </c>
      <c r="R249" s="275"/>
      <c r="S249" s="275"/>
      <c r="T249" s="275"/>
      <c r="U249" s="275"/>
      <c r="V249" s="275"/>
      <c r="W249" s="276" t="s">
        <v>26</v>
      </c>
      <c r="X249" s="276" t="s">
        <v>26</v>
      </c>
      <c r="Y249" s="275"/>
      <c r="Z249" s="275"/>
      <c r="AA249" s="275"/>
      <c r="AB249" s="275"/>
      <c r="AC249" s="275"/>
      <c r="AD249" s="276" t="s">
        <v>26</v>
      </c>
      <c r="AE249" s="276" t="s">
        <v>26</v>
      </c>
      <c r="AF249" s="275"/>
      <c r="AG249" s="275"/>
      <c r="AH249" s="275"/>
      <c r="AI249" s="275"/>
      <c r="AJ249" s="275"/>
      <c r="AK249" s="277" t="s">
        <v>27</v>
      </c>
      <c r="AL249" s="4"/>
      <c r="AM249" s="19">
        <f t="array" ref="AM249">SUM(IF((G249:AK249="H"),1,0),IF((G249:AK249="½ H"),0.5,0))</f>
        <v>1</v>
      </c>
      <c r="AN249" s="17">
        <f t="array" ref="AN249">SUM(IF((G249:AK249="SD"),1,0),IF((G249:AK249="½ SD"),0.5,0))</f>
        <v>0</v>
      </c>
      <c r="AO249" s="17">
        <f t="array" ref="AO249">SUM(IF((G249:AK249="V"),1,0),IF((G249:AK249="½ V"),0.5,0))</f>
        <v>0</v>
      </c>
      <c r="AP249" s="17">
        <f t="array" ref="AP249">SUM(IF((G249:AK249="C"),1,0),IF((G249:AK249="½ C"),0.5,0))</f>
        <v>0</v>
      </c>
      <c r="AQ249" s="95">
        <f t="array" ref="AQ249">SUM(IF((G249:AK249="S"),1,0),IF((G249:AK249="½ S"),0.5,0))</f>
        <v>0</v>
      </c>
      <c r="AR249" s="184">
        <f t="array" ref="AR249">SUM(IF((G249:AK249="Z1"),1,0),IF((G249:AK249="½ Z1"),0.5,0))</f>
        <v>0</v>
      </c>
      <c r="AS249" s="17">
        <f t="array" ref="AS249">SUM(IF((G249:AK249="Z2"),1,0),IF((G249:AK249="½ Z2"),0.5,0))</f>
        <v>0</v>
      </c>
      <c r="AT249" s="17">
        <f t="array" ref="AT249">SUM(IF((G249:AK249="Z3"),1,0),IF((G249:AK249="½ Z3"),0.5,0))</f>
        <v>0</v>
      </c>
      <c r="AU249" s="20">
        <f t="array" ref="AU249">SUM(IF((G249:AK249="Z4"),1,0),IF((G249:AK249="½ Z4"),0.5,0))</f>
        <v>0</v>
      </c>
      <c r="AV249" s="4"/>
      <c r="AW249" s="28"/>
    </row>
    <row r="250" spans="2:49" ht="12.75" hidden="1" customHeight="1" x14ac:dyDescent="0.2">
      <c r="B250" s="2"/>
      <c r="C250" s="4"/>
      <c r="D250" s="406"/>
      <c r="E250" s="70"/>
      <c r="F250" s="65" t="str">
        <f>IF(E250="x",   "~~~" &amp; TEXT($J$6,""), TEXT($J$6,""))</f>
        <v/>
      </c>
      <c r="G250" s="275"/>
      <c r="H250" s="275"/>
      <c r="I250" s="276" t="s">
        <v>26</v>
      </c>
      <c r="J250" s="276" t="s">
        <v>26</v>
      </c>
      <c r="K250" s="274" t="s">
        <v>0</v>
      </c>
      <c r="L250" s="275"/>
      <c r="M250" s="275"/>
      <c r="N250" s="275"/>
      <c r="O250" s="275"/>
      <c r="P250" s="276" t="s">
        <v>26</v>
      </c>
      <c r="Q250" s="276" t="s">
        <v>26</v>
      </c>
      <c r="R250" s="275"/>
      <c r="S250" s="275"/>
      <c r="T250" s="275"/>
      <c r="U250" s="275"/>
      <c r="V250" s="275"/>
      <c r="W250" s="276" t="s">
        <v>26</v>
      </c>
      <c r="X250" s="276" t="s">
        <v>26</v>
      </c>
      <c r="Y250" s="275"/>
      <c r="Z250" s="275"/>
      <c r="AA250" s="275"/>
      <c r="AB250" s="275"/>
      <c r="AC250" s="275"/>
      <c r="AD250" s="276" t="s">
        <v>26</v>
      </c>
      <c r="AE250" s="276" t="s">
        <v>26</v>
      </c>
      <c r="AF250" s="275"/>
      <c r="AG250" s="275"/>
      <c r="AH250" s="275"/>
      <c r="AI250" s="275"/>
      <c r="AJ250" s="275"/>
      <c r="AK250" s="277" t="s">
        <v>27</v>
      </c>
      <c r="AL250" s="4"/>
      <c r="AM250" s="19">
        <f t="array" ref="AM250">SUM(IF((G250:AK250="H"),1,0),IF((G250:AK250="½ H"),0.5,0))</f>
        <v>1</v>
      </c>
      <c r="AN250" s="17">
        <f t="array" ref="AN250">SUM(IF((G250:AK250="SD"),1,0),IF((G250:AK250="½ SD"),0.5,0))</f>
        <v>0</v>
      </c>
      <c r="AO250" s="17">
        <f t="array" ref="AO250">SUM(IF((G250:AK250="V"),1,0),IF((G250:AK250="½ V"),0.5,0))</f>
        <v>0</v>
      </c>
      <c r="AP250" s="17">
        <f t="array" ref="AP250">SUM(IF((G250:AK250="C"),1,0),IF((G250:AK250="½ C"),0.5,0))</f>
        <v>0</v>
      </c>
      <c r="AQ250" s="95">
        <f t="array" ref="AQ250">SUM(IF((G250:AK250="S"),1,0),IF((G250:AK250="½ S"),0.5,0))</f>
        <v>0</v>
      </c>
      <c r="AR250" s="184">
        <f t="array" ref="AR250">SUM(IF((G250:AK250="Z1"),1,0),IF((G250:AK250="½ Z1"),0.5,0))</f>
        <v>0</v>
      </c>
      <c r="AS250" s="17">
        <f t="array" ref="AS250">SUM(IF((G250:AK250="Z2"),1,0),IF((G250:AK250="½ Z2"),0.5,0))</f>
        <v>0</v>
      </c>
      <c r="AT250" s="17">
        <f t="array" ref="AT250">SUM(IF((G250:AK250="Z3"),1,0),IF((G250:AK250="½ Z3"),0.5,0))</f>
        <v>0</v>
      </c>
      <c r="AU250" s="20">
        <f t="array" ref="AU250">SUM(IF((G250:AK250="Z4"),1,0),IF((G250:AK250="½ Z4"),0.5,0))</f>
        <v>0</v>
      </c>
      <c r="AV250" s="4"/>
      <c r="AW250" s="28"/>
    </row>
    <row r="251" spans="2:49" ht="12.75" hidden="1" customHeight="1" x14ac:dyDescent="0.2">
      <c r="B251" s="2"/>
      <c r="C251" s="4"/>
      <c r="D251" s="406"/>
      <c r="E251" s="70"/>
      <c r="F251" s="65" t="str">
        <f>IF(E251="x",   "~~~" &amp; TEXT($J$7,""), TEXT($J$7,""))</f>
        <v/>
      </c>
      <c r="G251" s="275"/>
      <c r="H251" s="275"/>
      <c r="I251" s="276" t="s">
        <v>26</v>
      </c>
      <c r="J251" s="276" t="s">
        <v>26</v>
      </c>
      <c r="K251" s="274" t="s">
        <v>0</v>
      </c>
      <c r="L251" s="275"/>
      <c r="M251" s="275"/>
      <c r="N251" s="275"/>
      <c r="O251" s="275"/>
      <c r="P251" s="276" t="s">
        <v>26</v>
      </c>
      <c r="Q251" s="276" t="s">
        <v>26</v>
      </c>
      <c r="R251" s="275"/>
      <c r="S251" s="275"/>
      <c r="T251" s="275"/>
      <c r="U251" s="275"/>
      <c r="V251" s="275"/>
      <c r="W251" s="276" t="s">
        <v>26</v>
      </c>
      <c r="X251" s="276" t="s">
        <v>26</v>
      </c>
      <c r="Y251" s="275"/>
      <c r="Z251" s="275"/>
      <c r="AA251" s="275"/>
      <c r="AB251" s="275"/>
      <c r="AC251" s="275"/>
      <c r="AD251" s="276" t="s">
        <v>26</v>
      </c>
      <c r="AE251" s="276" t="s">
        <v>26</v>
      </c>
      <c r="AF251" s="275"/>
      <c r="AG251" s="275"/>
      <c r="AH251" s="275"/>
      <c r="AI251" s="275"/>
      <c r="AJ251" s="275"/>
      <c r="AK251" s="277" t="s">
        <v>27</v>
      </c>
      <c r="AL251" s="4"/>
      <c r="AM251" s="19">
        <f t="array" ref="AM251">SUM(IF((G251:AK251="H"),1,0),IF((G251:AK251="½ H"),0.5,0))</f>
        <v>1</v>
      </c>
      <c r="AN251" s="17">
        <f t="array" ref="AN251">SUM(IF((G251:AK251="SD"),1,0),IF((G251:AK251="½ SD"),0.5,0))</f>
        <v>0</v>
      </c>
      <c r="AO251" s="17">
        <f t="array" ref="AO251">SUM(IF((G251:AK251="V"),1,0),IF((G251:AK251="½ V"),0.5,0))</f>
        <v>0</v>
      </c>
      <c r="AP251" s="17">
        <f t="array" ref="AP251">SUM(IF((G251:AK251="C"),1,0),IF((G251:AK251="½ C"),0.5,0))</f>
        <v>0</v>
      </c>
      <c r="AQ251" s="95">
        <f t="array" ref="AQ251">SUM(IF((G251:AK251="S"),1,0),IF((G251:AK251="½ S"),0.5,0))</f>
        <v>0</v>
      </c>
      <c r="AR251" s="184">
        <f t="array" ref="AR251">SUM(IF((G251:AK251="Z1"),1,0),IF((G251:AK251="½ Z1"),0.5,0))</f>
        <v>0</v>
      </c>
      <c r="AS251" s="17">
        <f t="array" ref="AS251">SUM(IF((G251:AK251="Z2"),1,0),IF((G251:AK251="½ Z2"),0.5,0))</f>
        <v>0</v>
      </c>
      <c r="AT251" s="17">
        <f t="array" ref="AT251">SUM(IF((G251:AK251="Z3"),1,0),IF((G251:AK251="½ Z3"),0.5,0))</f>
        <v>0</v>
      </c>
      <c r="AU251" s="20">
        <f t="array" ref="AU251">SUM(IF((G251:AK251="Z4"),1,0),IF((G251:AK251="½ Z4"),0.5,0))</f>
        <v>0</v>
      </c>
      <c r="AV251" s="4"/>
      <c r="AW251" s="28"/>
    </row>
    <row r="252" spans="2:49" ht="12.75" hidden="1" customHeight="1" x14ac:dyDescent="0.2">
      <c r="B252" s="2"/>
      <c r="C252" s="4"/>
      <c r="D252" s="406"/>
      <c r="E252" s="70"/>
      <c r="F252" s="65" t="str">
        <f>IF(E252="x",   "~~~" &amp; TEXT($J$8,""), TEXT($J$8,""))</f>
        <v/>
      </c>
      <c r="G252" s="275"/>
      <c r="H252" s="275"/>
      <c r="I252" s="276" t="s">
        <v>26</v>
      </c>
      <c r="J252" s="276" t="s">
        <v>26</v>
      </c>
      <c r="K252" s="274" t="s">
        <v>0</v>
      </c>
      <c r="L252" s="275"/>
      <c r="M252" s="275"/>
      <c r="N252" s="275"/>
      <c r="O252" s="275"/>
      <c r="P252" s="276" t="s">
        <v>26</v>
      </c>
      <c r="Q252" s="276" t="s">
        <v>26</v>
      </c>
      <c r="R252" s="275"/>
      <c r="S252" s="275"/>
      <c r="T252" s="275"/>
      <c r="U252" s="275"/>
      <c r="V252" s="275"/>
      <c r="W252" s="276" t="s">
        <v>26</v>
      </c>
      <c r="X252" s="276" t="s">
        <v>26</v>
      </c>
      <c r="Y252" s="275"/>
      <c r="Z252" s="275"/>
      <c r="AA252" s="275"/>
      <c r="AB252" s="275"/>
      <c r="AC252" s="275"/>
      <c r="AD252" s="276" t="s">
        <v>26</v>
      </c>
      <c r="AE252" s="276" t="s">
        <v>26</v>
      </c>
      <c r="AF252" s="275"/>
      <c r="AG252" s="275"/>
      <c r="AH252" s="275"/>
      <c r="AI252" s="275"/>
      <c r="AJ252" s="275"/>
      <c r="AK252" s="277" t="s">
        <v>27</v>
      </c>
      <c r="AL252" s="4"/>
      <c r="AM252" s="19">
        <f t="array" ref="AM252">SUM(IF((G252:AK252="H"),1,0),IF((G252:AK252="½ H"),0.5,0))</f>
        <v>1</v>
      </c>
      <c r="AN252" s="17">
        <f t="array" ref="AN252">SUM(IF((G252:AK252="SD"),1,0),IF((G252:AK252="½ SD"),0.5,0))</f>
        <v>0</v>
      </c>
      <c r="AO252" s="17">
        <f t="array" ref="AO252">SUM(IF((G252:AK252="V"),1,0),IF((G252:AK252="½ V"),0.5,0))</f>
        <v>0</v>
      </c>
      <c r="AP252" s="17">
        <f t="array" ref="AP252">SUM(IF((G252:AK252="C"),1,0),IF((G252:AK252="½ C"),0.5,0))</f>
        <v>0</v>
      </c>
      <c r="AQ252" s="95">
        <f t="array" ref="AQ252">SUM(IF((G252:AK252="S"),1,0),IF((G252:AK252="½ S"),0.5,0))</f>
        <v>0</v>
      </c>
      <c r="AR252" s="184">
        <f t="array" ref="AR252">SUM(IF((G252:AK252="Z1"),1,0),IF((G252:AK252="½ Z1"),0.5,0))</f>
        <v>0</v>
      </c>
      <c r="AS252" s="17">
        <f t="array" ref="AS252">SUM(IF((G252:AK252="Z2"),1,0),IF((G252:AK252="½ Z2"),0.5,0))</f>
        <v>0</v>
      </c>
      <c r="AT252" s="17">
        <f t="array" ref="AT252">SUM(IF((G252:AK252="Z3"),1,0),IF((G252:AK252="½ Z3"),0.5,0))</f>
        <v>0</v>
      </c>
      <c r="AU252" s="20">
        <f t="array" ref="AU252">SUM(IF((G252:AK252="Z4"),1,0),IF((G252:AK252="½ Z4"),0.5,0))</f>
        <v>0</v>
      </c>
      <c r="AV252" s="4"/>
      <c r="AW252" s="28"/>
    </row>
    <row r="253" spans="2:49" ht="12.75" hidden="1" customHeight="1" x14ac:dyDescent="0.2">
      <c r="B253" s="2"/>
      <c r="C253" s="4"/>
      <c r="D253" s="406"/>
      <c r="E253" s="70"/>
      <c r="F253" s="65" t="str">
        <f>IF(E253="x",   "~~~" &amp; TEXT($J$9,""), TEXT($J$9,""))</f>
        <v/>
      </c>
      <c r="G253" s="275"/>
      <c r="H253" s="275"/>
      <c r="I253" s="276" t="s">
        <v>26</v>
      </c>
      <c r="J253" s="276" t="s">
        <v>26</v>
      </c>
      <c r="K253" s="274" t="s">
        <v>0</v>
      </c>
      <c r="L253" s="275"/>
      <c r="M253" s="275"/>
      <c r="N253" s="275"/>
      <c r="O253" s="275"/>
      <c r="P253" s="276" t="s">
        <v>26</v>
      </c>
      <c r="Q253" s="276" t="s">
        <v>26</v>
      </c>
      <c r="R253" s="275"/>
      <c r="S253" s="275"/>
      <c r="T253" s="275"/>
      <c r="U253" s="275"/>
      <c r="V253" s="275"/>
      <c r="W253" s="276" t="s">
        <v>26</v>
      </c>
      <c r="X253" s="276" t="s">
        <v>26</v>
      </c>
      <c r="Y253" s="275"/>
      <c r="Z253" s="275"/>
      <c r="AA253" s="275"/>
      <c r="AB253" s="275"/>
      <c r="AC253" s="275"/>
      <c r="AD253" s="276" t="s">
        <v>26</v>
      </c>
      <c r="AE253" s="276" t="s">
        <v>26</v>
      </c>
      <c r="AF253" s="275"/>
      <c r="AG253" s="275"/>
      <c r="AH253" s="275"/>
      <c r="AI253" s="275"/>
      <c r="AJ253" s="275"/>
      <c r="AK253" s="277" t="s">
        <v>27</v>
      </c>
      <c r="AL253" s="4"/>
      <c r="AM253" s="19">
        <f t="array" ref="AM253">SUM(IF((G253:AK253="H"),1,0),IF((G253:AK253="½ H"),0.5,0))</f>
        <v>1</v>
      </c>
      <c r="AN253" s="17">
        <f t="array" ref="AN253">SUM(IF((G253:AK253="SD"),1,0),IF((G253:AK253="½ SD"),0.5,0))</f>
        <v>0</v>
      </c>
      <c r="AO253" s="17">
        <f t="array" ref="AO253">SUM(IF((G253:AK253="V"),1,0),IF((G253:AK253="½ V"),0.5,0))</f>
        <v>0</v>
      </c>
      <c r="AP253" s="17">
        <f t="array" ref="AP253">SUM(IF((G253:AK253="C"),1,0),IF((G253:AK253="½ C"),0.5,0))</f>
        <v>0</v>
      </c>
      <c r="AQ253" s="95">
        <f t="array" ref="AQ253">SUM(IF((G253:AK253="S"),1,0),IF((G253:AK253="½ S"),0.5,0))</f>
        <v>0</v>
      </c>
      <c r="AR253" s="184">
        <f t="array" ref="AR253">SUM(IF((G253:AK253="Z1"),1,0),IF((G253:AK253="½ Z1"),0.5,0))</f>
        <v>0</v>
      </c>
      <c r="AS253" s="17">
        <f t="array" ref="AS253">SUM(IF((G253:AK253="Z2"),1,0),IF((G253:AK253="½ Z2"),0.5,0))</f>
        <v>0</v>
      </c>
      <c r="AT253" s="17">
        <f t="array" ref="AT253">SUM(IF((G253:AK253="Z3"),1,0),IF((G253:AK253="½ Z3"),0.5,0))</f>
        <v>0</v>
      </c>
      <c r="AU253" s="20">
        <f t="array" ref="AU253">SUM(IF((G253:AK253="Z4"),1,0),IF((G253:AK253="½ Z4"),0.5,0))</f>
        <v>0</v>
      </c>
      <c r="AV253" s="4"/>
      <c r="AW253" s="28"/>
    </row>
    <row r="254" spans="2:49" ht="12.75" hidden="1" customHeight="1" x14ac:dyDescent="0.2">
      <c r="B254" s="2"/>
      <c r="C254" s="4"/>
      <c r="D254" s="406"/>
      <c r="E254" s="70"/>
      <c r="F254" s="65" t="str">
        <f>IF(E254="x",   "~~~" &amp; TEXT($J$10,""), TEXT($J$10,""))</f>
        <v/>
      </c>
      <c r="G254" s="275"/>
      <c r="H254" s="275"/>
      <c r="I254" s="276" t="s">
        <v>26</v>
      </c>
      <c r="J254" s="276" t="s">
        <v>26</v>
      </c>
      <c r="K254" s="274" t="s">
        <v>0</v>
      </c>
      <c r="L254" s="275"/>
      <c r="M254" s="275"/>
      <c r="N254" s="275"/>
      <c r="O254" s="275"/>
      <c r="P254" s="276" t="s">
        <v>26</v>
      </c>
      <c r="Q254" s="276" t="s">
        <v>26</v>
      </c>
      <c r="R254" s="275"/>
      <c r="S254" s="275"/>
      <c r="T254" s="275"/>
      <c r="U254" s="275"/>
      <c r="V254" s="275"/>
      <c r="W254" s="276" t="s">
        <v>26</v>
      </c>
      <c r="X254" s="276" t="s">
        <v>26</v>
      </c>
      <c r="Y254" s="275"/>
      <c r="Z254" s="275"/>
      <c r="AA254" s="275"/>
      <c r="AB254" s="275"/>
      <c r="AC254" s="275"/>
      <c r="AD254" s="276" t="s">
        <v>26</v>
      </c>
      <c r="AE254" s="276" t="s">
        <v>26</v>
      </c>
      <c r="AF254" s="275"/>
      <c r="AG254" s="275"/>
      <c r="AH254" s="275"/>
      <c r="AI254" s="275"/>
      <c r="AJ254" s="275"/>
      <c r="AK254" s="277" t="s">
        <v>27</v>
      </c>
      <c r="AL254" s="4"/>
      <c r="AM254" s="19">
        <f t="array" ref="AM254">SUM(IF((G254:AK254="H"),1,0),IF((G254:AK254="½ H"),0.5,0))</f>
        <v>1</v>
      </c>
      <c r="AN254" s="17">
        <f t="array" ref="AN254">SUM(IF((G254:AK254="SD"),1,0),IF((G254:AK254="½ SD"),0.5,0))</f>
        <v>0</v>
      </c>
      <c r="AO254" s="17">
        <f t="array" ref="AO254">SUM(IF((G254:AK254="V"),1,0),IF((G254:AK254="½ V"),0.5,0))</f>
        <v>0</v>
      </c>
      <c r="AP254" s="17">
        <f t="array" ref="AP254">SUM(IF((G254:AK254="C"),1,0),IF((G254:AK254="½ C"),0.5,0))</f>
        <v>0</v>
      </c>
      <c r="AQ254" s="95">
        <f t="array" ref="AQ254">SUM(IF((G254:AK254="S"),1,0),IF((G254:AK254="½ S"),0.5,0))</f>
        <v>0</v>
      </c>
      <c r="AR254" s="184">
        <f t="array" ref="AR254">SUM(IF((G254:AK254="Z1"),1,0),IF((G254:AK254="½ Z1"),0.5,0))</f>
        <v>0</v>
      </c>
      <c r="AS254" s="17">
        <f t="array" ref="AS254">SUM(IF((G254:AK254="Z2"),1,0),IF((G254:AK254="½ Z2"),0.5,0))</f>
        <v>0</v>
      </c>
      <c r="AT254" s="17">
        <f t="array" ref="AT254">SUM(IF((G254:AK254="Z3"),1,0),IF((G254:AK254="½ Z3"),0.5,0))</f>
        <v>0</v>
      </c>
      <c r="AU254" s="20">
        <f t="array" ref="AU254">SUM(IF((G254:AK254="Z4"),1,0),IF((G254:AK254="½ Z4"),0.5,0))</f>
        <v>0</v>
      </c>
      <c r="AV254" s="4"/>
      <c r="AW254" s="28"/>
    </row>
    <row r="255" spans="2:49" ht="12.75" hidden="1" customHeight="1" x14ac:dyDescent="0.2">
      <c r="B255" s="2"/>
      <c r="C255" s="4"/>
      <c r="D255" s="406"/>
      <c r="E255" s="70"/>
      <c r="F255" s="65" t="str">
        <f>IF(E255="x",   "~~~" &amp; TEXT($J$11,""), TEXT($J$11,""))</f>
        <v/>
      </c>
      <c r="G255" s="275"/>
      <c r="H255" s="275"/>
      <c r="I255" s="276" t="s">
        <v>26</v>
      </c>
      <c r="J255" s="276" t="s">
        <v>26</v>
      </c>
      <c r="K255" s="274" t="s">
        <v>0</v>
      </c>
      <c r="L255" s="275"/>
      <c r="M255" s="275"/>
      <c r="N255" s="275"/>
      <c r="O255" s="275"/>
      <c r="P255" s="276" t="s">
        <v>26</v>
      </c>
      <c r="Q255" s="276" t="s">
        <v>26</v>
      </c>
      <c r="R255" s="275"/>
      <c r="S255" s="275"/>
      <c r="T255" s="275"/>
      <c r="U255" s="275"/>
      <c r="V255" s="275"/>
      <c r="W255" s="276" t="s">
        <v>26</v>
      </c>
      <c r="X255" s="276" t="s">
        <v>26</v>
      </c>
      <c r="Y255" s="275"/>
      <c r="Z255" s="275"/>
      <c r="AA255" s="275"/>
      <c r="AB255" s="275"/>
      <c r="AC255" s="275"/>
      <c r="AD255" s="276" t="s">
        <v>26</v>
      </c>
      <c r="AE255" s="276" t="s">
        <v>26</v>
      </c>
      <c r="AF255" s="275"/>
      <c r="AG255" s="275"/>
      <c r="AH255" s="275"/>
      <c r="AI255" s="275"/>
      <c r="AJ255" s="275"/>
      <c r="AK255" s="277" t="s">
        <v>27</v>
      </c>
      <c r="AL255" s="4"/>
      <c r="AM255" s="19">
        <f t="array" ref="AM255">SUM(IF((G255:AK255="H"),1,0),IF((G255:AK255="½ H"),0.5,0))</f>
        <v>1</v>
      </c>
      <c r="AN255" s="17">
        <f t="array" ref="AN255">SUM(IF((G255:AK255="SD"),1,0),IF((G255:AK255="½ SD"),0.5,0))</f>
        <v>0</v>
      </c>
      <c r="AO255" s="17">
        <f t="array" ref="AO255">SUM(IF((G255:AK255="V"),1,0),IF((G255:AK255="½ V"),0.5,0))</f>
        <v>0</v>
      </c>
      <c r="AP255" s="17">
        <f t="array" ref="AP255">SUM(IF((G255:AK255="C"),1,0),IF((G255:AK255="½ C"),0.5,0))</f>
        <v>0</v>
      </c>
      <c r="AQ255" s="95">
        <f t="array" ref="AQ255">SUM(IF((G255:AK255="S"),1,0),IF((G255:AK255="½ S"),0.5,0))</f>
        <v>0</v>
      </c>
      <c r="AR255" s="184">
        <f t="array" ref="AR255">SUM(IF((G255:AK255="Z1"),1,0),IF((G255:AK255="½ Z1"),0.5,0))</f>
        <v>0</v>
      </c>
      <c r="AS255" s="17">
        <f t="array" ref="AS255">SUM(IF((G255:AK255="Z2"),1,0),IF((G255:AK255="½ Z2"),0.5,0))</f>
        <v>0</v>
      </c>
      <c r="AT255" s="17">
        <f t="array" ref="AT255">SUM(IF((G255:AK255="Z3"),1,0),IF((G255:AK255="½ Z3"),0.5,0))</f>
        <v>0</v>
      </c>
      <c r="AU255" s="20">
        <f t="array" ref="AU255">SUM(IF((G255:AK255="Z4"),1,0),IF((G255:AK255="½ Z4"),0.5,0))</f>
        <v>0</v>
      </c>
      <c r="AV255" s="4"/>
      <c r="AW255" s="28"/>
    </row>
    <row r="256" spans="2:49" ht="12.75" hidden="1" customHeight="1" x14ac:dyDescent="0.2">
      <c r="B256" s="2"/>
      <c r="C256" s="4"/>
      <c r="D256" s="406"/>
      <c r="E256" s="70"/>
      <c r="F256" s="65" t="str">
        <f>IF(E256="x",   "~~~" &amp; TEXT($J$12,""), TEXT($J$12,""))</f>
        <v/>
      </c>
      <c r="G256" s="275"/>
      <c r="H256" s="275"/>
      <c r="I256" s="276" t="s">
        <v>26</v>
      </c>
      <c r="J256" s="276" t="s">
        <v>26</v>
      </c>
      <c r="K256" s="274" t="s">
        <v>0</v>
      </c>
      <c r="L256" s="275"/>
      <c r="M256" s="275"/>
      <c r="N256" s="275"/>
      <c r="O256" s="275"/>
      <c r="P256" s="276" t="s">
        <v>26</v>
      </c>
      <c r="Q256" s="276" t="s">
        <v>26</v>
      </c>
      <c r="R256" s="275"/>
      <c r="S256" s="275"/>
      <c r="T256" s="275"/>
      <c r="U256" s="275"/>
      <c r="V256" s="275"/>
      <c r="W256" s="276" t="s">
        <v>26</v>
      </c>
      <c r="X256" s="276" t="s">
        <v>26</v>
      </c>
      <c r="Y256" s="275"/>
      <c r="Z256" s="275"/>
      <c r="AA256" s="275"/>
      <c r="AB256" s="275"/>
      <c r="AC256" s="275"/>
      <c r="AD256" s="276" t="s">
        <v>26</v>
      </c>
      <c r="AE256" s="276" t="s">
        <v>26</v>
      </c>
      <c r="AF256" s="275"/>
      <c r="AG256" s="275"/>
      <c r="AH256" s="275"/>
      <c r="AI256" s="275"/>
      <c r="AJ256" s="275"/>
      <c r="AK256" s="277" t="s">
        <v>27</v>
      </c>
      <c r="AL256" s="4"/>
      <c r="AM256" s="19">
        <f t="array" ref="AM256">SUM(IF((G256:AK256="H"),1,0),IF((G256:AK256="½ H"),0.5,0))</f>
        <v>1</v>
      </c>
      <c r="AN256" s="17">
        <f t="array" ref="AN256">SUM(IF((G256:AK256="SD"),1,0),IF((G256:AK256="½ SD"),0.5,0))</f>
        <v>0</v>
      </c>
      <c r="AO256" s="17">
        <f t="array" ref="AO256">SUM(IF((G256:AK256="V"),1,0),IF((G256:AK256="½ V"),0.5,0))</f>
        <v>0</v>
      </c>
      <c r="AP256" s="17">
        <f t="array" ref="AP256">SUM(IF((G256:AK256="C"),1,0),IF((G256:AK256="½ C"),0.5,0))</f>
        <v>0</v>
      </c>
      <c r="AQ256" s="95">
        <f t="array" ref="AQ256">SUM(IF((G256:AK256="S"),1,0),IF((G256:AK256="½ S"),0.5,0))</f>
        <v>0</v>
      </c>
      <c r="AR256" s="184">
        <f t="array" ref="AR256">SUM(IF((G256:AK256="Z1"),1,0),IF((G256:AK256="½ Z1"),0.5,0))</f>
        <v>0</v>
      </c>
      <c r="AS256" s="17">
        <f t="array" ref="AS256">SUM(IF((G256:AK256="Z2"),1,0),IF((G256:AK256="½ Z2"),0.5,0))</f>
        <v>0</v>
      </c>
      <c r="AT256" s="17">
        <f t="array" ref="AT256">SUM(IF((G256:AK256="Z3"),1,0),IF((G256:AK256="½ Z3"),0.5,0))</f>
        <v>0</v>
      </c>
      <c r="AU256" s="20">
        <f t="array" ref="AU256">SUM(IF((G256:AK256="Z4"),1,0),IF((G256:AK256="½ Z4"),0.5,0))</f>
        <v>0</v>
      </c>
      <c r="AV256" s="4"/>
      <c r="AW256" s="28"/>
    </row>
    <row r="257" spans="2:49" ht="12.75" hidden="1" customHeight="1" x14ac:dyDescent="0.2">
      <c r="B257" s="2"/>
      <c r="C257" s="4"/>
      <c r="D257" s="406"/>
      <c r="E257" s="70"/>
      <c r="F257" s="65" t="str">
        <f>IF(E257="x",   "~~~" &amp; TEXT($J$13,""), TEXT($J$13,""))</f>
        <v/>
      </c>
      <c r="G257" s="275"/>
      <c r="H257" s="275"/>
      <c r="I257" s="276" t="s">
        <v>26</v>
      </c>
      <c r="J257" s="276" t="s">
        <v>26</v>
      </c>
      <c r="K257" s="274" t="s">
        <v>0</v>
      </c>
      <c r="L257" s="275"/>
      <c r="M257" s="275"/>
      <c r="N257" s="275"/>
      <c r="O257" s="275"/>
      <c r="P257" s="276" t="s">
        <v>26</v>
      </c>
      <c r="Q257" s="276" t="s">
        <v>26</v>
      </c>
      <c r="R257" s="275"/>
      <c r="S257" s="275"/>
      <c r="T257" s="275"/>
      <c r="U257" s="275"/>
      <c r="V257" s="275"/>
      <c r="W257" s="276" t="s">
        <v>26</v>
      </c>
      <c r="X257" s="276" t="s">
        <v>26</v>
      </c>
      <c r="Y257" s="275"/>
      <c r="Z257" s="275"/>
      <c r="AA257" s="275"/>
      <c r="AB257" s="275"/>
      <c r="AC257" s="275"/>
      <c r="AD257" s="276" t="s">
        <v>26</v>
      </c>
      <c r="AE257" s="276" t="s">
        <v>26</v>
      </c>
      <c r="AF257" s="275"/>
      <c r="AG257" s="275"/>
      <c r="AH257" s="275"/>
      <c r="AI257" s="275"/>
      <c r="AJ257" s="275"/>
      <c r="AK257" s="277" t="s">
        <v>27</v>
      </c>
      <c r="AL257" s="4"/>
      <c r="AM257" s="19">
        <f t="array" ref="AM257">SUM(IF((G257:AK257="H"),1,0),IF((G257:AK257="½ H"),0.5,0))</f>
        <v>1</v>
      </c>
      <c r="AN257" s="17">
        <f t="array" ref="AN257">SUM(IF((G257:AK257="SD"),1,0),IF((G257:AK257="½ SD"),0.5,0))</f>
        <v>0</v>
      </c>
      <c r="AO257" s="17">
        <f t="array" ref="AO257">SUM(IF((G257:AK257="V"),1,0),IF((G257:AK257="½ V"),0.5,0))</f>
        <v>0</v>
      </c>
      <c r="AP257" s="17">
        <f t="array" ref="AP257">SUM(IF((G257:AK257="C"),1,0),IF((G257:AK257="½ C"),0.5,0))</f>
        <v>0</v>
      </c>
      <c r="AQ257" s="95">
        <f t="array" ref="AQ257">SUM(IF((G257:AK257="S"),1,0),IF((G257:AK257="½ S"),0.5,0))</f>
        <v>0</v>
      </c>
      <c r="AR257" s="184">
        <f t="array" ref="AR257">SUM(IF((G257:AK257="Z1"),1,0),IF((G257:AK257="½ Z1"),0.5,0))</f>
        <v>0</v>
      </c>
      <c r="AS257" s="17">
        <f t="array" ref="AS257">SUM(IF((G257:AK257="Z2"),1,0),IF((G257:AK257="½ Z2"),0.5,0))</f>
        <v>0</v>
      </c>
      <c r="AT257" s="17">
        <f t="array" ref="AT257">SUM(IF((G257:AK257="Z3"),1,0),IF((G257:AK257="½ Z3"),0.5,0))</f>
        <v>0</v>
      </c>
      <c r="AU257" s="20">
        <f t="array" ref="AU257">SUM(IF((G257:AK257="Z4"),1,0),IF((G257:AK257="½ Z4"),0.5,0))</f>
        <v>0</v>
      </c>
      <c r="AV257" s="4"/>
      <c r="AW257" s="28"/>
    </row>
    <row r="258" spans="2:49" ht="12.75" hidden="1" customHeight="1" x14ac:dyDescent="0.2">
      <c r="B258" s="2"/>
      <c r="C258" s="4"/>
      <c r="D258" s="406"/>
      <c r="E258" s="70"/>
      <c r="F258" s="65" t="str">
        <f>IF(E258="x",   "~~~" &amp; TEXT($J$14,""), TEXT($J$14,""))</f>
        <v/>
      </c>
      <c r="G258" s="275"/>
      <c r="H258" s="275"/>
      <c r="I258" s="276" t="s">
        <v>26</v>
      </c>
      <c r="J258" s="276" t="s">
        <v>26</v>
      </c>
      <c r="K258" s="274" t="s">
        <v>0</v>
      </c>
      <c r="L258" s="275"/>
      <c r="M258" s="275"/>
      <c r="N258" s="275"/>
      <c r="O258" s="275"/>
      <c r="P258" s="276" t="s">
        <v>26</v>
      </c>
      <c r="Q258" s="276" t="s">
        <v>26</v>
      </c>
      <c r="R258" s="275"/>
      <c r="S258" s="275"/>
      <c r="T258" s="275"/>
      <c r="U258" s="275"/>
      <c r="V258" s="275"/>
      <c r="W258" s="276" t="s">
        <v>26</v>
      </c>
      <c r="X258" s="276" t="s">
        <v>26</v>
      </c>
      <c r="Y258" s="275"/>
      <c r="Z258" s="275"/>
      <c r="AA258" s="275"/>
      <c r="AB258" s="275"/>
      <c r="AC258" s="275"/>
      <c r="AD258" s="276" t="s">
        <v>26</v>
      </c>
      <c r="AE258" s="276" t="s">
        <v>26</v>
      </c>
      <c r="AF258" s="275"/>
      <c r="AG258" s="275"/>
      <c r="AH258" s="275"/>
      <c r="AI258" s="275"/>
      <c r="AJ258" s="275"/>
      <c r="AK258" s="277" t="s">
        <v>27</v>
      </c>
      <c r="AL258" s="4"/>
      <c r="AM258" s="19">
        <f t="array" ref="AM258">SUM(IF((G258:AK258="H"),1,0),IF((G258:AK258="½ H"),0.5,0))</f>
        <v>1</v>
      </c>
      <c r="AN258" s="17">
        <f t="array" ref="AN258">SUM(IF((G258:AK258="SD"),1,0),IF((G258:AK258="½ SD"),0.5,0))</f>
        <v>0</v>
      </c>
      <c r="AO258" s="17">
        <f t="array" ref="AO258">SUM(IF((G258:AK258="V"),1,0),IF((G258:AK258="½ V"),0.5,0))</f>
        <v>0</v>
      </c>
      <c r="AP258" s="17">
        <f t="array" ref="AP258">SUM(IF((G258:AK258="C"),1,0),IF((G258:AK258="½ C"),0.5,0))</f>
        <v>0</v>
      </c>
      <c r="AQ258" s="95">
        <f t="array" ref="AQ258">SUM(IF((G258:AK258="S"),1,0),IF((G258:AK258="½ S"),0.5,0))</f>
        <v>0</v>
      </c>
      <c r="AR258" s="184">
        <f t="array" ref="AR258">SUM(IF((G258:AK258="Z1"),1,0),IF((G258:AK258="½ Z1"),0.5,0))</f>
        <v>0</v>
      </c>
      <c r="AS258" s="17">
        <f t="array" ref="AS258">SUM(IF((G258:AK258="Z2"),1,0),IF((G258:AK258="½ Z2"),0.5,0))</f>
        <v>0</v>
      </c>
      <c r="AT258" s="17">
        <f t="array" ref="AT258">SUM(IF((G258:AK258="Z3"),1,0),IF((G258:AK258="½ Z3"),0.5,0))</f>
        <v>0</v>
      </c>
      <c r="AU258" s="20">
        <f t="array" ref="AU258">SUM(IF((G258:AK258="Z4"),1,0),IF((G258:AK258="½ Z4"),0.5,0))</f>
        <v>0</v>
      </c>
      <c r="AV258" s="4"/>
      <c r="AW258" s="28"/>
    </row>
    <row r="259" spans="2:49" ht="12.75" hidden="1" customHeight="1" x14ac:dyDescent="0.2">
      <c r="B259" s="2"/>
      <c r="C259" s="4"/>
      <c r="D259" s="406"/>
      <c r="E259" s="70"/>
      <c r="F259" s="65" t="str">
        <f>IF(E259="x",   "~~~" &amp; TEXT($J$15,""), TEXT($J$15,""))</f>
        <v/>
      </c>
      <c r="G259" s="275"/>
      <c r="H259" s="275"/>
      <c r="I259" s="276" t="s">
        <v>26</v>
      </c>
      <c r="J259" s="276" t="s">
        <v>26</v>
      </c>
      <c r="K259" s="274" t="s">
        <v>0</v>
      </c>
      <c r="L259" s="275"/>
      <c r="M259" s="275"/>
      <c r="N259" s="275"/>
      <c r="O259" s="275"/>
      <c r="P259" s="276" t="s">
        <v>26</v>
      </c>
      <c r="Q259" s="276" t="s">
        <v>26</v>
      </c>
      <c r="R259" s="275"/>
      <c r="S259" s="275"/>
      <c r="T259" s="275"/>
      <c r="U259" s="275"/>
      <c r="V259" s="275"/>
      <c r="W259" s="276" t="s">
        <v>26</v>
      </c>
      <c r="X259" s="276" t="s">
        <v>26</v>
      </c>
      <c r="Y259" s="275"/>
      <c r="Z259" s="275"/>
      <c r="AA259" s="275"/>
      <c r="AB259" s="275"/>
      <c r="AC259" s="275"/>
      <c r="AD259" s="276" t="s">
        <v>26</v>
      </c>
      <c r="AE259" s="276" t="s">
        <v>26</v>
      </c>
      <c r="AF259" s="275"/>
      <c r="AG259" s="275"/>
      <c r="AH259" s="275"/>
      <c r="AI259" s="275"/>
      <c r="AJ259" s="275"/>
      <c r="AK259" s="277" t="s">
        <v>27</v>
      </c>
      <c r="AL259" s="4"/>
      <c r="AM259" s="19">
        <f t="array" ref="AM259">SUM(IF((G259:AK259="H"),1,0),IF((G259:AK259="½ H"),0.5,0))</f>
        <v>1</v>
      </c>
      <c r="AN259" s="17">
        <f t="array" ref="AN259">SUM(IF((G259:AK259="SD"),1,0),IF((G259:AK259="½ SD"),0.5,0))</f>
        <v>0</v>
      </c>
      <c r="AO259" s="17">
        <f t="array" ref="AO259">SUM(IF((G259:AK259="V"),1,0),IF((G259:AK259="½ V"),0.5,0))</f>
        <v>0</v>
      </c>
      <c r="AP259" s="17">
        <f t="array" ref="AP259">SUM(IF((G259:AK259="C"),1,0),IF((G259:AK259="½ C"),0.5,0))</f>
        <v>0</v>
      </c>
      <c r="AQ259" s="95">
        <f t="array" ref="AQ259">SUM(IF((G259:AK259="S"),1,0),IF((G259:AK259="½ S"),0.5,0))</f>
        <v>0</v>
      </c>
      <c r="AR259" s="184">
        <f t="array" ref="AR259">SUM(IF((G259:AK259="Z1"),1,0),IF((G259:AK259="½ Z1"),0.5,0))</f>
        <v>0</v>
      </c>
      <c r="AS259" s="17">
        <f t="array" ref="AS259">SUM(IF((G259:AK259="Z2"),1,0),IF((G259:AK259="½ Z2"),0.5,0))</f>
        <v>0</v>
      </c>
      <c r="AT259" s="17">
        <f t="array" ref="AT259">SUM(IF((G259:AK259="Z3"),1,0),IF((G259:AK259="½ Z3"),0.5,0))</f>
        <v>0</v>
      </c>
      <c r="AU259" s="20">
        <f t="array" ref="AU259">SUM(IF((G259:AK259="Z4"),1,0),IF((G259:AK259="½ Z4"),0.5,0))</f>
        <v>0</v>
      </c>
      <c r="AV259" s="4"/>
      <c r="AW259" s="28"/>
    </row>
    <row r="260" spans="2:49" ht="12.75" hidden="1" customHeight="1" thickBot="1" x14ac:dyDescent="0.25">
      <c r="B260" s="2"/>
      <c r="C260" s="4"/>
      <c r="D260" s="406"/>
      <c r="E260" s="71"/>
      <c r="F260" s="65" t="str">
        <f>IF(E260="x",   "~~~" &amp; TEXT($J$16,""), TEXT($J$16,""))</f>
        <v/>
      </c>
      <c r="G260" s="275"/>
      <c r="H260" s="275"/>
      <c r="I260" s="276" t="s">
        <v>26</v>
      </c>
      <c r="J260" s="276" t="s">
        <v>26</v>
      </c>
      <c r="K260" s="274" t="s">
        <v>0</v>
      </c>
      <c r="L260" s="275"/>
      <c r="M260" s="275"/>
      <c r="N260" s="275"/>
      <c r="O260" s="275"/>
      <c r="P260" s="276" t="s">
        <v>26</v>
      </c>
      <c r="Q260" s="276" t="s">
        <v>26</v>
      </c>
      <c r="R260" s="275"/>
      <c r="S260" s="275"/>
      <c r="T260" s="275"/>
      <c r="U260" s="275"/>
      <c r="V260" s="275"/>
      <c r="W260" s="276" t="s">
        <v>26</v>
      </c>
      <c r="X260" s="276" t="s">
        <v>26</v>
      </c>
      <c r="Y260" s="275"/>
      <c r="Z260" s="275"/>
      <c r="AA260" s="275"/>
      <c r="AB260" s="275"/>
      <c r="AC260" s="275"/>
      <c r="AD260" s="276" t="s">
        <v>26</v>
      </c>
      <c r="AE260" s="276" t="s">
        <v>26</v>
      </c>
      <c r="AF260" s="275"/>
      <c r="AG260" s="275"/>
      <c r="AH260" s="275"/>
      <c r="AI260" s="275"/>
      <c r="AJ260" s="275"/>
      <c r="AK260" s="277" t="s">
        <v>27</v>
      </c>
      <c r="AL260" s="4"/>
      <c r="AM260" s="94">
        <f t="array" ref="AM260">SUM(IF((G260:AK260="H"),1,0),IF((G260:AK260="½ H"),0.5,0))</f>
        <v>1</v>
      </c>
      <c r="AN260" s="89">
        <f t="array" ref="AN260">SUM(IF((G260:AK260="SD"),1,0),IF((G260:AK260="½ SD"),0.5,0))</f>
        <v>0</v>
      </c>
      <c r="AO260" s="89">
        <f t="array" ref="AO260">SUM(IF((G260:AK260="V"),1,0),IF((G260:AK260="½ V"),0.5,0))</f>
        <v>0</v>
      </c>
      <c r="AP260" s="89">
        <f t="array" ref="AP260">SUM(IF((G260:AK260="C"),1,0),IF((G260:AK260="½ C"),0.5,0))</f>
        <v>0</v>
      </c>
      <c r="AQ260" s="95">
        <f t="array" ref="AQ260">SUM(IF((G260:AK260="S"),1,0),IF((G260:AK260="½ S"),0.5,0))</f>
        <v>0</v>
      </c>
      <c r="AR260" s="184">
        <f t="array" ref="AR260">SUM(IF((G260:AK260="Z1"),1,0),IF((G260:AK260="½ Z1"),0.5,0))</f>
        <v>0</v>
      </c>
      <c r="AS260" s="89">
        <f t="array" ref="AS260">SUM(IF((G260:AK260="Z2"),1,0),IF((G260:AK260="½ Z2"),0.5,0))</f>
        <v>0</v>
      </c>
      <c r="AT260" s="17">
        <f t="array" ref="AT260">SUM(IF((G260:AK260="Z3"),1,0),IF((G260:AK260="½ Z3"),0.5,0))</f>
        <v>0</v>
      </c>
      <c r="AU260" s="20">
        <f t="array" ref="AU260">SUM(IF((G260:AK260="Z4"),1,0),IF((G260:AK260="½ Z4"),0.5,0))</f>
        <v>0</v>
      </c>
      <c r="AV260" s="4"/>
      <c r="AW260" s="28"/>
    </row>
    <row r="261" spans="2:49" ht="12.75" customHeight="1" thickBot="1" x14ac:dyDescent="0.25">
      <c r="B261" s="2"/>
      <c r="C261" s="4"/>
      <c r="D261" s="402"/>
      <c r="E261" s="81"/>
      <c r="F261" s="66" t="s">
        <v>38</v>
      </c>
      <c r="G261" s="234">
        <f t="array" ref="G261">SUM(IF(LEFT($F236:$F260,3)&lt;&gt;"~~~",1,0)*IF($F236:$F260&lt;&gt;"",1,0)*IF(G236:G260="we",0,1)*IF(G236:G260="i",0,1)*IF(LEFT(G236:G260,1)="½",0.5,(IF(G236:G260&lt;&gt;"",0,1))))</f>
        <v>4</v>
      </c>
      <c r="H261" s="234">
        <f t="array" ref="H261">SUM(IF(LEFT($F236:$F260,3)&lt;&gt;"~~~",1,0)*IF($F236:$F260&lt;&gt;"",1,0)*IF(H236:H260="we",0,1)*IF(H236:H260="i",0,1)*IF(LEFT(H236:H260,1)="½",0.5,(IF(H236:H260&lt;&gt;"",0,1))))</f>
        <v>4</v>
      </c>
      <c r="I261" s="234">
        <f t="array" ref="I261">SUM(IF(LEFT($F236:$F260,3)&lt;&gt;"~~~",1,0)*IF($F236:$F260&lt;&gt;"",1,0)*IF(I236:I260="we",0,1)*IF(I236:I260="i",0,1)*IF(LEFT(I236:I260,1)="½",0.5,(IF(I236:I260&lt;&gt;"",0,1))))</f>
        <v>0</v>
      </c>
      <c r="J261" s="234">
        <f t="array" ref="J261">SUM(IF(LEFT($F236:$F260,3)&lt;&gt;"~~~",1,0)*IF($F236:$F260&lt;&gt;"",1,0)*IF(J236:J260="we",0,1)*IF(J236:J260="i",0,1)*IF(LEFT(J236:J260,1)="½",0.5,(IF(J236:J260&lt;&gt;"",0,1))))</f>
        <v>0</v>
      </c>
      <c r="K261" s="234">
        <f t="array" ref="K261">SUM(IF(LEFT($F236:$F260,3)&lt;&gt;"~~~",1,0)*IF($F236:$F260&lt;&gt;"",1,0)*IF(K236:K260="we",0,1)*IF(K236:K260="i",0,1)*IF(LEFT(K236:K260,1)="½",0.5,(IF(K236:K260&lt;&gt;"",0,1))))</f>
        <v>0</v>
      </c>
      <c r="L261" s="234">
        <f t="array" ref="L261">SUM(IF(LEFT($F236:$F260,3)&lt;&gt;"~~~",1,0)*IF($F236:$F260&lt;&gt;"",1,0)*IF(L236:L260="we",0,1)*IF(L236:L260="i",0,1)*IF(LEFT(L236:L260,1)="½",0.5,(IF(L236:L260&lt;&gt;"",0,1))))</f>
        <v>4</v>
      </c>
      <c r="M261" s="234">
        <f t="array" ref="M261">SUM(IF(LEFT($F236:$F260,3)&lt;&gt;"~~~",1,0)*IF($F236:$F260&lt;&gt;"",1,0)*IF(M236:M260="we",0,1)*IF(M236:M260="i",0,1)*IF(LEFT(M236:M260,1)="½",0.5,(IF(M236:M260&lt;&gt;"",0,1))))</f>
        <v>4</v>
      </c>
      <c r="N261" s="234">
        <f t="array" ref="N261">SUM(IF(LEFT($F236:$F260,3)&lt;&gt;"~~~",1,0)*IF($F236:$F260&lt;&gt;"",1,0)*IF(N236:N260="we",0,1)*IF(N236:N260="i",0,1)*IF(LEFT(N236:N260,1)="½",0.5,(IF(N236:N260&lt;&gt;"",0,1))))</f>
        <v>4</v>
      </c>
      <c r="O261" s="234">
        <f t="array" ref="O261">SUM(IF(LEFT($F236:$F260,3)&lt;&gt;"~~~",1,0)*IF($F236:$F260&lt;&gt;"",1,0)*IF(O236:O260="we",0,1)*IF(O236:O260="i",0,1)*IF(LEFT(O236:O260,1)="½",0.5,(IF(O236:O260&lt;&gt;"",0,1))))</f>
        <v>4</v>
      </c>
      <c r="P261" s="234">
        <f t="array" ref="P261">SUM(IF(LEFT($F236:$F260,3)&lt;&gt;"~~~",1,0)*IF($F236:$F260&lt;&gt;"",1,0)*IF(P236:P260="we",0,1)*IF(P236:P260="i",0,1)*IF(LEFT(P236:P260,1)="½",0.5,(IF(P236:P260&lt;&gt;"",0,1))))</f>
        <v>0</v>
      </c>
      <c r="Q261" s="234">
        <f t="array" ref="Q261">SUM(IF(LEFT($F236:$F260,3)&lt;&gt;"~~~",1,0)*IF($F236:$F260&lt;&gt;"",1,0)*IF(Q236:Q260="we",0,1)*IF(Q236:Q260="i",0,1)*IF(LEFT(Q236:Q260,1)="½",0.5,(IF(Q236:Q260&lt;&gt;"",0,1))))</f>
        <v>0</v>
      </c>
      <c r="R261" s="234">
        <f t="array" ref="R261">SUM(IF(LEFT($F236:$F260,3)&lt;&gt;"~~~",1,0)*IF($F236:$F260&lt;&gt;"",1,0)*IF(R236:R260="we",0,1)*IF(R236:R260="i",0,1)*IF(LEFT(R236:R260,1)="½",0.5,(IF(R236:R260&lt;&gt;"",0,1))))</f>
        <v>4</v>
      </c>
      <c r="S261" s="234">
        <f t="array" ref="S261">SUM(IF(LEFT($F236:$F260,3)&lt;&gt;"~~~",1,0)*IF($F236:$F260&lt;&gt;"",1,0)*IF(S236:S260="we",0,1)*IF(S236:S260="i",0,1)*IF(LEFT(S236:S260,1)="½",0.5,(IF(S236:S260&lt;&gt;"",0,1))))</f>
        <v>4</v>
      </c>
      <c r="T261" s="234">
        <f t="array" ref="T261">SUM(IF(LEFT($F236:$F260,3)&lt;&gt;"~~~",1,0)*IF($F236:$F260&lt;&gt;"",1,0)*IF(T236:T260="we",0,1)*IF(T236:T260="i",0,1)*IF(LEFT(T236:T260,1)="½",0.5,(IF(T236:T260&lt;&gt;"",0,1))))</f>
        <v>4</v>
      </c>
      <c r="U261" s="234">
        <f t="array" ref="U261">SUM(IF(LEFT($F236:$F260,3)&lt;&gt;"~~~",1,0)*IF($F236:$F260&lt;&gt;"",1,0)*IF(U236:U260="we",0,1)*IF(U236:U260="i",0,1)*IF(LEFT(U236:U260,1)="½",0.5,(IF(U236:U260&lt;&gt;"",0,1))))</f>
        <v>4</v>
      </c>
      <c r="V261" s="234">
        <f t="array" ref="V261">SUM(IF(LEFT($F236:$F260,3)&lt;&gt;"~~~",1,0)*IF($F236:$F260&lt;&gt;"",1,0)*IF(V236:V260="we",0,1)*IF(V236:V260="i",0,1)*IF(LEFT(V236:V260,1)="½",0.5,(IF(V236:V260&lt;&gt;"",0,1))))</f>
        <v>4</v>
      </c>
      <c r="W261" s="234">
        <f t="array" ref="W261">SUM(IF(LEFT($F236:$F260,3)&lt;&gt;"~~~",1,0)*IF($F236:$F260&lt;&gt;"",1,0)*IF(W236:W260="we",0,1)*IF(W236:W260="i",0,1)*IF(LEFT(W236:W260,1)="½",0.5,(IF(W236:W260&lt;&gt;"",0,1))))</f>
        <v>0</v>
      </c>
      <c r="X261" s="234">
        <f t="array" ref="X261">SUM(IF(LEFT($F236:$F260,3)&lt;&gt;"~~~",1,0)*IF($F236:$F260&lt;&gt;"",1,0)*IF(X236:X260="we",0,1)*IF(X236:X260="i",0,1)*IF(LEFT(X236:X260,1)="½",0.5,(IF(X236:X260&lt;&gt;"",0,1))))</f>
        <v>0</v>
      </c>
      <c r="Y261" s="234">
        <f t="array" ref="Y261">SUM(IF(LEFT($F236:$F260,3)&lt;&gt;"~~~",1,0)*IF($F236:$F260&lt;&gt;"",1,0)*IF(Y236:Y260="we",0,1)*IF(Y236:Y260="i",0,1)*IF(LEFT(Y236:Y260,1)="½",0.5,(IF(Y236:Y260&lt;&gt;"",0,1))))</f>
        <v>4</v>
      </c>
      <c r="Z261" s="234">
        <f t="array" ref="Z261">SUM(IF(LEFT($F236:$F260,3)&lt;&gt;"~~~",1,0)*IF($F236:$F260&lt;&gt;"",1,0)*IF(Z236:Z260="we",0,1)*IF(Z236:Z260="i",0,1)*IF(LEFT(Z236:Z260,1)="½",0.5,(IF(Z236:Z260&lt;&gt;"",0,1))))</f>
        <v>4</v>
      </c>
      <c r="AA261" s="234">
        <f t="array" ref="AA261">SUM(IF(LEFT($F236:$F260,3)&lt;&gt;"~~~",1,0)*IF($F236:$F260&lt;&gt;"",1,0)*IF(AA236:AA260="we",0,1)*IF(AA236:AA260="i",0,1)*IF(LEFT(AA236:AA260,1)="½",0.5,(IF(AA236:AA260&lt;&gt;"",0,1))))</f>
        <v>4</v>
      </c>
      <c r="AB261" s="234">
        <f t="array" ref="AB261">SUM(IF(LEFT($F236:$F260,3)&lt;&gt;"~~~",1,0)*IF($F236:$F260&lt;&gt;"",1,0)*IF(AB236:AB260="we",0,1)*IF(AB236:AB260="i",0,1)*IF(LEFT(AB236:AB260,1)="½",0.5,(IF(AB236:AB260&lt;&gt;"",0,1))))</f>
        <v>4</v>
      </c>
      <c r="AC261" s="234">
        <f t="array" ref="AC261">SUM(IF(LEFT($F236:$F260,3)&lt;&gt;"~~~",1,0)*IF($F236:$F260&lt;&gt;"",1,0)*IF(AC236:AC260="we",0,1)*IF(AC236:AC260="i",0,1)*IF(LEFT(AC236:AC260,1)="½",0.5,(IF(AC236:AC260&lt;&gt;"",0,1))))</f>
        <v>4</v>
      </c>
      <c r="AD261" s="234">
        <f t="array" ref="AD261">SUM(IF(LEFT($F236:$F260,3)&lt;&gt;"~~~",1,0)*IF($F236:$F260&lt;&gt;"",1,0)*IF(AD236:AD260="we",0,1)*IF(AD236:AD260="i",0,1)*IF(LEFT(AD236:AD260,1)="½",0.5,(IF(AD236:AD260&lt;&gt;"",0,1))))</f>
        <v>0</v>
      </c>
      <c r="AE261" s="234">
        <f t="array" ref="AE261">SUM(IF(LEFT($F236:$F260,3)&lt;&gt;"~~~",1,0)*IF($F236:$F260&lt;&gt;"",1,0)*IF(AE236:AE260="we",0,1)*IF(AE236:AE260="i",0,1)*IF(LEFT(AE236:AE260,1)="½",0.5,(IF(AE236:AE260&lt;&gt;"",0,1))))</f>
        <v>0</v>
      </c>
      <c r="AF261" s="234">
        <f t="array" ref="AF261">SUM(IF(LEFT($F236:$F260,3)&lt;&gt;"~~~",1,0)*IF($F236:$F260&lt;&gt;"",1,0)*IF(AF236:AF260="we",0,1)*IF(AF236:AF260="i",0,1)*IF(LEFT(AF236:AF260,1)="½",0.5,(IF(AF236:AF260&lt;&gt;"",0,1))))</f>
        <v>4</v>
      </c>
      <c r="AG261" s="234">
        <f t="array" ref="AG261">SUM(IF(LEFT($F236:$F260,3)&lt;&gt;"~~~",1,0)*IF($F236:$F260&lt;&gt;"",1,0)*IF(AG236:AG260="we",0,1)*IF(AG236:AG260="i",0,1)*IF(LEFT(AG236:AG260,1)="½",0.5,(IF(AG236:AG260&lt;&gt;"",0,1))))</f>
        <v>4</v>
      </c>
      <c r="AH261" s="234">
        <f t="array" ref="AH261">SUM(IF(LEFT($F236:$F260,3)&lt;&gt;"~~~",1,0)*IF($F236:$F260&lt;&gt;"",1,0)*IF(AH236:AH260="we",0,1)*IF(AH236:AH260="i",0,1)*IF(LEFT(AH236:AH260,1)="½",0.5,(IF(AH236:AH260&lt;&gt;"",0,1))))</f>
        <v>4</v>
      </c>
      <c r="AI261" s="234">
        <f t="array" ref="AI261">SUM(IF(LEFT($F236:$F260,3)&lt;&gt;"~~~",1,0)*IF($F236:$F260&lt;&gt;"",1,0)*IF(AI236:AI260="we",0,1)*IF(AI236:AI260="i",0,1)*IF(LEFT(AI236:AI260,1)="½",0.5,(IF(AI236:AI260&lt;&gt;"",0,1))))</f>
        <v>4</v>
      </c>
      <c r="AJ261" s="234">
        <f t="array" ref="AJ261">SUM(IF(LEFT($F236:$F260,3)&lt;&gt;"~~~",1,0)*IF($F236:$F260&lt;&gt;"",1,0)*IF(AJ236:AJ260="we",0,1)*IF(AJ236:AJ260="i",0,1)*IF(LEFT(AJ236:AJ260,1)="½",0.5,(IF(AJ236:AJ260&lt;&gt;"",0,1))))</f>
        <v>4</v>
      </c>
      <c r="AK261" s="234">
        <f t="array" ref="AK261">SUM(IF(LEFT($F236:$F260,3)&lt;&gt;"~~~",1,0)*IF($F236:$F260&lt;&gt;"",1,0)*IF(AK236:AK260="we",0,1)*IF(AK236:AK260="i",0,1)*IF(LEFT(AK236:AK260,1)="½",0.5,(IF(AK236:AK260&lt;&gt;"",0,1))))</f>
        <v>0</v>
      </c>
      <c r="AL261" s="244"/>
      <c r="AM261" s="412">
        <f>SUM(G261:AK261)</f>
        <v>84</v>
      </c>
      <c r="AN261" s="413"/>
      <c r="AO261" s="300">
        <f t="array" ref="AO261">SUM(IF((G235:AK235=""),1,0))</f>
        <v>21</v>
      </c>
      <c r="AP261" s="301"/>
      <c r="AQ261" s="297">
        <f t="array" ref="AQ261">SUM(G261:AK261)/SUM(IF((G235:AK235=""),1,0))</f>
        <v>4</v>
      </c>
      <c r="AR261" s="298"/>
      <c r="AS261" s="299"/>
      <c r="AT261" s="213"/>
      <c r="AU261" s="214"/>
      <c r="AV261" s="4"/>
      <c r="AW261" s="28"/>
    </row>
    <row r="262" spans="2:49" ht="15.75" customHeight="1" thickBot="1" x14ac:dyDescent="0.3">
      <c r="B262" s="2"/>
      <c r="C262" s="4"/>
      <c r="D262" s="400" t="s">
        <v>25</v>
      </c>
      <c r="E262" s="86"/>
      <c r="F262" s="75" t="s">
        <v>24</v>
      </c>
      <c r="G262" s="293" t="s">
        <v>26</v>
      </c>
      <c r="H262" s="293" t="s">
        <v>26</v>
      </c>
      <c r="I262" s="293"/>
      <c r="J262" s="293"/>
      <c r="K262" s="293"/>
      <c r="L262" s="293"/>
      <c r="M262" s="293"/>
      <c r="N262" s="293" t="s">
        <v>26</v>
      </c>
      <c r="O262" s="293" t="s">
        <v>26</v>
      </c>
      <c r="P262" s="293"/>
      <c r="Q262" s="293"/>
      <c r="R262" s="293"/>
      <c r="S262" s="293"/>
      <c r="T262" s="293"/>
      <c r="U262" s="293" t="s">
        <v>26</v>
      </c>
      <c r="V262" s="293" t="s">
        <v>26</v>
      </c>
      <c r="W262" s="293"/>
      <c r="X262" s="293"/>
      <c r="Y262" s="293"/>
      <c r="Z262" s="293"/>
      <c r="AA262" s="293"/>
      <c r="AB262" s="293" t="s">
        <v>26</v>
      </c>
      <c r="AC262" s="293" t="s">
        <v>26</v>
      </c>
      <c r="AD262" s="293"/>
      <c r="AE262" s="293"/>
      <c r="AF262" s="293"/>
      <c r="AG262" s="293"/>
      <c r="AH262" s="293"/>
      <c r="AI262" s="293" t="s">
        <v>26</v>
      </c>
      <c r="AJ262" s="293" t="s">
        <v>26</v>
      </c>
      <c r="AK262" s="293"/>
      <c r="AL262" s="205"/>
      <c r="AM262" s="189">
        <f t="array" ref="AM262">SUM(IF((G262:AJ262="H"),1,0),IF((G262:AJ262="½ H"),0.5,0))</f>
        <v>0</v>
      </c>
      <c r="AN262" s="190">
        <f t="array" ref="AN262">SUM(IF((G263:AK287="SD"),1,0),IF((G263:AK287="½ SD"),0.5,0))</f>
        <v>0</v>
      </c>
      <c r="AO262" s="190">
        <f t="array" ref="AO262">SUM(IF((G263:AK287="V"),1,0),IF((G263:AK287="½ V"),0.5,0))</f>
        <v>0</v>
      </c>
      <c r="AP262" s="190">
        <f t="array" ref="AP262">SUM(IF((G263:AK287="C"),1,0),IF((G263:AK287="½ C"),0.5,0))</f>
        <v>0</v>
      </c>
      <c r="AQ262" s="190">
        <f t="array" ref="AQ262">SUM(IF((G263:AK287="S"),1,0),IF((G263:AK287="½ S"),0.5,0))</f>
        <v>0</v>
      </c>
      <c r="AR262" s="192">
        <f t="array" ref="AR262">SUM(IF((G263:AK287="Z1"),1,0),IF((G263:AK287="½ Z1"),0.5,0))</f>
        <v>0</v>
      </c>
      <c r="AS262" s="190">
        <f t="array" ref="AS262">SUM(IF((G263:AK287="Z2"),1,0),IF((G263:AK287="½ Z2"),0.5,0))</f>
        <v>0</v>
      </c>
      <c r="AT262" s="209">
        <f t="array" ref="AT262">SUM(IF((G263:AK287="Z3"),1,0),IF((G263:AK287="½ Z3"),0.5,0))</f>
        <v>0</v>
      </c>
      <c r="AU262" s="210">
        <f t="array" ref="AU262">SUM(IF((G263:AK287="Z4"),1,0),IF((G263:AK287="½ Z4"),0.5,0))</f>
        <v>0</v>
      </c>
      <c r="AV262" s="4"/>
      <c r="AW262" s="28"/>
    </row>
    <row r="263" spans="2:49" x14ac:dyDescent="0.2">
      <c r="B263" s="2"/>
      <c r="C263" s="4"/>
      <c r="D263" s="401"/>
      <c r="E263" s="72"/>
      <c r="F263" s="65" t="str">
        <f>IF(E263="x",   "~~~" &amp; TEXT($F$4,""), TEXT($F$4,""))</f>
        <v>employee_1</v>
      </c>
      <c r="G263" s="276" t="s">
        <v>26</v>
      </c>
      <c r="H263" s="276" t="s">
        <v>26</v>
      </c>
      <c r="I263" s="275"/>
      <c r="J263" s="275"/>
      <c r="K263" s="275"/>
      <c r="L263" s="275"/>
      <c r="M263" s="275"/>
      <c r="N263" s="276" t="s">
        <v>26</v>
      </c>
      <c r="O263" s="276" t="s">
        <v>26</v>
      </c>
      <c r="P263" s="275"/>
      <c r="Q263" s="275"/>
      <c r="R263" s="275"/>
      <c r="S263" s="275"/>
      <c r="T263" s="275"/>
      <c r="U263" s="276" t="s">
        <v>26</v>
      </c>
      <c r="V263" s="276" t="s">
        <v>26</v>
      </c>
      <c r="W263" s="275"/>
      <c r="X263" s="275"/>
      <c r="Y263" s="275"/>
      <c r="Z263" s="275"/>
      <c r="AA263" s="275"/>
      <c r="AB263" s="276" t="s">
        <v>26</v>
      </c>
      <c r="AC263" s="276" t="s">
        <v>26</v>
      </c>
      <c r="AD263" s="275"/>
      <c r="AE263" s="275"/>
      <c r="AF263" s="275"/>
      <c r="AG263" s="275"/>
      <c r="AH263" s="275"/>
      <c r="AI263" s="276" t="s">
        <v>26</v>
      </c>
      <c r="AJ263" s="276" t="s">
        <v>26</v>
      </c>
      <c r="AK263" s="275"/>
      <c r="AL263" s="4"/>
      <c r="AM263" s="179">
        <f t="array" ref="AM263">SUM(IF((G263:AK263="H"),1,0),IF((G263:AK263="½ H"),0.5,0))</f>
        <v>0</v>
      </c>
      <c r="AN263" s="180">
        <f t="array" ref="AN263">SUM(IF((G263:AK263="SD"),1,0),IF((G263:AK263="½ SD"),0.5,0))</f>
        <v>0</v>
      </c>
      <c r="AO263" s="180">
        <f t="array" ref="AO263">SUM(IF((G263:AK263="V"),1,0),IF((G263:AK263="½ V"),0.5,0))</f>
        <v>0</v>
      </c>
      <c r="AP263" s="180">
        <f t="array" ref="AP263">SUM(IF((G263:AK263="C"),1,0),IF((G263:AK263="½ C"),0.5,0))</f>
        <v>0</v>
      </c>
      <c r="AQ263" s="180">
        <f t="array" ref="AQ263">SUM(IF((G263:AK263="S"),1,0),IF((G263:AK263="½ S"),0.5,0))</f>
        <v>0</v>
      </c>
      <c r="AR263" s="183">
        <f t="array" ref="AR263">SUM(IF((G263:AK263="Z1"),1,0),IF((G263:AK263="½ Z1"),0.5,0))</f>
        <v>0</v>
      </c>
      <c r="AS263" s="180">
        <f t="array" ref="AS263">SUM(IF((G263:AK263="Z2"),1,0),IF((G263:AK263="½ Z2"),0.5,0))</f>
        <v>0</v>
      </c>
      <c r="AT263" s="180">
        <f t="array" ref="AT263">SUM(IF((G263:AK263="Z3"),1,0),IF((G263:AK263="½ Z3"),0.5,0))</f>
        <v>0</v>
      </c>
      <c r="AU263" s="181">
        <f t="array" ref="AU263">SUM(IF((G263:AK263="Z4"),1,0),IF((G263:AK263="½ Z4"),0.5,0))</f>
        <v>0</v>
      </c>
      <c r="AV263" s="4"/>
      <c r="AW263" s="28"/>
    </row>
    <row r="264" spans="2:49" x14ac:dyDescent="0.2">
      <c r="B264" s="2"/>
      <c r="C264" s="4"/>
      <c r="D264" s="401"/>
      <c r="E264" s="182"/>
      <c r="F264" s="65" t="str">
        <f>IF(E264="x",   "~~~" &amp; TEXT($F$5,""), TEXT($F$5,""))</f>
        <v>employee_2</v>
      </c>
      <c r="G264" s="276" t="s">
        <v>26</v>
      </c>
      <c r="H264" s="276" t="s">
        <v>26</v>
      </c>
      <c r="I264" s="275"/>
      <c r="J264" s="275"/>
      <c r="K264" s="275"/>
      <c r="L264" s="275"/>
      <c r="M264" s="275"/>
      <c r="N264" s="276" t="s">
        <v>26</v>
      </c>
      <c r="O264" s="276" t="s">
        <v>26</v>
      </c>
      <c r="P264" s="275"/>
      <c r="Q264" s="275"/>
      <c r="R264" s="275"/>
      <c r="S264" s="275"/>
      <c r="T264" s="275"/>
      <c r="U264" s="276" t="s">
        <v>26</v>
      </c>
      <c r="V264" s="276" t="s">
        <v>26</v>
      </c>
      <c r="W264" s="275"/>
      <c r="X264" s="275"/>
      <c r="Y264" s="275"/>
      <c r="Z264" s="275"/>
      <c r="AA264" s="275"/>
      <c r="AB264" s="276" t="s">
        <v>26</v>
      </c>
      <c r="AC264" s="276" t="s">
        <v>26</v>
      </c>
      <c r="AD264" s="275"/>
      <c r="AE264" s="275"/>
      <c r="AF264" s="275"/>
      <c r="AG264" s="275"/>
      <c r="AH264" s="275"/>
      <c r="AI264" s="276" t="s">
        <v>26</v>
      </c>
      <c r="AJ264" s="276" t="s">
        <v>26</v>
      </c>
      <c r="AK264" s="275"/>
      <c r="AL264" s="4"/>
      <c r="AM264" s="19">
        <f t="array" ref="AM264">SUM(IF((G264:AK264="H"),1,0),IF((G264:AK264="½ H"),0.5,0))</f>
        <v>0</v>
      </c>
      <c r="AN264" s="17">
        <f t="array" ref="AN264">SUM(IF((G264:AK264="SD"),1,0),IF((G264:AK264="½ SD"),0.5,0))</f>
        <v>0</v>
      </c>
      <c r="AO264" s="17">
        <f t="array" ref="AO264">SUM(IF((G264:AK264="V"),1,0),IF((G264:AK264="½ V"),0.5,0))</f>
        <v>0</v>
      </c>
      <c r="AP264" s="17">
        <f t="array" ref="AP264">SUM(IF((G264:AK264="C"),1,0),IF((G264:AK264="½ C"),0.5,0))</f>
        <v>0</v>
      </c>
      <c r="AQ264" s="95">
        <f t="array" ref="AQ264">SUM(IF((G264:AK264="S"),1,0),IF((G264:AK264="½ S"),0.5,0))</f>
        <v>0</v>
      </c>
      <c r="AR264" s="184">
        <f t="array" ref="AR264">SUM(IF((G264:AK264="Z1"),1,0),IF((G264:AK264="½ Z1"),0.5,0))</f>
        <v>0</v>
      </c>
      <c r="AS264" s="17">
        <f t="array" ref="AS264">SUM(IF((G264:AK264="Z2"),1,0),IF((G264:AK264="½ Z2"),0.5,0))</f>
        <v>0</v>
      </c>
      <c r="AT264" s="17">
        <f t="array" ref="AT264">SUM(IF((G264:AK264="Z3"),1,0),IF((G264:AK264="½ Z3"),0.5,0))</f>
        <v>0</v>
      </c>
      <c r="AU264" s="20">
        <f t="array" ref="AU264">SUM(IF((G264:AK264="Z4"),1,0),IF((G264:AK264="½ Z4"),0.5,0))</f>
        <v>0</v>
      </c>
      <c r="AV264" s="4"/>
      <c r="AW264" s="28"/>
    </row>
    <row r="265" spans="2:49" x14ac:dyDescent="0.2">
      <c r="B265" s="2"/>
      <c r="C265" s="4"/>
      <c r="D265" s="401"/>
      <c r="E265" s="182"/>
      <c r="F265" s="65" t="str">
        <f>IF(E265="x",   "~~~" &amp; TEXT($F$6,""), TEXT($F$6,""))</f>
        <v>employee_3</v>
      </c>
      <c r="G265" s="276" t="s">
        <v>26</v>
      </c>
      <c r="H265" s="276" t="s">
        <v>26</v>
      </c>
      <c r="I265" s="275"/>
      <c r="J265" s="275"/>
      <c r="K265" s="275"/>
      <c r="L265" s="275"/>
      <c r="M265" s="275"/>
      <c r="N265" s="276" t="s">
        <v>26</v>
      </c>
      <c r="O265" s="276" t="s">
        <v>26</v>
      </c>
      <c r="P265" s="275"/>
      <c r="Q265" s="275"/>
      <c r="R265" s="275"/>
      <c r="S265" s="275"/>
      <c r="T265" s="275"/>
      <c r="U265" s="276" t="s">
        <v>26</v>
      </c>
      <c r="V265" s="276" t="s">
        <v>26</v>
      </c>
      <c r="W265" s="275"/>
      <c r="X265" s="275"/>
      <c r="Y265" s="275"/>
      <c r="Z265" s="275"/>
      <c r="AA265" s="275"/>
      <c r="AB265" s="276" t="s">
        <v>26</v>
      </c>
      <c r="AC265" s="276" t="s">
        <v>26</v>
      </c>
      <c r="AD265" s="275"/>
      <c r="AE265" s="275"/>
      <c r="AF265" s="275"/>
      <c r="AG265" s="275"/>
      <c r="AH265" s="275"/>
      <c r="AI265" s="276" t="s">
        <v>26</v>
      </c>
      <c r="AJ265" s="276" t="s">
        <v>26</v>
      </c>
      <c r="AK265" s="275"/>
      <c r="AL265" s="4"/>
      <c r="AM265" s="19">
        <f t="array" ref="AM265">SUM(IF((G265:AK265="H"),1,0),IF((G265:AK265="½ H"),0.5,0))</f>
        <v>0</v>
      </c>
      <c r="AN265" s="17">
        <f t="array" ref="AN265">SUM(IF((G265:AK265="SD"),1,0),IF((G265:AK265="½ SD"),0.5,0))</f>
        <v>0</v>
      </c>
      <c r="AO265" s="17">
        <f t="array" ref="AO265">SUM(IF((G265:AK265="V"),1,0),IF((G265:AK265="½ V"),0.5,0))</f>
        <v>0</v>
      </c>
      <c r="AP265" s="17">
        <f t="array" ref="AP265">SUM(IF((G265:AK265="C"),1,0),IF((G265:AK265="½ C"),0.5,0))</f>
        <v>0</v>
      </c>
      <c r="AQ265" s="95">
        <f t="array" ref="AQ265">SUM(IF((G265:AK265="S"),1,0),IF((G265:AK265="½ S"),0.5,0))</f>
        <v>0</v>
      </c>
      <c r="AR265" s="184">
        <f t="array" ref="AR265">SUM(IF((G265:AK265="Z1"),1,0),IF((G265:AK265="½ Z1"),0.5,0))</f>
        <v>0</v>
      </c>
      <c r="AS265" s="17">
        <f t="array" ref="AS265">SUM(IF((G265:AK265="Z2"),1,0),IF((G265:AK265="½ Z2"),0.5,0))</f>
        <v>0</v>
      </c>
      <c r="AT265" s="17">
        <f t="array" ref="AT265">SUM(IF((G265:AK265="Z3"),1,0),IF((G265:AK265="½ Z3"),0.5,0))</f>
        <v>0</v>
      </c>
      <c r="AU265" s="20">
        <f t="array" ref="AU265">SUM(IF((G265:AK265="Z4"),1,0),IF((G265:AK265="½ Z4"),0.5,0))</f>
        <v>0</v>
      </c>
      <c r="AV265" s="4"/>
      <c r="AW265" s="28"/>
    </row>
    <row r="266" spans="2:49" x14ac:dyDescent="0.2">
      <c r="B266" s="2"/>
      <c r="C266" s="4"/>
      <c r="D266" s="401"/>
      <c r="E266" s="182"/>
      <c r="F266" s="65" t="str">
        <f>IF(E266="x",   "~~~" &amp; TEXT($F$7,""), TEXT($F$7,""))</f>
        <v>employee_4</v>
      </c>
      <c r="G266" s="276" t="s">
        <v>26</v>
      </c>
      <c r="H266" s="276" t="s">
        <v>26</v>
      </c>
      <c r="I266" s="275"/>
      <c r="J266" s="275"/>
      <c r="K266" s="275"/>
      <c r="L266" s="275"/>
      <c r="M266" s="275"/>
      <c r="N266" s="276" t="s">
        <v>26</v>
      </c>
      <c r="O266" s="276" t="s">
        <v>26</v>
      </c>
      <c r="P266" s="275"/>
      <c r="Q266" s="275"/>
      <c r="R266" s="275"/>
      <c r="S266" s="275"/>
      <c r="T266" s="275"/>
      <c r="U266" s="276" t="s">
        <v>26</v>
      </c>
      <c r="V266" s="276" t="s">
        <v>26</v>
      </c>
      <c r="W266" s="275"/>
      <c r="X266" s="275"/>
      <c r="Y266" s="275"/>
      <c r="Z266" s="275"/>
      <c r="AA266" s="275"/>
      <c r="AB266" s="276" t="s">
        <v>26</v>
      </c>
      <c r="AC266" s="276" t="s">
        <v>26</v>
      </c>
      <c r="AD266" s="275"/>
      <c r="AE266" s="275"/>
      <c r="AF266" s="275"/>
      <c r="AG266" s="275"/>
      <c r="AH266" s="275"/>
      <c r="AI266" s="276" t="s">
        <v>26</v>
      </c>
      <c r="AJ266" s="276" t="s">
        <v>26</v>
      </c>
      <c r="AK266" s="275"/>
      <c r="AL266" s="4"/>
      <c r="AM266" s="19">
        <f t="array" ref="AM266">SUM(IF((G266:AK266="H"),1,0),IF((G266:AK266="½ H"),0.5,0))</f>
        <v>0</v>
      </c>
      <c r="AN266" s="17">
        <f t="array" ref="AN266">SUM(IF((G266:AK266="SD"),1,0),IF((G266:AK266="½ SD"),0.5,0))</f>
        <v>0</v>
      </c>
      <c r="AO266" s="17">
        <f t="array" ref="AO266">SUM(IF((G266:AK266="V"),1,0),IF((G266:AK266="½ V"),0.5,0))</f>
        <v>0</v>
      </c>
      <c r="AP266" s="17">
        <f t="array" ref="AP266">SUM(IF((G266:AK266="C"),1,0),IF((G266:AK266="½ C"),0.5,0))</f>
        <v>0</v>
      </c>
      <c r="AQ266" s="95">
        <f t="array" ref="AQ266">SUM(IF((G266:AK266="S"),1,0),IF((G266:AK266="½ S"),0.5,0))</f>
        <v>0</v>
      </c>
      <c r="AR266" s="184">
        <f t="array" ref="AR266">SUM(IF((G266:AK266="Z1"),1,0),IF((G266:AK266="½ Z1"),0.5,0))</f>
        <v>0</v>
      </c>
      <c r="AS266" s="17">
        <f t="array" ref="AS266">SUM(IF((G266:AK266="Z2"),1,0),IF((G266:AK266="½ Z2"),0.5,0))</f>
        <v>0</v>
      </c>
      <c r="AT266" s="17">
        <f t="array" ref="AT266">SUM(IF((G266:AK266="Z3"),1,0),IF((G266:AK266="½ Z3"),0.5,0))</f>
        <v>0</v>
      </c>
      <c r="AU266" s="20">
        <f t="array" ref="AU266">SUM(IF((G266:AK266="Z4"),1,0),IF((G266:AK266="½ Z4"),0.5,0))</f>
        <v>0</v>
      </c>
      <c r="AV266" s="4"/>
      <c r="AW266" s="28"/>
    </row>
    <row r="267" spans="2:49" x14ac:dyDescent="0.2">
      <c r="B267" s="2"/>
      <c r="C267" s="4"/>
      <c r="D267" s="401"/>
      <c r="E267" s="182"/>
      <c r="F267" s="65" t="str">
        <f>IF(E267="x",   "~~~" &amp; TEXT($F$8,""), TEXT($F$8,""))</f>
        <v>~~~</v>
      </c>
      <c r="G267" s="276" t="s">
        <v>26</v>
      </c>
      <c r="H267" s="276" t="s">
        <v>26</v>
      </c>
      <c r="I267" s="275"/>
      <c r="J267" s="275"/>
      <c r="K267" s="275"/>
      <c r="L267" s="275"/>
      <c r="M267" s="275"/>
      <c r="N267" s="276" t="s">
        <v>26</v>
      </c>
      <c r="O267" s="276" t="s">
        <v>26</v>
      </c>
      <c r="P267" s="275"/>
      <c r="Q267" s="275"/>
      <c r="R267" s="275"/>
      <c r="S267" s="275"/>
      <c r="T267" s="275"/>
      <c r="U267" s="276" t="s">
        <v>26</v>
      </c>
      <c r="V267" s="276" t="s">
        <v>26</v>
      </c>
      <c r="W267" s="275"/>
      <c r="X267" s="275"/>
      <c r="Y267" s="275"/>
      <c r="Z267" s="275"/>
      <c r="AA267" s="275"/>
      <c r="AB267" s="276" t="s">
        <v>26</v>
      </c>
      <c r="AC267" s="276" t="s">
        <v>26</v>
      </c>
      <c r="AD267" s="275"/>
      <c r="AE267" s="275"/>
      <c r="AF267" s="275"/>
      <c r="AG267" s="275"/>
      <c r="AH267" s="275"/>
      <c r="AI267" s="276" t="s">
        <v>26</v>
      </c>
      <c r="AJ267" s="276" t="s">
        <v>26</v>
      </c>
      <c r="AK267" s="275"/>
      <c r="AL267" s="4"/>
      <c r="AM267" s="19">
        <f t="array" ref="AM267">SUM(IF((G267:AK267="H"),1,0),IF((G267:AK267="½ H"),0.5,0))</f>
        <v>0</v>
      </c>
      <c r="AN267" s="17">
        <f t="array" ref="AN267">SUM(IF((G267:AK267="SD"),1,0),IF((G267:AK267="½ SD"),0.5,0))</f>
        <v>0</v>
      </c>
      <c r="AO267" s="17">
        <f t="array" ref="AO267">SUM(IF((G267:AK267="V"),1,0),IF((G267:AK267="½ V"),0.5,0))</f>
        <v>0</v>
      </c>
      <c r="AP267" s="17">
        <f t="array" ref="AP267">SUM(IF((G267:AK267="C"),1,0),IF((G267:AK267="½ C"),0.5,0))</f>
        <v>0</v>
      </c>
      <c r="AQ267" s="95">
        <f t="array" ref="AQ267">SUM(IF((G267:AK267="S"),1,0),IF((G267:AK267="½ S"),0.5,0))</f>
        <v>0</v>
      </c>
      <c r="AR267" s="184">
        <f t="array" ref="AR267">SUM(IF((G267:AK267="Z1"),1,0),IF((G267:AK267="½ Z1"),0.5,0))</f>
        <v>0</v>
      </c>
      <c r="AS267" s="17">
        <f t="array" ref="AS267">SUM(IF((G267:AK267="Z2"),1,0),IF((G267:AK267="½ Z2"),0.5,0))</f>
        <v>0</v>
      </c>
      <c r="AT267" s="17">
        <f t="array" ref="AT267">SUM(IF((G267:AK267="Z3"),1,0),IF((G267:AK267="½ Z3"),0.5,0))</f>
        <v>0</v>
      </c>
      <c r="AU267" s="20">
        <f t="array" ref="AU267">SUM(IF((G267:AK267="Z4"),1,0),IF((G267:AK267="½ Z4"),0.5,0))</f>
        <v>0</v>
      </c>
      <c r="AV267" s="4"/>
      <c r="AW267" s="28"/>
    </row>
    <row r="268" spans="2:49" ht="13.5" thickBot="1" x14ac:dyDescent="0.25">
      <c r="B268" s="2"/>
      <c r="C268" s="4"/>
      <c r="D268" s="401"/>
      <c r="E268" s="182"/>
      <c r="F268" s="65" t="str">
        <f>IF(E268="x",   "~~~" &amp; TEXT($F$9,""), TEXT($F$9,""))</f>
        <v/>
      </c>
      <c r="G268" s="276" t="s">
        <v>26</v>
      </c>
      <c r="H268" s="276" t="s">
        <v>26</v>
      </c>
      <c r="I268" s="275"/>
      <c r="J268" s="275"/>
      <c r="K268" s="275"/>
      <c r="L268" s="275"/>
      <c r="M268" s="275"/>
      <c r="N268" s="276" t="s">
        <v>26</v>
      </c>
      <c r="O268" s="276" t="s">
        <v>26</v>
      </c>
      <c r="P268" s="275"/>
      <c r="Q268" s="275"/>
      <c r="R268" s="275"/>
      <c r="S268" s="275"/>
      <c r="T268" s="275"/>
      <c r="U268" s="276" t="s">
        <v>26</v>
      </c>
      <c r="V268" s="276" t="s">
        <v>26</v>
      </c>
      <c r="W268" s="275"/>
      <c r="X268" s="275"/>
      <c r="Y268" s="275"/>
      <c r="Z268" s="275"/>
      <c r="AA268" s="275"/>
      <c r="AB268" s="276" t="s">
        <v>26</v>
      </c>
      <c r="AC268" s="276" t="s">
        <v>26</v>
      </c>
      <c r="AD268" s="275"/>
      <c r="AE268" s="275"/>
      <c r="AF268" s="275"/>
      <c r="AG268" s="275"/>
      <c r="AH268" s="275"/>
      <c r="AI268" s="276" t="s">
        <v>26</v>
      </c>
      <c r="AJ268" s="276" t="s">
        <v>26</v>
      </c>
      <c r="AK268" s="275"/>
      <c r="AL268" s="4"/>
      <c r="AM268" s="19">
        <f t="array" ref="AM268">SUM(IF((G268:AK268="H"),1,0),IF((G268:AK268="½ H"),0.5,0))</f>
        <v>0</v>
      </c>
      <c r="AN268" s="17">
        <f t="array" ref="AN268">SUM(IF((G268:AK268="SD"),1,0),IF((G268:AK268="½ SD"),0.5,0))</f>
        <v>0</v>
      </c>
      <c r="AO268" s="17">
        <f t="array" ref="AO268">SUM(IF((G268:AK268="V"),1,0),IF((G268:AK268="½ V"),0.5,0))</f>
        <v>0</v>
      </c>
      <c r="AP268" s="17">
        <f t="array" ref="AP268">SUM(IF((G268:AK268="C"),1,0),IF((G268:AK268="½ C"),0.5,0))</f>
        <v>0</v>
      </c>
      <c r="AQ268" s="95">
        <f t="array" ref="AQ268">SUM(IF((G268:AK268="S"),1,0),IF((G268:AK268="½ S"),0.5,0))</f>
        <v>0</v>
      </c>
      <c r="AR268" s="184">
        <f t="array" ref="AR268">SUM(IF((G268:AK268="Z1"),1,0),IF((G268:AK268="½ Z1"),0.5,0))</f>
        <v>0</v>
      </c>
      <c r="AS268" s="17">
        <f t="array" ref="AS268">SUM(IF((G268:AK268="Z2"),1,0),IF((G268:AK268="½ Z2"),0.5,0))</f>
        <v>0</v>
      </c>
      <c r="AT268" s="17">
        <f t="array" ref="AT268">SUM(IF((G268:AK268="Z3"),1,0),IF((G268:AK268="½ Z3"),0.5,0))</f>
        <v>0</v>
      </c>
      <c r="AU268" s="20">
        <f t="array" ref="AU268">SUM(IF((G268:AK268="Z4"),1,0),IF((G268:AK268="½ Z4"),0.5,0))</f>
        <v>0</v>
      </c>
      <c r="AV268" s="4"/>
      <c r="AW268" s="28"/>
    </row>
    <row r="269" spans="2:49" ht="13.5" hidden="1" thickBot="1" x14ac:dyDescent="0.25">
      <c r="B269" s="2"/>
      <c r="C269" s="4"/>
      <c r="D269" s="401"/>
      <c r="E269" s="182"/>
      <c r="F269" s="65" t="str">
        <f>IF(E269="x",   "~~~" &amp; TEXT($F$10,""), TEXT($F$10,""))</f>
        <v/>
      </c>
      <c r="G269" s="276" t="s">
        <v>26</v>
      </c>
      <c r="H269" s="276" t="s">
        <v>26</v>
      </c>
      <c r="I269" s="275"/>
      <c r="J269" s="275"/>
      <c r="K269" s="275"/>
      <c r="L269" s="275"/>
      <c r="M269" s="275"/>
      <c r="N269" s="276" t="s">
        <v>26</v>
      </c>
      <c r="O269" s="276" t="s">
        <v>26</v>
      </c>
      <c r="P269" s="275"/>
      <c r="Q269" s="275"/>
      <c r="R269" s="275"/>
      <c r="S269" s="275"/>
      <c r="T269" s="275"/>
      <c r="U269" s="276" t="s">
        <v>26</v>
      </c>
      <c r="V269" s="276" t="s">
        <v>26</v>
      </c>
      <c r="W269" s="275"/>
      <c r="X269" s="275"/>
      <c r="Y269" s="275"/>
      <c r="Z269" s="275"/>
      <c r="AA269" s="275"/>
      <c r="AB269" s="276" t="s">
        <v>26</v>
      </c>
      <c r="AC269" s="276" t="s">
        <v>26</v>
      </c>
      <c r="AD269" s="275"/>
      <c r="AE269" s="275"/>
      <c r="AF269" s="275"/>
      <c r="AG269" s="275"/>
      <c r="AH269" s="275"/>
      <c r="AI269" s="276" t="s">
        <v>26</v>
      </c>
      <c r="AJ269" s="276" t="s">
        <v>26</v>
      </c>
      <c r="AK269" s="275"/>
      <c r="AL269" s="4"/>
      <c r="AM269" s="19">
        <f t="array" ref="AM269">SUM(IF((G269:AK269="H"),1,0),IF((G269:AK269="½ H"),0.5,0))</f>
        <v>0</v>
      </c>
      <c r="AN269" s="17">
        <f t="array" ref="AN269">SUM(IF((G269:AK269="SD"),1,0),IF((G269:AK269="½ SD"),0.5,0))</f>
        <v>0</v>
      </c>
      <c r="AO269" s="17">
        <f t="array" ref="AO269">SUM(IF((G269:AK269="V"),1,0),IF((G269:AK269="½ V"),0.5,0))</f>
        <v>0</v>
      </c>
      <c r="AP269" s="17">
        <f t="array" ref="AP269">SUM(IF((G269:AK269="C"),1,0),IF((G269:AK269="½ C"),0.5,0))</f>
        <v>0</v>
      </c>
      <c r="AQ269" s="95">
        <f t="array" ref="AQ269">SUM(IF((G269:AK269="S"),1,0),IF((G269:AK269="½ S"),0.5,0))</f>
        <v>0</v>
      </c>
      <c r="AR269" s="184">
        <f t="array" ref="AR269">SUM(IF((G269:AK269="Z1"),1,0),IF((G269:AK269="½ Z1"),0.5,0))</f>
        <v>0</v>
      </c>
      <c r="AS269" s="17">
        <f t="array" ref="AS269">SUM(IF((G269:AK269="Z2"),1,0),IF((G269:AK269="½ Z2"),0.5,0))</f>
        <v>0</v>
      </c>
      <c r="AT269" s="17">
        <f t="array" ref="AT269">SUM(IF((G269:AK269="Z3"),1,0),IF((G269:AK269="½ Z3"),0.5,0))</f>
        <v>0</v>
      </c>
      <c r="AU269" s="20">
        <f t="array" ref="AU269">SUM(IF((G269:AK269="Z4"),1,0),IF((G269:AK269="½ Z4"),0.5,0))</f>
        <v>0</v>
      </c>
      <c r="AV269" s="4"/>
      <c r="AW269" s="28"/>
    </row>
    <row r="270" spans="2:49" ht="13.5" hidden="1" thickBot="1" x14ac:dyDescent="0.25">
      <c r="B270" s="2"/>
      <c r="C270" s="4"/>
      <c r="D270" s="401"/>
      <c r="E270" s="182"/>
      <c r="F270" s="65" t="str">
        <f>IF(E270="x",   "~~~" &amp; TEXT($F$11,""), TEXT($F$11,""))</f>
        <v/>
      </c>
      <c r="G270" s="276" t="s">
        <v>26</v>
      </c>
      <c r="H270" s="276" t="s">
        <v>26</v>
      </c>
      <c r="I270" s="275"/>
      <c r="J270" s="275"/>
      <c r="K270" s="275"/>
      <c r="L270" s="275"/>
      <c r="M270" s="275"/>
      <c r="N270" s="276" t="s">
        <v>26</v>
      </c>
      <c r="O270" s="276" t="s">
        <v>26</v>
      </c>
      <c r="P270" s="275"/>
      <c r="Q270" s="275"/>
      <c r="R270" s="275"/>
      <c r="S270" s="275"/>
      <c r="T270" s="275"/>
      <c r="U270" s="276" t="s">
        <v>26</v>
      </c>
      <c r="V270" s="276" t="s">
        <v>26</v>
      </c>
      <c r="W270" s="275"/>
      <c r="X270" s="275"/>
      <c r="Y270" s="275"/>
      <c r="Z270" s="275"/>
      <c r="AA270" s="275"/>
      <c r="AB270" s="276" t="s">
        <v>26</v>
      </c>
      <c r="AC270" s="276" t="s">
        <v>26</v>
      </c>
      <c r="AD270" s="275"/>
      <c r="AE270" s="275"/>
      <c r="AF270" s="275"/>
      <c r="AG270" s="275"/>
      <c r="AH270" s="275"/>
      <c r="AI270" s="276" t="s">
        <v>26</v>
      </c>
      <c r="AJ270" s="276" t="s">
        <v>26</v>
      </c>
      <c r="AK270" s="275"/>
      <c r="AL270" s="4"/>
      <c r="AM270" s="19">
        <f t="array" ref="AM270">SUM(IF((G270:AK270="H"),1,0),IF((G270:AK270="½ H"),0.5,0))</f>
        <v>0</v>
      </c>
      <c r="AN270" s="17">
        <f t="array" ref="AN270">SUM(IF((G270:AK270="SD"),1,0),IF((G270:AK270="½ SD"),0.5,0))</f>
        <v>0</v>
      </c>
      <c r="AO270" s="17">
        <f t="array" ref="AO270">SUM(IF((G270:AK270="V"),1,0),IF((G270:AK270="½ V"),0.5,0))</f>
        <v>0</v>
      </c>
      <c r="AP270" s="17">
        <f t="array" ref="AP270">SUM(IF((G270:AK270="C"),1,0),IF((G270:AK270="½ C"),0.5,0))</f>
        <v>0</v>
      </c>
      <c r="AQ270" s="95">
        <f t="array" ref="AQ270">SUM(IF((G270:AK270="S"),1,0),IF((G270:AK270="½ S"),0.5,0))</f>
        <v>0</v>
      </c>
      <c r="AR270" s="184">
        <f t="array" ref="AR270">SUM(IF((G270:AK270="Z1"),1,0),IF((G270:AK270="½ Z1"),0.5,0))</f>
        <v>0</v>
      </c>
      <c r="AS270" s="17">
        <f t="array" ref="AS270">SUM(IF((G270:AK270="Z2"),1,0),IF((G270:AK270="½ Z2"),0.5,0))</f>
        <v>0</v>
      </c>
      <c r="AT270" s="17">
        <f t="array" ref="AT270">SUM(IF((G270:AK270="Z3"),1,0),IF((G270:AK270="½ Z3"),0.5,0))</f>
        <v>0</v>
      </c>
      <c r="AU270" s="20">
        <f t="array" ref="AU270">SUM(IF((G270:AK270="Z4"),1,0),IF((G270:AK270="½ Z4"),0.5,0))</f>
        <v>0</v>
      </c>
      <c r="AV270" s="4"/>
      <c r="AW270" s="28"/>
    </row>
    <row r="271" spans="2:49" ht="13.5" hidden="1" thickBot="1" x14ac:dyDescent="0.25">
      <c r="B271" s="2"/>
      <c r="C271" s="4"/>
      <c r="D271" s="401"/>
      <c r="E271" s="182"/>
      <c r="F271" s="65" t="str">
        <f>IF(E271="x",   "~~~" &amp; TEXT($F$12,""), TEXT($F$12,""))</f>
        <v/>
      </c>
      <c r="G271" s="276" t="s">
        <v>26</v>
      </c>
      <c r="H271" s="276" t="s">
        <v>26</v>
      </c>
      <c r="I271" s="275"/>
      <c r="J271" s="275"/>
      <c r="K271" s="275"/>
      <c r="L271" s="275"/>
      <c r="M271" s="275"/>
      <c r="N271" s="276" t="s">
        <v>26</v>
      </c>
      <c r="O271" s="276" t="s">
        <v>26</v>
      </c>
      <c r="P271" s="275"/>
      <c r="Q271" s="275"/>
      <c r="R271" s="275"/>
      <c r="S271" s="275"/>
      <c r="T271" s="275"/>
      <c r="U271" s="276" t="s">
        <v>26</v>
      </c>
      <c r="V271" s="276" t="s">
        <v>26</v>
      </c>
      <c r="W271" s="275"/>
      <c r="X271" s="275"/>
      <c r="Y271" s="275"/>
      <c r="Z271" s="275"/>
      <c r="AA271" s="275"/>
      <c r="AB271" s="276" t="s">
        <v>26</v>
      </c>
      <c r="AC271" s="276" t="s">
        <v>26</v>
      </c>
      <c r="AD271" s="275"/>
      <c r="AE271" s="275"/>
      <c r="AF271" s="275"/>
      <c r="AG271" s="275"/>
      <c r="AH271" s="275"/>
      <c r="AI271" s="276" t="s">
        <v>26</v>
      </c>
      <c r="AJ271" s="276" t="s">
        <v>26</v>
      </c>
      <c r="AK271" s="275"/>
      <c r="AL271" s="4"/>
      <c r="AM271" s="19">
        <f t="array" ref="AM271">SUM(IF((G271:AK271="H"),1,0),IF((G271:AK271="½ H"),0.5,0))</f>
        <v>0</v>
      </c>
      <c r="AN271" s="17">
        <f t="array" ref="AN271">SUM(IF((G271:AK271="SD"),1,0),IF((G271:AK271="½ SD"),0.5,0))</f>
        <v>0</v>
      </c>
      <c r="AO271" s="17">
        <f t="array" ref="AO271">SUM(IF((G271:AK271="V"),1,0),IF((G271:AK271="½ V"),0.5,0))</f>
        <v>0</v>
      </c>
      <c r="AP271" s="17">
        <f t="array" ref="AP271">SUM(IF((G271:AK271="C"),1,0),IF((G271:AK271="½ C"),0.5,0))</f>
        <v>0</v>
      </c>
      <c r="AQ271" s="95">
        <f t="array" ref="AQ271">SUM(IF((G271:AK271="S"),1,0),IF((G271:AK271="½ S"),0.5,0))</f>
        <v>0</v>
      </c>
      <c r="AR271" s="184">
        <f t="array" ref="AR271">SUM(IF((G271:AK271="Z1"),1,0),IF((G271:AK271="½ Z1"),0.5,0))</f>
        <v>0</v>
      </c>
      <c r="AS271" s="17">
        <f t="array" ref="AS271">SUM(IF((G271:AK271="Z2"),1,0),IF((G271:AK271="½ Z2"),0.5,0))</f>
        <v>0</v>
      </c>
      <c r="AT271" s="17">
        <f t="array" ref="AT271">SUM(IF((G271:AK271="Z3"),1,0),IF((G271:AK271="½ Z3"),0.5,0))</f>
        <v>0</v>
      </c>
      <c r="AU271" s="20">
        <f t="array" ref="AU271">SUM(IF((G271:AK271="Z4"),1,0),IF((G271:AK271="½ Z4"),0.5,0))</f>
        <v>0</v>
      </c>
      <c r="AV271" s="4"/>
      <c r="AW271" s="28"/>
    </row>
    <row r="272" spans="2:49" ht="13.5" hidden="1" thickBot="1" x14ac:dyDescent="0.25">
      <c r="B272" s="2"/>
      <c r="C272" s="4"/>
      <c r="D272" s="401"/>
      <c r="E272" s="182"/>
      <c r="F272" s="65" t="str">
        <f>IF(E272="x",   "~~~" &amp; TEXT($F$13,""), TEXT($F$13,""))</f>
        <v/>
      </c>
      <c r="G272" s="276" t="s">
        <v>26</v>
      </c>
      <c r="H272" s="276" t="s">
        <v>26</v>
      </c>
      <c r="I272" s="275"/>
      <c r="J272" s="275"/>
      <c r="K272" s="275"/>
      <c r="L272" s="275"/>
      <c r="M272" s="275"/>
      <c r="N272" s="276" t="s">
        <v>26</v>
      </c>
      <c r="O272" s="276" t="s">
        <v>26</v>
      </c>
      <c r="P272" s="275"/>
      <c r="Q272" s="275"/>
      <c r="R272" s="275"/>
      <c r="S272" s="275"/>
      <c r="T272" s="275"/>
      <c r="U272" s="276" t="s">
        <v>26</v>
      </c>
      <c r="V272" s="276" t="s">
        <v>26</v>
      </c>
      <c r="W272" s="275"/>
      <c r="X272" s="275"/>
      <c r="Y272" s="275"/>
      <c r="Z272" s="275"/>
      <c r="AA272" s="275"/>
      <c r="AB272" s="276" t="s">
        <v>26</v>
      </c>
      <c r="AC272" s="276" t="s">
        <v>26</v>
      </c>
      <c r="AD272" s="275"/>
      <c r="AE272" s="275"/>
      <c r="AF272" s="275"/>
      <c r="AG272" s="275"/>
      <c r="AH272" s="275"/>
      <c r="AI272" s="276" t="s">
        <v>26</v>
      </c>
      <c r="AJ272" s="276" t="s">
        <v>26</v>
      </c>
      <c r="AK272" s="275"/>
      <c r="AL272" s="4"/>
      <c r="AM272" s="19">
        <f t="array" ref="AM272">SUM(IF((G272:AK272="H"),1,0),IF((G272:AK272="½ H"),0.5,0))</f>
        <v>0</v>
      </c>
      <c r="AN272" s="17">
        <f t="array" ref="AN272">SUM(IF((G272:AK272="SD"),1,0),IF((G272:AK272="½ SD"),0.5,0))</f>
        <v>0</v>
      </c>
      <c r="AO272" s="17">
        <f t="array" ref="AO272">SUM(IF((G272:AK272="V"),1,0),IF((G272:AK272="½ V"),0.5,0))</f>
        <v>0</v>
      </c>
      <c r="AP272" s="17">
        <f t="array" ref="AP272">SUM(IF((G272:AK272="C"),1,0),IF((G272:AK272="½ C"),0.5,0))</f>
        <v>0</v>
      </c>
      <c r="AQ272" s="95">
        <f t="array" ref="AQ272">SUM(IF((G272:AK272="S"),1,0),IF((G272:AK272="½ S"),0.5,0))</f>
        <v>0</v>
      </c>
      <c r="AR272" s="184">
        <f t="array" ref="AR272">SUM(IF((G272:AK272="Z1"),1,0),IF((G272:AK272="½ Z1"),0.5,0))</f>
        <v>0</v>
      </c>
      <c r="AS272" s="17">
        <f t="array" ref="AS272">SUM(IF((G272:AK272="Z2"),1,0),IF((G272:AK272="½ Z2"),0.5,0))</f>
        <v>0</v>
      </c>
      <c r="AT272" s="17">
        <f t="array" ref="AT272">SUM(IF((G272:AK272="Z3"),1,0),IF((G272:AK272="½ Z3"),0.5,0))</f>
        <v>0</v>
      </c>
      <c r="AU272" s="20">
        <f t="array" ref="AU272">SUM(IF((G272:AK272="Z4"),1,0),IF((G272:AK272="½ Z4"),0.5,0))</f>
        <v>0</v>
      </c>
      <c r="AV272" s="4"/>
      <c r="AW272" s="28"/>
    </row>
    <row r="273" spans="2:49" ht="13.5" hidden="1" thickBot="1" x14ac:dyDescent="0.25">
      <c r="B273" s="2"/>
      <c r="C273" s="4"/>
      <c r="D273" s="401"/>
      <c r="E273" s="182"/>
      <c r="F273" s="65" t="str">
        <f>IF(E273="x",   "~~~" &amp; TEXT($F$14,""), TEXT($F$14,""))</f>
        <v/>
      </c>
      <c r="G273" s="276" t="s">
        <v>26</v>
      </c>
      <c r="H273" s="276" t="s">
        <v>26</v>
      </c>
      <c r="I273" s="275"/>
      <c r="J273" s="275"/>
      <c r="K273" s="275"/>
      <c r="L273" s="275"/>
      <c r="M273" s="275"/>
      <c r="N273" s="276" t="s">
        <v>26</v>
      </c>
      <c r="O273" s="276" t="s">
        <v>26</v>
      </c>
      <c r="P273" s="275"/>
      <c r="Q273" s="275"/>
      <c r="R273" s="275"/>
      <c r="S273" s="275"/>
      <c r="T273" s="275"/>
      <c r="U273" s="276" t="s">
        <v>26</v>
      </c>
      <c r="V273" s="276" t="s">
        <v>26</v>
      </c>
      <c r="W273" s="275"/>
      <c r="X273" s="275"/>
      <c r="Y273" s="275"/>
      <c r="Z273" s="275"/>
      <c r="AA273" s="275"/>
      <c r="AB273" s="276" t="s">
        <v>26</v>
      </c>
      <c r="AC273" s="276" t="s">
        <v>26</v>
      </c>
      <c r="AD273" s="275"/>
      <c r="AE273" s="275"/>
      <c r="AF273" s="275"/>
      <c r="AG273" s="275"/>
      <c r="AH273" s="275"/>
      <c r="AI273" s="276" t="s">
        <v>26</v>
      </c>
      <c r="AJ273" s="276" t="s">
        <v>26</v>
      </c>
      <c r="AK273" s="275"/>
      <c r="AL273" s="4"/>
      <c r="AM273" s="19">
        <f t="array" ref="AM273">SUM(IF((G273:AK273="H"),1,0),IF((G273:AK273="½ H"),0.5,0))</f>
        <v>0</v>
      </c>
      <c r="AN273" s="17">
        <f t="array" ref="AN273">SUM(IF((G273:AK273="SD"),1,0),IF((G273:AK273="½ SD"),0.5,0))</f>
        <v>0</v>
      </c>
      <c r="AO273" s="17">
        <f t="array" ref="AO273">SUM(IF((G273:AK273="V"),1,0),IF((G273:AK273="½ V"),0.5,0))</f>
        <v>0</v>
      </c>
      <c r="AP273" s="17">
        <f t="array" ref="AP273">SUM(IF((G273:AK273="C"),1,0),IF((G273:AK273="½ C"),0.5,0))</f>
        <v>0</v>
      </c>
      <c r="AQ273" s="95">
        <f t="array" ref="AQ273">SUM(IF((G273:AK273="S"),1,0),IF((G273:AK273="½ S"),0.5,0))</f>
        <v>0</v>
      </c>
      <c r="AR273" s="184">
        <f t="array" ref="AR273">SUM(IF((G273:AK273="Z1"),1,0),IF((G273:AK273="½ Z1"),0.5,0))</f>
        <v>0</v>
      </c>
      <c r="AS273" s="17">
        <f t="array" ref="AS273">SUM(IF((G273:AK273="Z2"),1,0),IF((G273:AK273="½ Z2"),0.5,0))</f>
        <v>0</v>
      </c>
      <c r="AT273" s="17">
        <f t="array" ref="AT273">SUM(IF((G273:AK273="Z3"),1,0),IF((G273:AK273="½ Z3"),0.5,0))</f>
        <v>0</v>
      </c>
      <c r="AU273" s="20">
        <f t="array" ref="AU273">SUM(IF((G273:AK273="Z4"),1,0),IF((G273:AK273="½ Z4"),0.5,0))</f>
        <v>0</v>
      </c>
      <c r="AV273" s="4"/>
      <c r="AW273" s="28"/>
    </row>
    <row r="274" spans="2:49" ht="13.5" hidden="1" thickBot="1" x14ac:dyDescent="0.25">
      <c r="B274" s="2"/>
      <c r="C274" s="4"/>
      <c r="D274" s="401"/>
      <c r="E274" s="182"/>
      <c r="F274" s="65" t="str">
        <f>IF(E274="x",   "~~~" &amp; TEXT($F$15,""), TEXT($F$15,""))</f>
        <v/>
      </c>
      <c r="G274" s="276" t="s">
        <v>26</v>
      </c>
      <c r="H274" s="276" t="s">
        <v>26</v>
      </c>
      <c r="I274" s="275"/>
      <c r="J274" s="275"/>
      <c r="K274" s="275"/>
      <c r="L274" s="275"/>
      <c r="M274" s="275"/>
      <c r="N274" s="276" t="s">
        <v>26</v>
      </c>
      <c r="O274" s="276" t="s">
        <v>26</v>
      </c>
      <c r="P274" s="275"/>
      <c r="Q274" s="275"/>
      <c r="R274" s="275"/>
      <c r="S274" s="275"/>
      <c r="T274" s="275"/>
      <c r="U274" s="276" t="s">
        <v>26</v>
      </c>
      <c r="V274" s="276" t="s">
        <v>26</v>
      </c>
      <c r="W274" s="275"/>
      <c r="X274" s="275"/>
      <c r="Y274" s="275"/>
      <c r="Z274" s="275"/>
      <c r="AA274" s="275"/>
      <c r="AB274" s="276" t="s">
        <v>26</v>
      </c>
      <c r="AC274" s="276" t="s">
        <v>26</v>
      </c>
      <c r="AD274" s="275"/>
      <c r="AE274" s="275"/>
      <c r="AF274" s="275"/>
      <c r="AG274" s="275"/>
      <c r="AH274" s="275"/>
      <c r="AI274" s="276" t="s">
        <v>26</v>
      </c>
      <c r="AJ274" s="276" t="s">
        <v>26</v>
      </c>
      <c r="AK274" s="275"/>
      <c r="AL274" s="4"/>
      <c r="AM274" s="19">
        <f t="array" ref="AM274">SUM(IF((G274:AK274="H"),1,0),IF((G274:AK274="½ H"),0.5,0))</f>
        <v>0</v>
      </c>
      <c r="AN274" s="17">
        <f t="array" ref="AN274">SUM(IF((G274:AK274="SD"),1,0),IF((G274:AK274="½ SD"),0.5,0))</f>
        <v>0</v>
      </c>
      <c r="AO274" s="17">
        <f t="array" ref="AO274">SUM(IF((G274:AK274="V"),1,0),IF((G274:AK274="½ V"),0.5,0))</f>
        <v>0</v>
      </c>
      <c r="AP274" s="17">
        <f t="array" ref="AP274">SUM(IF((G274:AK274="C"),1,0),IF((G274:AK274="½ C"),0.5,0))</f>
        <v>0</v>
      </c>
      <c r="AQ274" s="95">
        <f t="array" ref="AQ274">SUM(IF((G274:AK274="S"),1,0),IF((G274:AK274="½ S"),0.5,0))</f>
        <v>0</v>
      </c>
      <c r="AR274" s="184">
        <f t="array" ref="AR274">SUM(IF((G274:AK274="Z1"),1,0),IF((G274:AK274="½ Z1"),0.5,0))</f>
        <v>0</v>
      </c>
      <c r="AS274" s="17">
        <f t="array" ref="AS274">SUM(IF((G274:AK274="Z2"),1,0),IF((G274:AK274="½ Z2"),0.5,0))</f>
        <v>0</v>
      </c>
      <c r="AT274" s="17">
        <f t="array" ref="AT274">SUM(IF((G274:AK274="Z3"),1,0),IF((G274:AK274="½ Z3"),0.5,0))</f>
        <v>0</v>
      </c>
      <c r="AU274" s="20">
        <f t="array" ref="AU274">SUM(IF((G274:AK274="Z4"),1,0),IF((G274:AK274="½ Z4"),0.5,0))</f>
        <v>0</v>
      </c>
      <c r="AV274" s="4"/>
      <c r="AW274" s="28"/>
    </row>
    <row r="275" spans="2:49" ht="13.5" hidden="1" thickBot="1" x14ac:dyDescent="0.25">
      <c r="B275" s="2"/>
      <c r="C275" s="4"/>
      <c r="D275" s="401"/>
      <c r="E275" s="182"/>
      <c r="F275" s="65" t="str">
        <f>IF(E275="x",   "~~~" &amp; TEXT($J$4,""), TEXT($J$4,""))</f>
        <v/>
      </c>
      <c r="G275" s="276" t="s">
        <v>26</v>
      </c>
      <c r="H275" s="276" t="s">
        <v>26</v>
      </c>
      <c r="I275" s="275"/>
      <c r="J275" s="275"/>
      <c r="K275" s="275"/>
      <c r="L275" s="275"/>
      <c r="M275" s="275"/>
      <c r="N275" s="276" t="s">
        <v>26</v>
      </c>
      <c r="O275" s="276" t="s">
        <v>26</v>
      </c>
      <c r="P275" s="275"/>
      <c r="Q275" s="275"/>
      <c r="R275" s="275"/>
      <c r="S275" s="275"/>
      <c r="T275" s="275"/>
      <c r="U275" s="276" t="s">
        <v>26</v>
      </c>
      <c r="V275" s="276" t="s">
        <v>26</v>
      </c>
      <c r="W275" s="275"/>
      <c r="X275" s="275"/>
      <c r="Y275" s="275"/>
      <c r="Z275" s="275"/>
      <c r="AA275" s="275"/>
      <c r="AB275" s="276" t="s">
        <v>26</v>
      </c>
      <c r="AC275" s="276" t="s">
        <v>26</v>
      </c>
      <c r="AD275" s="275"/>
      <c r="AE275" s="275"/>
      <c r="AF275" s="275"/>
      <c r="AG275" s="275"/>
      <c r="AH275" s="275"/>
      <c r="AI275" s="276" t="s">
        <v>26</v>
      </c>
      <c r="AJ275" s="276" t="s">
        <v>26</v>
      </c>
      <c r="AK275" s="275"/>
      <c r="AL275" s="4"/>
      <c r="AM275" s="19">
        <f t="array" ref="AM275">SUM(IF((G275:AK275="H"),1,0),IF((G275:AK275="½ H"),0.5,0))</f>
        <v>0</v>
      </c>
      <c r="AN275" s="17">
        <f t="array" ref="AN275">SUM(IF((G275:AK275="SD"),1,0),IF((G275:AK275="½ SD"),0.5,0))</f>
        <v>0</v>
      </c>
      <c r="AO275" s="17">
        <f t="array" ref="AO275">SUM(IF((G275:AK275="V"),1,0),IF((G275:AK275="½ V"),0.5,0))</f>
        <v>0</v>
      </c>
      <c r="AP275" s="17">
        <f t="array" ref="AP275">SUM(IF((G275:AK275="C"),1,0),IF((G275:AK275="½ C"),0.5,0))</f>
        <v>0</v>
      </c>
      <c r="AQ275" s="95">
        <f t="array" ref="AQ275">SUM(IF((G275:AK275="S"),1,0),IF((G275:AK275="½ S"),0.5,0))</f>
        <v>0</v>
      </c>
      <c r="AR275" s="184">
        <f t="array" ref="AR275">SUM(IF((G275:AK275="Z1"),1,0),IF((G275:AK275="½ Z1"),0.5,0))</f>
        <v>0</v>
      </c>
      <c r="AS275" s="17">
        <f t="array" ref="AS275">SUM(IF((G275:AK275="Z2"),1,0),IF((G275:AK275="½ Z2"),0.5,0))</f>
        <v>0</v>
      </c>
      <c r="AT275" s="17">
        <f t="array" ref="AT275">SUM(IF((G275:AK275="Z3"),1,0),IF((G275:AK275="½ Z3"),0.5,0))</f>
        <v>0</v>
      </c>
      <c r="AU275" s="20">
        <f t="array" ref="AU275">SUM(IF((G275:AK275="Z4"),1,0),IF((G275:AK275="½ Z4"),0.5,0))</f>
        <v>0</v>
      </c>
      <c r="AV275" s="4"/>
      <c r="AW275" s="28"/>
    </row>
    <row r="276" spans="2:49" ht="13.5" hidden="1" thickBot="1" x14ac:dyDescent="0.25">
      <c r="B276" s="2"/>
      <c r="C276" s="4"/>
      <c r="D276" s="401"/>
      <c r="E276" s="182"/>
      <c r="F276" s="65" t="str">
        <f>IF(E276="x",   "~~~" &amp; TEXT($J$5,""), TEXT($J$5,""))</f>
        <v/>
      </c>
      <c r="G276" s="276" t="s">
        <v>26</v>
      </c>
      <c r="H276" s="276" t="s">
        <v>26</v>
      </c>
      <c r="I276" s="275"/>
      <c r="J276" s="275"/>
      <c r="K276" s="275"/>
      <c r="L276" s="275"/>
      <c r="M276" s="275"/>
      <c r="N276" s="276" t="s">
        <v>26</v>
      </c>
      <c r="O276" s="276" t="s">
        <v>26</v>
      </c>
      <c r="P276" s="275"/>
      <c r="Q276" s="275"/>
      <c r="R276" s="275"/>
      <c r="S276" s="275"/>
      <c r="T276" s="275"/>
      <c r="U276" s="276" t="s">
        <v>26</v>
      </c>
      <c r="V276" s="276" t="s">
        <v>26</v>
      </c>
      <c r="W276" s="275"/>
      <c r="X276" s="275"/>
      <c r="Y276" s="275"/>
      <c r="Z276" s="275"/>
      <c r="AA276" s="275"/>
      <c r="AB276" s="276" t="s">
        <v>26</v>
      </c>
      <c r="AC276" s="276" t="s">
        <v>26</v>
      </c>
      <c r="AD276" s="275"/>
      <c r="AE276" s="275"/>
      <c r="AF276" s="275"/>
      <c r="AG276" s="275"/>
      <c r="AH276" s="275"/>
      <c r="AI276" s="276" t="s">
        <v>26</v>
      </c>
      <c r="AJ276" s="276" t="s">
        <v>26</v>
      </c>
      <c r="AK276" s="275"/>
      <c r="AL276" s="4"/>
      <c r="AM276" s="19">
        <f t="array" ref="AM276">SUM(IF((G276:AK276="H"),1,0),IF((G276:AK276="½ H"),0.5,0))</f>
        <v>0</v>
      </c>
      <c r="AN276" s="17">
        <f t="array" ref="AN276">SUM(IF((G276:AK276="SD"),1,0),IF((G276:AK276="½ SD"),0.5,0))</f>
        <v>0</v>
      </c>
      <c r="AO276" s="17">
        <f t="array" ref="AO276">SUM(IF((G276:AK276="V"),1,0),IF((G276:AK276="½ V"),0.5,0))</f>
        <v>0</v>
      </c>
      <c r="AP276" s="17">
        <f t="array" ref="AP276">SUM(IF((G276:AK276="C"),1,0),IF((G276:AK276="½ C"),0.5,0))</f>
        <v>0</v>
      </c>
      <c r="AQ276" s="95">
        <f t="array" ref="AQ276">SUM(IF((G276:AK276="S"),1,0),IF((G276:AK276="½ S"),0.5,0))</f>
        <v>0</v>
      </c>
      <c r="AR276" s="184">
        <f t="array" ref="AR276">SUM(IF((G276:AK276="Z1"),1,0),IF((G276:AK276="½ Z1"),0.5,0))</f>
        <v>0</v>
      </c>
      <c r="AS276" s="17">
        <f t="array" ref="AS276">SUM(IF((G276:AK276="Z2"),1,0),IF((G276:AK276="½ Z2"),0.5,0))</f>
        <v>0</v>
      </c>
      <c r="AT276" s="17">
        <f t="array" ref="AT276">SUM(IF((G276:AK276="Z3"),1,0),IF((G276:AK276="½ Z3"),0.5,0))</f>
        <v>0</v>
      </c>
      <c r="AU276" s="20">
        <f t="array" ref="AU276">SUM(IF((G276:AK276="Z4"),1,0),IF((G276:AK276="½ Z4"),0.5,0))</f>
        <v>0</v>
      </c>
      <c r="AV276" s="4"/>
      <c r="AW276" s="28"/>
    </row>
    <row r="277" spans="2:49" ht="12.75" hidden="1" customHeight="1" x14ac:dyDescent="0.2">
      <c r="B277" s="2"/>
      <c r="C277" s="4"/>
      <c r="D277" s="401"/>
      <c r="E277" s="73"/>
      <c r="F277" s="65" t="str">
        <f>IF(E277="x",   "~~~" &amp; TEXT($J$6,""), TEXT($J$6,""))</f>
        <v/>
      </c>
      <c r="G277" s="276" t="s">
        <v>26</v>
      </c>
      <c r="H277" s="276" t="s">
        <v>26</v>
      </c>
      <c r="I277" s="275"/>
      <c r="J277" s="275"/>
      <c r="K277" s="275"/>
      <c r="L277" s="275"/>
      <c r="M277" s="275"/>
      <c r="N277" s="276" t="s">
        <v>26</v>
      </c>
      <c r="O277" s="276" t="s">
        <v>26</v>
      </c>
      <c r="P277" s="275"/>
      <c r="Q277" s="275"/>
      <c r="R277" s="275"/>
      <c r="S277" s="275"/>
      <c r="T277" s="275"/>
      <c r="U277" s="276" t="s">
        <v>26</v>
      </c>
      <c r="V277" s="276" t="s">
        <v>26</v>
      </c>
      <c r="W277" s="275"/>
      <c r="X277" s="275"/>
      <c r="Y277" s="275"/>
      <c r="Z277" s="275"/>
      <c r="AA277" s="275"/>
      <c r="AB277" s="276" t="s">
        <v>26</v>
      </c>
      <c r="AC277" s="276" t="s">
        <v>26</v>
      </c>
      <c r="AD277" s="275"/>
      <c r="AE277" s="275"/>
      <c r="AF277" s="275"/>
      <c r="AG277" s="275"/>
      <c r="AH277" s="275"/>
      <c r="AI277" s="276" t="s">
        <v>26</v>
      </c>
      <c r="AJ277" s="276" t="s">
        <v>26</v>
      </c>
      <c r="AK277" s="275"/>
      <c r="AL277" s="4"/>
      <c r="AM277" s="19">
        <f t="array" ref="AM277">SUM(IF((G277:AK277="H"),1,0),IF((G277:AK277="½ H"),0.5,0))</f>
        <v>0</v>
      </c>
      <c r="AN277" s="17">
        <f t="array" ref="AN277">SUM(IF((G277:AK277="SD"),1,0),IF((G277:AK277="½ SD"),0.5,0))</f>
        <v>0</v>
      </c>
      <c r="AO277" s="17">
        <f t="array" ref="AO277">SUM(IF((G277:AK277="V"),1,0),IF((G277:AK277="½ V"),0.5,0))</f>
        <v>0</v>
      </c>
      <c r="AP277" s="17">
        <f t="array" ref="AP277">SUM(IF((G277:AK277="C"),1,0),IF((G277:AK277="½ C"),0.5,0))</f>
        <v>0</v>
      </c>
      <c r="AQ277" s="95">
        <f t="array" ref="AQ277">SUM(IF((G277:AK277="S"),1,0),IF((G277:AK277="½ S"),0.5,0))</f>
        <v>0</v>
      </c>
      <c r="AR277" s="184">
        <f t="array" ref="AR277">SUM(IF((G277:AK277="Z1"),1,0),IF((G277:AK277="½ Z1"),0.5,0))</f>
        <v>0</v>
      </c>
      <c r="AS277" s="17">
        <f t="array" ref="AS277">SUM(IF((G277:AK277="Z2"),1,0),IF((G277:AK277="½ Z2"),0.5,0))</f>
        <v>0</v>
      </c>
      <c r="AT277" s="17">
        <f t="array" ref="AT277">SUM(IF((G277:AK277="Z3"),1,0),IF((G277:AK277="½ Z3"),0.5,0))</f>
        <v>0</v>
      </c>
      <c r="AU277" s="20">
        <f t="array" ref="AU277">SUM(IF((G277:AK277="Z4"),1,0),IF((G277:AK277="½ Z4"),0.5,0))</f>
        <v>0</v>
      </c>
      <c r="AV277" s="4"/>
      <c r="AW277" s="28"/>
    </row>
    <row r="278" spans="2:49" ht="12.75" hidden="1" customHeight="1" x14ac:dyDescent="0.2">
      <c r="B278" s="2"/>
      <c r="C278" s="4"/>
      <c r="D278" s="401"/>
      <c r="E278" s="73"/>
      <c r="F278" s="65" t="str">
        <f>IF(E278="x",   "~~~" &amp; TEXT($J$7,""), TEXT($J$7,""))</f>
        <v/>
      </c>
      <c r="G278" s="276" t="s">
        <v>26</v>
      </c>
      <c r="H278" s="276" t="s">
        <v>26</v>
      </c>
      <c r="I278" s="275"/>
      <c r="J278" s="275"/>
      <c r="K278" s="275"/>
      <c r="L278" s="275"/>
      <c r="M278" s="275"/>
      <c r="N278" s="276" t="s">
        <v>26</v>
      </c>
      <c r="O278" s="276" t="s">
        <v>26</v>
      </c>
      <c r="P278" s="275"/>
      <c r="Q278" s="275"/>
      <c r="R278" s="275"/>
      <c r="S278" s="275"/>
      <c r="T278" s="275"/>
      <c r="U278" s="276" t="s">
        <v>26</v>
      </c>
      <c r="V278" s="276" t="s">
        <v>26</v>
      </c>
      <c r="W278" s="275"/>
      <c r="X278" s="275"/>
      <c r="Y278" s="275"/>
      <c r="Z278" s="275"/>
      <c r="AA278" s="275"/>
      <c r="AB278" s="276" t="s">
        <v>26</v>
      </c>
      <c r="AC278" s="276" t="s">
        <v>26</v>
      </c>
      <c r="AD278" s="275"/>
      <c r="AE278" s="275"/>
      <c r="AF278" s="275"/>
      <c r="AG278" s="275"/>
      <c r="AH278" s="275"/>
      <c r="AI278" s="276" t="s">
        <v>26</v>
      </c>
      <c r="AJ278" s="276" t="s">
        <v>26</v>
      </c>
      <c r="AK278" s="275"/>
      <c r="AL278" s="4"/>
      <c r="AM278" s="19">
        <f t="array" ref="AM278">SUM(IF((G278:AK278="H"),1,0),IF((G278:AK278="½ H"),0.5,0))</f>
        <v>0</v>
      </c>
      <c r="AN278" s="17">
        <f t="array" ref="AN278">SUM(IF((G278:AK278="SD"),1,0),IF((G278:AK278="½ SD"),0.5,0))</f>
        <v>0</v>
      </c>
      <c r="AO278" s="17">
        <f t="array" ref="AO278">SUM(IF((G278:AK278="V"),1,0),IF((G278:AK278="½ V"),0.5,0))</f>
        <v>0</v>
      </c>
      <c r="AP278" s="17">
        <f t="array" ref="AP278">SUM(IF((G278:AK278="C"),1,0),IF((G278:AK278="½ C"),0.5,0))</f>
        <v>0</v>
      </c>
      <c r="AQ278" s="95">
        <f t="array" ref="AQ278">SUM(IF((G278:AK278="S"),1,0),IF((G278:AK278="½ S"),0.5,0))</f>
        <v>0</v>
      </c>
      <c r="AR278" s="184">
        <f t="array" ref="AR278">SUM(IF((G278:AK278="Z1"),1,0),IF((G278:AK278="½ Z1"),0.5,0))</f>
        <v>0</v>
      </c>
      <c r="AS278" s="17">
        <f t="array" ref="AS278">SUM(IF((G278:AK278="Z2"),1,0),IF((G278:AK278="½ Z2"),0.5,0))</f>
        <v>0</v>
      </c>
      <c r="AT278" s="17">
        <f t="array" ref="AT278">SUM(IF((G278:AK278="Z3"),1,0),IF((G278:AK278="½ Z3"),0.5,0))</f>
        <v>0</v>
      </c>
      <c r="AU278" s="20">
        <f t="array" ref="AU278">SUM(IF((G278:AK278="Z4"),1,0),IF((G278:AK278="½ Z4"),0.5,0))</f>
        <v>0</v>
      </c>
      <c r="AV278" s="4"/>
      <c r="AW278" s="28"/>
    </row>
    <row r="279" spans="2:49" ht="12.75" hidden="1" customHeight="1" x14ac:dyDescent="0.2">
      <c r="B279" s="2"/>
      <c r="C279" s="4"/>
      <c r="D279" s="401"/>
      <c r="E279" s="73"/>
      <c r="F279" s="65" t="str">
        <f>IF(E279="x",   "~~~" &amp; TEXT($J$8,""), TEXT($J$8,""))</f>
        <v/>
      </c>
      <c r="G279" s="276" t="s">
        <v>26</v>
      </c>
      <c r="H279" s="276" t="s">
        <v>26</v>
      </c>
      <c r="I279" s="275"/>
      <c r="J279" s="275"/>
      <c r="K279" s="275"/>
      <c r="L279" s="275"/>
      <c r="M279" s="275"/>
      <c r="N279" s="276" t="s">
        <v>26</v>
      </c>
      <c r="O279" s="276" t="s">
        <v>26</v>
      </c>
      <c r="P279" s="275"/>
      <c r="Q279" s="275"/>
      <c r="R279" s="275"/>
      <c r="S279" s="275"/>
      <c r="T279" s="275"/>
      <c r="U279" s="276" t="s">
        <v>26</v>
      </c>
      <c r="V279" s="276" t="s">
        <v>26</v>
      </c>
      <c r="W279" s="275"/>
      <c r="X279" s="275"/>
      <c r="Y279" s="275"/>
      <c r="Z279" s="275"/>
      <c r="AA279" s="275"/>
      <c r="AB279" s="276" t="s">
        <v>26</v>
      </c>
      <c r="AC279" s="276" t="s">
        <v>26</v>
      </c>
      <c r="AD279" s="275"/>
      <c r="AE279" s="275"/>
      <c r="AF279" s="275"/>
      <c r="AG279" s="275"/>
      <c r="AH279" s="275"/>
      <c r="AI279" s="276" t="s">
        <v>26</v>
      </c>
      <c r="AJ279" s="276" t="s">
        <v>26</v>
      </c>
      <c r="AK279" s="275"/>
      <c r="AL279" s="4"/>
      <c r="AM279" s="19">
        <f t="array" ref="AM279">SUM(IF((G279:AK279="H"),1,0),IF((G279:AK279="½ H"),0.5,0))</f>
        <v>0</v>
      </c>
      <c r="AN279" s="17">
        <f t="array" ref="AN279">SUM(IF((G279:AK279="SD"),1,0),IF((G279:AK279="½ SD"),0.5,0))</f>
        <v>0</v>
      </c>
      <c r="AO279" s="17">
        <f t="array" ref="AO279">SUM(IF((G279:AK279="V"),1,0),IF((G279:AK279="½ V"),0.5,0))</f>
        <v>0</v>
      </c>
      <c r="AP279" s="17">
        <f t="array" ref="AP279">SUM(IF((G279:AK279="C"),1,0),IF((G279:AK279="½ C"),0.5,0))</f>
        <v>0</v>
      </c>
      <c r="AQ279" s="95">
        <f t="array" ref="AQ279">SUM(IF((G279:AK279="S"),1,0),IF((G279:AK279="½ S"),0.5,0))</f>
        <v>0</v>
      </c>
      <c r="AR279" s="184">
        <f t="array" ref="AR279">SUM(IF((G279:AK279="Z1"),1,0),IF((G279:AK279="½ Z1"),0.5,0))</f>
        <v>0</v>
      </c>
      <c r="AS279" s="17">
        <f t="array" ref="AS279">SUM(IF((G279:AK279="Z2"),1,0),IF((G279:AK279="½ Z2"),0.5,0))</f>
        <v>0</v>
      </c>
      <c r="AT279" s="17">
        <f t="array" ref="AT279">SUM(IF((G279:AK279="Z3"),1,0),IF((G279:AK279="½ Z3"),0.5,0))</f>
        <v>0</v>
      </c>
      <c r="AU279" s="20">
        <f t="array" ref="AU279">SUM(IF((G279:AK279="Z4"),1,0),IF((G279:AK279="½ Z4"),0.5,0))</f>
        <v>0</v>
      </c>
      <c r="AV279" s="4"/>
      <c r="AW279" s="28"/>
    </row>
    <row r="280" spans="2:49" ht="12.75" hidden="1" customHeight="1" x14ac:dyDescent="0.2">
      <c r="B280" s="2"/>
      <c r="C280" s="4"/>
      <c r="D280" s="401"/>
      <c r="E280" s="73"/>
      <c r="F280" s="65" t="str">
        <f>IF(E280="x",   "~~~" &amp; TEXT($J$9,""), TEXT($J$9,""))</f>
        <v/>
      </c>
      <c r="G280" s="276" t="s">
        <v>26</v>
      </c>
      <c r="H280" s="276" t="s">
        <v>26</v>
      </c>
      <c r="I280" s="275"/>
      <c r="J280" s="275"/>
      <c r="K280" s="275"/>
      <c r="L280" s="275"/>
      <c r="M280" s="275"/>
      <c r="N280" s="276" t="s">
        <v>26</v>
      </c>
      <c r="O280" s="276" t="s">
        <v>26</v>
      </c>
      <c r="P280" s="275"/>
      <c r="Q280" s="275"/>
      <c r="R280" s="275"/>
      <c r="S280" s="275"/>
      <c r="T280" s="275"/>
      <c r="U280" s="276" t="s">
        <v>26</v>
      </c>
      <c r="V280" s="276" t="s">
        <v>26</v>
      </c>
      <c r="W280" s="275"/>
      <c r="X280" s="275"/>
      <c r="Y280" s="275"/>
      <c r="Z280" s="275"/>
      <c r="AA280" s="275"/>
      <c r="AB280" s="276" t="s">
        <v>26</v>
      </c>
      <c r="AC280" s="276" t="s">
        <v>26</v>
      </c>
      <c r="AD280" s="275"/>
      <c r="AE280" s="275"/>
      <c r="AF280" s="275"/>
      <c r="AG280" s="275"/>
      <c r="AH280" s="275"/>
      <c r="AI280" s="276" t="s">
        <v>26</v>
      </c>
      <c r="AJ280" s="276" t="s">
        <v>26</v>
      </c>
      <c r="AK280" s="275"/>
      <c r="AL280" s="4"/>
      <c r="AM280" s="19">
        <f t="array" ref="AM280">SUM(IF((G280:AK280="H"),1,0),IF((G280:AK280="½ H"),0.5,0))</f>
        <v>0</v>
      </c>
      <c r="AN280" s="17">
        <f t="array" ref="AN280">SUM(IF((G280:AK280="SD"),1,0),IF((G280:AK280="½ SD"),0.5,0))</f>
        <v>0</v>
      </c>
      <c r="AO280" s="17">
        <f t="array" ref="AO280">SUM(IF((G280:AK280="V"),1,0),IF((G280:AK280="½ V"),0.5,0))</f>
        <v>0</v>
      </c>
      <c r="AP280" s="17">
        <f t="array" ref="AP280">SUM(IF((G280:AK280="C"),1,0),IF((G280:AK280="½ C"),0.5,0))</f>
        <v>0</v>
      </c>
      <c r="AQ280" s="95">
        <f t="array" ref="AQ280">SUM(IF((G280:AK280="S"),1,0),IF((G280:AK280="½ S"),0.5,0))</f>
        <v>0</v>
      </c>
      <c r="AR280" s="184">
        <f t="array" ref="AR280">SUM(IF((G280:AK280="Z1"),1,0),IF((G280:AK280="½ Z1"),0.5,0))</f>
        <v>0</v>
      </c>
      <c r="AS280" s="17">
        <f t="array" ref="AS280">SUM(IF((G280:AK280="Z2"),1,0),IF((G280:AK280="½ Z2"),0.5,0))</f>
        <v>0</v>
      </c>
      <c r="AT280" s="17">
        <f t="array" ref="AT280">SUM(IF((G280:AK280="Z3"),1,0),IF((G280:AK280="½ Z3"),0.5,0))</f>
        <v>0</v>
      </c>
      <c r="AU280" s="20">
        <f t="array" ref="AU280">SUM(IF((G280:AK280="Z4"),1,0),IF((G280:AK280="½ Z4"),0.5,0))</f>
        <v>0</v>
      </c>
      <c r="AV280" s="4"/>
      <c r="AW280" s="28"/>
    </row>
    <row r="281" spans="2:49" ht="12.75" hidden="1" customHeight="1" x14ac:dyDescent="0.2">
      <c r="B281" s="2"/>
      <c r="C281" s="4"/>
      <c r="D281" s="401"/>
      <c r="E281" s="73"/>
      <c r="F281" s="65" t="str">
        <f>IF(E281="x",   "~~~" &amp; TEXT($J$10,""), TEXT($J$10,""))</f>
        <v/>
      </c>
      <c r="G281" s="276" t="s">
        <v>26</v>
      </c>
      <c r="H281" s="276" t="s">
        <v>26</v>
      </c>
      <c r="I281" s="275"/>
      <c r="J281" s="275"/>
      <c r="K281" s="275"/>
      <c r="L281" s="275"/>
      <c r="M281" s="275"/>
      <c r="N281" s="276" t="s">
        <v>26</v>
      </c>
      <c r="O281" s="276" t="s">
        <v>26</v>
      </c>
      <c r="P281" s="275"/>
      <c r="Q281" s="275"/>
      <c r="R281" s="275"/>
      <c r="S281" s="275"/>
      <c r="T281" s="275"/>
      <c r="U281" s="276" t="s">
        <v>26</v>
      </c>
      <c r="V281" s="276" t="s">
        <v>26</v>
      </c>
      <c r="W281" s="275"/>
      <c r="X281" s="275"/>
      <c r="Y281" s="275"/>
      <c r="Z281" s="275"/>
      <c r="AA281" s="275"/>
      <c r="AB281" s="276" t="s">
        <v>26</v>
      </c>
      <c r="AC281" s="276" t="s">
        <v>26</v>
      </c>
      <c r="AD281" s="275"/>
      <c r="AE281" s="275"/>
      <c r="AF281" s="275"/>
      <c r="AG281" s="275"/>
      <c r="AH281" s="275"/>
      <c r="AI281" s="276" t="s">
        <v>26</v>
      </c>
      <c r="AJ281" s="276" t="s">
        <v>26</v>
      </c>
      <c r="AK281" s="275"/>
      <c r="AL281" s="4"/>
      <c r="AM281" s="19">
        <f t="array" ref="AM281">SUM(IF((G281:AK281="H"),1,0),IF((G281:AK281="½ H"),0.5,0))</f>
        <v>0</v>
      </c>
      <c r="AN281" s="17">
        <f t="array" ref="AN281">SUM(IF((G281:AK281="SD"),1,0),IF((G281:AK281="½ SD"),0.5,0))</f>
        <v>0</v>
      </c>
      <c r="AO281" s="17">
        <f t="array" ref="AO281">SUM(IF((G281:AK281="V"),1,0),IF((G281:AK281="½ V"),0.5,0))</f>
        <v>0</v>
      </c>
      <c r="AP281" s="17">
        <f t="array" ref="AP281">SUM(IF((G281:AK281="C"),1,0),IF((G281:AK281="½ C"),0.5,0))</f>
        <v>0</v>
      </c>
      <c r="AQ281" s="95">
        <f t="array" ref="AQ281">SUM(IF((G281:AK281="S"),1,0),IF((G281:AK281="½ S"),0.5,0))</f>
        <v>0</v>
      </c>
      <c r="AR281" s="184">
        <f t="array" ref="AR281">SUM(IF((G281:AK281="Z1"),1,0),IF((G281:AK281="½ Z1"),0.5,0))</f>
        <v>0</v>
      </c>
      <c r="AS281" s="17">
        <f t="array" ref="AS281">SUM(IF((G281:AK281="Z2"),1,0),IF((G281:AK281="½ Z2"),0.5,0))</f>
        <v>0</v>
      </c>
      <c r="AT281" s="17">
        <f t="array" ref="AT281">SUM(IF((G281:AK281="Z3"),1,0),IF((G281:AK281="½ Z3"),0.5,0))</f>
        <v>0</v>
      </c>
      <c r="AU281" s="20">
        <f t="array" ref="AU281">SUM(IF((G281:AK281="Z4"),1,0),IF((G281:AK281="½ Z4"),0.5,0))</f>
        <v>0</v>
      </c>
      <c r="AV281" s="4"/>
      <c r="AW281" s="28"/>
    </row>
    <row r="282" spans="2:49" ht="12.75" hidden="1" customHeight="1" x14ac:dyDescent="0.2">
      <c r="B282" s="2"/>
      <c r="C282" s="4"/>
      <c r="D282" s="401"/>
      <c r="E282" s="73"/>
      <c r="F282" s="65" t="str">
        <f>IF(E282="x",   "~~~" &amp; TEXT($J$11,""), TEXT($J$11,""))</f>
        <v/>
      </c>
      <c r="G282" s="276" t="s">
        <v>26</v>
      </c>
      <c r="H282" s="276" t="s">
        <v>26</v>
      </c>
      <c r="I282" s="275"/>
      <c r="J282" s="275"/>
      <c r="K282" s="275"/>
      <c r="L282" s="275"/>
      <c r="M282" s="275"/>
      <c r="N282" s="276" t="s">
        <v>26</v>
      </c>
      <c r="O282" s="276" t="s">
        <v>26</v>
      </c>
      <c r="P282" s="275"/>
      <c r="Q282" s="275"/>
      <c r="R282" s="275"/>
      <c r="S282" s="275"/>
      <c r="T282" s="275"/>
      <c r="U282" s="276" t="s">
        <v>26</v>
      </c>
      <c r="V282" s="276" t="s">
        <v>26</v>
      </c>
      <c r="W282" s="275"/>
      <c r="X282" s="275"/>
      <c r="Y282" s="275"/>
      <c r="Z282" s="275"/>
      <c r="AA282" s="275"/>
      <c r="AB282" s="276" t="s">
        <v>26</v>
      </c>
      <c r="AC282" s="276" t="s">
        <v>26</v>
      </c>
      <c r="AD282" s="275"/>
      <c r="AE282" s="275"/>
      <c r="AF282" s="275"/>
      <c r="AG282" s="275"/>
      <c r="AH282" s="275"/>
      <c r="AI282" s="276" t="s">
        <v>26</v>
      </c>
      <c r="AJ282" s="276" t="s">
        <v>26</v>
      </c>
      <c r="AK282" s="275"/>
      <c r="AL282" s="4"/>
      <c r="AM282" s="19">
        <f t="array" ref="AM282">SUM(IF((G282:AK282="H"),1,0),IF((G282:AK282="½ H"),0.5,0))</f>
        <v>0</v>
      </c>
      <c r="AN282" s="17">
        <f t="array" ref="AN282">SUM(IF((G282:AK282="SD"),1,0),IF((G282:AK282="½ SD"),0.5,0))</f>
        <v>0</v>
      </c>
      <c r="AO282" s="17">
        <f t="array" ref="AO282">SUM(IF((G282:AK282="V"),1,0),IF((G282:AK282="½ V"),0.5,0))</f>
        <v>0</v>
      </c>
      <c r="AP282" s="17">
        <f t="array" ref="AP282">SUM(IF((G282:AK282="C"),1,0),IF((G282:AK282="½ C"),0.5,0))</f>
        <v>0</v>
      </c>
      <c r="AQ282" s="95">
        <f t="array" ref="AQ282">SUM(IF((G282:AK282="S"),1,0),IF((G282:AK282="½ S"),0.5,0))</f>
        <v>0</v>
      </c>
      <c r="AR282" s="184">
        <f t="array" ref="AR282">SUM(IF((G282:AK282="Z1"),1,0),IF((G282:AK282="½ Z1"),0.5,0))</f>
        <v>0</v>
      </c>
      <c r="AS282" s="17">
        <f t="array" ref="AS282">SUM(IF((G282:AK282="Z2"),1,0),IF((G282:AK282="½ Z2"),0.5,0))</f>
        <v>0</v>
      </c>
      <c r="AT282" s="17">
        <f t="array" ref="AT282">SUM(IF((G282:AK282="Z3"),1,0),IF((G282:AK282="½ Z3"),0.5,0))</f>
        <v>0</v>
      </c>
      <c r="AU282" s="20">
        <f t="array" ref="AU282">SUM(IF((G282:AK282="Z4"),1,0),IF((G282:AK282="½ Z4"),0.5,0))</f>
        <v>0</v>
      </c>
      <c r="AV282" s="4"/>
      <c r="AW282" s="28"/>
    </row>
    <row r="283" spans="2:49" ht="12.75" hidden="1" customHeight="1" x14ac:dyDescent="0.2">
      <c r="B283" s="2"/>
      <c r="C283" s="4"/>
      <c r="D283" s="401"/>
      <c r="E283" s="73"/>
      <c r="F283" s="65" t="str">
        <f>IF(E283="x",   "~~~" &amp; TEXT($J$12,""), TEXT($J$12,""))</f>
        <v/>
      </c>
      <c r="G283" s="276" t="s">
        <v>26</v>
      </c>
      <c r="H283" s="276" t="s">
        <v>26</v>
      </c>
      <c r="I283" s="275"/>
      <c r="J283" s="275"/>
      <c r="K283" s="275"/>
      <c r="L283" s="275"/>
      <c r="M283" s="275"/>
      <c r="N283" s="276" t="s">
        <v>26</v>
      </c>
      <c r="O283" s="276" t="s">
        <v>26</v>
      </c>
      <c r="P283" s="275"/>
      <c r="Q283" s="275"/>
      <c r="R283" s="275"/>
      <c r="S283" s="275"/>
      <c r="T283" s="275"/>
      <c r="U283" s="276" t="s">
        <v>26</v>
      </c>
      <c r="V283" s="276" t="s">
        <v>26</v>
      </c>
      <c r="W283" s="275"/>
      <c r="X283" s="275"/>
      <c r="Y283" s="275"/>
      <c r="Z283" s="275"/>
      <c r="AA283" s="275"/>
      <c r="AB283" s="276" t="s">
        <v>26</v>
      </c>
      <c r="AC283" s="276" t="s">
        <v>26</v>
      </c>
      <c r="AD283" s="275"/>
      <c r="AE283" s="275"/>
      <c r="AF283" s="275"/>
      <c r="AG283" s="275"/>
      <c r="AH283" s="275"/>
      <c r="AI283" s="276" t="s">
        <v>26</v>
      </c>
      <c r="AJ283" s="276" t="s">
        <v>26</v>
      </c>
      <c r="AK283" s="275"/>
      <c r="AL283" s="4"/>
      <c r="AM283" s="19">
        <f t="array" ref="AM283">SUM(IF((G283:AK283="H"),1,0),IF((G283:AK283="½ H"),0.5,0))</f>
        <v>0</v>
      </c>
      <c r="AN283" s="17">
        <f t="array" ref="AN283">SUM(IF((G283:AK283="SD"),1,0),IF((G283:AK283="½ SD"),0.5,0))</f>
        <v>0</v>
      </c>
      <c r="AO283" s="17">
        <f t="array" ref="AO283">SUM(IF((G283:AK283="V"),1,0),IF((G283:AK283="½ V"),0.5,0))</f>
        <v>0</v>
      </c>
      <c r="AP283" s="17">
        <f t="array" ref="AP283">SUM(IF((G283:AK283="C"),1,0),IF((G283:AK283="½ C"),0.5,0))</f>
        <v>0</v>
      </c>
      <c r="AQ283" s="95">
        <f t="array" ref="AQ283">SUM(IF((G283:AK283="S"),1,0),IF((G283:AK283="½ S"),0.5,0))</f>
        <v>0</v>
      </c>
      <c r="AR283" s="184">
        <f t="array" ref="AR283">SUM(IF((G283:AK283="Z1"),1,0),IF((G283:AK283="½ Z1"),0.5,0))</f>
        <v>0</v>
      </c>
      <c r="AS283" s="17">
        <f t="array" ref="AS283">SUM(IF((G283:AK283="Z2"),1,0),IF((G283:AK283="½ Z2"),0.5,0))</f>
        <v>0</v>
      </c>
      <c r="AT283" s="17">
        <f t="array" ref="AT283">SUM(IF((G283:AK283="Z3"),1,0),IF((G283:AK283="½ Z3"),0.5,0))</f>
        <v>0</v>
      </c>
      <c r="AU283" s="20">
        <f t="array" ref="AU283">SUM(IF((G283:AK283="Z4"),1,0),IF((G283:AK283="½ Z4"),0.5,0))</f>
        <v>0</v>
      </c>
      <c r="AV283" s="4"/>
      <c r="AW283" s="28"/>
    </row>
    <row r="284" spans="2:49" ht="12.75" hidden="1" customHeight="1" x14ac:dyDescent="0.2">
      <c r="B284" s="2"/>
      <c r="C284" s="4"/>
      <c r="D284" s="401"/>
      <c r="E284" s="73"/>
      <c r="F284" s="65" t="str">
        <f>IF(E284="x",   "~~~" &amp; TEXT($J$13,""), TEXT($J$13,""))</f>
        <v/>
      </c>
      <c r="G284" s="276" t="s">
        <v>26</v>
      </c>
      <c r="H284" s="276" t="s">
        <v>26</v>
      </c>
      <c r="I284" s="275"/>
      <c r="J284" s="275"/>
      <c r="K284" s="275"/>
      <c r="L284" s="275"/>
      <c r="M284" s="275"/>
      <c r="N284" s="276" t="s">
        <v>26</v>
      </c>
      <c r="O284" s="276" t="s">
        <v>26</v>
      </c>
      <c r="P284" s="275"/>
      <c r="Q284" s="275"/>
      <c r="R284" s="275"/>
      <c r="S284" s="275"/>
      <c r="T284" s="275"/>
      <c r="U284" s="276" t="s">
        <v>26</v>
      </c>
      <c r="V284" s="276" t="s">
        <v>26</v>
      </c>
      <c r="W284" s="275"/>
      <c r="X284" s="275"/>
      <c r="Y284" s="275"/>
      <c r="Z284" s="275"/>
      <c r="AA284" s="275"/>
      <c r="AB284" s="276" t="s">
        <v>26</v>
      </c>
      <c r="AC284" s="276" t="s">
        <v>26</v>
      </c>
      <c r="AD284" s="275"/>
      <c r="AE284" s="275"/>
      <c r="AF284" s="275"/>
      <c r="AG284" s="275"/>
      <c r="AH284" s="275"/>
      <c r="AI284" s="276" t="s">
        <v>26</v>
      </c>
      <c r="AJ284" s="276" t="s">
        <v>26</v>
      </c>
      <c r="AK284" s="275"/>
      <c r="AL284" s="4"/>
      <c r="AM284" s="19">
        <f t="array" ref="AM284">SUM(IF((G284:AK284="H"),1,0),IF((G284:AK284="½ H"),0.5,0))</f>
        <v>0</v>
      </c>
      <c r="AN284" s="17">
        <f t="array" ref="AN284">SUM(IF((G284:AK284="SD"),1,0),IF((G284:AK284="½ SD"),0.5,0))</f>
        <v>0</v>
      </c>
      <c r="AO284" s="17">
        <f t="array" ref="AO284">SUM(IF((G284:AK284="V"),1,0),IF((G284:AK284="½ V"),0.5,0))</f>
        <v>0</v>
      </c>
      <c r="AP284" s="17">
        <f t="array" ref="AP284">SUM(IF((G284:AK284="C"),1,0),IF((G284:AK284="½ C"),0.5,0))</f>
        <v>0</v>
      </c>
      <c r="AQ284" s="95">
        <f t="array" ref="AQ284">SUM(IF((G284:AK284="S"),1,0),IF((G284:AK284="½ S"),0.5,0))</f>
        <v>0</v>
      </c>
      <c r="AR284" s="184">
        <f t="array" ref="AR284">SUM(IF((G284:AK284="Z1"),1,0),IF((G284:AK284="½ Z1"),0.5,0))</f>
        <v>0</v>
      </c>
      <c r="AS284" s="17">
        <f t="array" ref="AS284">SUM(IF((G284:AK284="Z2"),1,0),IF((G284:AK284="½ Z2"),0.5,0))</f>
        <v>0</v>
      </c>
      <c r="AT284" s="17">
        <f t="array" ref="AT284">SUM(IF((G284:AK284="Z3"),1,0),IF((G284:AK284="½ Z3"),0.5,0))</f>
        <v>0</v>
      </c>
      <c r="AU284" s="20">
        <f t="array" ref="AU284">SUM(IF((G284:AK284="Z4"),1,0),IF((G284:AK284="½ Z4"),0.5,0))</f>
        <v>0</v>
      </c>
      <c r="AV284" s="4"/>
      <c r="AW284" s="28"/>
    </row>
    <row r="285" spans="2:49" ht="12.75" hidden="1" customHeight="1" x14ac:dyDescent="0.2">
      <c r="B285" s="2"/>
      <c r="C285" s="4"/>
      <c r="D285" s="401"/>
      <c r="E285" s="73"/>
      <c r="F285" s="65" t="str">
        <f>IF(E285="x",   "~~~" &amp; TEXT($J$14,""), TEXT($J$14,""))</f>
        <v/>
      </c>
      <c r="G285" s="276" t="s">
        <v>26</v>
      </c>
      <c r="H285" s="276" t="s">
        <v>26</v>
      </c>
      <c r="I285" s="275"/>
      <c r="J285" s="275"/>
      <c r="K285" s="275"/>
      <c r="L285" s="275"/>
      <c r="M285" s="275"/>
      <c r="N285" s="276" t="s">
        <v>26</v>
      </c>
      <c r="O285" s="276" t="s">
        <v>26</v>
      </c>
      <c r="P285" s="275"/>
      <c r="Q285" s="275"/>
      <c r="R285" s="275"/>
      <c r="S285" s="275"/>
      <c r="T285" s="275"/>
      <c r="U285" s="276" t="s">
        <v>26</v>
      </c>
      <c r="V285" s="276" t="s">
        <v>26</v>
      </c>
      <c r="W285" s="275"/>
      <c r="X285" s="275"/>
      <c r="Y285" s="275"/>
      <c r="Z285" s="275"/>
      <c r="AA285" s="275"/>
      <c r="AB285" s="276" t="s">
        <v>26</v>
      </c>
      <c r="AC285" s="276" t="s">
        <v>26</v>
      </c>
      <c r="AD285" s="275"/>
      <c r="AE285" s="275"/>
      <c r="AF285" s="275"/>
      <c r="AG285" s="275"/>
      <c r="AH285" s="275"/>
      <c r="AI285" s="276" t="s">
        <v>26</v>
      </c>
      <c r="AJ285" s="276" t="s">
        <v>26</v>
      </c>
      <c r="AK285" s="275"/>
      <c r="AL285" s="4"/>
      <c r="AM285" s="19">
        <f t="array" ref="AM285">SUM(IF((G285:AK285="H"),1,0),IF((G285:AK285="½ H"),0.5,0))</f>
        <v>0</v>
      </c>
      <c r="AN285" s="17">
        <f t="array" ref="AN285">SUM(IF((G285:AK285="SD"),1,0),IF((G285:AK285="½ SD"),0.5,0))</f>
        <v>0</v>
      </c>
      <c r="AO285" s="17">
        <f t="array" ref="AO285">SUM(IF((G285:AK285="V"),1,0),IF((G285:AK285="½ V"),0.5,0))</f>
        <v>0</v>
      </c>
      <c r="AP285" s="17">
        <f t="array" ref="AP285">SUM(IF((G285:AK285="C"),1,0),IF((G285:AK285="½ C"),0.5,0))</f>
        <v>0</v>
      </c>
      <c r="AQ285" s="95">
        <f t="array" ref="AQ285">SUM(IF((G285:AK285="S"),1,0),IF((G285:AK285="½ S"),0.5,0))</f>
        <v>0</v>
      </c>
      <c r="AR285" s="184">
        <f t="array" ref="AR285">SUM(IF((G285:AK285="Z1"),1,0),IF((G285:AK285="½ Z1"),0.5,0))</f>
        <v>0</v>
      </c>
      <c r="AS285" s="17">
        <f t="array" ref="AS285">SUM(IF((G285:AK285="Z2"),1,0),IF((G285:AK285="½ Z2"),0.5,0))</f>
        <v>0</v>
      </c>
      <c r="AT285" s="17">
        <f t="array" ref="AT285">SUM(IF((G285:AK285="Z3"),1,0),IF((G285:AK285="½ Z3"),0.5,0))</f>
        <v>0</v>
      </c>
      <c r="AU285" s="20">
        <f t="array" ref="AU285">SUM(IF((G285:AK285="Z4"),1,0),IF((G285:AK285="½ Z4"),0.5,0))</f>
        <v>0</v>
      </c>
      <c r="AV285" s="4"/>
      <c r="AW285" s="28"/>
    </row>
    <row r="286" spans="2:49" ht="12.75" hidden="1" customHeight="1" x14ac:dyDescent="0.2">
      <c r="B286" s="2"/>
      <c r="C286" s="4"/>
      <c r="D286" s="401"/>
      <c r="E286" s="73"/>
      <c r="F286" s="65" t="str">
        <f>IF(E286="x",   "~~~" &amp; TEXT($J$15,""), TEXT($J$15,""))</f>
        <v/>
      </c>
      <c r="G286" s="276" t="s">
        <v>26</v>
      </c>
      <c r="H286" s="276" t="s">
        <v>26</v>
      </c>
      <c r="I286" s="275"/>
      <c r="J286" s="275"/>
      <c r="K286" s="275"/>
      <c r="L286" s="275"/>
      <c r="M286" s="275"/>
      <c r="N286" s="276" t="s">
        <v>26</v>
      </c>
      <c r="O286" s="276" t="s">
        <v>26</v>
      </c>
      <c r="P286" s="275"/>
      <c r="Q286" s="275"/>
      <c r="R286" s="275"/>
      <c r="S286" s="275"/>
      <c r="T286" s="275"/>
      <c r="U286" s="276" t="s">
        <v>26</v>
      </c>
      <c r="V286" s="276" t="s">
        <v>26</v>
      </c>
      <c r="W286" s="275"/>
      <c r="X286" s="275"/>
      <c r="Y286" s="275"/>
      <c r="Z286" s="275"/>
      <c r="AA286" s="275"/>
      <c r="AB286" s="276" t="s">
        <v>26</v>
      </c>
      <c r="AC286" s="276" t="s">
        <v>26</v>
      </c>
      <c r="AD286" s="275"/>
      <c r="AE286" s="275"/>
      <c r="AF286" s="275"/>
      <c r="AG286" s="275"/>
      <c r="AH286" s="275"/>
      <c r="AI286" s="276" t="s">
        <v>26</v>
      </c>
      <c r="AJ286" s="276" t="s">
        <v>26</v>
      </c>
      <c r="AK286" s="275"/>
      <c r="AL286" s="4"/>
      <c r="AM286" s="19">
        <f t="array" ref="AM286">SUM(IF((G286:AK286="H"),1,0),IF((G286:AK286="½ H"),0.5,0))</f>
        <v>0</v>
      </c>
      <c r="AN286" s="17">
        <f t="array" ref="AN286">SUM(IF((G286:AK286="SD"),1,0),IF((G286:AK286="½ SD"),0.5,0))</f>
        <v>0</v>
      </c>
      <c r="AO286" s="17">
        <f t="array" ref="AO286">SUM(IF((G286:AK286="V"),1,0),IF((G286:AK286="½ V"),0.5,0))</f>
        <v>0</v>
      </c>
      <c r="AP286" s="17">
        <f t="array" ref="AP286">SUM(IF((G286:AK286="C"),1,0),IF((G286:AK286="½ C"),0.5,0))</f>
        <v>0</v>
      </c>
      <c r="AQ286" s="95">
        <f t="array" ref="AQ286">SUM(IF((G286:AK286="S"),1,0),IF((G286:AK286="½ S"),0.5,0))</f>
        <v>0</v>
      </c>
      <c r="AR286" s="184">
        <f t="array" ref="AR286">SUM(IF((G286:AK286="Z1"),1,0),IF((G286:AK286="½ Z1"),0.5,0))</f>
        <v>0</v>
      </c>
      <c r="AS286" s="17">
        <f t="array" ref="AS286">SUM(IF((G286:AK286="Z2"),1,0),IF((G286:AK286="½ Z2"),0.5,0))</f>
        <v>0</v>
      </c>
      <c r="AT286" s="17">
        <f t="array" ref="AT286">SUM(IF((G286:AK286="Z3"),1,0),IF((G286:AK286="½ Z3"),0.5,0))</f>
        <v>0</v>
      </c>
      <c r="AU286" s="20">
        <f t="array" ref="AU286">SUM(IF((G286:AK286="Z4"),1,0),IF((G286:AK286="½ Z4"),0.5,0))</f>
        <v>0</v>
      </c>
      <c r="AV286" s="4"/>
      <c r="AW286" s="28"/>
    </row>
    <row r="287" spans="2:49" ht="12.75" hidden="1" customHeight="1" thickBot="1" x14ac:dyDescent="0.25">
      <c r="B287" s="2"/>
      <c r="C287" s="4"/>
      <c r="D287" s="401"/>
      <c r="E287" s="74"/>
      <c r="F287" s="65" t="str">
        <f>IF(E287="x",   "~~~" &amp; TEXT($J$16,""), TEXT($J$16,""))</f>
        <v/>
      </c>
      <c r="G287" s="276" t="s">
        <v>26</v>
      </c>
      <c r="H287" s="276" t="s">
        <v>26</v>
      </c>
      <c r="I287" s="275"/>
      <c r="J287" s="275"/>
      <c r="K287" s="275"/>
      <c r="L287" s="275"/>
      <c r="M287" s="275"/>
      <c r="N287" s="276" t="s">
        <v>26</v>
      </c>
      <c r="O287" s="276" t="s">
        <v>26</v>
      </c>
      <c r="P287" s="275"/>
      <c r="Q287" s="275"/>
      <c r="R287" s="275"/>
      <c r="S287" s="275"/>
      <c r="T287" s="275"/>
      <c r="U287" s="276" t="s">
        <v>26</v>
      </c>
      <c r="V287" s="276" t="s">
        <v>26</v>
      </c>
      <c r="W287" s="275"/>
      <c r="X287" s="275"/>
      <c r="Y287" s="275"/>
      <c r="Z287" s="275"/>
      <c r="AA287" s="275"/>
      <c r="AB287" s="276" t="s">
        <v>26</v>
      </c>
      <c r="AC287" s="276" t="s">
        <v>26</v>
      </c>
      <c r="AD287" s="275"/>
      <c r="AE287" s="275"/>
      <c r="AF287" s="275"/>
      <c r="AG287" s="275"/>
      <c r="AH287" s="275"/>
      <c r="AI287" s="276" t="s">
        <v>26</v>
      </c>
      <c r="AJ287" s="276" t="s">
        <v>26</v>
      </c>
      <c r="AK287" s="275"/>
      <c r="AL287" s="4"/>
      <c r="AM287" s="94">
        <f t="array" ref="AM287">SUM(IF((G287:AK287="H"),1,0),IF((G287:AK287="½ H"),0.5,0))</f>
        <v>0</v>
      </c>
      <c r="AN287" s="89">
        <f t="array" ref="AN287">SUM(IF((G287:AK287="SD"),1,0),IF((G287:AK287="½ SD"),0.5,0))</f>
        <v>0</v>
      </c>
      <c r="AO287" s="89">
        <f t="array" ref="AO287">SUM(IF((G287:AK287="V"),1,0),IF((G287:AK287="½ V"),0.5,0))</f>
        <v>0</v>
      </c>
      <c r="AP287" s="89">
        <f t="array" ref="AP287">SUM(IF((G287:AK287="C"),1,0),IF((G287:AK287="½ C"),0.5,0))</f>
        <v>0</v>
      </c>
      <c r="AQ287" s="95">
        <f t="array" ref="AQ287">SUM(IF((G287:AK287="S"),1,0),IF((G287:AK287="½ S"),0.5,0))</f>
        <v>0</v>
      </c>
      <c r="AR287" s="184">
        <f t="array" ref="AR287">SUM(IF((G287:AK287="Z1"),1,0),IF((G287:AK287="½ Z1"),0.5,0))</f>
        <v>0</v>
      </c>
      <c r="AS287" s="89">
        <f t="array" ref="AS287">SUM(IF((G287:AK287="Z2"),1,0),IF((G287:AK287="½ Z2"),0.5,0))</f>
        <v>0</v>
      </c>
      <c r="AT287" s="17">
        <f t="array" ref="AT287">SUM(IF((G287:AK287="Z3"),1,0),IF((G287:AK287="½ Z3"),0.5,0))</f>
        <v>0</v>
      </c>
      <c r="AU287" s="20">
        <f t="array" ref="AU287">SUM(IF((G287:AK287="Z4"),1,0),IF((G287:AK287="½ Z4"),0.5,0))</f>
        <v>0</v>
      </c>
      <c r="AV287" s="4"/>
      <c r="AW287" s="28"/>
    </row>
    <row r="288" spans="2:49" ht="12.75" customHeight="1" thickBot="1" x14ac:dyDescent="0.25">
      <c r="B288" s="2"/>
      <c r="C288" s="4"/>
      <c r="D288" s="402"/>
      <c r="E288" s="79"/>
      <c r="F288" s="76" t="s">
        <v>38</v>
      </c>
      <c r="G288" s="234">
        <f t="array" ref="G288">SUM(IF(LEFT($F263:$F287,3)&lt;&gt;"~~~",1,0)*IF($F263:$F287&lt;&gt;"",1,0)*IF(G263:G287="we",0,1)*IF(G263:G287="i",0,1)*IF(LEFT(G263:G287,1)="½",0.5,(IF(G263:G287&lt;&gt;"",0,1))))</f>
        <v>0</v>
      </c>
      <c r="H288" s="234">
        <f t="array" ref="H288">SUM(IF(LEFT($F263:$F287,3)&lt;&gt;"~~~",1,0)*IF($F263:$F287&lt;&gt;"",1,0)*IF(H263:H287="we",0,1)*IF(H263:H287="i",0,1)*IF(LEFT(H263:H287,1)="½",0.5,(IF(H263:H287&lt;&gt;"",0,1))))</f>
        <v>0</v>
      </c>
      <c r="I288" s="234">
        <f t="array" ref="I288">SUM(IF(LEFT($F263:$F287,3)&lt;&gt;"~~~",1,0)*IF($F263:$F287&lt;&gt;"",1,0)*IF(I263:I287="we",0,1)*IF(I263:I287="i",0,1)*IF(LEFT(I263:I287,1)="½",0.5,(IF(I263:I287&lt;&gt;"",0,1))))</f>
        <v>4</v>
      </c>
      <c r="J288" s="234">
        <f t="array" ref="J288">SUM(IF(LEFT($F263:$F287,3)&lt;&gt;"~~~",1,0)*IF($F263:$F287&lt;&gt;"",1,0)*IF(J263:J287="we",0,1)*IF(J263:J287="i",0,1)*IF(LEFT(J263:J287,1)="½",0.5,(IF(J263:J287&lt;&gt;"",0,1))))</f>
        <v>4</v>
      </c>
      <c r="K288" s="234">
        <f t="array" ref="K288">SUM(IF(LEFT($F263:$F287,3)&lt;&gt;"~~~",1,0)*IF($F263:$F287&lt;&gt;"",1,0)*IF(K263:K287="we",0,1)*IF(K263:K287="i",0,1)*IF(LEFT(K263:K287,1)="½",0.5,(IF(K263:K287&lt;&gt;"",0,1))))</f>
        <v>4</v>
      </c>
      <c r="L288" s="234">
        <f t="array" ref="L288">SUM(IF(LEFT($F263:$F287,3)&lt;&gt;"~~~",1,0)*IF($F263:$F287&lt;&gt;"",1,0)*IF(L263:L287="we",0,1)*IF(L263:L287="i",0,1)*IF(LEFT(L263:L287,1)="½",0.5,(IF(L263:L287&lt;&gt;"",0,1))))</f>
        <v>4</v>
      </c>
      <c r="M288" s="234">
        <f t="array" ref="M288">SUM(IF(LEFT($F263:$F287,3)&lt;&gt;"~~~",1,0)*IF($F263:$F287&lt;&gt;"",1,0)*IF(M263:M287="we",0,1)*IF(M263:M287="i",0,1)*IF(LEFT(M263:M287,1)="½",0.5,(IF(M263:M287&lt;&gt;"",0,1))))</f>
        <v>4</v>
      </c>
      <c r="N288" s="234">
        <f t="array" ref="N288">SUM(IF(LEFT($F263:$F287,3)&lt;&gt;"~~~",1,0)*IF($F263:$F287&lt;&gt;"",1,0)*IF(N263:N287="we",0,1)*IF(N263:N287="i",0,1)*IF(LEFT(N263:N287,1)="½",0.5,(IF(N263:N287&lt;&gt;"",0,1))))</f>
        <v>0</v>
      </c>
      <c r="O288" s="234">
        <f t="array" ref="O288">SUM(IF(LEFT($F263:$F287,3)&lt;&gt;"~~~",1,0)*IF($F263:$F287&lt;&gt;"",1,0)*IF(O263:O287="we",0,1)*IF(O263:O287="i",0,1)*IF(LEFT(O263:O287,1)="½",0.5,(IF(O263:O287&lt;&gt;"",0,1))))</f>
        <v>0</v>
      </c>
      <c r="P288" s="234">
        <f t="array" ref="P288">SUM(IF(LEFT($F263:$F287,3)&lt;&gt;"~~~",1,0)*IF($F263:$F287&lt;&gt;"",1,0)*IF(P263:P287="we",0,1)*IF(P263:P287="i",0,1)*IF(LEFT(P263:P287,1)="½",0.5,(IF(P263:P287&lt;&gt;"",0,1))))</f>
        <v>4</v>
      </c>
      <c r="Q288" s="234">
        <f t="array" ref="Q288">SUM(IF(LEFT($F263:$F287,3)&lt;&gt;"~~~",1,0)*IF($F263:$F287&lt;&gt;"",1,0)*IF(Q263:Q287="we",0,1)*IF(Q263:Q287="i",0,1)*IF(LEFT(Q263:Q287,1)="½",0.5,(IF(Q263:Q287&lt;&gt;"",0,1))))</f>
        <v>4</v>
      </c>
      <c r="R288" s="234">
        <f t="array" ref="R288">SUM(IF(LEFT($F263:$F287,3)&lt;&gt;"~~~",1,0)*IF($F263:$F287&lt;&gt;"",1,0)*IF(R263:R287="we",0,1)*IF(R263:R287="i",0,1)*IF(LEFT(R263:R287,1)="½",0.5,(IF(R263:R287&lt;&gt;"",0,1))))</f>
        <v>4</v>
      </c>
      <c r="S288" s="234">
        <f t="array" ref="S288">SUM(IF(LEFT($F263:$F287,3)&lt;&gt;"~~~",1,0)*IF($F263:$F287&lt;&gt;"",1,0)*IF(S263:S287="we",0,1)*IF(S263:S287="i",0,1)*IF(LEFT(S263:S287,1)="½",0.5,(IF(S263:S287&lt;&gt;"",0,1))))</f>
        <v>4</v>
      </c>
      <c r="T288" s="234">
        <f t="array" ref="T288">SUM(IF(LEFT($F263:$F287,3)&lt;&gt;"~~~",1,0)*IF($F263:$F287&lt;&gt;"",1,0)*IF(T263:T287="we",0,1)*IF(T263:T287="i",0,1)*IF(LEFT(T263:T287,1)="½",0.5,(IF(T263:T287&lt;&gt;"",0,1))))</f>
        <v>4</v>
      </c>
      <c r="U288" s="234">
        <f t="array" ref="U288">SUM(IF(LEFT($F263:$F287,3)&lt;&gt;"~~~",1,0)*IF($F263:$F287&lt;&gt;"",1,0)*IF(U263:U287="we",0,1)*IF(U263:U287="i",0,1)*IF(LEFT(U263:U287,1)="½",0.5,(IF(U263:U287&lt;&gt;"",0,1))))</f>
        <v>0</v>
      </c>
      <c r="V288" s="234">
        <f t="array" ref="V288">SUM(IF(LEFT($F263:$F287,3)&lt;&gt;"~~~",1,0)*IF($F263:$F287&lt;&gt;"",1,0)*IF(V263:V287="we",0,1)*IF(V263:V287="i",0,1)*IF(LEFT(V263:V287,1)="½",0.5,(IF(V263:V287&lt;&gt;"",0,1))))</f>
        <v>0</v>
      </c>
      <c r="W288" s="234">
        <f t="array" ref="W288">SUM(IF(LEFT($F263:$F287,3)&lt;&gt;"~~~",1,0)*IF($F263:$F287&lt;&gt;"",1,0)*IF(W263:W287="we",0,1)*IF(W263:W287="i",0,1)*IF(LEFT(W263:W287,1)="½",0.5,(IF(W263:W287&lt;&gt;"",0,1))))</f>
        <v>4</v>
      </c>
      <c r="X288" s="234">
        <f t="array" ref="X288">SUM(IF(LEFT($F263:$F287,3)&lt;&gt;"~~~",1,0)*IF($F263:$F287&lt;&gt;"",1,0)*IF(X263:X287="we",0,1)*IF(X263:X287="i",0,1)*IF(LEFT(X263:X287,1)="½",0.5,(IF(X263:X287&lt;&gt;"",0,1))))</f>
        <v>4</v>
      </c>
      <c r="Y288" s="234">
        <f t="array" ref="Y288">SUM(IF(LEFT($F263:$F287,3)&lt;&gt;"~~~",1,0)*IF($F263:$F287&lt;&gt;"",1,0)*IF(Y263:Y287="we",0,1)*IF(Y263:Y287="i",0,1)*IF(LEFT(Y263:Y287,1)="½",0.5,(IF(Y263:Y287&lt;&gt;"",0,1))))</f>
        <v>4</v>
      </c>
      <c r="Z288" s="234">
        <f t="array" ref="Z288">SUM(IF(LEFT($F263:$F287,3)&lt;&gt;"~~~",1,0)*IF($F263:$F287&lt;&gt;"",1,0)*IF(Z263:Z287="we",0,1)*IF(Z263:Z287="i",0,1)*IF(LEFT(Z263:Z287,1)="½",0.5,(IF(Z263:Z287&lt;&gt;"",0,1))))</f>
        <v>4</v>
      </c>
      <c r="AA288" s="234">
        <f t="array" ref="AA288">SUM(IF(LEFT($F263:$F287,3)&lt;&gt;"~~~",1,0)*IF($F263:$F287&lt;&gt;"",1,0)*IF(AA263:AA287="we",0,1)*IF(AA263:AA287="i",0,1)*IF(LEFT(AA263:AA287,1)="½",0.5,(IF(AA263:AA287&lt;&gt;"",0,1))))</f>
        <v>4</v>
      </c>
      <c r="AB288" s="234">
        <f t="array" ref="AB288">SUM(IF(LEFT($F263:$F287,3)&lt;&gt;"~~~",1,0)*IF($F263:$F287&lt;&gt;"",1,0)*IF(AB263:AB287="we",0,1)*IF(AB263:AB287="i",0,1)*IF(LEFT(AB263:AB287,1)="½",0.5,(IF(AB263:AB287&lt;&gt;"",0,1))))</f>
        <v>0</v>
      </c>
      <c r="AC288" s="234">
        <f t="array" ref="AC288">SUM(IF(LEFT($F263:$F287,3)&lt;&gt;"~~~",1,0)*IF($F263:$F287&lt;&gt;"",1,0)*IF(AC263:AC287="we",0,1)*IF(AC263:AC287="i",0,1)*IF(LEFT(AC263:AC287,1)="½",0.5,(IF(AC263:AC287&lt;&gt;"",0,1))))</f>
        <v>0</v>
      </c>
      <c r="AD288" s="234">
        <f t="array" ref="AD288">SUM(IF(LEFT($F263:$F287,3)&lt;&gt;"~~~",1,0)*IF($F263:$F287&lt;&gt;"",1,0)*IF(AD263:AD287="we",0,1)*IF(AD263:AD287="i",0,1)*IF(LEFT(AD263:AD287,1)="½",0.5,(IF(AD263:AD287&lt;&gt;"",0,1))))</f>
        <v>4</v>
      </c>
      <c r="AE288" s="234">
        <f t="array" ref="AE288">SUM(IF(LEFT($F263:$F287,3)&lt;&gt;"~~~",1,0)*IF($F263:$F287&lt;&gt;"",1,0)*IF(AE263:AE287="we",0,1)*IF(AE263:AE287="i",0,1)*IF(LEFT(AE263:AE287,1)="½",0.5,(IF(AE263:AE287&lt;&gt;"",0,1))))</f>
        <v>4</v>
      </c>
      <c r="AF288" s="234">
        <f t="array" ref="AF288">SUM(IF(LEFT($F263:$F287,3)&lt;&gt;"~~~",1,0)*IF($F263:$F287&lt;&gt;"",1,0)*IF(AF263:AF287="we",0,1)*IF(AF263:AF287="i",0,1)*IF(LEFT(AF263:AF287,1)="½",0.5,(IF(AF263:AF287&lt;&gt;"",0,1))))</f>
        <v>4</v>
      </c>
      <c r="AG288" s="234">
        <f t="array" ref="AG288">SUM(IF(LEFT($F263:$F287,3)&lt;&gt;"~~~",1,0)*IF($F263:$F287&lt;&gt;"",1,0)*IF(AG263:AG287="we",0,1)*IF(AG263:AG287="i",0,1)*IF(LEFT(AG263:AG287,1)="½",0.5,(IF(AG263:AG287&lt;&gt;"",0,1))))</f>
        <v>4</v>
      </c>
      <c r="AH288" s="234">
        <f t="array" ref="AH288">SUM(IF(LEFT($F263:$F287,3)&lt;&gt;"~~~",1,0)*IF($F263:$F287&lt;&gt;"",1,0)*IF(AH263:AH287="we",0,1)*IF(AH263:AH287="i",0,1)*IF(LEFT(AH263:AH287,1)="½",0.5,(IF(AH263:AH287&lt;&gt;"",0,1))))</f>
        <v>4</v>
      </c>
      <c r="AI288" s="234">
        <f t="array" ref="AI288">SUM(IF(LEFT($F263:$F287,3)&lt;&gt;"~~~",1,0)*IF($F263:$F287&lt;&gt;"",1,0)*IF(AI263:AI287="we",0,1)*IF(AI263:AI287="i",0,1)*IF(LEFT(AI263:AI287,1)="½",0.5,(IF(AI263:AI287&lt;&gt;"",0,1))))</f>
        <v>0</v>
      </c>
      <c r="AJ288" s="234">
        <f t="array" ref="AJ288">SUM(IF(LEFT($F263:$F287,3)&lt;&gt;"~~~",1,0)*IF($F263:$F287&lt;&gt;"",1,0)*IF(AJ263:AJ287="we",0,1)*IF(AJ263:AJ287="i",0,1)*IF(LEFT(AJ263:AJ287,1)="½",0.5,(IF(AJ263:AJ287&lt;&gt;"",0,1))))</f>
        <v>0</v>
      </c>
      <c r="AK288" s="234">
        <f t="array" ref="AK288">SUM(IF(LEFT($F263:$F287,3)&lt;&gt;"~~~",1,0)*IF($F263:$F287&lt;&gt;"",1,0)*IF(AK263:AK287="we",0,1)*IF(AK263:AK287="i",0,1)*IF(LEFT(AK263:AK287,1)="½",0.5,(IF(AK263:AK287&lt;&gt;"",0,1))))</f>
        <v>4</v>
      </c>
      <c r="AL288" s="33"/>
      <c r="AM288" s="412">
        <f>SUM(G288:AK288)</f>
        <v>84</v>
      </c>
      <c r="AN288" s="413"/>
      <c r="AO288" s="300">
        <f t="array" ref="AO288">SUM(IF((G262:AK262=""),1,0))</f>
        <v>21</v>
      </c>
      <c r="AP288" s="301"/>
      <c r="AQ288" s="297">
        <f t="array" ref="AQ288">SUM(G288:AK288)/SUM(IF((G262:AK262=""),1,0))</f>
        <v>4</v>
      </c>
      <c r="AR288" s="298"/>
      <c r="AS288" s="299"/>
      <c r="AT288" s="213"/>
      <c r="AU288" s="214"/>
      <c r="AV288" s="4"/>
      <c r="AW288" s="28"/>
    </row>
    <row r="289" spans="2:49" ht="15.75" customHeight="1" thickBot="1" x14ac:dyDescent="0.3">
      <c r="B289" s="2"/>
      <c r="C289" s="4"/>
      <c r="D289" s="405" t="s">
        <v>14</v>
      </c>
      <c r="E289" s="80"/>
      <c r="F289" s="67" t="s">
        <v>14</v>
      </c>
      <c r="G289" s="293"/>
      <c r="H289" s="293"/>
      <c r="I289" s="293"/>
      <c r="J289" s="293"/>
      <c r="K289" s="293" t="s">
        <v>26</v>
      </c>
      <c r="L289" s="293" t="s">
        <v>26</v>
      </c>
      <c r="M289" s="293"/>
      <c r="N289" s="293"/>
      <c r="O289" s="293"/>
      <c r="P289" s="293"/>
      <c r="Q289" s="293"/>
      <c r="R289" s="293" t="s">
        <v>26</v>
      </c>
      <c r="S289" s="293" t="s">
        <v>26</v>
      </c>
      <c r="T289" s="293"/>
      <c r="U289" s="293"/>
      <c r="V289" s="293"/>
      <c r="W289" s="293"/>
      <c r="X289" s="293"/>
      <c r="Y289" s="293" t="s">
        <v>26</v>
      </c>
      <c r="Z289" s="293" t="s">
        <v>26</v>
      </c>
      <c r="AA289" s="293"/>
      <c r="AB289" s="293"/>
      <c r="AC289" s="293"/>
      <c r="AD289" s="293" t="s">
        <v>0</v>
      </c>
      <c r="AE289" s="293" t="s">
        <v>0</v>
      </c>
      <c r="AF289" s="293" t="s">
        <v>26</v>
      </c>
      <c r="AG289" s="293" t="s">
        <v>26</v>
      </c>
      <c r="AH289" s="293"/>
      <c r="AI289" s="293"/>
      <c r="AJ289" s="293"/>
      <c r="AK289" s="293" t="s">
        <v>27</v>
      </c>
      <c r="AL289" s="26"/>
      <c r="AM289" s="189">
        <f t="array" ref="AM289">SUM(IF((G289:AJ289="H"),1,0),IF((G289:AJ289="½ H"),0.5,0))</f>
        <v>2</v>
      </c>
      <c r="AN289" s="190">
        <f t="array" ref="AN289">SUM(IF((G290:AK314="SD"),1,0),IF((G290:AK314="½ SD"),0.5,0))</f>
        <v>0</v>
      </c>
      <c r="AO289" s="190">
        <f t="array" ref="AO289">SUM(IF((G290:AK314="V"),1,0),IF((G290:AK314="½ V"),0.5,0))</f>
        <v>0</v>
      </c>
      <c r="AP289" s="190">
        <f t="array" ref="AP289">SUM(IF((G290:AK314="C"),1,0),IF((G290:AK314="½ C"),0.5,0))</f>
        <v>0</v>
      </c>
      <c r="AQ289" s="190">
        <f t="array" ref="AQ289">SUM(IF((G290:AK314="S"),1,0),IF((G290:AK314="½ S"),0.5,0))</f>
        <v>0</v>
      </c>
      <c r="AR289" s="192">
        <f t="array" ref="AR289">SUM(IF((G290:AK314="Z1"),1,0),IF((G290:AK314="½ Z1"),0.5,0))</f>
        <v>0</v>
      </c>
      <c r="AS289" s="190">
        <f t="array" ref="AS289">SUM(IF((G290:AK314="Z2"),1,0),IF((G290:AK314="½ Z2"),0.5,0))</f>
        <v>0</v>
      </c>
      <c r="AT289" s="209">
        <f t="array" ref="AT289">SUM(IF((G290:AK314="Z3"),1,0),IF((G290:AK314="½ Z3"),0.5,0))</f>
        <v>0</v>
      </c>
      <c r="AU289" s="210">
        <f t="array" ref="AU289">SUM(IF((G290:AK314="Z4"),1,0),IF((G290:AK314="½ Z4"),0.5,0))</f>
        <v>0</v>
      </c>
      <c r="AV289" s="4"/>
      <c r="AW289" s="28"/>
    </row>
    <row r="290" spans="2:49" x14ac:dyDescent="0.2">
      <c r="B290" s="2"/>
      <c r="C290" s="4"/>
      <c r="D290" s="406"/>
      <c r="E290" s="69"/>
      <c r="F290" s="65" t="str">
        <f>IF(E290="x",   "~~~" &amp; TEXT($F$4,""), TEXT($F$4,""))</f>
        <v>employee_1</v>
      </c>
      <c r="G290" s="275"/>
      <c r="H290" s="275"/>
      <c r="I290" s="275"/>
      <c r="J290" s="275"/>
      <c r="K290" s="276" t="s">
        <v>26</v>
      </c>
      <c r="L290" s="276" t="s">
        <v>26</v>
      </c>
      <c r="M290" s="275"/>
      <c r="N290" s="275"/>
      <c r="O290" s="275"/>
      <c r="P290" s="275"/>
      <c r="Q290" s="275"/>
      <c r="R290" s="276" t="s">
        <v>26</v>
      </c>
      <c r="S290" s="276" t="s">
        <v>26</v>
      </c>
      <c r="T290" s="275"/>
      <c r="U290" s="275"/>
      <c r="V290" s="275"/>
      <c r="W290" s="275"/>
      <c r="X290" s="275"/>
      <c r="Y290" s="276" t="s">
        <v>26</v>
      </c>
      <c r="Z290" s="276" t="s">
        <v>26</v>
      </c>
      <c r="AA290" s="275"/>
      <c r="AB290" s="275"/>
      <c r="AC290" s="275"/>
      <c r="AD290" s="274" t="s">
        <v>0</v>
      </c>
      <c r="AE290" s="274" t="s">
        <v>0</v>
      </c>
      <c r="AF290" s="276" t="s">
        <v>26</v>
      </c>
      <c r="AG290" s="276" t="s">
        <v>26</v>
      </c>
      <c r="AH290" s="275"/>
      <c r="AI290" s="275"/>
      <c r="AJ290" s="275"/>
      <c r="AK290" s="277" t="s">
        <v>27</v>
      </c>
      <c r="AL290" s="4"/>
      <c r="AM290" s="179">
        <f t="array" ref="AM290">SUM(IF((G290:AK290="H"),1,0),IF((G290:AK290="½ H"),0.5,0))</f>
        <v>2</v>
      </c>
      <c r="AN290" s="180">
        <f t="array" ref="AN290">SUM(IF((G290:AK290="SD"),1,0),IF((G290:AK290="½ SD"),0.5,0))</f>
        <v>0</v>
      </c>
      <c r="AO290" s="180">
        <f t="array" ref="AO290">SUM(IF((G290:AK290="V"),1,0),IF((G290:AK290="½ V"),0.5,0))</f>
        <v>0</v>
      </c>
      <c r="AP290" s="180">
        <f t="array" ref="AP290">SUM(IF((G290:AK290="C"),1,0),IF((G290:AK290="½ C"),0.5,0))</f>
        <v>0</v>
      </c>
      <c r="AQ290" s="180">
        <f t="array" ref="AQ290">SUM(IF((G290:AK290="S"),1,0),IF((G290:AK290="½ S"),0.5,0))</f>
        <v>0</v>
      </c>
      <c r="AR290" s="183">
        <f t="array" ref="AR290">SUM(IF((G290:AK290="Z1"),1,0),IF((G290:AK290="½ Z1"),0.5,0))</f>
        <v>0</v>
      </c>
      <c r="AS290" s="180">
        <f t="array" ref="AS290">SUM(IF((G290:AK290="Z2"),1,0),IF((G290:AK290="½ Z2"),0.5,0))</f>
        <v>0</v>
      </c>
      <c r="AT290" s="180">
        <f t="array" ref="AT290">SUM(IF((G290:AK290="Z3"),1,0),IF((G290:AK290="½ Z3"),0.5,0))</f>
        <v>0</v>
      </c>
      <c r="AU290" s="181">
        <f t="array" ref="AU290">SUM(IF((G290:AK290="Z4"),1,0),IF((G290:AK290="½ Z4"),0.5,0))</f>
        <v>0</v>
      </c>
      <c r="AV290" s="4"/>
      <c r="AW290" s="28"/>
    </row>
    <row r="291" spans="2:49" x14ac:dyDescent="0.2">
      <c r="B291" s="2"/>
      <c r="C291" s="4"/>
      <c r="D291" s="406"/>
      <c r="E291" s="186"/>
      <c r="F291" s="65" t="str">
        <f>IF(E291="x",   "~~~" &amp; TEXT($F$5,""), TEXT($F$5,""))</f>
        <v>employee_2</v>
      </c>
      <c r="G291" s="275"/>
      <c r="H291" s="275"/>
      <c r="I291" s="275"/>
      <c r="J291" s="275"/>
      <c r="K291" s="276" t="s">
        <v>26</v>
      </c>
      <c r="L291" s="276" t="s">
        <v>26</v>
      </c>
      <c r="M291" s="275"/>
      <c r="N291" s="275"/>
      <c r="O291" s="275"/>
      <c r="P291" s="275"/>
      <c r="Q291" s="275"/>
      <c r="R291" s="276" t="s">
        <v>26</v>
      </c>
      <c r="S291" s="276" t="s">
        <v>26</v>
      </c>
      <c r="T291" s="275"/>
      <c r="U291" s="275"/>
      <c r="V291" s="275"/>
      <c r="W291" s="275"/>
      <c r="X291" s="275"/>
      <c r="Y291" s="276" t="s">
        <v>26</v>
      </c>
      <c r="Z291" s="276" t="s">
        <v>26</v>
      </c>
      <c r="AA291" s="275"/>
      <c r="AB291" s="275"/>
      <c r="AC291" s="275"/>
      <c r="AD291" s="274" t="s">
        <v>0</v>
      </c>
      <c r="AE291" s="274" t="s">
        <v>0</v>
      </c>
      <c r="AF291" s="276" t="s">
        <v>26</v>
      </c>
      <c r="AG291" s="276" t="s">
        <v>26</v>
      </c>
      <c r="AH291" s="275"/>
      <c r="AI291" s="275"/>
      <c r="AJ291" s="275"/>
      <c r="AK291" s="277" t="s">
        <v>27</v>
      </c>
      <c r="AL291" s="4"/>
      <c r="AM291" s="19">
        <f t="array" ref="AM291">SUM(IF((G291:AK291="H"),1,0),IF((G291:AK291="½ H"),0.5,0))</f>
        <v>2</v>
      </c>
      <c r="AN291" s="17">
        <f t="array" ref="AN291">SUM(IF((G291:AK291="SD"),1,0),IF((G291:AK291="½ SD"),0.5,0))</f>
        <v>0</v>
      </c>
      <c r="AO291" s="17">
        <f t="array" ref="AO291">SUM(IF((G291:AK291="V"),1,0),IF((G291:AK291="½ V"),0.5,0))</f>
        <v>0</v>
      </c>
      <c r="AP291" s="17">
        <f t="array" ref="AP291">SUM(IF((G291:AK291="C"),1,0),IF((G291:AK291="½ C"),0.5,0))</f>
        <v>0</v>
      </c>
      <c r="AQ291" s="95">
        <f t="array" ref="AQ291">SUM(IF((G291:AK291="S"),1,0),IF((G291:AK291="½ S"),0.5,0))</f>
        <v>0</v>
      </c>
      <c r="AR291" s="184">
        <f t="array" ref="AR291">SUM(IF((G291:AK291="Z1"),1,0),IF((G291:AK291="½ Z1"),0.5,0))</f>
        <v>0</v>
      </c>
      <c r="AS291" s="17">
        <f t="array" ref="AS291">SUM(IF((G291:AK291="Z2"),1,0),IF((G291:AK291="½ Z2"),0.5,0))</f>
        <v>0</v>
      </c>
      <c r="AT291" s="17">
        <f t="array" ref="AT291">SUM(IF((G291:AK291="Z3"),1,0),IF((G291:AK291="½ Z3"),0.5,0))</f>
        <v>0</v>
      </c>
      <c r="AU291" s="20">
        <f t="array" ref="AU291">SUM(IF((G291:AK291="Z4"),1,0),IF((G291:AK291="½ Z4"),0.5,0))</f>
        <v>0</v>
      </c>
      <c r="AV291" s="4"/>
      <c r="AW291" s="28"/>
    </row>
    <row r="292" spans="2:49" x14ac:dyDescent="0.2">
      <c r="B292" s="2"/>
      <c r="C292" s="4"/>
      <c r="D292" s="406"/>
      <c r="E292" s="186"/>
      <c r="F292" s="65" t="str">
        <f>IF(E292="x",   "~~~" &amp; TEXT($F$6,""), TEXT($F$6,""))</f>
        <v>employee_3</v>
      </c>
      <c r="G292" s="275"/>
      <c r="H292" s="275"/>
      <c r="I292" s="275"/>
      <c r="J292" s="275"/>
      <c r="K292" s="276" t="s">
        <v>26</v>
      </c>
      <c r="L292" s="276" t="s">
        <v>26</v>
      </c>
      <c r="M292" s="275"/>
      <c r="N292" s="275"/>
      <c r="O292" s="275"/>
      <c r="P292" s="275"/>
      <c r="Q292" s="275"/>
      <c r="R292" s="276" t="s">
        <v>26</v>
      </c>
      <c r="S292" s="276" t="s">
        <v>26</v>
      </c>
      <c r="T292" s="275"/>
      <c r="U292" s="275"/>
      <c r="V292" s="275"/>
      <c r="W292" s="275"/>
      <c r="X292" s="275"/>
      <c r="Y292" s="276" t="s">
        <v>26</v>
      </c>
      <c r="Z292" s="276" t="s">
        <v>26</v>
      </c>
      <c r="AA292" s="275"/>
      <c r="AB292" s="275"/>
      <c r="AC292" s="275"/>
      <c r="AD292" s="274" t="s">
        <v>0</v>
      </c>
      <c r="AE292" s="274" t="s">
        <v>0</v>
      </c>
      <c r="AF292" s="276" t="s">
        <v>26</v>
      </c>
      <c r="AG292" s="276" t="s">
        <v>26</v>
      </c>
      <c r="AH292" s="275"/>
      <c r="AI292" s="275"/>
      <c r="AJ292" s="275"/>
      <c r="AK292" s="277" t="s">
        <v>27</v>
      </c>
      <c r="AL292" s="4"/>
      <c r="AM292" s="19">
        <f t="array" ref="AM292">SUM(IF((G292:AK292="H"),1,0),IF((G292:AK292="½ H"),0.5,0))</f>
        <v>2</v>
      </c>
      <c r="AN292" s="17">
        <f t="array" ref="AN292">SUM(IF((G292:AK292="SD"),1,0),IF((G292:AK292="½ SD"),0.5,0))</f>
        <v>0</v>
      </c>
      <c r="AO292" s="17">
        <f t="array" ref="AO292">SUM(IF((G292:AK292="V"),1,0),IF((G292:AK292="½ V"),0.5,0))</f>
        <v>0</v>
      </c>
      <c r="AP292" s="17">
        <f t="array" ref="AP292">SUM(IF((G292:AK292="C"),1,0),IF((G292:AK292="½ C"),0.5,0))</f>
        <v>0</v>
      </c>
      <c r="AQ292" s="95">
        <f t="array" ref="AQ292">SUM(IF((G292:AK292="S"),1,0),IF((G292:AK292="½ S"),0.5,0))</f>
        <v>0</v>
      </c>
      <c r="AR292" s="184">
        <f t="array" ref="AR292">SUM(IF((G292:AK292="Z1"),1,0),IF((G292:AK292="½ Z1"),0.5,0))</f>
        <v>0</v>
      </c>
      <c r="AS292" s="17">
        <f t="array" ref="AS292">SUM(IF((G292:AK292="Z2"),1,0),IF((G292:AK292="½ Z2"),0.5,0))</f>
        <v>0</v>
      </c>
      <c r="AT292" s="17">
        <f t="array" ref="AT292">SUM(IF((G292:AK292="Z3"),1,0),IF((G292:AK292="½ Z3"),0.5,0))</f>
        <v>0</v>
      </c>
      <c r="AU292" s="20">
        <f t="array" ref="AU292">SUM(IF((G292:AK292="Z4"),1,0),IF((G292:AK292="½ Z4"),0.5,0))</f>
        <v>0</v>
      </c>
      <c r="AV292" s="4"/>
      <c r="AW292" s="28"/>
    </row>
    <row r="293" spans="2:49" x14ac:dyDescent="0.2">
      <c r="B293" s="2"/>
      <c r="C293" s="4"/>
      <c r="D293" s="406"/>
      <c r="E293" s="186"/>
      <c r="F293" s="65" t="str">
        <f>IF(E293="x",   "~~~" &amp; TEXT($F$7,""), TEXT($F$7,""))</f>
        <v>employee_4</v>
      </c>
      <c r="G293" s="275"/>
      <c r="H293" s="275"/>
      <c r="I293" s="275"/>
      <c r="J293" s="275"/>
      <c r="K293" s="276" t="s">
        <v>26</v>
      </c>
      <c r="L293" s="276" t="s">
        <v>26</v>
      </c>
      <c r="M293" s="275"/>
      <c r="N293" s="275"/>
      <c r="O293" s="275"/>
      <c r="P293" s="275"/>
      <c r="Q293" s="275"/>
      <c r="R293" s="276" t="s">
        <v>26</v>
      </c>
      <c r="S293" s="276" t="s">
        <v>26</v>
      </c>
      <c r="T293" s="275"/>
      <c r="U293" s="275"/>
      <c r="V293" s="275"/>
      <c r="W293" s="275"/>
      <c r="X293" s="275"/>
      <c r="Y293" s="276" t="s">
        <v>26</v>
      </c>
      <c r="Z293" s="276" t="s">
        <v>26</v>
      </c>
      <c r="AA293" s="275"/>
      <c r="AB293" s="275"/>
      <c r="AC293" s="275"/>
      <c r="AD293" s="274" t="s">
        <v>0</v>
      </c>
      <c r="AE293" s="274" t="s">
        <v>0</v>
      </c>
      <c r="AF293" s="276" t="s">
        <v>26</v>
      </c>
      <c r="AG293" s="276" t="s">
        <v>26</v>
      </c>
      <c r="AH293" s="275"/>
      <c r="AI293" s="275"/>
      <c r="AJ293" s="275"/>
      <c r="AK293" s="277" t="s">
        <v>27</v>
      </c>
      <c r="AL293" s="4"/>
      <c r="AM293" s="19">
        <f t="array" ref="AM293">SUM(IF((G293:AK293="H"),1,0),IF((G293:AK293="½ H"),0.5,0))</f>
        <v>2</v>
      </c>
      <c r="AN293" s="17">
        <f t="array" ref="AN293">SUM(IF((G293:AK293="SD"),1,0),IF((G293:AK293="½ SD"),0.5,0))</f>
        <v>0</v>
      </c>
      <c r="AO293" s="17">
        <f t="array" ref="AO293">SUM(IF((G293:AK293="V"),1,0),IF((G293:AK293="½ V"),0.5,0))</f>
        <v>0</v>
      </c>
      <c r="AP293" s="17">
        <f t="array" ref="AP293">SUM(IF((G293:AK293="C"),1,0),IF((G293:AK293="½ C"),0.5,0))</f>
        <v>0</v>
      </c>
      <c r="AQ293" s="95">
        <f t="array" ref="AQ293">SUM(IF((G293:AK293="S"),1,0),IF((G293:AK293="½ S"),0.5,0))</f>
        <v>0</v>
      </c>
      <c r="AR293" s="184">
        <f t="array" ref="AR293">SUM(IF((G293:AK293="Z1"),1,0),IF((G293:AK293="½ Z1"),0.5,0))</f>
        <v>0</v>
      </c>
      <c r="AS293" s="17">
        <f t="array" ref="AS293">SUM(IF((G293:AK293="Z2"),1,0),IF((G293:AK293="½ Z2"),0.5,0))</f>
        <v>0</v>
      </c>
      <c r="AT293" s="17">
        <f t="array" ref="AT293">SUM(IF((G293:AK293="Z3"),1,0),IF((G293:AK293="½ Z3"),0.5,0))</f>
        <v>0</v>
      </c>
      <c r="AU293" s="20">
        <f t="array" ref="AU293">SUM(IF((G293:AK293="Z4"),1,0),IF((G293:AK293="½ Z4"),0.5,0))</f>
        <v>0</v>
      </c>
      <c r="AV293" s="4"/>
      <c r="AW293" s="28"/>
    </row>
    <row r="294" spans="2:49" x14ac:dyDescent="0.2">
      <c r="B294" s="2"/>
      <c r="C294" s="4"/>
      <c r="D294" s="406"/>
      <c r="E294" s="186"/>
      <c r="F294" s="65" t="str">
        <f>IF(E294="x",   "~~~" &amp; TEXT($F$8,""), TEXT($F$8,""))</f>
        <v>~~~</v>
      </c>
      <c r="G294" s="275"/>
      <c r="H294" s="275"/>
      <c r="I294" s="275"/>
      <c r="J294" s="275"/>
      <c r="K294" s="276" t="s">
        <v>26</v>
      </c>
      <c r="L294" s="276" t="s">
        <v>26</v>
      </c>
      <c r="M294" s="275"/>
      <c r="N294" s="275"/>
      <c r="O294" s="275"/>
      <c r="P294" s="275"/>
      <c r="Q294" s="275"/>
      <c r="R294" s="276" t="s">
        <v>26</v>
      </c>
      <c r="S294" s="276" t="s">
        <v>26</v>
      </c>
      <c r="T294" s="275"/>
      <c r="U294" s="275"/>
      <c r="V294" s="275"/>
      <c r="W294" s="275"/>
      <c r="X294" s="275"/>
      <c r="Y294" s="276" t="s">
        <v>26</v>
      </c>
      <c r="Z294" s="276" t="s">
        <v>26</v>
      </c>
      <c r="AA294" s="275"/>
      <c r="AB294" s="275"/>
      <c r="AC294" s="275"/>
      <c r="AD294" s="274" t="s">
        <v>0</v>
      </c>
      <c r="AE294" s="274" t="s">
        <v>0</v>
      </c>
      <c r="AF294" s="276" t="s">
        <v>26</v>
      </c>
      <c r="AG294" s="276" t="s">
        <v>26</v>
      </c>
      <c r="AH294" s="275"/>
      <c r="AI294" s="275"/>
      <c r="AJ294" s="275"/>
      <c r="AK294" s="277" t="s">
        <v>27</v>
      </c>
      <c r="AL294" s="4"/>
      <c r="AM294" s="19">
        <f t="array" ref="AM294">SUM(IF((G294:AK294="H"),1,0),IF((G294:AK294="½ H"),0.5,0))</f>
        <v>2</v>
      </c>
      <c r="AN294" s="17">
        <f t="array" ref="AN294">SUM(IF((G294:AK294="SD"),1,0),IF((G294:AK294="½ SD"),0.5,0))</f>
        <v>0</v>
      </c>
      <c r="AO294" s="17">
        <f t="array" ref="AO294">SUM(IF((G294:AK294="V"),1,0),IF((G294:AK294="½ V"),0.5,0))</f>
        <v>0</v>
      </c>
      <c r="AP294" s="17">
        <f t="array" ref="AP294">SUM(IF((G294:AK294="C"),1,0),IF((G294:AK294="½ C"),0.5,0))</f>
        <v>0</v>
      </c>
      <c r="AQ294" s="95">
        <f t="array" ref="AQ294">SUM(IF((G294:AK294="S"),1,0),IF((G294:AK294="½ S"),0.5,0))</f>
        <v>0</v>
      </c>
      <c r="AR294" s="184">
        <f t="array" ref="AR294">SUM(IF((G294:AK294="Z1"),1,0),IF((G294:AK294="½ Z1"),0.5,0))</f>
        <v>0</v>
      </c>
      <c r="AS294" s="17">
        <f t="array" ref="AS294">SUM(IF((G294:AK294="Z2"),1,0),IF((G294:AK294="½ Z2"),0.5,0))</f>
        <v>0</v>
      </c>
      <c r="AT294" s="17">
        <f t="array" ref="AT294">SUM(IF((G294:AK294="Z3"),1,0),IF((G294:AK294="½ Z3"),0.5,0))</f>
        <v>0</v>
      </c>
      <c r="AU294" s="20">
        <f t="array" ref="AU294">SUM(IF((G294:AK294="Z4"),1,0),IF((G294:AK294="½ Z4"),0.5,0))</f>
        <v>0</v>
      </c>
      <c r="AV294" s="4"/>
      <c r="AW294" s="28"/>
    </row>
    <row r="295" spans="2:49" ht="13.5" thickBot="1" x14ac:dyDescent="0.25">
      <c r="B295" s="2"/>
      <c r="C295" s="4"/>
      <c r="D295" s="406"/>
      <c r="E295" s="186"/>
      <c r="F295" s="65" t="str">
        <f>IF(E295="x",   "~~~" &amp; TEXT($F$9,""), TEXT($F$9,""))</f>
        <v/>
      </c>
      <c r="G295" s="275"/>
      <c r="H295" s="275"/>
      <c r="I295" s="275"/>
      <c r="J295" s="275"/>
      <c r="K295" s="276" t="s">
        <v>26</v>
      </c>
      <c r="L295" s="276" t="s">
        <v>26</v>
      </c>
      <c r="M295" s="275"/>
      <c r="N295" s="275"/>
      <c r="O295" s="275"/>
      <c r="P295" s="275"/>
      <c r="Q295" s="275"/>
      <c r="R295" s="276" t="s">
        <v>26</v>
      </c>
      <c r="S295" s="276" t="s">
        <v>26</v>
      </c>
      <c r="T295" s="275"/>
      <c r="U295" s="275"/>
      <c r="V295" s="275"/>
      <c r="W295" s="275"/>
      <c r="X295" s="275"/>
      <c r="Y295" s="276" t="s">
        <v>26</v>
      </c>
      <c r="Z295" s="276" t="s">
        <v>26</v>
      </c>
      <c r="AA295" s="275"/>
      <c r="AB295" s="275"/>
      <c r="AC295" s="275"/>
      <c r="AD295" s="274" t="s">
        <v>0</v>
      </c>
      <c r="AE295" s="274" t="s">
        <v>0</v>
      </c>
      <c r="AF295" s="276" t="s">
        <v>26</v>
      </c>
      <c r="AG295" s="276" t="s">
        <v>26</v>
      </c>
      <c r="AH295" s="275"/>
      <c r="AI295" s="275"/>
      <c r="AJ295" s="275"/>
      <c r="AK295" s="277" t="s">
        <v>27</v>
      </c>
      <c r="AL295" s="4"/>
      <c r="AM295" s="19">
        <f t="array" ref="AM295">SUM(IF((G295:AK295="H"),1,0),IF((G295:AK295="½ H"),0.5,0))</f>
        <v>2</v>
      </c>
      <c r="AN295" s="17">
        <f t="array" ref="AN295">SUM(IF((G295:AK295="SD"),1,0),IF((G295:AK295="½ SD"),0.5,0))</f>
        <v>0</v>
      </c>
      <c r="AO295" s="17">
        <f t="array" ref="AO295">SUM(IF((G295:AK295="V"),1,0),IF((G295:AK295="½ V"),0.5,0))</f>
        <v>0</v>
      </c>
      <c r="AP295" s="17">
        <f t="array" ref="AP295">SUM(IF((G295:AK295="C"),1,0),IF((G295:AK295="½ C"),0.5,0))</f>
        <v>0</v>
      </c>
      <c r="AQ295" s="95">
        <f t="array" ref="AQ295">SUM(IF((G295:AK295="S"),1,0),IF((G295:AK295="½ S"),0.5,0))</f>
        <v>0</v>
      </c>
      <c r="AR295" s="184">
        <f t="array" ref="AR295">SUM(IF((G295:AK295="Z1"),1,0),IF((G295:AK295="½ Z1"),0.5,0))</f>
        <v>0</v>
      </c>
      <c r="AS295" s="17">
        <f t="array" ref="AS295">SUM(IF((G295:AK295="Z2"),1,0),IF((G295:AK295="½ Z2"),0.5,0))</f>
        <v>0</v>
      </c>
      <c r="AT295" s="17">
        <f t="array" ref="AT295">SUM(IF((G295:AK295="Z3"),1,0),IF((G295:AK295="½ Z3"),0.5,0))</f>
        <v>0</v>
      </c>
      <c r="AU295" s="20">
        <f t="array" ref="AU295">SUM(IF((G295:AK295="Z4"),1,0),IF((G295:AK295="½ Z4"),0.5,0))</f>
        <v>0</v>
      </c>
      <c r="AV295" s="4"/>
      <c r="AW295" s="28"/>
    </row>
    <row r="296" spans="2:49" ht="13.5" hidden="1" thickBot="1" x14ac:dyDescent="0.25">
      <c r="B296" s="2"/>
      <c r="C296" s="4"/>
      <c r="D296" s="406"/>
      <c r="E296" s="186"/>
      <c r="F296" s="65" t="str">
        <f>IF(E296="x",   "~~~" &amp; TEXT($F$10,""), TEXT($F$10,""))</f>
        <v/>
      </c>
      <c r="G296" s="275"/>
      <c r="H296" s="275"/>
      <c r="I296" s="275"/>
      <c r="J296" s="275"/>
      <c r="K296" s="276" t="s">
        <v>26</v>
      </c>
      <c r="L296" s="276" t="s">
        <v>26</v>
      </c>
      <c r="M296" s="275"/>
      <c r="N296" s="275"/>
      <c r="O296" s="275"/>
      <c r="P296" s="275"/>
      <c r="Q296" s="275"/>
      <c r="R296" s="276" t="s">
        <v>26</v>
      </c>
      <c r="S296" s="276" t="s">
        <v>26</v>
      </c>
      <c r="T296" s="275"/>
      <c r="U296" s="275"/>
      <c r="V296" s="275"/>
      <c r="W296" s="275"/>
      <c r="X296" s="275"/>
      <c r="Y296" s="276" t="s">
        <v>26</v>
      </c>
      <c r="Z296" s="276" t="s">
        <v>26</v>
      </c>
      <c r="AA296" s="275"/>
      <c r="AB296" s="275"/>
      <c r="AC296" s="275"/>
      <c r="AD296" s="274" t="s">
        <v>0</v>
      </c>
      <c r="AE296" s="274" t="s">
        <v>0</v>
      </c>
      <c r="AF296" s="276" t="s">
        <v>26</v>
      </c>
      <c r="AG296" s="276" t="s">
        <v>26</v>
      </c>
      <c r="AH296" s="275"/>
      <c r="AI296" s="275"/>
      <c r="AJ296" s="275"/>
      <c r="AK296" s="277" t="s">
        <v>27</v>
      </c>
      <c r="AL296" s="4"/>
      <c r="AM296" s="19">
        <f t="array" ref="AM296">SUM(IF((G296:AK296="H"),1,0),IF((G296:AK296="½ H"),0.5,0))</f>
        <v>2</v>
      </c>
      <c r="AN296" s="17">
        <f t="array" ref="AN296">SUM(IF((G296:AK296="SD"),1,0),IF((G296:AK296="½ SD"),0.5,0))</f>
        <v>0</v>
      </c>
      <c r="AO296" s="17">
        <f t="array" ref="AO296">SUM(IF((G296:AK296="V"),1,0),IF((G296:AK296="½ V"),0.5,0))</f>
        <v>0</v>
      </c>
      <c r="AP296" s="17">
        <f t="array" ref="AP296">SUM(IF((G296:AK296="C"),1,0),IF((G296:AK296="½ C"),0.5,0))</f>
        <v>0</v>
      </c>
      <c r="AQ296" s="95">
        <f t="array" ref="AQ296">SUM(IF((G296:AK296="S"),1,0),IF((G296:AK296="½ S"),0.5,0))</f>
        <v>0</v>
      </c>
      <c r="AR296" s="184">
        <f t="array" ref="AR296">SUM(IF((G296:AK296="Z1"),1,0),IF((G296:AK296="½ Z1"),0.5,0))</f>
        <v>0</v>
      </c>
      <c r="AS296" s="17">
        <f t="array" ref="AS296">SUM(IF((G296:AK296="Z2"),1,0),IF((G296:AK296="½ Z2"),0.5,0))</f>
        <v>0</v>
      </c>
      <c r="AT296" s="17">
        <f t="array" ref="AT296">SUM(IF((G296:AK296="Z3"),1,0),IF((G296:AK296="½ Z3"),0.5,0))</f>
        <v>0</v>
      </c>
      <c r="AU296" s="20">
        <f t="array" ref="AU296">SUM(IF((G296:AK296="Z4"),1,0),IF((G296:AK296="½ Z4"),0.5,0))</f>
        <v>0</v>
      </c>
      <c r="AV296" s="4"/>
      <c r="AW296" s="28"/>
    </row>
    <row r="297" spans="2:49" ht="13.5" hidden="1" thickBot="1" x14ac:dyDescent="0.25">
      <c r="B297" s="2"/>
      <c r="C297" s="4"/>
      <c r="D297" s="406"/>
      <c r="E297" s="186"/>
      <c r="F297" s="65" t="str">
        <f>IF(E297="x",   "~~~" &amp; TEXT($F$11,""), TEXT($F$11,""))</f>
        <v/>
      </c>
      <c r="G297" s="275"/>
      <c r="H297" s="275"/>
      <c r="I297" s="275"/>
      <c r="J297" s="275"/>
      <c r="K297" s="276" t="s">
        <v>26</v>
      </c>
      <c r="L297" s="276" t="s">
        <v>26</v>
      </c>
      <c r="M297" s="275"/>
      <c r="N297" s="275"/>
      <c r="O297" s="275"/>
      <c r="P297" s="275"/>
      <c r="Q297" s="275"/>
      <c r="R297" s="276" t="s">
        <v>26</v>
      </c>
      <c r="S297" s="276" t="s">
        <v>26</v>
      </c>
      <c r="T297" s="275"/>
      <c r="U297" s="275"/>
      <c r="V297" s="275"/>
      <c r="W297" s="275"/>
      <c r="X297" s="275"/>
      <c r="Y297" s="276" t="s">
        <v>26</v>
      </c>
      <c r="Z297" s="276" t="s">
        <v>26</v>
      </c>
      <c r="AA297" s="275"/>
      <c r="AB297" s="275"/>
      <c r="AC297" s="275"/>
      <c r="AD297" s="274" t="s">
        <v>0</v>
      </c>
      <c r="AE297" s="274" t="s">
        <v>0</v>
      </c>
      <c r="AF297" s="276" t="s">
        <v>26</v>
      </c>
      <c r="AG297" s="276" t="s">
        <v>26</v>
      </c>
      <c r="AH297" s="275"/>
      <c r="AI297" s="275"/>
      <c r="AJ297" s="275"/>
      <c r="AK297" s="277" t="s">
        <v>27</v>
      </c>
      <c r="AL297" s="4"/>
      <c r="AM297" s="19">
        <f t="array" ref="AM297">SUM(IF((G297:AK297="H"),1,0),IF((G297:AK297="½ H"),0.5,0))</f>
        <v>2</v>
      </c>
      <c r="AN297" s="17">
        <f t="array" ref="AN297">SUM(IF((G297:AK297="SD"),1,0),IF((G297:AK297="½ SD"),0.5,0))</f>
        <v>0</v>
      </c>
      <c r="AO297" s="17">
        <f t="array" ref="AO297">SUM(IF((G297:AK297="V"),1,0),IF((G297:AK297="½ V"),0.5,0))</f>
        <v>0</v>
      </c>
      <c r="AP297" s="17">
        <f t="array" ref="AP297">SUM(IF((G297:AK297="C"),1,0),IF((G297:AK297="½ C"),0.5,0))</f>
        <v>0</v>
      </c>
      <c r="AQ297" s="95">
        <f t="array" ref="AQ297">SUM(IF((G297:AK297="S"),1,0),IF((G297:AK297="½ S"),0.5,0))</f>
        <v>0</v>
      </c>
      <c r="AR297" s="184">
        <f t="array" ref="AR297">SUM(IF((G297:AK297="Z1"),1,0),IF((G297:AK297="½ Z1"),0.5,0))</f>
        <v>0</v>
      </c>
      <c r="AS297" s="17">
        <f t="array" ref="AS297">SUM(IF((G297:AK297="Z2"),1,0),IF((G297:AK297="½ Z2"),0.5,0))</f>
        <v>0</v>
      </c>
      <c r="AT297" s="17">
        <f t="array" ref="AT297">SUM(IF((G297:AK297="Z3"),1,0),IF((G297:AK297="½ Z3"),0.5,0))</f>
        <v>0</v>
      </c>
      <c r="AU297" s="20">
        <f t="array" ref="AU297">SUM(IF((G297:AK297="Z4"),1,0),IF((G297:AK297="½ Z4"),0.5,0))</f>
        <v>0</v>
      </c>
      <c r="AV297" s="4"/>
      <c r="AW297" s="28"/>
    </row>
    <row r="298" spans="2:49" ht="13.5" hidden="1" thickBot="1" x14ac:dyDescent="0.25">
      <c r="B298" s="2"/>
      <c r="C298" s="4"/>
      <c r="D298" s="406"/>
      <c r="E298" s="186"/>
      <c r="F298" s="65" t="str">
        <f>IF(E298="x",   "~~~" &amp; TEXT($F$12,""), TEXT($F$12,""))</f>
        <v/>
      </c>
      <c r="G298" s="275"/>
      <c r="H298" s="275"/>
      <c r="I298" s="275"/>
      <c r="J298" s="275"/>
      <c r="K298" s="276" t="s">
        <v>26</v>
      </c>
      <c r="L298" s="276" t="s">
        <v>26</v>
      </c>
      <c r="M298" s="275"/>
      <c r="N298" s="275"/>
      <c r="O298" s="275"/>
      <c r="P298" s="275"/>
      <c r="Q298" s="275"/>
      <c r="R298" s="276" t="s">
        <v>26</v>
      </c>
      <c r="S298" s="276" t="s">
        <v>26</v>
      </c>
      <c r="T298" s="275"/>
      <c r="U298" s="275"/>
      <c r="V298" s="275"/>
      <c r="W298" s="275"/>
      <c r="X298" s="275"/>
      <c r="Y298" s="276" t="s">
        <v>26</v>
      </c>
      <c r="Z298" s="276" t="s">
        <v>26</v>
      </c>
      <c r="AA298" s="275"/>
      <c r="AB298" s="275"/>
      <c r="AC298" s="275"/>
      <c r="AD298" s="274" t="s">
        <v>0</v>
      </c>
      <c r="AE298" s="274" t="s">
        <v>0</v>
      </c>
      <c r="AF298" s="276" t="s">
        <v>26</v>
      </c>
      <c r="AG298" s="276" t="s">
        <v>26</v>
      </c>
      <c r="AH298" s="275"/>
      <c r="AI298" s="275"/>
      <c r="AJ298" s="275"/>
      <c r="AK298" s="277" t="s">
        <v>27</v>
      </c>
      <c r="AL298" s="4"/>
      <c r="AM298" s="19">
        <f t="array" ref="AM298">SUM(IF((G298:AK298="H"),1,0),IF((G298:AK298="½ H"),0.5,0))</f>
        <v>2</v>
      </c>
      <c r="AN298" s="17">
        <f t="array" ref="AN298">SUM(IF((G298:AK298="SD"),1,0),IF((G298:AK298="½ SD"),0.5,0))</f>
        <v>0</v>
      </c>
      <c r="AO298" s="17">
        <f t="array" ref="AO298">SUM(IF((G298:AK298="V"),1,0),IF((G298:AK298="½ V"),0.5,0))</f>
        <v>0</v>
      </c>
      <c r="AP298" s="17">
        <f t="array" ref="AP298">SUM(IF((G298:AK298="C"),1,0),IF((G298:AK298="½ C"),0.5,0))</f>
        <v>0</v>
      </c>
      <c r="AQ298" s="95">
        <f t="array" ref="AQ298">SUM(IF((G298:AK298="S"),1,0),IF((G298:AK298="½ S"),0.5,0))</f>
        <v>0</v>
      </c>
      <c r="AR298" s="184">
        <f t="array" ref="AR298">SUM(IF((G298:AK298="Z1"),1,0),IF((G298:AK298="½ Z1"),0.5,0))</f>
        <v>0</v>
      </c>
      <c r="AS298" s="17">
        <f t="array" ref="AS298">SUM(IF((G298:AK298="Z2"),1,0),IF((G298:AK298="½ Z2"),0.5,0))</f>
        <v>0</v>
      </c>
      <c r="AT298" s="17">
        <f t="array" ref="AT298">SUM(IF((G298:AK298="Z3"),1,0),IF((G298:AK298="½ Z3"),0.5,0))</f>
        <v>0</v>
      </c>
      <c r="AU298" s="20">
        <f t="array" ref="AU298">SUM(IF((G298:AK298="Z4"),1,0),IF((G298:AK298="½ Z4"),0.5,0))</f>
        <v>0</v>
      </c>
      <c r="AV298" s="4"/>
      <c r="AW298" s="28"/>
    </row>
    <row r="299" spans="2:49" ht="13.5" hidden="1" thickBot="1" x14ac:dyDescent="0.25">
      <c r="B299" s="2"/>
      <c r="C299" s="4"/>
      <c r="D299" s="406"/>
      <c r="E299" s="186"/>
      <c r="F299" s="65" t="str">
        <f>IF(E299="x",   "~~~" &amp; TEXT($F$13,""), TEXT($F$13,""))</f>
        <v/>
      </c>
      <c r="G299" s="275"/>
      <c r="H299" s="275"/>
      <c r="I299" s="275"/>
      <c r="J299" s="275"/>
      <c r="K299" s="276" t="s">
        <v>26</v>
      </c>
      <c r="L299" s="276" t="s">
        <v>26</v>
      </c>
      <c r="M299" s="275"/>
      <c r="N299" s="275"/>
      <c r="O299" s="275"/>
      <c r="P299" s="275"/>
      <c r="Q299" s="275"/>
      <c r="R299" s="276" t="s">
        <v>26</v>
      </c>
      <c r="S299" s="276" t="s">
        <v>26</v>
      </c>
      <c r="T299" s="275"/>
      <c r="U299" s="275"/>
      <c r="V299" s="275"/>
      <c r="W299" s="275"/>
      <c r="X299" s="275"/>
      <c r="Y299" s="276" t="s">
        <v>26</v>
      </c>
      <c r="Z299" s="276" t="s">
        <v>26</v>
      </c>
      <c r="AA299" s="275"/>
      <c r="AB299" s="275"/>
      <c r="AC299" s="275"/>
      <c r="AD299" s="274" t="s">
        <v>0</v>
      </c>
      <c r="AE299" s="274" t="s">
        <v>0</v>
      </c>
      <c r="AF299" s="276" t="s">
        <v>26</v>
      </c>
      <c r="AG299" s="276" t="s">
        <v>26</v>
      </c>
      <c r="AH299" s="275"/>
      <c r="AI299" s="275"/>
      <c r="AJ299" s="275"/>
      <c r="AK299" s="277" t="s">
        <v>27</v>
      </c>
      <c r="AL299" s="4"/>
      <c r="AM299" s="19">
        <f t="array" ref="AM299">SUM(IF((G299:AK299="H"),1,0),IF((G299:AK299="½ H"),0.5,0))</f>
        <v>2</v>
      </c>
      <c r="AN299" s="17">
        <f t="array" ref="AN299">SUM(IF((G299:AK299="SD"),1,0),IF((G299:AK299="½ SD"),0.5,0))</f>
        <v>0</v>
      </c>
      <c r="AO299" s="17">
        <f t="array" ref="AO299">SUM(IF((G299:AK299="V"),1,0),IF((G299:AK299="½ V"),0.5,0))</f>
        <v>0</v>
      </c>
      <c r="AP299" s="17">
        <f t="array" ref="AP299">SUM(IF((G299:AK299="C"),1,0),IF((G299:AK299="½ C"),0.5,0))</f>
        <v>0</v>
      </c>
      <c r="AQ299" s="95">
        <f t="array" ref="AQ299">SUM(IF((G299:AK299="S"),1,0),IF((G299:AK299="½ S"),0.5,0))</f>
        <v>0</v>
      </c>
      <c r="AR299" s="184">
        <f t="array" ref="AR299">SUM(IF((G299:AK299="Z1"),1,0),IF((G299:AK299="½ Z1"),0.5,0))</f>
        <v>0</v>
      </c>
      <c r="AS299" s="17">
        <f t="array" ref="AS299">SUM(IF((G299:AK299="Z2"),1,0),IF((G299:AK299="½ Z2"),0.5,0))</f>
        <v>0</v>
      </c>
      <c r="AT299" s="17">
        <f t="array" ref="AT299">SUM(IF((G299:AK299="Z3"),1,0),IF((G299:AK299="½ Z3"),0.5,0))</f>
        <v>0</v>
      </c>
      <c r="AU299" s="20">
        <f t="array" ref="AU299">SUM(IF((G299:AK299="Z4"),1,0),IF((G299:AK299="½ Z4"),0.5,0))</f>
        <v>0</v>
      </c>
      <c r="AV299" s="4"/>
      <c r="AW299" s="28"/>
    </row>
    <row r="300" spans="2:49" ht="13.5" hidden="1" thickBot="1" x14ac:dyDescent="0.25">
      <c r="B300" s="2"/>
      <c r="C300" s="4"/>
      <c r="D300" s="406"/>
      <c r="E300" s="186"/>
      <c r="F300" s="65" t="str">
        <f>IF(E300="x",   "~~~" &amp; TEXT($F$14,""), TEXT($F$14,""))</f>
        <v/>
      </c>
      <c r="G300" s="275"/>
      <c r="H300" s="275"/>
      <c r="I300" s="275"/>
      <c r="J300" s="275"/>
      <c r="K300" s="276" t="s">
        <v>26</v>
      </c>
      <c r="L300" s="276" t="s">
        <v>26</v>
      </c>
      <c r="M300" s="275"/>
      <c r="N300" s="275"/>
      <c r="O300" s="275"/>
      <c r="P300" s="275"/>
      <c r="Q300" s="275"/>
      <c r="R300" s="276" t="s">
        <v>26</v>
      </c>
      <c r="S300" s="276" t="s">
        <v>26</v>
      </c>
      <c r="T300" s="275"/>
      <c r="U300" s="275"/>
      <c r="V300" s="275"/>
      <c r="W300" s="275"/>
      <c r="X300" s="275"/>
      <c r="Y300" s="276" t="s">
        <v>26</v>
      </c>
      <c r="Z300" s="276" t="s">
        <v>26</v>
      </c>
      <c r="AA300" s="275"/>
      <c r="AB300" s="275"/>
      <c r="AC300" s="275"/>
      <c r="AD300" s="274" t="s">
        <v>0</v>
      </c>
      <c r="AE300" s="274" t="s">
        <v>0</v>
      </c>
      <c r="AF300" s="276" t="s">
        <v>26</v>
      </c>
      <c r="AG300" s="276" t="s">
        <v>26</v>
      </c>
      <c r="AH300" s="275"/>
      <c r="AI300" s="275"/>
      <c r="AJ300" s="275"/>
      <c r="AK300" s="277" t="s">
        <v>27</v>
      </c>
      <c r="AL300" s="4"/>
      <c r="AM300" s="19">
        <f t="array" ref="AM300">SUM(IF((G300:AK300="H"),1,0),IF((G300:AK300="½ H"),0.5,0))</f>
        <v>2</v>
      </c>
      <c r="AN300" s="17">
        <f t="array" ref="AN300">SUM(IF((G300:AK300="SD"),1,0),IF((G300:AK300="½ SD"),0.5,0))</f>
        <v>0</v>
      </c>
      <c r="AO300" s="17">
        <f t="array" ref="AO300">SUM(IF((G300:AK300="V"),1,0),IF((G300:AK300="½ V"),0.5,0))</f>
        <v>0</v>
      </c>
      <c r="AP300" s="17">
        <f t="array" ref="AP300">SUM(IF((G300:AK300="C"),1,0),IF((G300:AK300="½ C"),0.5,0))</f>
        <v>0</v>
      </c>
      <c r="AQ300" s="95">
        <f t="array" ref="AQ300">SUM(IF((G300:AK300="S"),1,0),IF((G300:AK300="½ S"),0.5,0))</f>
        <v>0</v>
      </c>
      <c r="AR300" s="184">
        <f t="array" ref="AR300">SUM(IF((G300:AK300="Z1"),1,0),IF((G300:AK300="½ Z1"),0.5,0))</f>
        <v>0</v>
      </c>
      <c r="AS300" s="17">
        <f t="array" ref="AS300">SUM(IF((G300:AK300="Z2"),1,0),IF((G300:AK300="½ Z2"),0.5,0))</f>
        <v>0</v>
      </c>
      <c r="AT300" s="17">
        <f t="array" ref="AT300">SUM(IF((G300:AK300="Z3"),1,0),IF((G300:AK300="½ Z3"),0.5,0))</f>
        <v>0</v>
      </c>
      <c r="AU300" s="20">
        <f t="array" ref="AU300">SUM(IF((G300:AK300="Z4"),1,0),IF((G300:AK300="½ Z4"),0.5,0))</f>
        <v>0</v>
      </c>
      <c r="AV300" s="4"/>
      <c r="AW300" s="28"/>
    </row>
    <row r="301" spans="2:49" ht="13.5" hidden="1" thickBot="1" x14ac:dyDescent="0.25">
      <c r="B301" s="2"/>
      <c r="C301" s="4"/>
      <c r="D301" s="406"/>
      <c r="E301" s="186"/>
      <c r="F301" s="65" t="str">
        <f>IF(E301="x",   "~~~" &amp; TEXT($F$15,""), TEXT($F$15,""))</f>
        <v/>
      </c>
      <c r="G301" s="275"/>
      <c r="H301" s="275"/>
      <c r="I301" s="275"/>
      <c r="J301" s="275"/>
      <c r="K301" s="276" t="s">
        <v>26</v>
      </c>
      <c r="L301" s="276" t="s">
        <v>26</v>
      </c>
      <c r="M301" s="275"/>
      <c r="N301" s="275"/>
      <c r="O301" s="275"/>
      <c r="P301" s="275"/>
      <c r="Q301" s="275"/>
      <c r="R301" s="276" t="s">
        <v>26</v>
      </c>
      <c r="S301" s="276" t="s">
        <v>26</v>
      </c>
      <c r="T301" s="275"/>
      <c r="U301" s="275"/>
      <c r="V301" s="275"/>
      <c r="W301" s="275"/>
      <c r="X301" s="275"/>
      <c r="Y301" s="276" t="s">
        <v>26</v>
      </c>
      <c r="Z301" s="276" t="s">
        <v>26</v>
      </c>
      <c r="AA301" s="275"/>
      <c r="AB301" s="275"/>
      <c r="AC301" s="275"/>
      <c r="AD301" s="274" t="s">
        <v>0</v>
      </c>
      <c r="AE301" s="274" t="s">
        <v>0</v>
      </c>
      <c r="AF301" s="276" t="s">
        <v>26</v>
      </c>
      <c r="AG301" s="276" t="s">
        <v>26</v>
      </c>
      <c r="AH301" s="275"/>
      <c r="AI301" s="275"/>
      <c r="AJ301" s="275"/>
      <c r="AK301" s="277" t="s">
        <v>27</v>
      </c>
      <c r="AL301" s="4"/>
      <c r="AM301" s="19">
        <f t="array" ref="AM301">SUM(IF((G301:AK301="H"),1,0),IF((G301:AK301="½ H"),0.5,0))</f>
        <v>2</v>
      </c>
      <c r="AN301" s="17">
        <f t="array" ref="AN301">SUM(IF((G301:AK301="SD"),1,0),IF((G301:AK301="½ SD"),0.5,0))</f>
        <v>0</v>
      </c>
      <c r="AO301" s="17">
        <f t="array" ref="AO301">SUM(IF((G301:AK301="V"),1,0),IF((G301:AK301="½ V"),0.5,0))</f>
        <v>0</v>
      </c>
      <c r="AP301" s="17">
        <f t="array" ref="AP301">SUM(IF((G301:AK301="C"),1,0),IF((G301:AK301="½ C"),0.5,0))</f>
        <v>0</v>
      </c>
      <c r="AQ301" s="95">
        <f t="array" ref="AQ301">SUM(IF((G301:AK301="S"),1,0),IF((G301:AK301="½ S"),0.5,0))</f>
        <v>0</v>
      </c>
      <c r="AR301" s="184">
        <f t="array" ref="AR301">SUM(IF((G301:AK301="Z1"),1,0),IF((G301:AK301="½ Z1"),0.5,0))</f>
        <v>0</v>
      </c>
      <c r="AS301" s="17">
        <f t="array" ref="AS301">SUM(IF((G301:AK301="Z2"),1,0),IF((G301:AK301="½ Z2"),0.5,0))</f>
        <v>0</v>
      </c>
      <c r="AT301" s="17">
        <f t="array" ref="AT301">SUM(IF((G301:AK301="Z3"),1,0),IF((G301:AK301="½ Z3"),0.5,0))</f>
        <v>0</v>
      </c>
      <c r="AU301" s="20">
        <f t="array" ref="AU301">SUM(IF((G301:AK301="Z4"),1,0),IF((G301:AK301="½ Z4"),0.5,0))</f>
        <v>0</v>
      </c>
      <c r="AV301" s="4"/>
      <c r="AW301" s="28"/>
    </row>
    <row r="302" spans="2:49" ht="13.5" hidden="1" thickBot="1" x14ac:dyDescent="0.25">
      <c r="B302" s="2"/>
      <c r="C302" s="4"/>
      <c r="D302" s="406"/>
      <c r="E302" s="186"/>
      <c r="F302" s="65" t="str">
        <f>IF(E302="x",   "~~~" &amp; TEXT($J$4,""), TEXT($J$4,""))</f>
        <v/>
      </c>
      <c r="G302" s="275"/>
      <c r="H302" s="275"/>
      <c r="I302" s="275"/>
      <c r="J302" s="275"/>
      <c r="K302" s="276" t="s">
        <v>26</v>
      </c>
      <c r="L302" s="276" t="s">
        <v>26</v>
      </c>
      <c r="M302" s="275"/>
      <c r="N302" s="275"/>
      <c r="O302" s="275"/>
      <c r="P302" s="275"/>
      <c r="Q302" s="275"/>
      <c r="R302" s="276" t="s">
        <v>26</v>
      </c>
      <c r="S302" s="276" t="s">
        <v>26</v>
      </c>
      <c r="T302" s="275"/>
      <c r="U302" s="275"/>
      <c r="V302" s="275"/>
      <c r="W302" s="275"/>
      <c r="X302" s="275"/>
      <c r="Y302" s="276" t="s">
        <v>26</v>
      </c>
      <c r="Z302" s="276" t="s">
        <v>26</v>
      </c>
      <c r="AA302" s="275"/>
      <c r="AB302" s="275"/>
      <c r="AC302" s="275"/>
      <c r="AD302" s="274" t="s">
        <v>0</v>
      </c>
      <c r="AE302" s="274" t="s">
        <v>0</v>
      </c>
      <c r="AF302" s="276" t="s">
        <v>26</v>
      </c>
      <c r="AG302" s="276" t="s">
        <v>26</v>
      </c>
      <c r="AH302" s="275"/>
      <c r="AI302" s="275"/>
      <c r="AJ302" s="275"/>
      <c r="AK302" s="277" t="s">
        <v>27</v>
      </c>
      <c r="AL302" s="4"/>
      <c r="AM302" s="19">
        <f t="array" ref="AM302">SUM(IF((G302:AK302="H"),1,0),IF((G302:AK302="½ H"),0.5,0))</f>
        <v>2</v>
      </c>
      <c r="AN302" s="17">
        <f t="array" ref="AN302">SUM(IF((G302:AK302="SD"),1,0),IF((G302:AK302="½ SD"),0.5,0))</f>
        <v>0</v>
      </c>
      <c r="AO302" s="17">
        <f t="array" ref="AO302">SUM(IF((G302:AK302="V"),1,0),IF((G302:AK302="½ V"),0.5,0))</f>
        <v>0</v>
      </c>
      <c r="AP302" s="17">
        <f t="array" ref="AP302">SUM(IF((G302:AK302="C"),1,0),IF((G302:AK302="½ C"),0.5,0))</f>
        <v>0</v>
      </c>
      <c r="AQ302" s="95">
        <f t="array" ref="AQ302">SUM(IF((G302:AK302="S"),1,0),IF((G302:AK302="½ S"),0.5,0))</f>
        <v>0</v>
      </c>
      <c r="AR302" s="184">
        <f t="array" ref="AR302">SUM(IF((G302:AK302="Z1"),1,0),IF((G302:AK302="½ Z1"),0.5,0))</f>
        <v>0</v>
      </c>
      <c r="AS302" s="17">
        <f t="array" ref="AS302">SUM(IF((G302:AK302="Z2"),1,0),IF((G302:AK302="½ Z2"),0.5,0))</f>
        <v>0</v>
      </c>
      <c r="AT302" s="17">
        <f t="array" ref="AT302">SUM(IF((G302:AK302="Z3"),1,0),IF((G302:AK302="½ Z3"),0.5,0))</f>
        <v>0</v>
      </c>
      <c r="AU302" s="20">
        <f t="array" ref="AU302">SUM(IF((G302:AK302="Z4"),1,0),IF((G302:AK302="½ Z4"),0.5,0))</f>
        <v>0</v>
      </c>
      <c r="AV302" s="4"/>
      <c r="AW302" s="28"/>
    </row>
    <row r="303" spans="2:49" ht="13.5" hidden="1" thickBot="1" x14ac:dyDescent="0.25">
      <c r="B303" s="2"/>
      <c r="C303" s="4"/>
      <c r="D303" s="406"/>
      <c r="E303" s="186"/>
      <c r="F303" s="65" t="str">
        <f>IF(E303="x",   "~~~" &amp; TEXT($J$5,""), TEXT($J$5,""))</f>
        <v/>
      </c>
      <c r="G303" s="275"/>
      <c r="H303" s="275"/>
      <c r="I303" s="275"/>
      <c r="J303" s="275"/>
      <c r="K303" s="276" t="s">
        <v>26</v>
      </c>
      <c r="L303" s="276" t="s">
        <v>26</v>
      </c>
      <c r="M303" s="275"/>
      <c r="N303" s="275"/>
      <c r="O303" s="275"/>
      <c r="P303" s="275"/>
      <c r="Q303" s="275"/>
      <c r="R303" s="276" t="s">
        <v>26</v>
      </c>
      <c r="S303" s="276" t="s">
        <v>26</v>
      </c>
      <c r="T303" s="275"/>
      <c r="U303" s="275"/>
      <c r="V303" s="275"/>
      <c r="W303" s="275"/>
      <c r="X303" s="275"/>
      <c r="Y303" s="276" t="s">
        <v>26</v>
      </c>
      <c r="Z303" s="276" t="s">
        <v>26</v>
      </c>
      <c r="AA303" s="275"/>
      <c r="AB303" s="275"/>
      <c r="AC303" s="275"/>
      <c r="AD303" s="274" t="s">
        <v>0</v>
      </c>
      <c r="AE303" s="274" t="s">
        <v>0</v>
      </c>
      <c r="AF303" s="276" t="s">
        <v>26</v>
      </c>
      <c r="AG303" s="276" t="s">
        <v>26</v>
      </c>
      <c r="AH303" s="275"/>
      <c r="AI303" s="275"/>
      <c r="AJ303" s="275"/>
      <c r="AK303" s="277" t="s">
        <v>27</v>
      </c>
      <c r="AL303" s="4"/>
      <c r="AM303" s="19">
        <f t="array" ref="AM303">SUM(IF((G303:AK303="H"),1,0),IF((G303:AK303="½ H"),0.5,0))</f>
        <v>2</v>
      </c>
      <c r="AN303" s="17">
        <f t="array" ref="AN303">SUM(IF((G303:AK303="SD"),1,0),IF((G303:AK303="½ SD"),0.5,0))</f>
        <v>0</v>
      </c>
      <c r="AO303" s="17">
        <f t="array" ref="AO303">SUM(IF((G303:AK303="V"),1,0),IF((G303:AK303="½ V"),0.5,0))</f>
        <v>0</v>
      </c>
      <c r="AP303" s="17">
        <f t="array" ref="AP303">SUM(IF((G303:AK303="C"),1,0),IF((G303:AK303="½ C"),0.5,0))</f>
        <v>0</v>
      </c>
      <c r="AQ303" s="95">
        <f t="array" ref="AQ303">SUM(IF((G303:AK303="S"),1,0),IF((G303:AK303="½ S"),0.5,0))</f>
        <v>0</v>
      </c>
      <c r="AR303" s="184">
        <f t="array" ref="AR303">SUM(IF((G303:AK303="Z1"),1,0),IF((G303:AK303="½ Z1"),0.5,0))</f>
        <v>0</v>
      </c>
      <c r="AS303" s="17">
        <f t="array" ref="AS303">SUM(IF((G303:AK303="Z2"),1,0),IF((G303:AK303="½ Z2"),0.5,0))</f>
        <v>0</v>
      </c>
      <c r="AT303" s="17">
        <f t="array" ref="AT303">SUM(IF((G303:AK303="Z3"),1,0),IF((G303:AK303="½ Z3"),0.5,0))</f>
        <v>0</v>
      </c>
      <c r="AU303" s="20">
        <f t="array" ref="AU303">SUM(IF((G303:AK303="Z4"),1,0),IF((G303:AK303="½ Z4"),0.5,0))</f>
        <v>0</v>
      </c>
      <c r="AV303" s="4"/>
      <c r="AW303" s="28"/>
    </row>
    <row r="304" spans="2:49" ht="12.75" hidden="1" customHeight="1" x14ac:dyDescent="0.2">
      <c r="B304" s="2"/>
      <c r="C304" s="4"/>
      <c r="D304" s="406"/>
      <c r="E304" s="70"/>
      <c r="F304" s="65" t="str">
        <f>IF(E304="x",   "~~~" &amp; TEXT($J$6,""), TEXT($J$6,""))</f>
        <v/>
      </c>
      <c r="G304" s="275"/>
      <c r="H304" s="275"/>
      <c r="I304" s="275"/>
      <c r="J304" s="275"/>
      <c r="K304" s="276" t="s">
        <v>26</v>
      </c>
      <c r="L304" s="276" t="s">
        <v>26</v>
      </c>
      <c r="M304" s="275"/>
      <c r="N304" s="275"/>
      <c r="O304" s="275"/>
      <c r="P304" s="275"/>
      <c r="Q304" s="275"/>
      <c r="R304" s="276" t="s">
        <v>26</v>
      </c>
      <c r="S304" s="276" t="s">
        <v>26</v>
      </c>
      <c r="T304" s="275"/>
      <c r="U304" s="275"/>
      <c r="V304" s="275"/>
      <c r="W304" s="275"/>
      <c r="X304" s="275"/>
      <c r="Y304" s="276" t="s">
        <v>26</v>
      </c>
      <c r="Z304" s="276" t="s">
        <v>26</v>
      </c>
      <c r="AA304" s="275"/>
      <c r="AB304" s="275"/>
      <c r="AC304" s="275"/>
      <c r="AD304" s="274" t="s">
        <v>0</v>
      </c>
      <c r="AE304" s="274" t="s">
        <v>0</v>
      </c>
      <c r="AF304" s="276" t="s">
        <v>26</v>
      </c>
      <c r="AG304" s="276" t="s">
        <v>26</v>
      </c>
      <c r="AH304" s="275"/>
      <c r="AI304" s="275"/>
      <c r="AJ304" s="275"/>
      <c r="AK304" s="277" t="s">
        <v>27</v>
      </c>
      <c r="AL304" s="4"/>
      <c r="AM304" s="19">
        <f t="array" ref="AM304">SUM(IF((G304:AK304="H"),1,0),IF((G304:AK304="½ H"),0.5,0))</f>
        <v>2</v>
      </c>
      <c r="AN304" s="17">
        <f t="array" ref="AN304">SUM(IF((G304:AK304="SD"),1,0),IF((G304:AK304="½ SD"),0.5,0))</f>
        <v>0</v>
      </c>
      <c r="AO304" s="17">
        <f t="array" ref="AO304">SUM(IF((G304:AK304="V"),1,0),IF((G304:AK304="½ V"),0.5,0))</f>
        <v>0</v>
      </c>
      <c r="AP304" s="17">
        <f t="array" ref="AP304">SUM(IF((G304:AK304="C"),1,0),IF((G304:AK304="½ C"),0.5,0))</f>
        <v>0</v>
      </c>
      <c r="AQ304" s="95">
        <f t="array" ref="AQ304">SUM(IF((G304:AK304="S"),1,0),IF((G304:AK304="½ S"),0.5,0))</f>
        <v>0</v>
      </c>
      <c r="AR304" s="184">
        <f t="array" ref="AR304">SUM(IF((G304:AK304="Z1"),1,0),IF((G304:AK304="½ Z1"),0.5,0))</f>
        <v>0</v>
      </c>
      <c r="AS304" s="17">
        <f t="array" ref="AS304">SUM(IF((G304:AK304="Z2"),1,0),IF((G304:AK304="½ Z2"),0.5,0))</f>
        <v>0</v>
      </c>
      <c r="AT304" s="17">
        <f t="array" ref="AT304">SUM(IF((G304:AK304="Z3"),1,0),IF((G304:AK304="½ Z3"),0.5,0))</f>
        <v>0</v>
      </c>
      <c r="AU304" s="20">
        <f t="array" ref="AU304">SUM(IF((G304:AK304="Z4"),1,0),IF((G304:AK304="½ Z4"),0.5,0))</f>
        <v>0</v>
      </c>
      <c r="AV304" s="4"/>
      <c r="AW304" s="28"/>
    </row>
    <row r="305" spans="2:49" ht="12.75" hidden="1" customHeight="1" x14ac:dyDescent="0.2">
      <c r="B305" s="2"/>
      <c r="C305" s="4"/>
      <c r="D305" s="406"/>
      <c r="E305" s="70"/>
      <c r="F305" s="65" t="str">
        <f>IF(E305="x",   "~~~" &amp; TEXT($J$7,""), TEXT($J$7,""))</f>
        <v/>
      </c>
      <c r="G305" s="275"/>
      <c r="H305" s="275"/>
      <c r="I305" s="275"/>
      <c r="J305" s="275"/>
      <c r="K305" s="276" t="s">
        <v>26</v>
      </c>
      <c r="L305" s="276" t="s">
        <v>26</v>
      </c>
      <c r="M305" s="275"/>
      <c r="N305" s="275"/>
      <c r="O305" s="275"/>
      <c r="P305" s="275"/>
      <c r="Q305" s="275"/>
      <c r="R305" s="276" t="s">
        <v>26</v>
      </c>
      <c r="S305" s="276" t="s">
        <v>26</v>
      </c>
      <c r="T305" s="275"/>
      <c r="U305" s="275"/>
      <c r="V305" s="275"/>
      <c r="W305" s="275"/>
      <c r="X305" s="275"/>
      <c r="Y305" s="276" t="s">
        <v>26</v>
      </c>
      <c r="Z305" s="276" t="s">
        <v>26</v>
      </c>
      <c r="AA305" s="275"/>
      <c r="AB305" s="275"/>
      <c r="AC305" s="275"/>
      <c r="AD305" s="274" t="s">
        <v>0</v>
      </c>
      <c r="AE305" s="274" t="s">
        <v>0</v>
      </c>
      <c r="AF305" s="276" t="s">
        <v>26</v>
      </c>
      <c r="AG305" s="276" t="s">
        <v>26</v>
      </c>
      <c r="AH305" s="275"/>
      <c r="AI305" s="275"/>
      <c r="AJ305" s="275"/>
      <c r="AK305" s="277" t="s">
        <v>27</v>
      </c>
      <c r="AL305" s="4"/>
      <c r="AM305" s="19">
        <f t="array" ref="AM305">SUM(IF((G305:AK305="H"),1,0),IF((G305:AK305="½ H"),0.5,0))</f>
        <v>2</v>
      </c>
      <c r="AN305" s="17">
        <f t="array" ref="AN305">SUM(IF((G305:AK305="SD"),1,0),IF((G305:AK305="½ SD"),0.5,0))</f>
        <v>0</v>
      </c>
      <c r="AO305" s="17">
        <f t="array" ref="AO305">SUM(IF((G305:AK305="V"),1,0),IF((G305:AK305="½ V"),0.5,0))</f>
        <v>0</v>
      </c>
      <c r="AP305" s="17">
        <f t="array" ref="AP305">SUM(IF((G305:AK305="C"),1,0),IF((G305:AK305="½ C"),0.5,0))</f>
        <v>0</v>
      </c>
      <c r="AQ305" s="95">
        <f t="array" ref="AQ305">SUM(IF((G305:AK305="S"),1,0),IF((G305:AK305="½ S"),0.5,0))</f>
        <v>0</v>
      </c>
      <c r="AR305" s="184">
        <f t="array" ref="AR305">SUM(IF((G305:AK305="Z1"),1,0),IF((G305:AK305="½ Z1"),0.5,0))</f>
        <v>0</v>
      </c>
      <c r="AS305" s="17">
        <f t="array" ref="AS305">SUM(IF((G305:AK305="Z2"),1,0),IF((G305:AK305="½ Z2"),0.5,0))</f>
        <v>0</v>
      </c>
      <c r="AT305" s="17">
        <f t="array" ref="AT305">SUM(IF((G305:AK305="Z3"),1,0),IF((G305:AK305="½ Z3"),0.5,0))</f>
        <v>0</v>
      </c>
      <c r="AU305" s="20">
        <f t="array" ref="AU305">SUM(IF((G305:AK305="Z4"),1,0),IF((G305:AK305="½ Z4"),0.5,0))</f>
        <v>0</v>
      </c>
      <c r="AV305" s="4"/>
      <c r="AW305" s="28"/>
    </row>
    <row r="306" spans="2:49" ht="12.75" hidden="1" customHeight="1" x14ac:dyDescent="0.2">
      <c r="B306" s="2"/>
      <c r="C306" s="4"/>
      <c r="D306" s="406"/>
      <c r="E306" s="70"/>
      <c r="F306" s="65" t="str">
        <f>IF(E306="x",   "~~~" &amp; TEXT($J$8,""), TEXT($J$8,""))</f>
        <v/>
      </c>
      <c r="G306" s="275"/>
      <c r="H306" s="275"/>
      <c r="I306" s="275"/>
      <c r="J306" s="275"/>
      <c r="K306" s="276" t="s">
        <v>26</v>
      </c>
      <c r="L306" s="276" t="s">
        <v>26</v>
      </c>
      <c r="M306" s="275"/>
      <c r="N306" s="275"/>
      <c r="O306" s="275"/>
      <c r="P306" s="275"/>
      <c r="Q306" s="275"/>
      <c r="R306" s="276" t="s">
        <v>26</v>
      </c>
      <c r="S306" s="276" t="s">
        <v>26</v>
      </c>
      <c r="T306" s="275"/>
      <c r="U306" s="275"/>
      <c r="V306" s="275"/>
      <c r="W306" s="275"/>
      <c r="X306" s="275"/>
      <c r="Y306" s="276" t="s">
        <v>26</v>
      </c>
      <c r="Z306" s="276" t="s">
        <v>26</v>
      </c>
      <c r="AA306" s="275"/>
      <c r="AB306" s="275"/>
      <c r="AC306" s="275"/>
      <c r="AD306" s="274" t="s">
        <v>0</v>
      </c>
      <c r="AE306" s="274" t="s">
        <v>0</v>
      </c>
      <c r="AF306" s="276" t="s">
        <v>26</v>
      </c>
      <c r="AG306" s="276" t="s">
        <v>26</v>
      </c>
      <c r="AH306" s="275"/>
      <c r="AI306" s="275"/>
      <c r="AJ306" s="275"/>
      <c r="AK306" s="277" t="s">
        <v>27</v>
      </c>
      <c r="AL306" s="4"/>
      <c r="AM306" s="19">
        <f t="array" ref="AM306">SUM(IF((G306:AK306="H"),1,0),IF((G306:AK306="½ H"),0.5,0))</f>
        <v>2</v>
      </c>
      <c r="AN306" s="17">
        <f t="array" ref="AN306">SUM(IF((G306:AK306="SD"),1,0),IF((G306:AK306="½ SD"),0.5,0))</f>
        <v>0</v>
      </c>
      <c r="AO306" s="17">
        <f t="array" ref="AO306">SUM(IF((G306:AK306="V"),1,0),IF((G306:AK306="½ V"),0.5,0))</f>
        <v>0</v>
      </c>
      <c r="AP306" s="17">
        <f t="array" ref="AP306">SUM(IF((G306:AK306="C"),1,0),IF((G306:AK306="½ C"),0.5,0))</f>
        <v>0</v>
      </c>
      <c r="AQ306" s="95">
        <f t="array" ref="AQ306">SUM(IF((G306:AK306="S"),1,0),IF((G306:AK306="½ S"),0.5,0))</f>
        <v>0</v>
      </c>
      <c r="AR306" s="184">
        <f t="array" ref="AR306">SUM(IF((G306:AK306="Z1"),1,0),IF((G306:AK306="½ Z1"),0.5,0))</f>
        <v>0</v>
      </c>
      <c r="AS306" s="17">
        <f t="array" ref="AS306">SUM(IF((G306:AK306="Z2"),1,0),IF((G306:AK306="½ Z2"),0.5,0))</f>
        <v>0</v>
      </c>
      <c r="AT306" s="17">
        <f t="array" ref="AT306">SUM(IF((G306:AK306="Z3"),1,0),IF((G306:AK306="½ Z3"),0.5,0))</f>
        <v>0</v>
      </c>
      <c r="AU306" s="20">
        <f t="array" ref="AU306">SUM(IF((G306:AK306="Z4"),1,0),IF((G306:AK306="½ Z4"),0.5,0))</f>
        <v>0</v>
      </c>
      <c r="AV306" s="4"/>
      <c r="AW306" s="28"/>
    </row>
    <row r="307" spans="2:49" ht="12.75" hidden="1" customHeight="1" x14ac:dyDescent="0.2">
      <c r="B307" s="2"/>
      <c r="C307" s="4"/>
      <c r="D307" s="406"/>
      <c r="E307" s="70"/>
      <c r="F307" s="65" t="str">
        <f>IF(E307="x",   "~~~" &amp; TEXT($J$9,""), TEXT($J$9,""))</f>
        <v/>
      </c>
      <c r="G307" s="275"/>
      <c r="H307" s="275"/>
      <c r="I307" s="275"/>
      <c r="J307" s="275"/>
      <c r="K307" s="276" t="s">
        <v>26</v>
      </c>
      <c r="L307" s="276" t="s">
        <v>26</v>
      </c>
      <c r="M307" s="275"/>
      <c r="N307" s="275"/>
      <c r="O307" s="275"/>
      <c r="P307" s="275"/>
      <c r="Q307" s="275"/>
      <c r="R307" s="276" t="s">
        <v>26</v>
      </c>
      <c r="S307" s="276" t="s">
        <v>26</v>
      </c>
      <c r="T307" s="275"/>
      <c r="U307" s="275"/>
      <c r="V307" s="275"/>
      <c r="W307" s="275"/>
      <c r="X307" s="275"/>
      <c r="Y307" s="276" t="s">
        <v>26</v>
      </c>
      <c r="Z307" s="276" t="s">
        <v>26</v>
      </c>
      <c r="AA307" s="275"/>
      <c r="AB307" s="275"/>
      <c r="AC307" s="275"/>
      <c r="AD307" s="274" t="s">
        <v>0</v>
      </c>
      <c r="AE307" s="274" t="s">
        <v>0</v>
      </c>
      <c r="AF307" s="276" t="s">
        <v>26</v>
      </c>
      <c r="AG307" s="276" t="s">
        <v>26</v>
      </c>
      <c r="AH307" s="275"/>
      <c r="AI307" s="275"/>
      <c r="AJ307" s="275"/>
      <c r="AK307" s="277" t="s">
        <v>27</v>
      </c>
      <c r="AL307" s="4"/>
      <c r="AM307" s="19">
        <f t="array" ref="AM307">SUM(IF((G307:AK307="H"),1,0),IF((G307:AK307="½ H"),0.5,0))</f>
        <v>2</v>
      </c>
      <c r="AN307" s="17">
        <f t="array" ref="AN307">SUM(IF((G307:AK307="SD"),1,0),IF((G307:AK307="½ SD"),0.5,0))</f>
        <v>0</v>
      </c>
      <c r="AO307" s="17">
        <f t="array" ref="AO307">SUM(IF((G307:AK307="V"),1,0),IF((G307:AK307="½ V"),0.5,0))</f>
        <v>0</v>
      </c>
      <c r="AP307" s="17">
        <f t="array" ref="AP307">SUM(IF((G307:AK307="C"),1,0),IF((G307:AK307="½ C"),0.5,0))</f>
        <v>0</v>
      </c>
      <c r="AQ307" s="95">
        <f t="array" ref="AQ307">SUM(IF((G307:AK307="S"),1,0),IF((G307:AK307="½ S"),0.5,0))</f>
        <v>0</v>
      </c>
      <c r="AR307" s="184">
        <f t="array" ref="AR307">SUM(IF((G307:AK307="Z1"),1,0),IF((G307:AK307="½ Z1"),0.5,0))</f>
        <v>0</v>
      </c>
      <c r="AS307" s="17">
        <f t="array" ref="AS307">SUM(IF((G307:AK307="Z2"),1,0),IF((G307:AK307="½ Z2"),0.5,0))</f>
        <v>0</v>
      </c>
      <c r="AT307" s="17">
        <f t="array" ref="AT307">SUM(IF((G307:AK307="Z3"),1,0),IF((G307:AK307="½ Z3"),0.5,0))</f>
        <v>0</v>
      </c>
      <c r="AU307" s="20">
        <f t="array" ref="AU307">SUM(IF((G307:AK307="Z4"),1,0),IF((G307:AK307="½ Z4"),0.5,0))</f>
        <v>0</v>
      </c>
      <c r="AV307" s="4"/>
      <c r="AW307" s="28"/>
    </row>
    <row r="308" spans="2:49" ht="12.75" hidden="1" customHeight="1" x14ac:dyDescent="0.2">
      <c r="B308" s="2"/>
      <c r="C308" s="4"/>
      <c r="D308" s="406"/>
      <c r="E308" s="70"/>
      <c r="F308" s="65" t="str">
        <f>IF(E308="x",   "~~~" &amp; TEXT($J$10,""), TEXT($J$10,""))</f>
        <v/>
      </c>
      <c r="G308" s="275"/>
      <c r="H308" s="275"/>
      <c r="I308" s="275"/>
      <c r="J308" s="275"/>
      <c r="K308" s="276" t="s">
        <v>26</v>
      </c>
      <c r="L308" s="276" t="s">
        <v>26</v>
      </c>
      <c r="M308" s="275"/>
      <c r="N308" s="275"/>
      <c r="O308" s="275"/>
      <c r="P308" s="275"/>
      <c r="Q308" s="275"/>
      <c r="R308" s="276" t="s">
        <v>26</v>
      </c>
      <c r="S308" s="276" t="s">
        <v>26</v>
      </c>
      <c r="T308" s="275"/>
      <c r="U308" s="275"/>
      <c r="V308" s="275"/>
      <c r="W308" s="275"/>
      <c r="X308" s="275"/>
      <c r="Y308" s="276" t="s">
        <v>26</v>
      </c>
      <c r="Z308" s="276" t="s">
        <v>26</v>
      </c>
      <c r="AA308" s="275"/>
      <c r="AB308" s="275"/>
      <c r="AC308" s="275"/>
      <c r="AD308" s="274" t="s">
        <v>0</v>
      </c>
      <c r="AE308" s="274" t="s">
        <v>0</v>
      </c>
      <c r="AF308" s="276" t="s">
        <v>26</v>
      </c>
      <c r="AG308" s="276" t="s">
        <v>26</v>
      </c>
      <c r="AH308" s="275"/>
      <c r="AI308" s="275"/>
      <c r="AJ308" s="275"/>
      <c r="AK308" s="277" t="s">
        <v>27</v>
      </c>
      <c r="AL308" s="4"/>
      <c r="AM308" s="19">
        <f t="array" ref="AM308">SUM(IF((G308:AK308="H"),1,0),IF((G308:AK308="½ H"),0.5,0))</f>
        <v>2</v>
      </c>
      <c r="AN308" s="17">
        <f t="array" ref="AN308">SUM(IF((G308:AK308="SD"),1,0),IF((G308:AK308="½ SD"),0.5,0))</f>
        <v>0</v>
      </c>
      <c r="AO308" s="17">
        <f t="array" ref="AO308">SUM(IF((G308:AK308="V"),1,0),IF((G308:AK308="½ V"),0.5,0))</f>
        <v>0</v>
      </c>
      <c r="AP308" s="17">
        <f t="array" ref="AP308">SUM(IF((G308:AK308="C"),1,0),IF((G308:AK308="½ C"),0.5,0))</f>
        <v>0</v>
      </c>
      <c r="AQ308" s="95">
        <f t="array" ref="AQ308">SUM(IF((G308:AK308="S"),1,0),IF((G308:AK308="½ S"),0.5,0))</f>
        <v>0</v>
      </c>
      <c r="AR308" s="184">
        <f t="array" ref="AR308">SUM(IF((G308:AK308="Z1"),1,0),IF((G308:AK308="½ Z1"),0.5,0))</f>
        <v>0</v>
      </c>
      <c r="AS308" s="17">
        <f t="array" ref="AS308">SUM(IF((G308:AK308="Z2"),1,0),IF((G308:AK308="½ Z2"),0.5,0))</f>
        <v>0</v>
      </c>
      <c r="AT308" s="17">
        <f t="array" ref="AT308">SUM(IF((G308:AK308="Z3"),1,0),IF((G308:AK308="½ Z3"),0.5,0))</f>
        <v>0</v>
      </c>
      <c r="AU308" s="20">
        <f t="array" ref="AU308">SUM(IF((G308:AK308="Z4"),1,0),IF((G308:AK308="½ Z4"),0.5,0))</f>
        <v>0</v>
      </c>
      <c r="AV308" s="4"/>
      <c r="AW308" s="28"/>
    </row>
    <row r="309" spans="2:49" ht="12.75" hidden="1" customHeight="1" x14ac:dyDescent="0.2">
      <c r="B309" s="2"/>
      <c r="C309" s="4"/>
      <c r="D309" s="406"/>
      <c r="E309" s="70"/>
      <c r="F309" s="65" t="str">
        <f>IF(E309="x",   "~~~" &amp; TEXT($J$11,""), TEXT($J$11,""))</f>
        <v/>
      </c>
      <c r="G309" s="275"/>
      <c r="H309" s="275"/>
      <c r="I309" s="275"/>
      <c r="J309" s="275"/>
      <c r="K309" s="276" t="s">
        <v>26</v>
      </c>
      <c r="L309" s="276" t="s">
        <v>26</v>
      </c>
      <c r="M309" s="275"/>
      <c r="N309" s="275"/>
      <c r="O309" s="275"/>
      <c r="P309" s="275"/>
      <c r="Q309" s="275"/>
      <c r="R309" s="276" t="s">
        <v>26</v>
      </c>
      <c r="S309" s="276" t="s">
        <v>26</v>
      </c>
      <c r="T309" s="275"/>
      <c r="U309" s="275"/>
      <c r="V309" s="275"/>
      <c r="W309" s="275"/>
      <c r="X309" s="275"/>
      <c r="Y309" s="276" t="s">
        <v>26</v>
      </c>
      <c r="Z309" s="276" t="s">
        <v>26</v>
      </c>
      <c r="AA309" s="275"/>
      <c r="AB309" s="275"/>
      <c r="AC309" s="275"/>
      <c r="AD309" s="274" t="s">
        <v>0</v>
      </c>
      <c r="AE309" s="274" t="s">
        <v>0</v>
      </c>
      <c r="AF309" s="276" t="s">
        <v>26</v>
      </c>
      <c r="AG309" s="276" t="s">
        <v>26</v>
      </c>
      <c r="AH309" s="275"/>
      <c r="AI309" s="275"/>
      <c r="AJ309" s="275"/>
      <c r="AK309" s="277" t="s">
        <v>27</v>
      </c>
      <c r="AL309" s="4"/>
      <c r="AM309" s="19">
        <f t="array" ref="AM309">SUM(IF((G309:AK309="H"),1,0),IF((G309:AK309="½ H"),0.5,0))</f>
        <v>2</v>
      </c>
      <c r="AN309" s="17">
        <f t="array" ref="AN309">SUM(IF((G309:AK309="SD"),1,0),IF((G309:AK309="½ SD"),0.5,0))</f>
        <v>0</v>
      </c>
      <c r="AO309" s="17">
        <f t="array" ref="AO309">SUM(IF((G309:AK309="V"),1,0),IF((G309:AK309="½ V"),0.5,0))</f>
        <v>0</v>
      </c>
      <c r="AP309" s="17">
        <f t="array" ref="AP309">SUM(IF((G309:AK309="C"),1,0),IF((G309:AK309="½ C"),0.5,0))</f>
        <v>0</v>
      </c>
      <c r="AQ309" s="95">
        <f t="array" ref="AQ309">SUM(IF((G309:AK309="S"),1,0),IF((G309:AK309="½ S"),0.5,0))</f>
        <v>0</v>
      </c>
      <c r="AR309" s="184">
        <f t="array" ref="AR309">SUM(IF((G309:AK309="Z1"),1,0),IF((G309:AK309="½ Z1"),0.5,0))</f>
        <v>0</v>
      </c>
      <c r="AS309" s="17">
        <f t="array" ref="AS309">SUM(IF((G309:AK309="Z2"),1,0),IF((G309:AK309="½ Z2"),0.5,0))</f>
        <v>0</v>
      </c>
      <c r="AT309" s="17">
        <f t="array" ref="AT309">SUM(IF((G309:AK309="Z3"),1,0),IF((G309:AK309="½ Z3"),0.5,0))</f>
        <v>0</v>
      </c>
      <c r="AU309" s="20">
        <f t="array" ref="AU309">SUM(IF((G309:AK309="Z4"),1,0),IF((G309:AK309="½ Z4"),0.5,0))</f>
        <v>0</v>
      </c>
      <c r="AV309" s="4"/>
      <c r="AW309" s="28"/>
    </row>
    <row r="310" spans="2:49" ht="12.75" hidden="1" customHeight="1" x14ac:dyDescent="0.2">
      <c r="B310" s="2"/>
      <c r="C310" s="4"/>
      <c r="D310" s="406"/>
      <c r="E310" s="70"/>
      <c r="F310" s="65" t="str">
        <f>IF(E310="x",   "~~~" &amp; TEXT($J$12,""), TEXT($J$12,""))</f>
        <v/>
      </c>
      <c r="G310" s="275"/>
      <c r="H310" s="275"/>
      <c r="I310" s="275"/>
      <c r="J310" s="275"/>
      <c r="K310" s="276" t="s">
        <v>26</v>
      </c>
      <c r="L310" s="276" t="s">
        <v>26</v>
      </c>
      <c r="M310" s="275"/>
      <c r="N310" s="275"/>
      <c r="O310" s="275"/>
      <c r="P310" s="275"/>
      <c r="Q310" s="275"/>
      <c r="R310" s="276" t="s">
        <v>26</v>
      </c>
      <c r="S310" s="276" t="s">
        <v>26</v>
      </c>
      <c r="T310" s="275"/>
      <c r="U310" s="275"/>
      <c r="V310" s="275"/>
      <c r="W310" s="275"/>
      <c r="X310" s="275"/>
      <c r="Y310" s="276" t="s">
        <v>26</v>
      </c>
      <c r="Z310" s="276" t="s">
        <v>26</v>
      </c>
      <c r="AA310" s="275"/>
      <c r="AB310" s="275"/>
      <c r="AC310" s="275"/>
      <c r="AD310" s="274" t="s">
        <v>0</v>
      </c>
      <c r="AE310" s="274" t="s">
        <v>0</v>
      </c>
      <c r="AF310" s="276" t="s">
        <v>26</v>
      </c>
      <c r="AG310" s="276" t="s">
        <v>26</v>
      </c>
      <c r="AH310" s="275"/>
      <c r="AI310" s="275"/>
      <c r="AJ310" s="275"/>
      <c r="AK310" s="277" t="s">
        <v>27</v>
      </c>
      <c r="AL310" s="4"/>
      <c r="AM310" s="19">
        <f t="array" ref="AM310">SUM(IF((G310:AK310="H"),1,0),IF((G310:AK310="½ H"),0.5,0))</f>
        <v>2</v>
      </c>
      <c r="AN310" s="17">
        <f t="array" ref="AN310">SUM(IF((G310:AK310="SD"),1,0),IF((G310:AK310="½ SD"),0.5,0))</f>
        <v>0</v>
      </c>
      <c r="AO310" s="17">
        <f t="array" ref="AO310">SUM(IF((G310:AK310="V"),1,0),IF((G310:AK310="½ V"),0.5,0))</f>
        <v>0</v>
      </c>
      <c r="AP310" s="17">
        <f t="array" ref="AP310">SUM(IF((G310:AK310="C"),1,0),IF((G310:AK310="½ C"),0.5,0))</f>
        <v>0</v>
      </c>
      <c r="AQ310" s="95">
        <f t="array" ref="AQ310">SUM(IF((G310:AK310="S"),1,0),IF((G310:AK310="½ S"),0.5,0))</f>
        <v>0</v>
      </c>
      <c r="AR310" s="184">
        <f t="array" ref="AR310">SUM(IF((G310:AK310="Z1"),1,0),IF((G310:AK310="½ Z1"),0.5,0))</f>
        <v>0</v>
      </c>
      <c r="AS310" s="17">
        <f t="array" ref="AS310">SUM(IF((G310:AK310="Z2"),1,0),IF((G310:AK310="½ Z2"),0.5,0))</f>
        <v>0</v>
      </c>
      <c r="AT310" s="17">
        <f t="array" ref="AT310">SUM(IF((G310:AK310="Z3"),1,0),IF((G310:AK310="½ Z3"),0.5,0))</f>
        <v>0</v>
      </c>
      <c r="AU310" s="20">
        <f t="array" ref="AU310">SUM(IF((G310:AK310="Z4"),1,0),IF((G310:AK310="½ Z4"),0.5,0))</f>
        <v>0</v>
      </c>
      <c r="AV310" s="4"/>
      <c r="AW310" s="28"/>
    </row>
    <row r="311" spans="2:49" ht="12.75" hidden="1" customHeight="1" x14ac:dyDescent="0.2">
      <c r="B311" s="2"/>
      <c r="C311" s="4"/>
      <c r="D311" s="406"/>
      <c r="E311" s="70"/>
      <c r="F311" s="65" t="str">
        <f>IF(E311="x",   "~~~" &amp; TEXT($J$13,""), TEXT($J$13,""))</f>
        <v/>
      </c>
      <c r="G311" s="275"/>
      <c r="H311" s="275"/>
      <c r="I311" s="275"/>
      <c r="J311" s="275"/>
      <c r="K311" s="276" t="s">
        <v>26</v>
      </c>
      <c r="L311" s="276" t="s">
        <v>26</v>
      </c>
      <c r="M311" s="275"/>
      <c r="N311" s="275"/>
      <c r="O311" s="275"/>
      <c r="P311" s="275"/>
      <c r="Q311" s="275"/>
      <c r="R311" s="276" t="s">
        <v>26</v>
      </c>
      <c r="S311" s="276" t="s">
        <v>26</v>
      </c>
      <c r="T311" s="275"/>
      <c r="U311" s="275"/>
      <c r="V311" s="275"/>
      <c r="W311" s="275"/>
      <c r="X311" s="275"/>
      <c r="Y311" s="276" t="s">
        <v>26</v>
      </c>
      <c r="Z311" s="276" t="s">
        <v>26</v>
      </c>
      <c r="AA311" s="275"/>
      <c r="AB311" s="275"/>
      <c r="AC311" s="275"/>
      <c r="AD311" s="274" t="s">
        <v>0</v>
      </c>
      <c r="AE311" s="274" t="s">
        <v>0</v>
      </c>
      <c r="AF311" s="276" t="s">
        <v>26</v>
      </c>
      <c r="AG311" s="276" t="s">
        <v>26</v>
      </c>
      <c r="AH311" s="275"/>
      <c r="AI311" s="275"/>
      <c r="AJ311" s="275"/>
      <c r="AK311" s="277" t="s">
        <v>27</v>
      </c>
      <c r="AL311" s="4"/>
      <c r="AM311" s="19">
        <f t="array" ref="AM311">SUM(IF((G311:AK311="H"),1,0),IF((G311:AK311="½ H"),0.5,0))</f>
        <v>2</v>
      </c>
      <c r="AN311" s="17">
        <f t="array" ref="AN311">SUM(IF((G311:AK311="SD"),1,0),IF((G311:AK311="½ SD"),0.5,0))</f>
        <v>0</v>
      </c>
      <c r="AO311" s="17">
        <f t="array" ref="AO311">SUM(IF((G311:AK311="V"),1,0),IF((G311:AK311="½ V"),0.5,0))</f>
        <v>0</v>
      </c>
      <c r="AP311" s="17">
        <f t="array" ref="AP311">SUM(IF((G311:AK311="C"),1,0),IF((G311:AK311="½ C"),0.5,0))</f>
        <v>0</v>
      </c>
      <c r="AQ311" s="95">
        <f t="array" ref="AQ311">SUM(IF((G311:AK311="S"),1,0),IF((G311:AK311="½ S"),0.5,0))</f>
        <v>0</v>
      </c>
      <c r="AR311" s="184">
        <f t="array" ref="AR311">SUM(IF((G311:AK311="Z1"),1,0),IF((G311:AK311="½ Z1"),0.5,0))</f>
        <v>0</v>
      </c>
      <c r="AS311" s="17">
        <f t="array" ref="AS311">SUM(IF((G311:AK311="Z2"),1,0),IF((G311:AK311="½ Z2"),0.5,0))</f>
        <v>0</v>
      </c>
      <c r="AT311" s="17">
        <f t="array" ref="AT311">SUM(IF((G311:AK311="Z3"),1,0),IF((G311:AK311="½ Z3"),0.5,0))</f>
        <v>0</v>
      </c>
      <c r="AU311" s="20">
        <f t="array" ref="AU311">SUM(IF((G311:AK311="Z4"),1,0),IF((G311:AK311="½ Z4"),0.5,0))</f>
        <v>0</v>
      </c>
      <c r="AV311" s="4"/>
      <c r="AW311" s="28"/>
    </row>
    <row r="312" spans="2:49" ht="12.75" hidden="1" customHeight="1" x14ac:dyDescent="0.2">
      <c r="B312" s="2"/>
      <c r="C312" s="4"/>
      <c r="D312" s="406"/>
      <c r="E312" s="70"/>
      <c r="F312" s="65" t="str">
        <f>IF(E312="x",   "~~~" &amp; TEXT($J$14,""), TEXT($J$14,""))</f>
        <v/>
      </c>
      <c r="G312" s="275"/>
      <c r="H312" s="275"/>
      <c r="I312" s="275"/>
      <c r="J312" s="275"/>
      <c r="K312" s="276" t="s">
        <v>26</v>
      </c>
      <c r="L312" s="276" t="s">
        <v>26</v>
      </c>
      <c r="M312" s="275"/>
      <c r="N312" s="275"/>
      <c r="O312" s="275"/>
      <c r="P312" s="275"/>
      <c r="Q312" s="275"/>
      <c r="R312" s="276" t="s">
        <v>26</v>
      </c>
      <c r="S312" s="276" t="s">
        <v>26</v>
      </c>
      <c r="T312" s="275"/>
      <c r="U312" s="275"/>
      <c r="V312" s="275"/>
      <c r="W312" s="275"/>
      <c r="X312" s="275"/>
      <c r="Y312" s="276" t="s">
        <v>26</v>
      </c>
      <c r="Z312" s="276" t="s">
        <v>26</v>
      </c>
      <c r="AA312" s="275"/>
      <c r="AB312" s="275"/>
      <c r="AC312" s="275"/>
      <c r="AD312" s="274" t="s">
        <v>0</v>
      </c>
      <c r="AE312" s="274" t="s">
        <v>0</v>
      </c>
      <c r="AF312" s="276" t="s">
        <v>26</v>
      </c>
      <c r="AG312" s="276" t="s">
        <v>26</v>
      </c>
      <c r="AH312" s="275"/>
      <c r="AI312" s="275"/>
      <c r="AJ312" s="275"/>
      <c r="AK312" s="277" t="s">
        <v>27</v>
      </c>
      <c r="AL312" s="4"/>
      <c r="AM312" s="19">
        <f t="array" ref="AM312">SUM(IF((G312:AK312="H"),1,0),IF((G312:AK312="½ H"),0.5,0))</f>
        <v>2</v>
      </c>
      <c r="AN312" s="17">
        <f t="array" ref="AN312">SUM(IF((G312:AK312="SD"),1,0),IF((G312:AK312="½ SD"),0.5,0))</f>
        <v>0</v>
      </c>
      <c r="AO312" s="17">
        <f t="array" ref="AO312">SUM(IF((G312:AK312="V"),1,0),IF((G312:AK312="½ V"),0.5,0))</f>
        <v>0</v>
      </c>
      <c r="AP312" s="17">
        <f t="array" ref="AP312">SUM(IF((G312:AK312="C"),1,0),IF((G312:AK312="½ C"),0.5,0))</f>
        <v>0</v>
      </c>
      <c r="AQ312" s="95">
        <f t="array" ref="AQ312">SUM(IF((G312:AK312="S"),1,0),IF((G312:AK312="½ S"),0.5,0))</f>
        <v>0</v>
      </c>
      <c r="AR312" s="184">
        <f t="array" ref="AR312">SUM(IF((G312:AK312="Z1"),1,0),IF((G312:AK312="½ Z1"),0.5,0))</f>
        <v>0</v>
      </c>
      <c r="AS312" s="17">
        <f t="array" ref="AS312">SUM(IF((G312:AK312="Z2"),1,0),IF((G312:AK312="½ Z2"),0.5,0))</f>
        <v>0</v>
      </c>
      <c r="AT312" s="17">
        <f t="array" ref="AT312">SUM(IF((G312:AK312="Z3"),1,0),IF((G312:AK312="½ Z3"),0.5,0))</f>
        <v>0</v>
      </c>
      <c r="AU312" s="20">
        <f t="array" ref="AU312">SUM(IF((G312:AK312="Z4"),1,0),IF((G312:AK312="½ Z4"),0.5,0))</f>
        <v>0</v>
      </c>
      <c r="AV312" s="4"/>
      <c r="AW312" s="28"/>
    </row>
    <row r="313" spans="2:49" ht="12.75" hidden="1" customHeight="1" x14ac:dyDescent="0.2">
      <c r="B313" s="2"/>
      <c r="C313" s="4"/>
      <c r="D313" s="406"/>
      <c r="E313" s="70"/>
      <c r="F313" s="65" t="str">
        <f>IF(E313="x",   "~~~" &amp; TEXT($J$15,""), TEXT($J$15,""))</f>
        <v/>
      </c>
      <c r="G313" s="275"/>
      <c r="H313" s="275"/>
      <c r="I313" s="275"/>
      <c r="J313" s="275"/>
      <c r="K313" s="276" t="s">
        <v>26</v>
      </c>
      <c r="L313" s="276" t="s">
        <v>26</v>
      </c>
      <c r="M313" s="275"/>
      <c r="N313" s="275"/>
      <c r="O313" s="275"/>
      <c r="P313" s="275"/>
      <c r="Q313" s="275"/>
      <c r="R313" s="276" t="s">
        <v>26</v>
      </c>
      <c r="S313" s="276" t="s">
        <v>26</v>
      </c>
      <c r="T313" s="275"/>
      <c r="U313" s="275"/>
      <c r="V313" s="275"/>
      <c r="W313" s="275"/>
      <c r="X313" s="275"/>
      <c r="Y313" s="276" t="s">
        <v>26</v>
      </c>
      <c r="Z313" s="276" t="s">
        <v>26</v>
      </c>
      <c r="AA313" s="275"/>
      <c r="AB313" s="275"/>
      <c r="AC313" s="275"/>
      <c r="AD313" s="274" t="s">
        <v>0</v>
      </c>
      <c r="AE313" s="274" t="s">
        <v>0</v>
      </c>
      <c r="AF313" s="276" t="s">
        <v>26</v>
      </c>
      <c r="AG313" s="276" t="s">
        <v>26</v>
      </c>
      <c r="AH313" s="275"/>
      <c r="AI313" s="275"/>
      <c r="AJ313" s="275"/>
      <c r="AK313" s="277" t="s">
        <v>27</v>
      </c>
      <c r="AL313" s="4"/>
      <c r="AM313" s="19">
        <f t="array" ref="AM313">SUM(IF((G313:AK313="H"),1,0),IF((G313:AK313="½ H"),0.5,0))</f>
        <v>2</v>
      </c>
      <c r="AN313" s="17">
        <f t="array" ref="AN313">SUM(IF((G313:AK313="SD"),1,0),IF((G313:AK313="½ SD"),0.5,0))</f>
        <v>0</v>
      </c>
      <c r="AO313" s="17">
        <f t="array" ref="AO313">SUM(IF((G313:AK313="V"),1,0),IF((G313:AK313="½ V"),0.5,0))</f>
        <v>0</v>
      </c>
      <c r="AP313" s="17">
        <f t="array" ref="AP313">SUM(IF((G313:AK313="C"),1,0),IF((G313:AK313="½ C"),0.5,0))</f>
        <v>0</v>
      </c>
      <c r="AQ313" s="95">
        <f t="array" ref="AQ313">SUM(IF((G313:AK313="S"),1,0),IF((G313:AK313="½ S"),0.5,0))</f>
        <v>0</v>
      </c>
      <c r="AR313" s="184">
        <f t="array" ref="AR313">SUM(IF((G313:AK313="Z1"),1,0),IF((G313:AK313="½ Z1"),0.5,0))</f>
        <v>0</v>
      </c>
      <c r="AS313" s="17">
        <f t="array" ref="AS313">SUM(IF((G313:AK313="Z2"),1,0),IF((G313:AK313="½ Z2"),0.5,0))</f>
        <v>0</v>
      </c>
      <c r="AT313" s="17">
        <f t="array" ref="AT313">SUM(IF((G313:AK313="Z3"),1,0),IF((G313:AK313="½ Z3"),0.5,0))</f>
        <v>0</v>
      </c>
      <c r="AU313" s="20">
        <f t="array" ref="AU313">SUM(IF((G313:AK313="Z4"),1,0),IF((G313:AK313="½ Z4"),0.5,0))</f>
        <v>0</v>
      </c>
      <c r="AV313" s="4"/>
      <c r="AW313" s="28"/>
    </row>
    <row r="314" spans="2:49" ht="12.75" hidden="1" customHeight="1" thickBot="1" x14ac:dyDescent="0.25">
      <c r="B314" s="2"/>
      <c r="C314" s="4"/>
      <c r="D314" s="406"/>
      <c r="E314" s="71"/>
      <c r="F314" s="65" t="str">
        <f>IF(E314="x",   "~~~" &amp; TEXT($J$16,""), TEXT($J$16,""))</f>
        <v/>
      </c>
      <c r="G314" s="275"/>
      <c r="H314" s="275"/>
      <c r="I314" s="275"/>
      <c r="J314" s="275"/>
      <c r="K314" s="276" t="s">
        <v>26</v>
      </c>
      <c r="L314" s="276" t="s">
        <v>26</v>
      </c>
      <c r="M314" s="275"/>
      <c r="N314" s="275"/>
      <c r="O314" s="275"/>
      <c r="P314" s="275"/>
      <c r="Q314" s="275"/>
      <c r="R314" s="276" t="s">
        <v>26</v>
      </c>
      <c r="S314" s="276" t="s">
        <v>26</v>
      </c>
      <c r="T314" s="275"/>
      <c r="U314" s="275"/>
      <c r="V314" s="275"/>
      <c r="W314" s="275"/>
      <c r="X314" s="275"/>
      <c r="Y314" s="276" t="s">
        <v>26</v>
      </c>
      <c r="Z314" s="276" t="s">
        <v>26</v>
      </c>
      <c r="AA314" s="275"/>
      <c r="AB314" s="275"/>
      <c r="AC314" s="275"/>
      <c r="AD314" s="274" t="s">
        <v>0</v>
      </c>
      <c r="AE314" s="274" t="s">
        <v>0</v>
      </c>
      <c r="AF314" s="276" t="s">
        <v>26</v>
      </c>
      <c r="AG314" s="276" t="s">
        <v>26</v>
      </c>
      <c r="AH314" s="275"/>
      <c r="AI314" s="275"/>
      <c r="AJ314" s="275"/>
      <c r="AK314" s="277" t="s">
        <v>27</v>
      </c>
      <c r="AL314" s="4"/>
      <c r="AM314" s="94">
        <f t="array" ref="AM314">SUM(IF((G314:AK314="H"),1,0),IF((G314:AK314="½ H"),0.5,0))</f>
        <v>2</v>
      </c>
      <c r="AN314" s="89">
        <f t="array" ref="AN314">SUM(IF((G314:AK314="SD"),1,0),IF((G314:AK314="½ SD"),0.5,0))</f>
        <v>0</v>
      </c>
      <c r="AO314" s="89">
        <f t="array" ref="AO314">SUM(IF((G314:AK314="V"),1,0),IF((G314:AK314="½ V"),0.5,0))</f>
        <v>0</v>
      </c>
      <c r="AP314" s="89">
        <f t="array" ref="AP314">SUM(IF((G314:AK314="C"),1,0),IF((G314:AK314="½ C"),0.5,0))</f>
        <v>0</v>
      </c>
      <c r="AQ314" s="95">
        <f t="array" ref="AQ314">SUM(IF((G314:AK314="S"),1,0),IF((G314:AK314="½ S"),0.5,0))</f>
        <v>0</v>
      </c>
      <c r="AR314" s="184">
        <f t="array" ref="AR314">SUM(IF((G314:AK314="Z1"),1,0),IF((G314:AK314="½ Z1"),0.5,0))</f>
        <v>0</v>
      </c>
      <c r="AS314" s="89">
        <f t="array" ref="AS314">SUM(IF((G314:AK314="Z2"),1,0),IF((G314:AK314="½ Z2"),0.5,0))</f>
        <v>0</v>
      </c>
      <c r="AT314" s="17">
        <f t="array" ref="AT314">SUM(IF((G314:AK314="Z3"),1,0),IF((G314:AK314="½ Z3"),0.5,0))</f>
        <v>0</v>
      </c>
      <c r="AU314" s="20">
        <f t="array" ref="AU314">SUM(IF((G314:AK314="Z4"),1,0),IF((G314:AK314="½ Z4"),0.5,0))</f>
        <v>0</v>
      </c>
      <c r="AV314" s="4"/>
      <c r="AW314" s="28"/>
    </row>
    <row r="315" spans="2:49" ht="12.75" customHeight="1" thickBot="1" x14ac:dyDescent="0.25">
      <c r="B315" s="2"/>
      <c r="C315" s="4"/>
      <c r="D315" s="402"/>
      <c r="E315" s="81"/>
      <c r="F315" s="66" t="s">
        <v>38</v>
      </c>
      <c r="G315" s="234">
        <f t="array" ref="G315">SUM(IF(LEFT($F290:$F314,3)&lt;&gt;"~~~",1,0)*IF($F290:$F314&lt;&gt;"",1,0)*IF(G290:G314="we",0,1)*IF(G290:G314="i",0,1)*IF(LEFT(G290:G314,1)="½",0.5,(IF(G290:G314&lt;&gt;"",0,1))))</f>
        <v>4</v>
      </c>
      <c r="H315" s="234">
        <f t="array" ref="H315">SUM(IF(LEFT($F290:$F314,3)&lt;&gt;"~~~",1,0)*IF($F290:$F314&lt;&gt;"",1,0)*IF(H290:H314="we",0,1)*IF(H290:H314="i",0,1)*IF(LEFT(H290:H314,1)="½",0.5,(IF(H290:H314&lt;&gt;"",0,1))))</f>
        <v>4</v>
      </c>
      <c r="I315" s="234">
        <f t="array" ref="I315">SUM(IF(LEFT($F290:$F314,3)&lt;&gt;"~~~",1,0)*IF($F290:$F314&lt;&gt;"",1,0)*IF(I290:I314="we",0,1)*IF(I290:I314="i",0,1)*IF(LEFT(I290:I314,1)="½",0.5,(IF(I290:I314&lt;&gt;"",0,1))))</f>
        <v>4</v>
      </c>
      <c r="J315" s="234">
        <f t="array" ref="J315">SUM(IF(LEFT($F290:$F314,3)&lt;&gt;"~~~",1,0)*IF($F290:$F314&lt;&gt;"",1,0)*IF(J290:J314="we",0,1)*IF(J290:J314="i",0,1)*IF(LEFT(J290:J314,1)="½",0.5,(IF(J290:J314&lt;&gt;"",0,1))))</f>
        <v>4</v>
      </c>
      <c r="K315" s="234">
        <f t="array" ref="K315">SUM(IF(LEFT($F290:$F314,3)&lt;&gt;"~~~",1,0)*IF($F290:$F314&lt;&gt;"",1,0)*IF(K290:K314="we",0,1)*IF(K290:K314="i",0,1)*IF(LEFT(K290:K314,1)="½",0.5,(IF(K290:K314&lt;&gt;"",0,1))))</f>
        <v>0</v>
      </c>
      <c r="L315" s="234">
        <f t="array" ref="L315">SUM(IF(LEFT($F290:$F314,3)&lt;&gt;"~~~",1,0)*IF($F290:$F314&lt;&gt;"",1,0)*IF(L290:L314="we",0,1)*IF(L290:L314="i",0,1)*IF(LEFT(L290:L314,1)="½",0.5,(IF(L290:L314&lt;&gt;"",0,1))))</f>
        <v>0</v>
      </c>
      <c r="M315" s="234">
        <f t="array" ref="M315">SUM(IF(LEFT($F290:$F314,3)&lt;&gt;"~~~",1,0)*IF($F290:$F314&lt;&gt;"",1,0)*IF(M290:M314="we",0,1)*IF(M290:M314="i",0,1)*IF(LEFT(M290:M314,1)="½",0.5,(IF(M290:M314&lt;&gt;"",0,1))))</f>
        <v>4</v>
      </c>
      <c r="N315" s="234">
        <f t="array" ref="N315">SUM(IF(LEFT($F290:$F314,3)&lt;&gt;"~~~",1,0)*IF($F290:$F314&lt;&gt;"",1,0)*IF(N290:N314="we",0,1)*IF(N290:N314="i",0,1)*IF(LEFT(N290:N314,1)="½",0.5,(IF(N290:N314&lt;&gt;"",0,1))))</f>
        <v>4</v>
      </c>
      <c r="O315" s="234">
        <f t="array" ref="O315">SUM(IF(LEFT($F290:$F314,3)&lt;&gt;"~~~",1,0)*IF($F290:$F314&lt;&gt;"",1,0)*IF(O290:O314="we",0,1)*IF(O290:O314="i",0,1)*IF(LEFT(O290:O314,1)="½",0.5,(IF(O290:O314&lt;&gt;"",0,1))))</f>
        <v>4</v>
      </c>
      <c r="P315" s="234">
        <f t="array" ref="P315">SUM(IF(LEFT($F290:$F314,3)&lt;&gt;"~~~",1,0)*IF($F290:$F314&lt;&gt;"",1,0)*IF(P290:P314="we",0,1)*IF(P290:P314="i",0,1)*IF(LEFT(P290:P314,1)="½",0.5,(IF(P290:P314&lt;&gt;"",0,1))))</f>
        <v>4</v>
      </c>
      <c r="Q315" s="234">
        <f t="array" ref="Q315">SUM(IF(LEFT($F290:$F314,3)&lt;&gt;"~~~",1,0)*IF($F290:$F314&lt;&gt;"",1,0)*IF(Q290:Q314="we",0,1)*IF(Q290:Q314="i",0,1)*IF(LEFT(Q290:Q314,1)="½",0.5,(IF(Q290:Q314&lt;&gt;"",0,1))))</f>
        <v>4</v>
      </c>
      <c r="R315" s="234">
        <f t="array" ref="R315">SUM(IF(LEFT($F290:$F314,3)&lt;&gt;"~~~",1,0)*IF($F290:$F314&lt;&gt;"",1,0)*IF(R290:R314="we",0,1)*IF(R290:R314="i",0,1)*IF(LEFT(R290:R314,1)="½",0.5,(IF(R290:R314&lt;&gt;"",0,1))))</f>
        <v>0</v>
      </c>
      <c r="S315" s="234">
        <f t="array" ref="S315">SUM(IF(LEFT($F290:$F314,3)&lt;&gt;"~~~",1,0)*IF($F290:$F314&lt;&gt;"",1,0)*IF(S290:S314="we",0,1)*IF(S290:S314="i",0,1)*IF(LEFT(S290:S314,1)="½",0.5,(IF(S290:S314&lt;&gt;"",0,1))))</f>
        <v>0</v>
      </c>
      <c r="T315" s="234">
        <f t="array" ref="T315">SUM(IF(LEFT($F290:$F314,3)&lt;&gt;"~~~",1,0)*IF($F290:$F314&lt;&gt;"",1,0)*IF(T290:T314="we",0,1)*IF(T290:T314="i",0,1)*IF(LEFT(T290:T314,1)="½",0.5,(IF(T290:T314&lt;&gt;"",0,1))))</f>
        <v>4</v>
      </c>
      <c r="U315" s="234">
        <f t="array" ref="U315">SUM(IF(LEFT($F290:$F314,3)&lt;&gt;"~~~",1,0)*IF($F290:$F314&lt;&gt;"",1,0)*IF(U290:U314="we",0,1)*IF(U290:U314="i",0,1)*IF(LEFT(U290:U314,1)="½",0.5,(IF(U290:U314&lt;&gt;"",0,1))))</f>
        <v>4</v>
      </c>
      <c r="V315" s="234">
        <f t="array" ref="V315">SUM(IF(LEFT($F290:$F314,3)&lt;&gt;"~~~",1,0)*IF($F290:$F314&lt;&gt;"",1,0)*IF(V290:V314="we",0,1)*IF(V290:V314="i",0,1)*IF(LEFT(V290:V314,1)="½",0.5,(IF(V290:V314&lt;&gt;"",0,1))))</f>
        <v>4</v>
      </c>
      <c r="W315" s="234">
        <f t="array" ref="W315">SUM(IF(LEFT($F290:$F314,3)&lt;&gt;"~~~",1,0)*IF($F290:$F314&lt;&gt;"",1,0)*IF(W290:W314="we",0,1)*IF(W290:W314="i",0,1)*IF(LEFT(W290:W314,1)="½",0.5,(IF(W290:W314&lt;&gt;"",0,1))))</f>
        <v>4</v>
      </c>
      <c r="X315" s="234">
        <f t="array" ref="X315">SUM(IF(LEFT($F290:$F314,3)&lt;&gt;"~~~",1,0)*IF($F290:$F314&lt;&gt;"",1,0)*IF(X290:X314="we",0,1)*IF(X290:X314="i",0,1)*IF(LEFT(X290:X314,1)="½",0.5,(IF(X290:X314&lt;&gt;"",0,1))))</f>
        <v>4</v>
      </c>
      <c r="Y315" s="234">
        <f t="array" ref="Y315">SUM(IF(LEFT($F290:$F314,3)&lt;&gt;"~~~",1,0)*IF($F290:$F314&lt;&gt;"",1,0)*IF(Y290:Y314="we",0,1)*IF(Y290:Y314="i",0,1)*IF(LEFT(Y290:Y314,1)="½",0.5,(IF(Y290:Y314&lt;&gt;"",0,1))))</f>
        <v>0</v>
      </c>
      <c r="Z315" s="234">
        <f t="array" ref="Z315">SUM(IF(LEFT($F290:$F314,3)&lt;&gt;"~~~",1,0)*IF($F290:$F314&lt;&gt;"",1,0)*IF(Z290:Z314="we",0,1)*IF(Z290:Z314="i",0,1)*IF(LEFT(Z290:Z314,1)="½",0.5,(IF(Z290:Z314&lt;&gt;"",0,1))))</f>
        <v>0</v>
      </c>
      <c r="AA315" s="234">
        <f t="array" ref="AA315">SUM(IF(LEFT($F290:$F314,3)&lt;&gt;"~~~",1,0)*IF($F290:$F314&lt;&gt;"",1,0)*IF(AA290:AA314="we",0,1)*IF(AA290:AA314="i",0,1)*IF(LEFT(AA290:AA314,1)="½",0.5,(IF(AA290:AA314&lt;&gt;"",0,1))))</f>
        <v>4</v>
      </c>
      <c r="AB315" s="234">
        <f t="array" ref="AB315">SUM(IF(LEFT($F290:$F314,3)&lt;&gt;"~~~",1,0)*IF($F290:$F314&lt;&gt;"",1,0)*IF(AB290:AB314="we",0,1)*IF(AB290:AB314="i",0,1)*IF(LEFT(AB290:AB314,1)="½",0.5,(IF(AB290:AB314&lt;&gt;"",0,1))))</f>
        <v>4</v>
      </c>
      <c r="AC315" s="234">
        <f t="array" ref="AC315">SUM(IF(LEFT($F290:$F314,3)&lt;&gt;"~~~",1,0)*IF($F290:$F314&lt;&gt;"",1,0)*IF(AC290:AC314="we",0,1)*IF(AC290:AC314="i",0,1)*IF(LEFT(AC290:AC314,1)="½",0.5,(IF(AC290:AC314&lt;&gt;"",0,1))))</f>
        <v>4</v>
      </c>
      <c r="AD315" s="234">
        <f t="array" ref="AD315">SUM(IF(LEFT($F290:$F314,3)&lt;&gt;"~~~",1,0)*IF($F290:$F314&lt;&gt;"",1,0)*IF(AD290:AD314="we",0,1)*IF(AD290:AD314="i",0,1)*IF(LEFT(AD290:AD314,1)="½",0.5,(IF(AD290:AD314&lt;&gt;"",0,1))))</f>
        <v>0</v>
      </c>
      <c r="AE315" s="234">
        <f t="array" ref="AE315">SUM(IF(LEFT($F290:$F314,3)&lt;&gt;"~~~",1,0)*IF($F290:$F314&lt;&gt;"",1,0)*IF(AE290:AE314="we",0,1)*IF(AE290:AE314="i",0,1)*IF(LEFT(AE290:AE314,1)="½",0.5,(IF(AE290:AE314&lt;&gt;"",0,1))))</f>
        <v>0</v>
      </c>
      <c r="AF315" s="234">
        <f t="array" ref="AF315">SUM(IF(LEFT($F290:$F314,3)&lt;&gt;"~~~",1,0)*IF($F290:$F314&lt;&gt;"",1,0)*IF(AF290:AF314="we",0,1)*IF(AF290:AF314="i",0,1)*IF(LEFT(AF290:AF314,1)="½",0.5,(IF(AF290:AF314&lt;&gt;"",0,1))))</f>
        <v>0</v>
      </c>
      <c r="AG315" s="234">
        <f t="array" ref="AG315">SUM(IF(LEFT($F290:$F314,3)&lt;&gt;"~~~",1,0)*IF($F290:$F314&lt;&gt;"",1,0)*IF(AG290:AG314="we",0,1)*IF(AG290:AG314="i",0,1)*IF(LEFT(AG290:AG314,1)="½",0.5,(IF(AG290:AG314&lt;&gt;"",0,1))))</f>
        <v>0</v>
      </c>
      <c r="AH315" s="234">
        <f t="array" ref="AH315">SUM(IF(LEFT($F290:$F314,3)&lt;&gt;"~~~",1,0)*IF($F290:$F314&lt;&gt;"",1,0)*IF(AH290:AH314="we",0,1)*IF(AH290:AH314="i",0,1)*IF(LEFT(AH290:AH314,1)="½",0.5,(IF(AH290:AH314&lt;&gt;"",0,1))))</f>
        <v>4</v>
      </c>
      <c r="AI315" s="234">
        <f t="array" ref="AI315">SUM(IF(LEFT($F290:$F314,3)&lt;&gt;"~~~",1,0)*IF($F290:$F314&lt;&gt;"",1,0)*IF(AI290:AI314="we",0,1)*IF(AI290:AI314="i",0,1)*IF(LEFT(AI290:AI314,1)="½",0.5,(IF(AI290:AI314&lt;&gt;"",0,1))))</f>
        <v>4</v>
      </c>
      <c r="AJ315" s="234">
        <f t="array" ref="AJ315">SUM(IF(LEFT($F290:$F314,3)&lt;&gt;"~~~",1,0)*IF($F290:$F314&lt;&gt;"",1,0)*IF(AJ290:AJ314="we",0,1)*IF(AJ290:AJ314="i",0,1)*IF(LEFT(AJ290:AJ314,1)="½",0.5,(IF(AJ290:AJ314&lt;&gt;"",0,1))))</f>
        <v>4</v>
      </c>
      <c r="AK315" s="234">
        <f t="array" ref="AK315">SUM(IF(LEFT($F290:$F314,3)&lt;&gt;"~~~",1,0)*IF($F290:$F314&lt;&gt;"",1,0)*IF(AK290:AK314="we",0,1)*IF(AK290:AK314="i",0,1)*IF(LEFT(AK290:AK314,1)="½",0.5,(IF(AK290:AK314&lt;&gt;"",0,1))))</f>
        <v>0</v>
      </c>
      <c r="AL315" s="244"/>
      <c r="AM315" s="412">
        <f>SUM(G315:AK315)</f>
        <v>80</v>
      </c>
      <c r="AN315" s="413"/>
      <c r="AO315" s="300">
        <f t="array" ref="AO315">SUM(IF((G289:AK289=""),1,0))</f>
        <v>20</v>
      </c>
      <c r="AP315" s="301"/>
      <c r="AQ315" s="297">
        <f t="array" ref="AQ315">SUM(G315:AK315)/SUM(IF((G289:AK289=""),1,0))</f>
        <v>4</v>
      </c>
      <c r="AR315" s="298"/>
      <c r="AS315" s="299"/>
      <c r="AT315" s="213"/>
      <c r="AU315" s="214"/>
      <c r="AV315" s="4"/>
      <c r="AW315" s="28"/>
    </row>
    <row r="316" spans="2:49" ht="15.75" customHeight="1" thickBot="1" x14ac:dyDescent="0.3">
      <c r="B316" s="2"/>
      <c r="C316" s="4"/>
      <c r="D316" s="400" t="s">
        <v>13</v>
      </c>
      <c r="E316" s="86"/>
      <c r="F316" s="75" t="s">
        <v>13</v>
      </c>
      <c r="G316" s="293"/>
      <c r="H316" s="293"/>
      <c r="I316" s="293" t="s">
        <v>26</v>
      </c>
      <c r="J316" s="293" t="s">
        <v>26</v>
      </c>
      <c r="K316" s="293"/>
      <c r="L316" s="293"/>
      <c r="M316" s="293"/>
      <c r="N316" s="293"/>
      <c r="O316" s="293"/>
      <c r="P316" s="293" t="s">
        <v>26</v>
      </c>
      <c r="Q316" s="293" t="s">
        <v>26</v>
      </c>
      <c r="R316" s="293"/>
      <c r="S316" s="293"/>
      <c r="T316" s="293"/>
      <c r="U316" s="293"/>
      <c r="V316" s="293"/>
      <c r="W316" s="293" t="s">
        <v>26</v>
      </c>
      <c r="X316" s="293" t="s">
        <v>26</v>
      </c>
      <c r="Y316" s="293"/>
      <c r="Z316" s="293"/>
      <c r="AA316" s="293"/>
      <c r="AB316" s="293"/>
      <c r="AC316" s="293" t="s">
        <v>0</v>
      </c>
      <c r="AD316" s="293" t="s">
        <v>26</v>
      </c>
      <c r="AE316" s="293" t="s">
        <v>26</v>
      </c>
      <c r="AF316" s="293" t="s">
        <v>0</v>
      </c>
      <c r="AG316" s="293" t="s">
        <v>98</v>
      </c>
      <c r="AH316" s="293" t="s">
        <v>98</v>
      </c>
      <c r="AI316" s="293" t="s">
        <v>98</v>
      </c>
      <c r="AJ316" s="293" t="s">
        <v>98</v>
      </c>
      <c r="AK316" s="293" t="s">
        <v>26</v>
      </c>
      <c r="AL316" s="4"/>
      <c r="AM316" s="189">
        <f t="array" ref="AM316">SUM(IF((G316:AJ316="H"),1,0),IF((G316:AJ316="½ H"),0.5,0))</f>
        <v>2</v>
      </c>
      <c r="AN316" s="190">
        <f t="array" ref="AN316">SUM(IF((G316:AK316="SD"),1,0),IF((G316:AK316="½ SD"),0.5,0))</f>
        <v>4</v>
      </c>
      <c r="AO316" s="190">
        <f t="array" ref="AO316">SUM(IF((G317:AK341="V"),1,0),IF((G317:AK341="½ V"),0.5,0))</f>
        <v>0</v>
      </c>
      <c r="AP316" s="190">
        <f t="array" ref="AP316">SUM(IF((G317:AK341="C"),1,0),IF((G317:AK341="½ C"),0.5,0))</f>
        <v>0</v>
      </c>
      <c r="AQ316" s="190">
        <f t="array" ref="AQ316">SUM(IF((G317:AK341="S"),1,0),IF((G317:AK341="½ S"),0.5,0))</f>
        <v>0</v>
      </c>
      <c r="AR316" s="192">
        <f t="array" ref="AR316">SUM(IF((G317:AK341="Z1"),1,0),IF((G317:AK341="½ Z1"),0.5,0))</f>
        <v>0</v>
      </c>
      <c r="AS316" s="190">
        <f t="array" ref="AS316">SUM(IF((G317:AK341="Z2"),1,0),IF((G317:AK341="½ Z2"),0.5,0))</f>
        <v>0</v>
      </c>
      <c r="AT316" s="209">
        <f t="array" ref="AT316">SUM(IF((G317:AK341="Z3"),1,0),IF((G317:AK341="½ Z3"),0.5,0))</f>
        <v>0</v>
      </c>
      <c r="AU316" s="210">
        <f t="array" ref="AU316">SUM(IF((G317:AK341="Z4"),1,0),IF((G317:AK341="½ Z4"),0.5,0))</f>
        <v>0</v>
      </c>
      <c r="AV316" s="4"/>
      <c r="AW316" s="28"/>
    </row>
    <row r="317" spans="2:49" ht="12.75" customHeight="1" x14ac:dyDescent="0.2">
      <c r="B317" s="2"/>
      <c r="C317" s="4"/>
      <c r="D317" s="401"/>
      <c r="E317" s="72"/>
      <c r="F317" s="65" t="str">
        <f>IF(E317="x",   "~~~" &amp; TEXT($F$4,""), TEXT($F$4,""))</f>
        <v>employee_1</v>
      </c>
      <c r="G317" s="275"/>
      <c r="H317" s="275"/>
      <c r="I317" s="276" t="s">
        <v>26</v>
      </c>
      <c r="J317" s="276" t="s">
        <v>26</v>
      </c>
      <c r="K317" s="275"/>
      <c r="L317" s="275"/>
      <c r="M317" s="275"/>
      <c r="N317" s="275"/>
      <c r="O317" s="275"/>
      <c r="P317" s="276" t="s">
        <v>26</v>
      </c>
      <c r="Q317" s="276" t="s">
        <v>26</v>
      </c>
      <c r="R317" s="275"/>
      <c r="S317" s="275"/>
      <c r="T317" s="275"/>
      <c r="U317" s="275"/>
      <c r="V317" s="275"/>
      <c r="W317" s="276" t="s">
        <v>26</v>
      </c>
      <c r="X317" s="276" t="s">
        <v>26</v>
      </c>
      <c r="Y317" s="275"/>
      <c r="Z317" s="275"/>
      <c r="AA317" s="275"/>
      <c r="AB317" s="275"/>
      <c r="AC317" s="274" t="s">
        <v>0</v>
      </c>
      <c r="AD317" s="276" t="s">
        <v>26</v>
      </c>
      <c r="AE317" s="276" t="s">
        <v>26</v>
      </c>
      <c r="AF317" s="274" t="s">
        <v>0</v>
      </c>
      <c r="AG317" s="278" t="s">
        <v>98</v>
      </c>
      <c r="AH317" s="278" t="s">
        <v>98</v>
      </c>
      <c r="AI317" s="278" t="s">
        <v>98</v>
      </c>
      <c r="AJ317" s="278" t="s">
        <v>98</v>
      </c>
      <c r="AK317" s="276" t="s">
        <v>26</v>
      </c>
      <c r="AL317" s="4"/>
      <c r="AM317" s="179">
        <f t="array" ref="AM317">SUM(IF((G317:AK317="H"),1,0),IF((G317:AK317="½ H"),0.5,0))</f>
        <v>2</v>
      </c>
      <c r="AN317" s="180">
        <f t="array" ref="AN317">SUM(IF((G317:AK317="SD"),1,0),IF((G317:AK317="½ SD"),0.5,0))</f>
        <v>4</v>
      </c>
      <c r="AO317" s="180">
        <f t="array" ref="AO317">SUM(IF((G317:AK317="V"),1,0),IF((G317:AK317="½ V"),0.5,0))</f>
        <v>0</v>
      </c>
      <c r="AP317" s="180">
        <f t="array" ref="AP317">SUM(IF((G317:AK317="C"),1,0),IF((G317:AK317="½ C"),0.5,0))</f>
        <v>0</v>
      </c>
      <c r="AQ317" s="180">
        <f t="array" ref="AQ317">SUM(IF((G317:AK317="S"),1,0),IF((G317:AK317="½ S"),0.5,0))</f>
        <v>0</v>
      </c>
      <c r="AR317" s="183">
        <f t="array" ref="AR317">SUM(IF((G317:AK317="Z1"),1,0),IF((G317:AK317="½ Z1"),0.5,0))</f>
        <v>0</v>
      </c>
      <c r="AS317" s="180">
        <f t="array" ref="AS317">SUM(IF((G317:AK317="Z2"),1,0),IF((G317:AK317="½ Z2"),0.5,0))</f>
        <v>0</v>
      </c>
      <c r="AT317" s="180">
        <f t="array" ref="AT317">SUM(IF((G317:AK317="Z3"),1,0),IF((G317:AK317="½ Z3"),0.5,0))</f>
        <v>0</v>
      </c>
      <c r="AU317" s="181">
        <f t="array" ref="AU317">SUM(IF((G317:AK317="Z4"),1,0),IF((G317:AK317="½ Z4"),0.5,0))</f>
        <v>0</v>
      </c>
      <c r="AV317" s="4"/>
      <c r="AW317" s="28"/>
    </row>
    <row r="318" spans="2:49" ht="12.75" customHeight="1" x14ac:dyDescent="0.2">
      <c r="B318" s="2"/>
      <c r="C318" s="4"/>
      <c r="D318" s="401"/>
      <c r="E318" s="182"/>
      <c r="F318" s="65" t="str">
        <f>IF(E318="x",   "~~~" &amp; TEXT($F$5,""), TEXT($F$5,""))</f>
        <v>employee_2</v>
      </c>
      <c r="G318" s="275"/>
      <c r="H318" s="275"/>
      <c r="I318" s="276" t="s">
        <v>26</v>
      </c>
      <c r="J318" s="276" t="s">
        <v>26</v>
      </c>
      <c r="K318" s="275"/>
      <c r="L318" s="275"/>
      <c r="M318" s="275"/>
      <c r="N318" s="275"/>
      <c r="O318" s="275"/>
      <c r="P318" s="276" t="s">
        <v>26</v>
      </c>
      <c r="Q318" s="276" t="s">
        <v>26</v>
      </c>
      <c r="R318" s="275"/>
      <c r="S318" s="275"/>
      <c r="T318" s="275"/>
      <c r="U318" s="275"/>
      <c r="V318" s="275"/>
      <c r="W318" s="276" t="s">
        <v>26</v>
      </c>
      <c r="X318" s="276" t="s">
        <v>26</v>
      </c>
      <c r="Y318" s="275"/>
      <c r="Z318" s="275"/>
      <c r="AA318" s="275"/>
      <c r="AB318" s="275"/>
      <c r="AC318" s="274" t="s">
        <v>0</v>
      </c>
      <c r="AD318" s="276" t="s">
        <v>26</v>
      </c>
      <c r="AE318" s="276" t="s">
        <v>26</v>
      </c>
      <c r="AF318" s="274" t="s">
        <v>0</v>
      </c>
      <c r="AG318" s="278" t="s">
        <v>98</v>
      </c>
      <c r="AH318" s="278" t="s">
        <v>98</v>
      </c>
      <c r="AI318" s="278" t="s">
        <v>98</v>
      </c>
      <c r="AJ318" s="278" t="s">
        <v>98</v>
      </c>
      <c r="AK318" s="276" t="s">
        <v>26</v>
      </c>
      <c r="AL318" s="4"/>
      <c r="AM318" s="19">
        <f t="array" ref="AM318">SUM(IF((G318:AK318="H"),1,0),IF((G318:AK318="½ H"),0.5,0))</f>
        <v>2</v>
      </c>
      <c r="AN318" s="17">
        <f t="array" ref="AN318">SUM(IF((G318:AK318="SD"),1,0),IF((G318:AK318="½ SD"),0.5,0))</f>
        <v>4</v>
      </c>
      <c r="AO318" s="17">
        <f t="array" ref="AO318">SUM(IF((G318:AK318="V"),1,0),IF((G318:AK318="½ V"),0.5,0))</f>
        <v>0</v>
      </c>
      <c r="AP318" s="17">
        <f t="array" ref="AP318">SUM(IF((G318:AK318="C"),1,0),IF((G318:AK318="½ C"),0.5,0))</f>
        <v>0</v>
      </c>
      <c r="AQ318" s="95">
        <f t="array" ref="AQ318">SUM(IF((G318:AK318="S"),1,0),IF((G318:AK318="½ S"),0.5,0))</f>
        <v>0</v>
      </c>
      <c r="AR318" s="184">
        <f t="array" ref="AR318">SUM(IF((G318:AK318="Z1"),1,0),IF((G318:AK318="½ Z1"),0.5,0))</f>
        <v>0</v>
      </c>
      <c r="AS318" s="17">
        <f t="array" ref="AS318">SUM(IF((G318:AK318="Z2"),1,0),IF((G318:AK318="½ Z2"),0.5,0))</f>
        <v>0</v>
      </c>
      <c r="AT318" s="17">
        <f t="array" ref="AT318">SUM(IF((G318:AK318="Z3"),1,0),IF((G318:AK318="½ Z3"),0.5,0))</f>
        <v>0</v>
      </c>
      <c r="AU318" s="20">
        <f t="array" ref="AU318">SUM(IF((G318:AK318="Z4"),1,0),IF((G318:AK318="½ Z4"),0.5,0))</f>
        <v>0</v>
      </c>
      <c r="AV318" s="4"/>
      <c r="AW318" s="28"/>
    </row>
    <row r="319" spans="2:49" ht="12.75" customHeight="1" x14ac:dyDescent="0.2">
      <c r="B319" s="2"/>
      <c r="C319" s="4"/>
      <c r="D319" s="401"/>
      <c r="E319" s="182"/>
      <c r="F319" s="65" t="str">
        <f>IF(E319="x",   "~~~" &amp; TEXT($F$6,""), TEXT($F$6,""))</f>
        <v>employee_3</v>
      </c>
      <c r="G319" s="275"/>
      <c r="H319" s="275"/>
      <c r="I319" s="276" t="s">
        <v>26</v>
      </c>
      <c r="J319" s="276" t="s">
        <v>26</v>
      </c>
      <c r="K319" s="275"/>
      <c r="L319" s="275"/>
      <c r="M319" s="275"/>
      <c r="N319" s="275"/>
      <c r="O319" s="275"/>
      <c r="P319" s="276" t="s">
        <v>26</v>
      </c>
      <c r="Q319" s="276" t="s">
        <v>26</v>
      </c>
      <c r="R319" s="275"/>
      <c r="S319" s="275"/>
      <c r="T319" s="275"/>
      <c r="U319" s="275"/>
      <c r="V319" s="275"/>
      <c r="W319" s="276" t="s">
        <v>26</v>
      </c>
      <c r="X319" s="276" t="s">
        <v>26</v>
      </c>
      <c r="Y319" s="275"/>
      <c r="Z319" s="275"/>
      <c r="AA319" s="275"/>
      <c r="AB319" s="275"/>
      <c r="AC319" s="274" t="s">
        <v>0</v>
      </c>
      <c r="AD319" s="276" t="s">
        <v>26</v>
      </c>
      <c r="AE319" s="276" t="s">
        <v>26</v>
      </c>
      <c r="AF319" s="274" t="s">
        <v>0</v>
      </c>
      <c r="AG319" s="278" t="s">
        <v>98</v>
      </c>
      <c r="AH319" s="278" t="s">
        <v>98</v>
      </c>
      <c r="AI319" s="278" t="s">
        <v>98</v>
      </c>
      <c r="AJ319" s="278" t="s">
        <v>98</v>
      </c>
      <c r="AK319" s="276" t="s">
        <v>26</v>
      </c>
      <c r="AL319" s="4"/>
      <c r="AM319" s="19">
        <f t="array" ref="AM319">SUM(IF((G319:AK319="H"),1,0),IF((G319:AK319="½ H"),0.5,0))</f>
        <v>2</v>
      </c>
      <c r="AN319" s="17">
        <f t="array" ref="AN319">SUM(IF((G319:AK319="SD"),1,0),IF((G319:AK319="½ SD"),0.5,0))</f>
        <v>4</v>
      </c>
      <c r="AO319" s="17">
        <f t="array" ref="AO319">SUM(IF((G319:AK319="V"),1,0),IF((G319:AK319="½ V"),0.5,0))</f>
        <v>0</v>
      </c>
      <c r="AP319" s="17">
        <f t="array" ref="AP319">SUM(IF((G319:AK319="C"),1,0),IF((G319:AK319="½ C"),0.5,0))</f>
        <v>0</v>
      </c>
      <c r="AQ319" s="95">
        <f t="array" ref="AQ319">SUM(IF((G319:AK319="S"),1,0),IF((G319:AK319="½ S"),0.5,0))</f>
        <v>0</v>
      </c>
      <c r="AR319" s="184">
        <f t="array" ref="AR319">SUM(IF((G319:AK319="Z1"),1,0),IF((G319:AK319="½ Z1"),0.5,0))</f>
        <v>0</v>
      </c>
      <c r="AS319" s="17">
        <f t="array" ref="AS319">SUM(IF((G319:AK319="Z2"),1,0),IF((G319:AK319="½ Z2"),0.5,0))</f>
        <v>0</v>
      </c>
      <c r="AT319" s="17">
        <f t="array" ref="AT319">SUM(IF((G319:AK319="Z3"),1,0),IF((G319:AK319="½ Z3"),0.5,0))</f>
        <v>0</v>
      </c>
      <c r="AU319" s="20">
        <f t="array" ref="AU319">SUM(IF((G319:AK319="Z4"),1,0),IF((G319:AK319="½ Z4"),0.5,0))</f>
        <v>0</v>
      </c>
      <c r="AV319" s="4"/>
      <c r="AW319" s="28"/>
    </row>
    <row r="320" spans="2:49" ht="12.75" customHeight="1" x14ac:dyDescent="0.2">
      <c r="B320" s="2"/>
      <c r="C320" s="4"/>
      <c r="D320" s="401"/>
      <c r="E320" s="182"/>
      <c r="F320" s="65" t="str">
        <f>IF(E320="x",   "~~~" &amp; TEXT($F$7,""), TEXT($F$7,""))</f>
        <v>employee_4</v>
      </c>
      <c r="G320" s="275"/>
      <c r="H320" s="275"/>
      <c r="I320" s="276" t="s">
        <v>26</v>
      </c>
      <c r="J320" s="276" t="s">
        <v>26</v>
      </c>
      <c r="K320" s="275"/>
      <c r="L320" s="275"/>
      <c r="M320" s="275"/>
      <c r="N320" s="275"/>
      <c r="O320" s="275"/>
      <c r="P320" s="276" t="s">
        <v>26</v>
      </c>
      <c r="Q320" s="276" t="s">
        <v>26</v>
      </c>
      <c r="R320" s="275"/>
      <c r="S320" s="275"/>
      <c r="T320" s="275"/>
      <c r="U320" s="275"/>
      <c r="V320" s="275"/>
      <c r="W320" s="276" t="s">
        <v>26</v>
      </c>
      <c r="X320" s="276" t="s">
        <v>26</v>
      </c>
      <c r="Y320" s="275"/>
      <c r="Z320" s="275"/>
      <c r="AA320" s="275"/>
      <c r="AB320" s="275"/>
      <c r="AC320" s="274" t="s">
        <v>0</v>
      </c>
      <c r="AD320" s="276" t="s">
        <v>26</v>
      </c>
      <c r="AE320" s="276" t="s">
        <v>26</v>
      </c>
      <c r="AF320" s="274" t="s">
        <v>0</v>
      </c>
      <c r="AG320" s="278" t="s">
        <v>98</v>
      </c>
      <c r="AH320" s="278" t="s">
        <v>98</v>
      </c>
      <c r="AI320" s="278" t="s">
        <v>98</v>
      </c>
      <c r="AJ320" s="278" t="s">
        <v>98</v>
      </c>
      <c r="AK320" s="276" t="s">
        <v>26</v>
      </c>
      <c r="AL320" s="4"/>
      <c r="AM320" s="19">
        <f t="array" ref="AM320">SUM(IF((G320:AK320="H"),1,0),IF((G320:AK320="½ H"),0.5,0))</f>
        <v>2</v>
      </c>
      <c r="AN320" s="17">
        <f t="array" ref="AN320">SUM(IF((G320:AK320="SD"),1,0),IF((G320:AK320="½ SD"),0.5,0))</f>
        <v>4</v>
      </c>
      <c r="AO320" s="17">
        <f t="array" ref="AO320">SUM(IF((G320:AK320="V"),1,0),IF((G320:AK320="½ V"),0.5,0))</f>
        <v>0</v>
      </c>
      <c r="AP320" s="17">
        <f t="array" ref="AP320">SUM(IF((G320:AK320="C"),1,0),IF((G320:AK320="½ C"),0.5,0))</f>
        <v>0</v>
      </c>
      <c r="AQ320" s="95">
        <f t="array" ref="AQ320">SUM(IF((G320:AK320="S"),1,0),IF((G320:AK320="½ S"),0.5,0))</f>
        <v>0</v>
      </c>
      <c r="AR320" s="184">
        <f t="array" ref="AR320">SUM(IF((G320:AK320="Z1"),1,0),IF((G320:AK320="½ Z1"),0.5,0))</f>
        <v>0</v>
      </c>
      <c r="AS320" s="17">
        <f t="array" ref="AS320">SUM(IF((G320:AK320="Z2"),1,0),IF((G320:AK320="½ Z2"),0.5,0))</f>
        <v>0</v>
      </c>
      <c r="AT320" s="17">
        <f t="array" ref="AT320">SUM(IF((G320:AK320="Z3"),1,0),IF((G320:AK320="½ Z3"),0.5,0))</f>
        <v>0</v>
      </c>
      <c r="AU320" s="20">
        <f t="array" ref="AU320">SUM(IF((G320:AK320="Z4"),1,0),IF((G320:AK320="½ Z4"),0.5,0))</f>
        <v>0</v>
      </c>
      <c r="AV320" s="4"/>
      <c r="AW320" s="28"/>
    </row>
    <row r="321" spans="2:49" ht="12.75" customHeight="1" x14ac:dyDescent="0.2">
      <c r="B321" s="2"/>
      <c r="C321" s="4"/>
      <c r="D321" s="401"/>
      <c r="E321" s="182"/>
      <c r="F321" s="65" t="str">
        <f>IF(E321="x",   "~~~" &amp; TEXT($F$8,""), TEXT($F$8,""))</f>
        <v>~~~</v>
      </c>
      <c r="G321" s="275"/>
      <c r="H321" s="275"/>
      <c r="I321" s="276" t="s">
        <v>26</v>
      </c>
      <c r="J321" s="276" t="s">
        <v>26</v>
      </c>
      <c r="K321" s="275"/>
      <c r="L321" s="275"/>
      <c r="M321" s="275"/>
      <c r="N321" s="275"/>
      <c r="O321" s="275"/>
      <c r="P321" s="276" t="s">
        <v>26</v>
      </c>
      <c r="Q321" s="276" t="s">
        <v>26</v>
      </c>
      <c r="R321" s="275"/>
      <c r="S321" s="275"/>
      <c r="T321" s="275"/>
      <c r="U321" s="275"/>
      <c r="V321" s="275"/>
      <c r="W321" s="276" t="s">
        <v>26</v>
      </c>
      <c r="X321" s="276" t="s">
        <v>26</v>
      </c>
      <c r="Y321" s="275"/>
      <c r="Z321" s="275"/>
      <c r="AA321" s="275"/>
      <c r="AB321" s="275"/>
      <c r="AC321" s="274" t="s">
        <v>0</v>
      </c>
      <c r="AD321" s="276" t="s">
        <v>26</v>
      </c>
      <c r="AE321" s="276" t="s">
        <v>26</v>
      </c>
      <c r="AF321" s="274" t="s">
        <v>0</v>
      </c>
      <c r="AG321" s="278" t="s">
        <v>98</v>
      </c>
      <c r="AH321" s="278" t="s">
        <v>98</v>
      </c>
      <c r="AI321" s="278" t="s">
        <v>98</v>
      </c>
      <c r="AJ321" s="278" t="s">
        <v>98</v>
      </c>
      <c r="AK321" s="276" t="s">
        <v>26</v>
      </c>
      <c r="AL321" s="4"/>
      <c r="AM321" s="19">
        <f t="array" ref="AM321">SUM(IF((G321:AK321="H"),1,0),IF((G321:AK321="½ H"),0.5,0))</f>
        <v>2</v>
      </c>
      <c r="AN321" s="17">
        <f t="array" ref="AN321">SUM(IF((G321:AK321="SD"),1,0),IF((G321:AK321="½ SD"),0.5,0))</f>
        <v>4</v>
      </c>
      <c r="AO321" s="17">
        <f t="array" ref="AO321">SUM(IF((G321:AK321="V"),1,0),IF((G321:AK321="½ V"),0.5,0))</f>
        <v>0</v>
      </c>
      <c r="AP321" s="17">
        <f t="array" ref="AP321">SUM(IF((G321:AK321="C"),1,0),IF((G321:AK321="½ C"),0.5,0))</f>
        <v>0</v>
      </c>
      <c r="AQ321" s="95">
        <f t="array" ref="AQ321">SUM(IF((G321:AK321="S"),1,0),IF((G321:AK321="½ S"),0.5,0))</f>
        <v>0</v>
      </c>
      <c r="AR321" s="184">
        <f t="array" ref="AR321">SUM(IF((G321:AK321="Z1"),1,0),IF((G321:AK321="½ Z1"),0.5,0))</f>
        <v>0</v>
      </c>
      <c r="AS321" s="17">
        <f t="array" ref="AS321">SUM(IF((G321:AK321="Z2"),1,0),IF((G321:AK321="½ Z2"),0.5,0))</f>
        <v>0</v>
      </c>
      <c r="AT321" s="17">
        <f t="array" ref="AT321">SUM(IF((G321:AK321="Z3"),1,0),IF((G321:AK321="½ Z3"),0.5,0))</f>
        <v>0</v>
      </c>
      <c r="AU321" s="20">
        <f t="array" ref="AU321">SUM(IF((G321:AK321="Z4"),1,0),IF((G321:AK321="½ Z4"),0.5,0))</f>
        <v>0</v>
      </c>
      <c r="AV321" s="4"/>
      <c r="AW321" s="28"/>
    </row>
    <row r="322" spans="2:49" ht="12.75" customHeight="1" thickBot="1" x14ac:dyDescent="0.25">
      <c r="B322" s="2"/>
      <c r="C322" s="4"/>
      <c r="D322" s="401"/>
      <c r="E322" s="182"/>
      <c r="F322" s="65" t="str">
        <f>IF(E322="x",   "~~~" &amp; TEXT($F$9,""), TEXT($F$9,""))</f>
        <v/>
      </c>
      <c r="G322" s="275"/>
      <c r="H322" s="275"/>
      <c r="I322" s="276" t="s">
        <v>26</v>
      </c>
      <c r="J322" s="276" t="s">
        <v>26</v>
      </c>
      <c r="K322" s="275"/>
      <c r="L322" s="275"/>
      <c r="M322" s="275"/>
      <c r="N322" s="275"/>
      <c r="O322" s="275"/>
      <c r="P322" s="276" t="s">
        <v>26</v>
      </c>
      <c r="Q322" s="276" t="s">
        <v>26</v>
      </c>
      <c r="R322" s="275"/>
      <c r="S322" s="275"/>
      <c r="T322" s="275"/>
      <c r="U322" s="275"/>
      <c r="V322" s="275"/>
      <c r="W322" s="276" t="s">
        <v>26</v>
      </c>
      <c r="X322" s="276" t="s">
        <v>26</v>
      </c>
      <c r="Y322" s="275"/>
      <c r="Z322" s="275"/>
      <c r="AA322" s="275"/>
      <c r="AB322" s="275"/>
      <c r="AC322" s="274" t="s">
        <v>0</v>
      </c>
      <c r="AD322" s="276" t="s">
        <v>26</v>
      </c>
      <c r="AE322" s="276" t="s">
        <v>26</v>
      </c>
      <c r="AF322" s="274" t="s">
        <v>0</v>
      </c>
      <c r="AG322" s="278" t="s">
        <v>98</v>
      </c>
      <c r="AH322" s="278" t="s">
        <v>98</v>
      </c>
      <c r="AI322" s="278" t="s">
        <v>98</v>
      </c>
      <c r="AJ322" s="278" t="s">
        <v>98</v>
      </c>
      <c r="AK322" s="276" t="s">
        <v>26</v>
      </c>
      <c r="AL322" s="4"/>
      <c r="AM322" s="19">
        <f t="array" ref="AM322">SUM(IF((G322:AK322="H"),1,0),IF((G322:AK322="½ H"),0.5,0))</f>
        <v>2</v>
      </c>
      <c r="AN322" s="17">
        <f t="array" ref="AN322">SUM(IF((G322:AK322="SD"),1,0),IF((G322:AK322="½ SD"),0.5,0))</f>
        <v>4</v>
      </c>
      <c r="AO322" s="17">
        <f t="array" ref="AO322">SUM(IF((G322:AK322="V"),1,0),IF((G322:AK322="½ V"),0.5,0))</f>
        <v>0</v>
      </c>
      <c r="AP322" s="17">
        <f t="array" ref="AP322">SUM(IF((G322:AK322="C"),1,0),IF((G322:AK322="½ C"),0.5,0))</f>
        <v>0</v>
      </c>
      <c r="AQ322" s="95">
        <f t="array" ref="AQ322">SUM(IF((G322:AK322="S"),1,0),IF((G322:AK322="½ S"),0.5,0))</f>
        <v>0</v>
      </c>
      <c r="AR322" s="184">
        <f t="array" ref="AR322">SUM(IF((G322:AK322="Z1"),1,0),IF((G322:AK322="½ Z1"),0.5,0))</f>
        <v>0</v>
      </c>
      <c r="AS322" s="17">
        <f t="array" ref="AS322">SUM(IF((G322:AK322="Z2"),1,0),IF((G322:AK322="½ Z2"),0.5,0))</f>
        <v>0</v>
      </c>
      <c r="AT322" s="17">
        <f t="array" ref="AT322">SUM(IF((G322:AK322="Z3"),1,0),IF((G322:AK322="½ Z3"),0.5,0))</f>
        <v>0</v>
      </c>
      <c r="AU322" s="20">
        <f t="array" ref="AU322">SUM(IF((G322:AK322="Z4"),1,0),IF((G322:AK322="½ Z4"),0.5,0))</f>
        <v>0</v>
      </c>
      <c r="AV322" s="4"/>
      <c r="AW322" s="28"/>
    </row>
    <row r="323" spans="2:49" ht="12.75" hidden="1" customHeight="1" x14ac:dyDescent="0.2">
      <c r="B323" s="2"/>
      <c r="C323" s="4"/>
      <c r="D323" s="401"/>
      <c r="E323" s="182"/>
      <c r="F323" s="65" t="str">
        <f>IF(E323="x",   "~~~" &amp; TEXT($F$10,""), TEXT($F$10,""))</f>
        <v/>
      </c>
      <c r="G323" s="275"/>
      <c r="H323" s="275"/>
      <c r="I323" s="276" t="s">
        <v>26</v>
      </c>
      <c r="J323" s="276" t="s">
        <v>26</v>
      </c>
      <c r="K323" s="275"/>
      <c r="L323" s="275"/>
      <c r="M323" s="275"/>
      <c r="N323" s="275"/>
      <c r="O323" s="275"/>
      <c r="P323" s="276" t="s">
        <v>26</v>
      </c>
      <c r="Q323" s="276" t="s">
        <v>26</v>
      </c>
      <c r="R323" s="275"/>
      <c r="S323" s="275"/>
      <c r="T323" s="275"/>
      <c r="U323" s="275"/>
      <c r="V323" s="275"/>
      <c r="W323" s="276" t="s">
        <v>26</v>
      </c>
      <c r="X323" s="276" t="s">
        <v>26</v>
      </c>
      <c r="Y323" s="275"/>
      <c r="Z323" s="275"/>
      <c r="AA323" s="275"/>
      <c r="AB323" s="275"/>
      <c r="AC323" s="274" t="s">
        <v>0</v>
      </c>
      <c r="AD323" s="276" t="s">
        <v>26</v>
      </c>
      <c r="AE323" s="276" t="s">
        <v>26</v>
      </c>
      <c r="AF323" s="274" t="s">
        <v>0</v>
      </c>
      <c r="AG323" s="278" t="s">
        <v>98</v>
      </c>
      <c r="AH323" s="278" t="s">
        <v>98</v>
      </c>
      <c r="AI323" s="278" t="s">
        <v>98</v>
      </c>
      <c r="AJ323" s="278" t="s">
        <v>98</v>
      </c>
      <c r="AK323" s="276" t="s">
        <v>26</v>
      </c>
      <c r="AL323" s="4"/>
      <c r="AM323" s="19">
        <f t="array" ref="AM323">SUM(IF((G323:AK323="H"),1,0),IF((G323:AK323="½ H"),0.5,0))</f>
        <v>2</v>
      </c>
      <c r="AN323" s="17">
        <f t="array" ref="AN323">SUM(IF((G323:AK323="SD"),1,0),IF((G323:AK323="½ SD"),0.5,0))</f>
        <v>4</v>
      </c>
      <c r="AO323" s="17">
        <f t="array" ref="AO323">SUM(IF((G323:AK323="V"),1,0),IF((G323:AK323="½ V"),0.5,0))</f>
        <v>0</v>
      </c>
      <c r="AP323" s="17">
        <f t="array" ref="AP323">SUM(IF((G323:AK323="C"),1,0),IF((G323:AK323="½ C"),0.5,0))</f>
        <v>0</v>
      </c>
      <c r="AQ323" s="95">
        <f t="array" ref="AQ323">SUM(IF((G323:AK323="S"),1,0),IF((G323:AK323="½ S"),0.5,0))</f>
        <v>0</v>
      </c>
      <c r="AR323" s="184">
        <f t="array" ref="AR323">SUM(IF((G323:AK323="Z1"),1,0),IF((G323:AK323="½ Z1"),0.5,0))</f>
        <v>0</v>
      </c>
      <c r="AS323" s="17">
        <f t="array" ref="AS323">SUM(IF((G323:AK323="Z2"),1,0),IF((G323:AK323="½ Z2"),0.5,0))</f>
        <v>0</v>
      </c>
      <c r="AT323" s="17">
        <f t="array" ref="AT323">SUM(IF((G323:AK323="Z3"),1,0),IF((G323:AK323="½ Z3"),0.5,0))</f>
        <v>0</v>
      </c>
      <c r="AU323" s="20">
        <f t="array" ref="AU323">SUM(IF((G323:AK323="Z4"),1,0),IF((G323:AK323="½ Z4"),0.5,0))</f>
        <v>0</v>
      </c>
      <c r="AV323" s="4"/>
      <c r="AW323" s="28"/>
    </row>
    <row r="324" spans="2:49" ht="12.75" hidden="1" customHeight="1" x14ac:dyDescent="0.2">
      <c r="B324" s="2"/>
      <c r="C324" s="4"/>
      <c r="D324" s="401"/>
      <c r="E324" s="182"/>
      <c r="F324" s="65" t="str">
        <f>IF(E324="x",   "~~~" &amp; TEXT($F$11,""), TEXT($F$11,""))</f>
        <v/>
      </c>
      <c r="G324" s="275"/>
      <c r="H324" s="275"/>
      <c r="I324" s="276" t="s">
        <v>26</v>
      </c>
      <c r="J324" s="276" t="s">
        <v>26</v>
      </c>
      <c r="K324" s="275"/>
      <c r="L324" s="275"/>
      <c r="M324" s="275"/>
      <c r="N324" s="275"/>
      <c r="O324" s="275"/>
      <c r="P324" s="276" t="s">
        <v>26</v>
      </c>
      <c r="Q324" s="276" t="s">
        <v>26</v>
      </c>
      <c r="R324" s="275"/>
      <c r="S324" s="275"/>
      <c r="T324" s="275"/>
      <c r="U324" s="275"/>
      <c r="V324" s="275"/>
      <c r="W324" s="276" t="s">
        <v>26</v>
      </c>
      <c r="X324" s="276" t="s">
        <v>26</v>
      </c>
      <c r="Y324" s="275"/>
      <c r="Z324" s="275"/>
      <c r="AA324" s="275"/>
      <c r="AB324" s="275"/>
      <c r="AC324" s="274" t="s">
        <v>0</v>
      </c>
      <c r="AD324" s="276" t="s">
        <v>26</v>
      </c>
      <c r="AE324" s="276" t="s">
        <v>26</v>
      </c>
      <c r="AF324" s="274" t="s">
        <v>0</v>
      </c>
      <c r="AG324" s="278" t="s">
        <v>98</v>
      </c>
      <c r="AH324" s="278" t="s">
        <v>98</v>
      </c>
      <c r="AI324" s="278" t="s">
        <v>98</v>
      </c>
      <c r="AJ324" s="278" t="s">
        <v>98</v>
      </c>
      <c r="AK324" s="276" t="s">
        <v>26</v>
      </c>
      <c r="AL324" s="4"/>
      <c r="AM324" s="19">
        <f t="array" ref="AM324">SUM(IF((G324:AK324="H"),1,0),IF((G324:AK324="½ H"),0.5,0))</f>
        <v>2</v>
      </c>
      <c r="AN324" s="17">
        <f t="array" ref="AN324">SUM(IF((G324:AK324="SD"),1,0),IF((G324:AK324="½ SD"),0.5,0))</f>
        <v>4</v>
      </c>
      <c r="AO324" s="17">
        <f t="array" ref="AO324">SUM(IF((G324:AK324="V"),1,0),IF((G324:AK324="½ V"),0.5,0))</f>
        <v>0</v>
      </c>
      <c r="AP324" s="17">
        <f t="array" ref="AP324">SUM(IF((G324:AK324="C"),1,0),IF((G324:AK324="½ C"),0.5,0))</f>
        <v>0</v>
      </c>
      <c r="AQ324" s="95">
        <f t="array" ref="AQ324">SUM(IF((G324:AK324="S"),1,0),IF((G324:AK324="½ S"),0.5,0))</f>
        <v>0</v>
      </c>
      <c r="AR324" s="184">
        <f t="array" ref="AR324">SUM(IF((G324:AK324="Z1"),1,0),IF((G324:AK324="½ Z1"),0.5,0))</f>
        <v>0</v>
      </c>
      <c r="AS324" s="17">
        <f t="array" ref="AS324">SUM(IF((G324:AK324="Z2"),1,0),IF((G324:AK324="½ Z2"),0.5,0))</f>
        <v>0</v>
      </c>
      <c r="AT324" s="17">
        <f t="array" ref="AT324">SUM(IF((G324:AK324="Z3"),1,0),IF((G324:AK324="½ Z3"),0.5,0))</f>
        <v>0</v>
      </c>
      <c r="AU324" s="20">
        <f t="array" ref="AU324">SUM(IF((G324:AK324="Z4"),1,0),IF((G324:AK324="½ Z4"),0.5,0))</f>
        <v>0</v>
      </c>
      <c r="AV324" s="4"/>
      <c r="AW324" s="28"/>
    </row>
    <row r="325" spans="2:49" ht="12.75" hidden="1" customHeight="1" x14ac:dyDescent="0.2">
      <c r="B325" s="2"/>
      <c r="C325" s="4"/>
      <c r="D325" s="401"/>
      <c r="E325" s="182"/>
      <c r="F325" s="65" t="str">
        <f>IF(E325="x",   "~~~" &amp; TEXT($F$12,""), TEXT($F$12,""))</f>
        <v/>
      </c>
      <c r="G325" s="275"/>
      <c r="H325" s="275"/>
      <c r="I325" s="276" t="s">
        <v>26</v>
      </c>
      <c r="J325" s="276" t="s">
        <v>26</v>
      </c>
      <c r="K325" s="275"/>
      <c r="L325" s="275"/>
      <c r="M325" s="275"/>
      <c r="N325" s="275"/>
      <c r="O325" s="275"/>
      <c r="P325" s="276" t="s">
        <v>26</v>
      </c>
      <c r="Q325" s="276" t="s">
        <v>26</v>
      </c>
      <c r="R325" s="275"/>
      <c r="S325" s="275"/>
      <c r="T325" s="275"/>
      <c r="U325" s="275"/>
      <c r="V325" s="275"/>
      <c r="W325" s="276" t="s">
        <v>26</v>
      </c>
      <c r="X325" s="276" t="s">
        <v>26</v>
      </c>
      <c r="Y325" s="275"/>
      <c r="Z325" s="275"/>
      <c r="AA325" s="275"/>
      <c r="AB325" s="275"/>
      <c r="AC325" s="274" t="s">
        <v>0</v>
      </c>
      <c r="AD325" s="276" t="s">
        <v>26</v>
      </c>
      <c r="AE325" s="276" t="s">
        <v>26</v>
      </c>
      <c r="AF325" s="274" t="s">
        <v>0</v>
      </c>
      <c r="AG325" s="278" t="s">
        <v>98</v>
      </c>
      <c r="AH325" s="278" t="s">
        <v>98</v>
      </c>
      <c r="AI325" s="278" t="s">
        <v>98</v>
      </c>
      <c r="AJ325" s="278" t="s">
        <v>98</v>
      </c>
      <c r="AK325" s="276" t="s">
        <v>26</v>
      </c>
      <c r="AL325" s="4"/>
      <c r="AM325" s="19">
        <f t="array" ref="AM325">SUM(IF((G325:AK325="H"),1,0),IF((G325:AK325="½ H"),0.5,0))</f>
        <v>2</v>
      </c>
      <c r="AN325" s="17">
        <f t="array" ref="AN325">SUM(IF((G325:AK325="SD"),1,0),IF((G325:AK325="½ SD"),0.5,0))</f>
        <v>4</v>
      </c>
      <c r="AO325" s="17">
        <f t="array" ref="AO325">SUM(IF((G325:AK325="V"),1,0),IF((G325:AK325="½ V"),0.5,0))</f>
        <v>0</v>
      </c>
      <c r="AP325" s="17">
        <f t="array" ref="AP325">SUM(IF((G325:AK325="C"),1,0),IF((G325:AK325="½ C"),0.5,0))</f>
        <v>0</v>
      </c>
      <c r="AQ325" s="95">
        <f t="array" ref="AQ325">SUM(IF((G325:AK325="S"),1,0),IF((G325:AK325="½ S"),0.5,0))</f>
        <v>0</v>
      </c>
      <c r="AR325" s="184">
        <f t="array" ref="AR325">SUM(IF((G325:AK325="Z1"),1,0),IF((G325:AK325="½ Z1"),0.5,0))</f>
        <v>0</v>
      </c>
      <c r="AS325" s="17">
        <f t="array" ref="AS325">SUM(IF((G325:AK325="Z2"),1,0),IF((G325:AK325="½ Z2"),0.5,0))</f>
        <v>0</v>
      </c>
      <c r="AT325" s="17">
        <f t="array" ref="AT325">SUM(IF((G325:AK325="Z3"),1,0),IF((G325:AK325="½ Z3"),0.5,0))</f>
        <v>0</v>
      </c>
      <c r="AU325" s="20">
        <f t="array" ref="AU325">SUM(IF((G325:AK325="Z4"),1,0),IF((G325:AK325="½ Z4"),0.5,0))</f>
        <v>0</v>
      </c>
      <c r="AV325" s="4"/>
      <c r="AW325" s="28"/>
    </row>
    <row r="326" spans="2:49" ht="12.75" hidden="1" customHeight="1" x14ac:dyDescent="0.2">
      <c r="B326" s="2"/>
      <c r="C326" s="4"/>
      <c r="D326" s="401"/>
      <c r="E326" s="182"/>
      <c r="F326" s="65" t="str">
        <f>IF(E326="x",   "~~~" &amp; TEXT($F$13,""), TEXT($F$13,""))</f>
        <v/>
      </c>
      <c r="G326" s="275"/>
      <c r="H326" s="275"/>
      <c r="I326" s="276" t="s">
        <v>26</v>
      </c>
      <c r="J326" s="276" t="s">
        <v>26</v>
      </c>
      <c r="K326" s="275"/>
      <c r="L326" s="275"/>
      <c r="M326" s="275"/>
      <c r="N326" s="275"/>
      <c r="O326" s="275"/>
      <c r="P326" s="276" t="s">
        <v>26</v>
      </c>
      <c r="Q326" s="276" t="s">
        <v>26</v>
      </c>
      <c r="R326" s="275"/>
      <c r="S326" s="275"/>
      <c r="T326" s="275"/>
      <c r="U326" s="275"/>
      <c r="V326" s="275"/>
      <c r="W326" s="276" t="s">
        <v>26</v>
      </c>
      <c r="X326" s="276" t="s">
        <v>26</v>
      </c>
      <c r="Y326" s="275"/>
      <c r="Z326" s="275"/>
      <c r="AA326" s="275"/>
      <c r="AB326" s="275"/>
      <c r="AC326" s="274" t="s">
        <v>0</v>
      </c>
      <c r="AD326" s="276" t="s">
        <v>26</v>
      </c>
      <c r="AE326" s="276" t="s">
        <v>26</v>
      </c>
      <c r="AF326" s="274" t="s">
        <v>0</v>
      </c>
      <c r="AG326" s="278" t="s">
        <v>98</v>
      </c>
      <c r="AH326" s="278" t="s">
        <v>98</v>
      </c>
      <c r="AI326" s="278" t="s">
        <v>98</v>
      </c>
      <c r="AJ326" s="278" t="s">
        <v>98</v>
      </c>
      <c r="AK326" s="276" t="s">
        <v>26</v>
      </c>
      <c r="AL326" s="4"/>
      <c r="AM326" s="19">
        <f t="array" ref="AM326">SUM(IF((G326:AK326="H"),1,0),IF((G326:AK326="½ H"),0.5,0))</f>
        <v>2</v>
      </c>
      <c r="AN326" s="17">
        <f t="array" ref="AN326">SUM(IF((G326:AK326="SD"),1,0),IF((G326:AK326="½ SD"),0.5,0))</f>
        <v>4</v>
      </c>
      <c r="AO326" s="17">
        <f t="array" ref="AO326">SUM(IF((G326:AK326="V"),1,0),IF((G326:AK326="½ V"),0.5,0))</f>
        <v>0</v>
      </c>
      <c r="AP326" s="17">
        <f t="array" ref="AP326">SUM(IF((G326:AK326="C"),1,0),IF((G326:AK326="½ C"),0.5,0))</f>
        <v>0</v>
      </c>
      <c r="AQ326" s="95">
        <f t="array" ref="AQ326">SUM(IF((G326:AK326="S"),1,0),IF((G326:AK326="½ S"),0.5,0))</f>
        <v>0</v>
      </c>
      <c r="AR326" s="184">
        <f t="array" ref="AR326">SUM(IF((G326:AK326="Z1"),1,0),IF((G326:AK326="½ Z1"),0.5,0))</f>
        <v>0</v>
      </c>
      <c r="AS326" s="17">
        <f t="array" ref="AS326">SUM(IF((G326:AK326="Z2"),1,0),IF((G326:AK326="½ Z2"),0.5,0))</f>
        <v>0</v>
      </c>
      <c r="AT326" s="17">
        <f t="array" ref="AT326">SUM(IF((G326:AK326="Z3"),1,0),IF((G326:AK326="½ Z3"),0.5,0))</f>
        <v>0</v>
      </c>
      <c r="AU326" s="20">
        <f t="array" ref="AU326">SUM(IF((G326:AK326="Z4"),1,0),IF((G326:AK326="½ Z4"),0.5,0))</f>
        <v>0</v>
      </c>
      <c r="AV326" s="4"/>
      <c r="AW326" s="28"/>
    </row>
    <row r="327" spans="2:49" ht="12.75" hidden="1" customHeight="1" x14ac:dyDescent="0.2">
      <c r="B327" s="2"/>
      <c r="C327" s="4"/>
      <c r="D327" s="401"/>
      <c r="E327" s="182"/>
      <c r="F327" s="65" t="str">
        <f>IF(E327="x",   "~~~" &amp; TEXT($F$14,""), TEXT($F$14,""))</f>
        <v/>
      </c>
      <c r="G327" s="275"/>
      <c r="H327" s="275"/>
      <c r="I327" s="276" t="s">
        <v>26</v>
      </c>
      <c r="J327" s="276" t="s">
        <v>26</v>
      </c>
      <c r="K327" s="275"/>
      <c r="L327" s="275"/>
      <c r="M327" s="275"/>
      <c r="N327" s="275"/>
      <c r="O327" s="275"/>
      <c r="P327" s="276" t="s">
        <v>26</v>
      </c>
      <c r="Q327" s="276" t="s">
        <v>26</v>
      </c>
      <c r="R327" s="275"/>
      <c r="S327" s="275"/>
      <c r="T327" s="275"/>
      <c r="U327" s="275"/>
      <c r="V327" s="275"/>
      <c r="W327" s="276" t="s">
        <v>26</v>
      </c>
      <c r="X327" s="276" t="s">
        <v>26</v>
      </c>
      <c r="Y327" s="275"/>
      <c r="Z327" s="275"/>
      <c r="AA327" s="275"/>
      <c r="AB327" s="275"/>
      <c r="AC327" s="274" t="s">
        <v>0</v>
      </c>
      <c r="AD327" s="276" t="s">
        <v>26</v>
      </c>
      <c r="AE327" s="276" t="s">
        <v>26</v>
      </c>
      <c r="AF327" s="274" t="s">
        <v>0</v>
      </c>
      <c r="AG327" s="278" t="s">
        <v>98</v>
      </c>
      <c r="AH327" s="278" t="s">
        <v>98</v>
      </c>
      <c r="AI327" s="278" t="s">
        <v>98</v>
      </c>
      <c r="AJ327" s="278" t="s">
        <v>98</v>
      </c>
      <c r="AK327" s="276" t="s">
        <v>26</v>
      </c>
      <c r="AL327" s="4"/>
      <c r="AM327" s="19">
        <f t="array" ref="AM327">SUM(IF((G327:AK327="H"),1,0),IF((G327:AK327="½ H"),0.5,0))</f>
        <v>2</v>
      </c>
      <c r="AN327" s="17">
        <f t="array" ref="AN327">SUM(IF((G327:AK327="SD"),1,0),IF((G327:AK327="½ SD"),0.5,0))</f>
        <v>4</v>
      </c>
      <c r="AO327" s="17">
        <f t="array" ref="AO327">SUM(IF((G327:AK327="V"),1,0),IF((G327:AK327="½ V"),0.5,0))</f>
        <v>0</v>
      </c>
      <c r="AP327" s="17">
        <f t="array" ref="AP327">SUM(IF((G327:AK327="C"),1,0),IF((G327:AK327="½ C"),0.5,0))</f>
        <v>0</v>
      </c>
      <c r="AQ327" s="95">
        <f t="array" ref="AQ327">SUM(IF((G327:AK327="S"),1,0),IF((G327:AK327="½ S"),0.5,0))</f>
        <v>0</v>
      </c>
      <c r="AR327" s="184">
        <f t="array" ref="AR327">SUM(IF((G327:AK327="Z1"),1,0),IF((G327:AK327="½ Z1"),0.5,0))</f>
        <v>0</v>
      </c>
      <c r="AS327" s="17">
        <f t="array" ref="AS327">SUM(IF((G327:AK327="Z2"),1,0),IF((G327:AK327="½ Z2"),0.5,0))</f>
        <v>0</v>
      </c>
      <c r="AT327" s="17">
        <f t="array" ref="AT327">SUM(IF((G327:AK327="Z3"),1,0),IF((G327:AK327="½ Z3"),0.5,0))</f>
        <v>0</v>
      </c>
      <c r="AU327" s="20">
        <f t="array" ref="AU327">SUM(IF((G327:AK327="Z4"),1,0),IF((G327:AK327="½ Z4"),0.5,0))</f>
        <v>0</v>
      </c>
      <c r="AV327" s="4"/>
      <c r="AW327" s="28"/>
    </row>
    <row r="328" spans="2:49" ht="12.75" hidden="1" customHeight="1" x14ac:dyDescent="0.2">
      <c r="B328" s="2"/>
      <c r="C328" s="4"/>
      <c r="D328" s="401"/>
      <c r="E328" s="182"/>
      <c r="F328" s="65" t="str">
        <f>IF(E328="x",   "~~~" &amp; TEXT($F$15,""), TEXT($F$15,""))</f>
        <v/>
      </c>
      <c r="G328" s="275"/>
      <c r="H328" s="275"/>
      <c r="I328" s="276" t="s">
        <v>26</v>
      </c>
      <c r="J328" s="276" t="s">
        <v>26</v>
      </c>
      <c r="K328" s="275"/>
      <c r="L328" s="275"/>
      <c r="M328" s="275"/>
      <c r="N328" s="275"/>
      <c r="O328" s="275"/>
      <c r="P328" s="276" t="s">
        <v>26</v>
      </c>
      <c r="Q328" s="276" t="s">
        <v>26</v>
      </c>
      <c r="R328" s="275"/>
      <c r="S328" s="275"/>
      <c r="T328" s="275"/>
      <c r="U328" s="275"/>
      <c r="V328" s="275"/>
      <c r="W328" s="276" t="s">
        <v>26</v>
      </c>
      <c r="X328" s="276" t="s">
        <v>26</v>
      </c>
      <c r="Y328" s="275"/>
      <c r="Z328" s="275"/>
      <c r="AA328" s="275"/>
      <c r="AB328" s="275"/>
      <c r="AC328" s="274" t="s">
        <v>0</v>
      </c>
      <c r="AD328" s="276" t="s">
        <v>26</v>
      </c>
      <c r="AE328" s="276" t="s">
        <v>26</v>
      </c>
      <c r="AF328" s="274" t="s">
        <v>0</v>
      </c>
      <c r="AG328" s="278" t="s">
        <v>98</v>
      </c>
      <c r="AH328" s="278" t="s">
        <v>98</v>
      </c>
      <c r="AI328" s="278" t="s">
        <v>98</v>
      </c>
      <c r="AJ328" s="278" t="s">
        <v>98</v>
      </c>
      <c r="AK328" s="276" t="s">
        <v>26</v>
      </c>
      <c r="AL328" s="4"/>
      <c r="AM328" s="19">
        <f t="array" ref="AM328">SUM(IF((G328:AK328="H"),1,0),IF((G328:AK328="½ H"),0.5,0))</f>
        <v>2</v>
      </c>
      <c r="AN328" s="17">
        <f t="array" ref="AN328">SUM(IF((G328:AK328="SD"),1,0),IF((G328:AK328="½ SD"),0.5,0))</f>
        <v>4</v>
      </c>
      <c r="AO328" s="17">
        <f t="array" ref="AO328">SUM(IF((G328:AK328="V"),1,0),IF((G328:AK328="½ V"),0.5,0))</f>
        <v>0</v>
      </c>
      <c r="AP328" s="17">
        <f t="array" ref="AP328">SUM(IF((G328:AK328="C"),1,0),IF((G328:AK328="½ C"),0.5,0))</f>
        <v>0</v>
      </c>
      <c r="AQ328" s="95">
        <f t="array" ref="AQ328">SUM(IF((G328:AK328="S"),1,0),IF((G328:AK328="½ S"),0.5,0))</f>
        <v>0</v>
      </c>
      <c r="AR328" s="184">
        <f t="array" ref="AR328">SUM(IF((G328:AK328="Z1"),1,0),IF((G328:AK328="½ Z1"),0.5,0))</f>
        <v>0</v>
      </c>
      <c r="AS328" s="17">
        <f t="array" ref="AS328">SUM(IF((G328:AK328="Z2"),1,0),IF((G328:AK328="½ Z2"),0.5,0))</f>
        <v>0</v>
      </c>
      <c r="AT328" s="17">
        <f t="array" ref="AT328">SUM(IF((G328:AK328="Z3"),1,0),IF((G328:AK328="½ Z3"),0.5,0))</f>
        <v>0</v>
      </c>
      <c r="AU328" s="20">
        <f t="array" ref="AU328">SUM(IF((G328:AK328="Z4"),1,0),IF((G328:AK328="½ Z4"),0.5,0))</f>
        <v>0</v>
      </c>
      <c r="AV328" s="4"/>
      <c r="AW328" s="28"/>
    </row>
    <row r="329" spans="2:49" ht="12.75" hidden="1" customHeight="1" x14ac:dyDescent="0.2">
      <c r="B329" s="2"/>
      <c r="C329" s="4"/>
      <c r="D329" s="401"/>
      <c r="E329" s="182"/>
      <c r="F329" s="65" t="str">
        <f>IF(E329="x",   "~~~" &amp; TEXT($J$4,""), TEXT($J$4,""))</f>
        <v/>
      </c>
      <c r="G329" s="275"/>
      <c r="H329" s="275"/>
      <c r="I329" s="276" t="s">
        <v>26</v>
      </c>
      <c r="J329" s="276" t="s">
        <v>26</v>
      </c>
      <c r="K329" s="275"/>
      <c r="L329" s="275"/>
      <c r="M329" s="275"/>
      <c r="N329" s="275"/>
      <c r="O329" s="275"/>
      <c r="P329" s="276" t="s">
        <v>26</v>
      </c>
      <c r="Q329" s="276" t="s">
        <v>26</v>
      </c>
      <c r="R329" s="275"/>
      <c r="S329" s="275"/>
      <c r="T329" s="275"/>
      <c r="U329" s="275"/>
      <c r="V329" s="275"/>
      <c r="W329" s="276" t="s">
        <v>26</v>
      </c>
      <c r="X329" s="276" t="s">
        <v>26</v>
      </c>
      <c r="Y329" s="275"/>
      <c r="Z329" s="275"/>
      <c r="AA329" s="275"/>
      <c r="AB329" s="275"/>
      <c r="AC329" s="274" t="s">
        <v>0</v>
      </c>
      <c r="AD329" s="276" t="s">
        <v>26</v>
      </c>
      <c r="AE329" s="276" t="s">
        <v>26</v>
      </c>
      <c r="AF329" s="274" t="s">
        <v>0</v>
      </c>
      <c r="AG329" s="278" t="s">
        <v>98</v>
      </c>
      <c r="AH329" s="278" t="s">
        <v>98</v>
      </c>
      <c r="AI329" s="278" t="s">
        <v>98</v>
      </c>
      <c r="AJ329" s="278" t="s">
        <v>98</v>
      </c>
      <c r="AK329" s="276" t="s">
        <v>26</v>
      </c>
      <c r="AL329" s="4"/>
      <c r="AM329" s="19">
        <f t="array" ref="AM329">SUM(IF((G329:AK329="H"),1,0),IF((G329:AK329="½ H"),0.5,0))</f>
        <v>2</v>
      </c>
      <c r="AN329" s="17">
        <f t="array" ref="AN329">SUM(IF((G329:AK329="SD"),1,0),IF((G329:AK329="½ SD"),0.5,0))</f>
        <v>4</v>
      </c>
      <c r="AO329" s="17">
        <f t="array" ref="AO329">SUM(IF((G329:AK329="V"),1,0),IF((G329:AK329="½ V"),0.5,0))</f>
        <v>0</v>
      </c>
      <c r="AP329" s="17">
        <f t="array" ref="AP329">SUM(IF((G329:AK329="C"),1,0),IF((G329:AK329="½ C"),0.5,0))</f>
        <v>0</v>
      </c>
      <c r="AQ329" s="95">
        <f t="array" ref="AQ329">SUM(IF((G329:AK329="S"),1,0),IF((G329:AK329="½ S"),0.5,0))</f>
        <v>0</v>
      </c>
      <c r="AR329" s="184">
        <f t="array" ref="AR329">SUM(IF((G329:AK329="Z1"),1,0),IF((G329:AK329="½ Z1"),0.5,0))</f>
        <v>0</v>
      </c>
      <c r="AS329" s="17">
        <f t="array" ref="AS329">SUM(IF((G329:AK329="Z2"),1,0),IF((G329:AK329="½ Z2"),0.5,0))</f>
        <v>0</v>
      </c>
      <c r="AT329" s="17">
        <f t="array" ref="AT329">SUM(IF((G329:AK329="Z3"),1,0),IF((G329:AK329="½ Z3"),0.5,0))</f>
        <v>0</v>
      </c>
      <c r="AU329" s="20">
        <f t="array" ref="AU329">SUM(IF((G329:AK329="Z4"),1,0),IF((G329:AK329="½ Z4"),0.5,0))</f>
        <v>0</v>
      </c>
      <c r="AV329" s="4"/>
      <c r="AW329" s="28"/>
    </row>
    <row r="330" spans="2:49" ht="12.75" hidden="1" customHeight="1" x14ac:dyDescent="0.2">
      <c r="B330" s="2"/>
      <c r="C330" s="4"/>
      <c r="D330" s="401"/>
      <c r="E330" s="182"/>
      <c r="F330" s="65" t="str">
        <f>IF(E330="x",   "~~~" &amp; TEXT($J$5,""), TEXT($J$5,""))</f>
        <v/>
      </c>
      <c r="G330" s="275"/>
      <c r="H330" s="275"/>
      <c r="I330" s="276" t="s">
        <v>26</v>
      </c>
      <c r="J330" s="276" t="s">
        <v>26</v>
      </c>
      <c r="K330" s="275"/>
      <c r="L330" s="275"/>
      <c r="M330" s="275"/>
      <c r="N330" s="275"/>
      <c r="O330" s="275"/>
      <c r="P330" s="276" t="s">
        <v>26</v>
      </c>
      <c r="Q330" s="276" t="s">
        <v>26</v>
      </c>
      <c r="R330" s="275"/>
      <c r="S330" s="275"/>
      <c r="T330" s="275"/>
      <c r="U330" s="275"/>
      <c r="V330" s="275"/>
      <c r="W330" s="276" t="s">
        <v>26</v>
      </c>
      <c r="X330" s="276" t="s">
        <v>26</v>
      </c>
      <c r="Y330" s="275"/>
      <c r="Z330" s="275"/>
      <c r="AA330" s="275"/>
      <c r="AB330" s="275"/>
      <c r="AC330" s="274" t="s">
        <v>0</v>
      </c>
      <c r="AD330" s="276" t="s">
        <v>26</v>
      </c>
      <c r="AE330" s="276" t="s">
        <v>26</v>
      </c>
      <c r="AF330" s="274" t="s">
        <v>0</v>
      </c>
      <c r="AG330" s="278" t="s">
        <v>98</v>
      </c>
      <c r="AH330" s="278" t="s">
        <v>98</v>
      </c>
      <c r="AI330" s="278" t="s">
        <v>98</v>
      </c>
      <c r="AJ330" s="278" t="s">
        <v>98</v>
      </c>
      <c r="AK330" s="276" t="s">
        <v>26</v>
      </c>
      <c r="AL330" s="4"/>
      <c r="AM330" s="19">
        <f t="array" ref="AM330">SUM(IF((G330:AK330="H"),1,0),IF((G330:AK330="½ H"),0.5,0))</f>
        <v>2</v>
      </c>
      <c r="AN330" s="17">
        <f t="array" ref="AN330">SUM(IF((G330:AK330="SD"),1,0),IF((G330:AK330="½ SD"),0.5,0))</f>
        <v>4</v>
      </c>
      <c r="AO330" s="17">
        <f t="array" ref="AO330">SUM(IF((G330:AK330="V"),1,0),IF((G330:AK330="½ V"),0.5,0))</f>
        <v>0</v>
      </c>
      <c r="AP330" s="17">
        <f t="array" ref="AP330">SUM(IF((G330:AK330="C"),1,0),IF((G330:AK330="½ C"),0.5,0))</f>
        <v>0</v>
      </c>
      <c r="AQ330" s="95">
        <f t="array" ref="AQ330">SUM(IF((G330:AK330="S"),1,0),IF((G330:AK330="½ S"),0.5,0))</f>
        <v>0</v>
      </c>
      <c r="AR330" s="184">
        <f t="array" ref="AR330">SUM(IF((G330:AK330="Z1"),1,0),IF((G330:AK330="½ Z1"),0.5,0))</f>
        <v>0</v>
      </c>
      <c r="AS330" s="17">
        <f t="array" ref="AS330">SUM(IF((G330:AK330="Z2"),1,0),IF((G330:AK330="½ Z2"),0.5,0))</f>
        <v>0</v>
      </c>
      <c r="AT330" s="17">
        <f t="array" ref="AT330">SUM(IF((G330:AK330="Z3"),1,0),IF((G330:AK330="½ Z3"),0.5,0))</f>
        <v>0</v>
      </c>
      <c r="AU330" s="20">
        <f t="array" ref="AU330">SUM(IF((G330:AK330="Z4"),1,0),IF((G330:AK330="½ Z4"),0.5,0))</f>
        <v>0</v>
      </c>
      <c r="AV330" s="4"/>
      <c r="AW330" s="28"/>
    </row>
    <row r="331" spans="2:49" ht="12.75" hidden="1" customHeight="1" x14ac:dyDescent="0.2">
      <c r="B331" s="2"/>
      <c r="C331" s="4"/>
      <c r="D331" s="401"/>
      <c r="E331" s="73"/>
      <c r="F331" s="65" t="str">
        <f>IF(E331="x",   "~~~" &amp; TEXT($J$6,""), TEXT($J$6,""))</f>
        <v/>
      </c>
      <c r="G331" s="275"/>
      <c r="H331" s="275"/>
      <c r="I331" s="276" t="s">
        <v>26</v>
      </c>
      <c r="J331" s="276" t="s">
        <v>26</v>
      </c>
      <c r="K331" s="275"/>
      <c r="L331" s="275"/>
      <c r="M331" s="275"/>
      <c r="N331" s="275"/>
      <c r="O331" s="275"/>
      <c r="P331" s="276" t="s">
        <v>26</v>
      </c>
      <c r="Q331" s="276" t="s">
        <v>26</v>
      </c>
      <c r="R331" s="275"/>
      <c r="S331" s="275"/>
      <c r="T331" s="275"/>
      <c r="U331" s="275"/>
      <c r="V331" s="275"/>
      <c r="W331" s="276" t="s">
        <v>26</v>
      </c>
      <c r="X331" s="276" t="s">
        <v>26</v>
      </c>
      <c r="Y331" s="275"/>
      <c r="Z331" s="275"/>
      <c r="AA331" s="275"/>
      <c r="AB331" s="275"/>
      <c r="AC331" s="274" t="s">
        <v>0</v>
      </c>
      <c r="AD331" s="276" t="s">
        <v>26</v>
      </c>
      <c r="AE331" s="276" t="s">
        <v>26</v>
      </c>
      <c r="AF331" s="274" t="s">
        <v>0</v>
      </c>
      <c r="AG331" s="278" t="s">
        <v>98</v>
      </c>
      <c r="AH331" s="278" t="s">
        <v>98</v>
      </c>
      <c r="AI331" s="278" t="s">
        <v>98</v>
      </c>
      <c r="AJ331" s="278" t="s">
        <v>98</v>
      </c>
      <c r="AK331" s="276" t="s">
        <v>26</v>
      </c>
      <c r="AL331" s="4"/>
      <c r="AM331" s="19">
        <f t="array" ref="AM331">SUM(IF((G331:AK331="H"),1,0),IF((G331:AK331="½ H"),0.5,0))</f>
        <v>2</v>
      </c>
      <c r="AN331" s="17">
        <f t="array" ref="AN331">SUM(IF((G331:AK331="SD"),1,0),IF((G331:AK331="½ SD"),0.5,0))</f>
        <v>4</v>
      </c>
      <c r="AO331" s="17">
        <f t="array" ref="AO331">SUM(IF((G331:AK331="V"),1,0),IF((G331:AK331="½ V"),0.5,0))</f>
        <v>0</v>
      </c>
      <c r="AP331" s="17">
        <f t="array" ref="AP331">SUM(IF((G331:AK331="C"),1,0),IF((G331:AK331="½ C"),0.5,0))</f>
        <v>0</v>
      </c>
      <c r="AQ331" s="95">
        <f t="array" ref="AQ331">SUM(IF((G331:AK331="S"),1,0),IF((G331:AK331="½ S"),0.5,0))</f>
        <v>0</v>
      </c>
      <c r="AR331" s="184">
        <f t="array" ref="AR331">SUM(IF((G331:AK331="Z1"),1,0),IF((G331:AK331="½ Z1"),0.5,0))</f>
        <v>0</v>
      </c>
      <c r="AS331" s="17">
        <f t="array" ref="AS331">SUM(IF((G331:AK331="Z2"),1,0),IF((G331:AK331="½ Z2"),0.5,0))</f>
        <v>0</v>
      </c>
      <c r="AT331" s="17">
        <f t="array" ref="AT331">SUM(IF((G331:AK331="Z3"),1,0),IF((G331:AK331="½ Z3"),0.5,0))</f>
        <v>0</v>
      </c>
      <c r="AU331" s="20">
        <f t="array" ref="AU331">SUM(IF((G331:AK331="Z4"),1,0),IF((G331:AK331="½ Z4"),0.5,0))</f>
        <v>0</v>
      </c>
      <c r="AV331" s="4"/>
      <c r="AW331" s="28"/>
    </row>
    <row r="332" spans="2:49" ht="12.75" hidden="1" customHeight="1" x14ac:dyDescent="0.2">
      <c r="B332" s="2"/>
      <c r="C332" s="4"/>
      <c r="D332" s="401"/>
      <c r="E332" s="73"/>
      <c r="F332" s="65" t="str">
        <f>IF(E332="x",   "~~~" &amp; TEXT($J$7,""), TEXT($J$7,""))</f>
        <v/>
      </c>
      <c r="G332" s="275"/>
      <c r="H332" s="275"/>
      <c r="I332" s="276" t="s">
        <v>26</v>
      </c>
      <c r="J332" s="276" t="s">
        <v>26</v>
      </c>
      <c r="K332" s="275"/>
      <c r="L332" s="275"/>
      <c r="M332" s="275"/>
      <c r="N332" s="275"/>
      <c r="O332" s="275"/>
      <c r="P332" s="276" t="s">
        <v>26</v>
      </c>
      <c r="Q332" s="276" t="s">
        <v>26</v>
      </c>
      <c r="R332" s="275"/>
      <c r="S332" s="275"/>
      <c r="T332" s="275"/>
      <c r="U332" s="275"/>
      <c r="V332" s="275"/>
      <c r="W332" s="276" t="s">
        <v>26</v>
      </c>
      <c r="X332" s="276" t="s">
        <v>26</v>
      </c>
      <c r="Y332" s="275"/>
      <c r="Z332" s="275"/>
      <c r="AA332" s="275"/>
      <c r="AB332" s="275"/>
      <c r="AC332" s="274" t="s">
        <v>0</v>
      </c>
      <c r="AD332" s="276" t="s">
        <v>26</v>
      </c>
      <c r="AE332" s="276" t="s">
        <v>26</v>
      </c>
      <c r="AF332" s="274" t="s">
        <v>0</v>
      </c>
      <c r="AG332" s="278" t="s">
        <v>98</v>
      </c>
      <c r="AH332" s="278" t="s">
        <v>98</v>
      </c>
      <c r="AI332" s="278" t="s">
        <v>98</v>
      </c>
      <c r="AJ332" s="278" t="s">
        <v>98</v>
      </c>
      <c r="AK332" s="276" t="s">
        <v>26</v>
      </c>
      <c r="AL332" s="4"/>
      <c r="AM332" s="19">
        <f t="array" ref="AM332">SUM(IF((G332:AK332="H"),1,0),IF((G332:AK332="½ H"),0.5,0))</f>
        <v>2</v>
      </c>
      <c r="AN332" s="17">
        <f t="array" ref="AN332">SUM(IF((G332:AK332="SD"),1,0),IF((G332:AK332="½ SD"),0.5,0))</f>
        <v>4</v>
      </c>
      <c r="AO332" s="17">
        <f t="array" ref="AO332">SUM(IF((G332:AK332="V"),1,0),IF((G332:AK332="½ V"),0.5,0))</f>
        <v>0</v>
      </c>
      <c r="AP332" s="17">
        <f t="array" ref="AP332">SUM(IF((G332:AK332="C"),1,0),IF((G332:AK332="½ C"),0.5,0))</f>
        <v>0</v>
      </c>
      <c r="AQ332" s="95">
        <f t="array" ref="AQ332">SUM(IF((G332:AK332="S"),1,0),IF((G332:AK332="½ S"),0.5,0))</f>
        <v>0</v>
      </c>
      <c r="AR332" s="184">
        <f t="array" ref="AR332">SUM(IF((G332:AK332="Z1"),1,0),IF((G332:AK332="½ Z1"),0.5,0))</f>
        <v>0</v>
      </c>
      <c r="AS332" s="17">
        <f t="array" ref="AS332">SUM(IF((G332:AK332="Z2"),1,0),IF((G332:AK332="½ Z2"),0.5,0))</f>
        <v>0</v>
      </c>
      <c r="AT332" s="17">
        <f t="array" ref="AT332">SUM(IF((G332:AK332="Z3"),1,0),IF((G332:AK332="½ Z3"),0.5,0))</f>
        <v>0</v>
      </c>
      <c r="AU332" s="20">
        <f t="array" ref="AU332">SUM(IF((G332:AK332="Z4"),1,0),IF((G332:AK332="½ Z4"),0.5,0))</f>
        <v>0</v>
      </c>
      <c r="AV332" s="4"/>
      <c r="AW332" s="28"/>
    </row>
    <row r="333" spans="2:49" ht="12.75" hidden="1" customHeight="1" x14ac:dyDescent="0.2">
      <c r="B333" s="2"/>
      <c r="C333" s="4"/>
      <c r="D333" s="401"/>
      <c r="E333" s="73"/>
      <c r="F333" s="65" t="str">
        <f>IF(E333="x",   "~~~" &amp; TEXT($J$8,""), TEXT($J$8,""))</f>
        <v/>
      </c>
      <c r="G333" s="275"/>
      <c r="H333" s="275"/>
      <c r="I333" s="276" t="s">
        <v>26</v>
      </c>
      <c r="J333" s="276" t="s">
        <v>26</v>
      </c>
      <c r="K333" s="275"/>
      <c r="L333" s="275"/>
      <c r="M333" s="275"/>
      <c r="N333" s="275"/>
      <c r="O333" s="275"/>
      <c r="P333" s="276" t="s">
        <v>26</v>
      </c>
      <c r="Q333" s="276" t="s">
        <v>26</v>
      </c>
      <c r="R333" s="275"/>
      <c r="S333" s="275"/>
      <c r="T333" s="275"/>
      <c r="U333" s="275"/>
      <c r="V333" s="275"/>
      <c r="W333" s="276" t="s">
        <v>26</v>
      </c>
      <c r="X333" s="276" t="s">
        <v>26</v>
      </c>
      <c r="Y333" s="275"/>
      <c r="Z333" s="275"/>
      <c r="AA333" s="275"/>
      <c r="AB333" s="275"/>
      <c r="AC333" s="274" t="s">
        <v>0</v>
      </c>
      <c r="AD333" s="276" t="s">
        <v>26</v>
      </c>
      <c r="AE333" s="276" t="s">
        <v>26</v>
      </c>
      <c r="AF333" s="274" t="s">
        <v>0</v>
      </c>
      <c r="AG333" s="278" t="s">
        <v>98</v>
      </c>
      <c r="AH333" s="278" t="s">
        <v>98</v>
      </c>
      <c r="AI333" s="278" t="s">
        <v>98</v>
      </c>
      <c r="AJ333" s="278" t="s">
        <v>98</v>
      </c>
      <c r="AK333" s="276" t="s">
        <v>26</v>
      </c>
      <c r="AL333" s="4"/>
      <c r="AM333" s="19">
        <f t="array" ref="AM333">SUM(IF((G333:AK333="H"),1,0),IF((G333:AK333="½ H"),0.5,0))</f>
        <v>2</v>
      </c>
      <c r="AN333" s="17">
        <f t="array" ref="AN333">SUM(IF((G333:AK333="SD"),1,0),IF((G333:AK333="½ SD"),0.5,0))</f>
        <v>4</v>
      </c>
      <c r="AO333" s="17">
        <f t="array" ref="AO333">SUM(IF((G333:AK333="V"),1,0),IF((G333:AK333="½ V"),0.5,0))</f>
        <v>0</v>
      </c>
      <c r="AP333" s="17">
        <f t="array" ref="AP333">SUM(IF((G333:AK333="C"),1,0),IF((G333:AK333="½ C"),0.5,0))</f>
        <v>0</v>
      </c>
      <c r="AQ333" s="95">
        <f t="array" ref="AQ333">SUM(IF((G333:AK333="S"),1,0),IF((G333:AK333="½ S"),0.5,0))</f>
        <v>0</v>
      </c>
      <c r="AR333" s="184">
        <f t="array" ref="AR333">SUM(IF((G333:AK333="Z1"),1,0),IF((G333:AK333="½ Z1"),0.5,0))</f>
        <v>0</v>
      </c>
      <c r="AS333" s="17">
        <f t="array" ref="AS333">SUM(IF((G333:AK333="Z2"),1,0),IF((G333:AK333="½ Z2"),0.5,0))</f>
        <v>0</v>
      </c>
      <c r="AT333" s="17">
        <f t="array" ref="AT333">SUM(IF((G333:AK333="Z3"),1,0),IF((G333:AK333="½ Z3"),0.5,0))</f>
        <v>0</v>
      </c>
      <c r="AU333" s="20">
        <f t="array" ref="AU333">SUM(IF((G333:AK333="Z4"),1,0),IF((G333:AK333="½ Z4"),0.5,0))</f>
        <v>0</v>
      </c>
      <c r="AV333" s="4"/>
      <c r="AW333" s="28"/>
    </row>
    <row r="334" spans="2:49" ht="12.75" hidden="1" customHeight="1" x14ac:dyDescent="0.2">
      <c r="B334" s="2"/>
      <c r="C334" s="4"/>
      <c r="D334" s="401"/>
      <c r="E334" s="73"/>
      <c r="F334" s="65" t="str">
        <f>IF(E334="x",   "~~~" &amp; TEXT($J$9,""), TEXT($J$9,""))</f>
        <v/>
      </c>
      <c r="G334" s="275"/>
      <c r="H334" s="275"/>
      <c r="I334" s="276" t="s">
        <v>26</v>
      </c>
      <c r="J334" s="276" t="s">
        <v>26</v>
      </c>
      <c r="K334" s="275"/>
      <c r="L334" s="275"/>
      <c r="M334" s="275"/>
      <c r="N334" s="275"/>
      <c r="O334" s="275"/>
      <c r="P334" s="276" t="s">
        <v>26</v>
      </c>
      <c r="Q334" s="276" t="s">
        <v>26</v>
      </c>
      <c r="R334" s="275"/>
      <c r="S334" s="275"/>
      <c r="T334" s="275"/>
      <c r="U334" s="275"/>
      <c r="V334" s="275"/>
      <c r="W334" s="276" t="s">
        <v>26</v>
      </c>
      <c r="X334" s="276" t="s">
        <v>26</v>
      </c>
      <c r="Y334" s="275"/>
      <c r="Z334" s="275"/>
      <c r="AA334" s="275"/>
      <c r="AB334" s="275"/>
      <c r="AC334" s="274" t="s">
        <v>0</v>
      </c>
      <c r="AD334" s="276" t="s">
        <v>26</v>
      </c>
      <c r="AE334" s="276" t="s">
        <v>26</v>
      </c>
      <c r="AF334" s="274" t="s">
        <v>0</v>
      </c>
      <c r="AG334" s="278" t="s">
        <v>98</v>
      </c>
      <c r="AH334" s="278" t="s">
        <v>98</v>
      </c>
      <c r="AI334" s="278" t="s">
        <v>98</v>
      </c>
      <c r="AJ334" s="278" t="s">
        <v>98</v>
      </c>
      <c r="AK334" s="276" t="s">
        <v>26</v>
      </c>
      <c r="AL334" s="4"/>
      <c r="AM334" s="19">
        <f t="array" ref="AM334">SUM(IF((G334:AK334="H"),1,0),IF((G334:AK334="½ H"),0.5,0))</f>
        <v>2</v>
      </c>
      <c r="AN334" s="17">
        <f t="array" ref="AN334">SUM(IF((G334:AK334="SD"),1,0),IF((G334:AK334="½ SD"),0.5,0))</f>
        <v>4</v>
      </c>
      <c r="AO334" s="17">
        <f t="array" ref="AO334">SUM(IF((G334:AK334="V"),1,0),IF((G334:AK334="½ V"),0.5,0))</f>
        <v>0</v>
      </c>
      <c r="AP334" s="17">
        <f t="array" ref="AP334">SUM(IF((G334:AK334="C"),1,0),IF((G334:AK334="½ C"),0.5,0))</f>
        <v>0</v>
      </c>
      <c r="AQ334" s="95">
        <f t="array" ref="AQ334">SUM(IF((G334:AK334="S"),1,0),IF((G334:AK334="½ S"),0.5,0))</f>
        <v>0</v>
      </c>
      <c r="AR334" s="184">
        <f t="array" ref="AR334">SUM(IF((G334:AK334="Z1"),1,0),IF((G334:AK334="½ Z1"),0.5,0))</f>
        <v>0</v>
      </c>
      <c r="AS334" s="17">
        <f t="array" ref="AS334">SUM(IF((G334:AK334="Z2"),1,0),IF((G334:AK334="½ Z2"),0.5,0))</f>
        <v>0</v>
      </c>
      <c r="AT334" s="17">
        <f t="array" ref="AT334">SUM(IF((G334:AK334="Z3"),1,0),IF((G334:AK334="½ Z3"),0.5,0))</f>
        <v>0</v>
      </c>
      <c r="AU334" s="20">
        <f t="array" ref="AU334">SUM(IF((G334:AK334="Z4"),1,0),IF((G334:AK334="½ Z4"),0.5,0))</f>
        <v>0</v>
      </c>
      <c r="AV334" s="4"/>
      <c r="AW334" s="28"/>
    </row>
    <row r="335" spans="2:49" ht="12.75" hidden="1" customHeight="1" x14ac:dyDescent="0.2">
      <c r="B335" s="2"/>
      <c r="C335" s="4"/>
      <c r="D335" s="401"/>
      <c r="E335" s="73"/>
      <c r="F335" s="65" t="str">
        <f>IF(E335="x",   "~~~" &amp; TEXT($J$10,""), TEXT($J$10,""))</f>
        <v/>
      </c>
      <c r="G335" s="275"/>
      <c r="H335" s="275"/>
      <c r="I335" s="276" t="s">
        <v>26</v>
      </c>
      <c r="J335" s="276" t="s">
        <v>26</v>
      </c>
      <c r="K335" s="275"/>
      <c r="L335" s="275"/>
      <c r="M335" s="275"/>
      <c r="N335" s="275"/>
      <c r="O335" s="275"/>
      <c r="P335" s="276" t="s">
        <v>26</v>
      </c>
      <c r="Q335" s="276" t="s">
        <v>26</v>
      </c>
      <c r="R335" s="275"/>
      <c r="S335" s="275"/>
      <c r="T335" s="275"/>
      <c r="U335" s="275"/>
      <c r="V335" s="275"/>
      <c r="W335" s="276" t="s">
        <v>26</v>
      </c>
      <c r="X335" s="276" t="s">
        <v>26</v>
      </c>
      <c r="Y335" s="275"/>
      <c r="Z335" s="275"/>
      <c r="AA335" s="275"/>
      <c r="AB335" s="275"/>
      <c r="AC335" s="274" t="s">
        <v>0</v>
      </c>
      <c r="AD335" s="276" t="s">
        <v>26</v>
      </c>
      <c r="AE335" s="276" t="s">
        <v>26</v>
      </c>
      <c r="AF335" s="274" t="s">
        <v>0</v>
      </c>
      <c r="AG335" s="278" t="s">
        <v>98</v>
      </c>
      <c r="AH335" s="278" t="s">
        <v>98</v>
      </c>
      <c r="AI335" s="278" t="s">
        <v>98</v>
      </c>
      <c r="AJ335" s="278" t="s">
        <v>98</v>
      </c>
      <c r="AK335" s="276" t="s">
        <v>26</v>
      </c>
      <c r="AL335" s="4"/>
      <c r="AM335" s="19">
        <f t="array" ref="AM335">SUM(IF((G335:AK335="H"),1,0),IF((G335:AK335="½ H"),0.5,0))</f>
        <v>2</v>
      </c>
      <c r="AN335" s="17">
        <f t="array" ref="AN335">SUM(IF((G335:AK335="SD"),1,0),IF((G335:AK335="½ SD"),0.5,0))</f>
        <v>4</v>
      </c>
      <c r="AO335" s="17">
        <f t="array" ref="AO335">SUM(IF((G335:AK335="V"),1,0),IF((G335:AK335="½ V"),0.5,0))</f>
        <v>0</v>
      </c>
      <c r="AP335" s="17">
        <f t="array" ref="AP335">SUM(IF((G335:AK335="C"),1,0),IF((G335:AK335="½ C"),0.5,0))</f>
        <v>0</v>
      </c>
      <c r="AQ335" s="95">
        <f t="array" ref="AQ335">SUM(IF((G335:AK335="S"),1,0),IF((G335:AK335="½ S"),0.5,0))</f>
        <v>0</v>
      </c>
      <c r="AR335" s="184">
        <f t="array" ref="AR335">SUM(IF((G335:AK335="Z1"),1,0),IF((G335:AK335="½ Z1"),0.5,0))</f>
        <v>0</v>
      </c>
      <c r="AS335" s="17">
        <f t="array" ref="AS335">SUM(IF((G335:AK335="Z2"),1,0),IF((G335:AK335="½ Z2"),0.5,0))</f>
        <v>0</v>
      </c>
      <c r="AT335" s="17">
        <f t="array" ref="AT335">SUM(IF((G335:AK335="Z3"),1,0),IF((G335:AK335="½ Z3"),0.5,0))</f>
        <v>0</v>
      </c>
      <c r="AU335" s="20">
        <f t="array" ref="AU335">SUM(IF((G335:AK335="Z4"),1,0),IF((G335:AK335="½ Z4"),0.5,0))</f>
        <v>0</v>
      </c>
      <c r="AV335" s="4"/>
      <c r="AW335" s="28"/>
    </row>
    <row r="336" spans="2:49" ht="12.75" hidden="1" customHeight="1" x14ac:dyDescent="0.2">
      <c r="B336" s="2"/>
      <c r="C336" s="4"/>
      <c r="D336" s="401"/>
      <c r="E336" s="73"/>
      <c r="F336" s="65" t="str">
        <f>IF(E336="x",   "~~~" &amp; TEXT($J$11,""), TEXT($J$11,""))</f>
        <v/>
      </c>
      <c r="G336" s="275"/>
      <c r="H336" s="275"/>
      <c r="I336" s="276" t="s">
        <v>26</v>
      </c>
      <c r="J336" s="276" t="s">
        <v>26</v>
      </c>
      <c r="K336" s="275"/>
      <c r="L336" s="275"/>
      <c r="M336" s="275"/>
      <c r="N336" s="275"/>
      <c r="O336" s="275"/>
      <c r="P336" s="276" t="s">
        <v>26</v>
      </c>
      <c r="Q336" s="276" t="s">
        <v>26</v>
      </c>
      <c r="R336" s="275"/>
      <c r="S336" s="275"/>
      <c r="T336" s="275"/>
      <c r="U336" s="275"/>
      <c r="V336" s="275"/>
      <c r="W336" s="276" t="s">
        <v>26</v>
      </c>
      <c r="X336" s="276" t="s">
        <v>26</v>
      </c>
      <c r="Y336" s="275"/>
      <c r="Z336" s="275"/>
      <c r="AA336" s="275"/>
      <c r="AB336" s="275"/>
      <c r="AC336" s="274" t="s">
        <v>0</v>
      </c>
      <c r="AD336" s="276" t="s">
        <v>26</v>
      </c>
      <c r="AE336" s="276" t="s">
        <v>26</v>
      </c>
      <c r="AF336" s="274" t="s">
        <v>0</v>
      </c>
      <c r="AG336" s="278" t="s">
        <v>98</v>
      </c>
      <c r="AH336" s="278" t="s">
        <v>98</v>
      </c>
      <c r="AI336" s="278" t="s">
        <v>98</v>
      </c>
      <c r="AJ336" s="278" t="s">
        <v>98</v>
      </c>
      <c r="AK336" s="276" t="s">
        <v>26</v>
      </c>
      <c r="AL336" s="4"/>
      <c r="AM336" s="19">
        <f t="array" ref="AM336">SUM(IF((G336:AK336="H"),1,0),IF((G336:AK336="½ H"),0.5,0))</f>
        <v>2</v>
      </c>
      <c r="AN336" s="17">
        <f t="array" ref="AN336">SUM(IF((G336:AK336="SD"),1,0),IF((G336:AK336="½ SD"),0.5,0))</f>
        <v>4</v>
      </c>
      <c r="AO336" s="17">
        <f t="array" ref="AO336">SUM(IF((G336:AK336="V"),1,0),IF((G336:AK336="½ V"),0.5,0))</f>
        <v>0</v>
      </c>
      <c r="AP336" s="17">
        <f t="array" ref="AP336">SUM(IF((G336:AK336="C"),1,0),IF((G336:AK336="½ C"),0.5,0))</f>
        <v>0</v>
      </c>
      <c r="AQ336" s="95">
        <f t="array" ref="AQ336">SUM(IF((G336:AK336="S"),1,0),IF((G336:AK336="½ S"),0.5,0))</f>
        <v>0</v>
      </c>
      <c r="AR336" s="184">
        <f t="array" ref="AR336">SUM(IF((G336:AK336="Z1"),1,0),IF((G336:AK336="½ Z1"),0.5,0))</f>
        <v>0</v>
      </c>
      <c r="AS336" s="17">
        <f t="array" ref="AS336">SUM(IF((G336:AK336="Z2"),1,0),IF((G336:AK336="½ Z2"),0.5,0))</f>
        <v>0</v>
      </c>
      <c r="AT336" s="17">
        <f t="array" ref="AT336">SUM(IF((G336:AK336="Z3"),1,0),IF((G336:AK336="½ Z3"),0.5,0))</f>
        <v>0</v>
      </c>
      <c r="AU336" s="20">
        <f t="array" ref="AU336">SUM(IF((G336:AK336="Z4"),1,0),IF((G336:AK336="½ Z4"),0.5,0))</f>
        <v>0</v>
      </c>
      <c r="AV336" s="4"/>
      <c r="AW336" s="28"/>
    </row>
    <row r="337" spans="1:49" ht="12.75" hidden="1" customHeight="1" x14ac:dyDescent="0.2">
      <c r="B337" s="2"/>
      <c r="C337" s="4"/>
      <c r="D337" s="401"/>
      <c r="E337" s="73"/>
      <c r="F337" s="65" t="str">
        <f>IF(E337="x",   "~~~" &amp; TEXT($J$12,""), TEXT($J$12,""))</f>
        <v/>
      </c>
      <c r="G337" s="275"/>
      <c r="H337" s="275"/>
      <c r="I337" s="276" t="s">
        <v>26</v>
      </c>
      <c r="J337" s="276" t="s">
        <v>26</v>
      </c>
      <c r="K337" s="275"/>
      <c r="L337" s="275"/>
      <c r="M337" s="275"/>
      <c r="N337" s="275"/>
      <c r="O337" s="275"/>
      <c r="P337" s="276" t="s">
        <v>26</v>
      </c>
      <c r="Q337" s="276" t="s">
        <v>26</v>
      </c>
      <c r="R337" s="275"/>
      <c r="S337" s="275"/>
      <c r="T337" s="275"/>
      <c r="U337" s="275"/>
      <c r="V337" s="275"/>
      <c r="W337" s="276" t="s">
        <v>26</v>
      </c>
      <c r="X337" s="276" t="s">
        <v>26</v>
      </c>
      <c r="Y337" s="275"/>
      <c r="Z337" s="275"/>
      <c r="AA337" s="275"/>
      <c r="AB337" s="275"/>
      <c r="AC337" s="274" t="s">
        <v>0</v>
      </c>
      <c r="AD337" s="276" t="s">
        <v>26</v>
      </c>
      <c r="AE337" s="276" t="s">
        <v>26</v>
      </c>
      <c r="AF337" s="274" t="s">
        <v>0</v>
      </c>
      <c r="AG337" s="278" t="s">
        <v>98</v>
      </c>
      <c r="AH337" s="278" t="s">
        <v>98</v>
      </c>
      <c r="AI337" s="278" t="s">
        <v>98</v>
      </c>
      <c r="AJ337" s="278" t="s">
        <v>98</v>
      </c>
      <c r="AK337" s="276" t="s">
        <v>26</v>
      </c>
      <c r="AL337" s="4"/>
      <c r="AM337" s="19">
        <f t="array" ref="AM337">SUM(IF((G337:AK337="H"),1,0),IF((G337:AK337="½ H"),0.5,0))</f>
        <v>2</v>
      </c>
      <c r="AN337" s="17">
        <f t="array" ref="AN337">SUM(IF((G337:AK337="SD"),1,0),IF((G337:AK337="½ SD"),0.5,0))</f>
        <v>4</v>
      </c>
      <c r="AO337" s="17">
        <f t="array" ref="AO337">SUM(IF((G337:AK337="V"),1,0),IF((G337:AK337="½ V"),0.5,0))</f>
        <v>0</v>
      </c>
      <c r="AP337" s="17">
        <f t="array" ref="AP337">SUM(IF((G337:AK337="C"),1,0),IF((G337:AK337="½ C"),0.5,0))</f>
        <v>0</v>
      </c>
      <c r="AQ337" s="95">
        <f t="array" ref="AQ337">SUM(IF((G337:AK337="S"),1,0),IF((G337:AK337="½ S"),0.5,0))</f>
        <v>0</v>
      </c>
      <c r="AR337" s="184">
        <f t="array" ref="AR337">SUM(IF((G337:AK337="Z1"),1,0),IF((G337:AK337="½ Z1"),0.5,0))</f>
        <v>0</v>
      </c>
      <c r="AS337" s="17">
        <f t="array" ref="AS337">SUM(IF((G337:AK337="Z2"),1,0),IF((G337:AK337="½ Z2"),0.5,0))</f>
        <v>0</v>
      </c>
      <c r="AT337" s="17">
        <f t="array" ref="AT337">SUM(IF((G337:AK337="Z3"),1,0),IF((G337:AK337="½ Z3"),0.5,0))</f>
        <v>0</v>
      </c>
      <c r="AU337" s="20">
        <f t="array" ref="AU337">SUM(IF((G337:AK337="Z4"),1,0),IF((G337:AK337="½ Z4"),0.5,0))</f>
        <v>0</v>
      </c>
      <c r="AV337" s="4"/>
      <c r="AW337" s="28"/>
    </row>
    <row r="338" spans="1:49" ht="12.75" hidden="1" customHeight="1" x14ac:dyDescent="0.2">
      <c r="B338" s="2"/>
      <c r="C338" s="4"/>
      <c r="D338" s="401"/>
      <c r="E338" s="73"/>
      <c r="F338" s="65" t="str">
        <f>IF(E338="x",   "~~~" &amp; TEXT($J$13,""), TEXT($J$13,""))</f>
        <v/>
      </c>
      <c r="G338" s="275"/>
      <c r="H338" s="275"/>
      <c r="I338" s="276" t="s">
        <v>26</v>
      </c>
      <c r="J338" s="276" t="s">
        <v>26</v>
      </c>
      <c r="K338" s="275"/>
      <c r="L338" s="275"/>
      <c r="M338" s="275"/>
      <c r="N338" s="275"/>
      <c r="O338" s="275"/>
      <c r="P338" s="276" t="s">
        <v>26</v>
      </c>
      <c r="Q338" s="276" t="s">
        <v>26</v>
      </c>
      <c r="R338" s="275"/>
      <c r="S338" s="275"/>
      <c r="T338" s="275"/>
      <c r="U338" s="275"/>
      <c r="V338" s="275"/>
      <c r="W338" s="276" t="s">
        <v>26</v>
      </c>
      <c r="X338" s="276" t="s">
        <v>26</v>
      </c>
      <c r="Y338" s="275"/>
      <c r="Z338" s="275"/>
      <c r="AA338" s="275"/>
      <c r="AB338" s="275"/>
      <c r="AC338" s="274" t="s">
        <v>0</v>
      </c>
      <c r="AD338" s="276" t="s">
        <v>26</v>
      </c>
      <c r="AE338" s="276" t="s">
        <v>26</v>
      </c>
      <c r="AF338" s="274" t="s">
        <v>0</v>
      </c>
      <c r="AG338" s="278" t="s">
        <v>98</v>
      </c>
      <c r="AH338" s="278" t="s">
        <v>98</v>
      </c>
      <c r="AI338" s="278" t="s">
        <v>98</v>
      </c>
      <c r="AJ338" s="278" t="s">
        <v>98</v>
      </c>
      <c r="AK338" s="276" t="s">
        <v>26</v>
      </c>
      <c r="AL338" s="4"/>
      <c r="AM338" s="19">
        <f t="array" ref="AM338">SUM(IF((G338:AK338="H"),1,0),IF((G338:AK338="½ H"),0.5,0))</f>
        <v>2</v>
      </c>
      <c r="AN338" s="17">
        <f t="array" ref="AN338">SUM(IF((G338:AK338="SD"),1,0),IF((G338:AK338="½ SD"),0.5,0))</f>
        <v>4</v>
      </c>
      <c r="AO338" s="17">
        <f t="array" ref="AO338">SUM(IF((G338:AK338="V"),1,0),IF((G338:AK338="½ V"),0.5,0))</f>
        <v>0</v>
      </c>
      <c r="AP338" s="17">
        <f t="array" ref="AP338">SUM(IF((G338:AK338="C"),1,0),IF((G338:AK338="½ C"),0.5,0))</f>
        <v>0</v>
      </c>
      <c r="AQ338" s="95">
        <f t="array" ref="AQ338">SUM(IF((G338:AK338="S"),1,0),IF((G338:AK338="½ S"),0.5,0))</f>
        <v>0</v>
      </c>
      <c r="AR338" s="184">
        <f t="array" ref="AR338">SUM(IF((G338:AK338="Z1"),1,0),IF((G338:AK338="½ Z1"),0.5,0))</f>
        <v>0</v>
      </c>
      <c r="AS338" s="17">
        <f t="array" ref="AS338">SUM(IF((G338:AK338="Z2"),1,0),IF((G338:AK338="½ Z2"),0.5,0))</f>
        <v>0</v>
      </c>
      <c r="AT338" s="17">
        <f t="array" ref="AT338">SUM(IF((G338:AK338="Z3"),1,0),IF((G338:AK338="½ Z3"),0.5,0))</f>
        <v>0</v>
      </c>
      <c r="AU338" s="20">
        <f t="array" ref="AU338">SUM(IF((G338:AK338="Z4"),1,0),IF((G338:AK338="½ Z4"),0.5,0))</f>
        <v>0</v>
      </c>
      <c r="AV338" s="4"/>
      <c r="AW338" s="28"/>
    </row>
    <row r="339" spans="1:49" ht="12.75" hidden="1" customHeight="1" x14ac:dyDescent="0.2">
      <c r="B339" s="2"/>
      <c r="C339" s="4"/>
      <c r="D339" s="401"/>
      <c r="E339" s="73"/>
      <c r="F339" s="65" t="str">
        <f>IF(E339="x",   "~~~" &amp; TEXT($J$14,""), TEXT($J$14,""))</f>
        <v/>
      </c>
      <c r="G339" s="275"/>
      <c r="H339" s="275"/>
      <c r="I339" s="276" t="s">
        <v>26</v>
      </c>
      <c r="J339" s="276" t="s">
        <v>26</v>
      </c>
      <c r="K339" s="275"/>
      <c r="L339" s="275"/>
      <c r="M339" s="275"/>
      <c r="N339" s="275"/>
      <c r="O339" s="275"/>
      <c r="P339" s="276" t="s">
        <v>26</v>
      </c>
      <c r="Q339" s="276" t="s">
        <v>26</v>
      </c>
      <c r="R339" s="275"/>
      <c r="S339" s="275"/>
      <c r="T339" s="275"/>
      <c r="U339" s="275"/>
      <c r="V339" s="275"/>
      <c r="W339" s="276" t="s">
        <v>26</v>
      </c>
      <c r="X339" s="276" t="s">
        <v>26</v>
      </c>
      <c r="Y339" s="275"/>
      <c r="Z339" s="275"/>
      <c r="AA339" s="275"/>
      <c r="AB339" s="275"/>
      <c r="AC339" s="274" t="s">
        <v>0</v>
      </c>
      <c r="AD339" s="276" t="s">
        <v>26</v>
      </c>
      <c r="AE339" s="276" t="s">
        <v>26</v>
      </c>
      <c r="AF339" s="274" t="s">
        <v>0</v>
      </c>
      <c r="AG339" s="278" t="s">
        <v>98</v>
      </c>
      <c r="AH339" s="278" t="s">
        <v>98</v>
      </c>
      <c r="AI339" s="278" t="s">
        <v>98</v>
      </c>
      <c r="AJ339" s="278" t="s">
        <v>98</v>
      </c>
      <c r="AK339" s="276" t="s">
        <v>26</v>
      </c>
      <c r="AL339" s="4"/>
      <c r="AM339" s="19">
        <f t="array" ref="AM339">SUM(IF((G339:AK339="H"),1,0),IF((G339:AK339="½ H"),0.5,0))</f>
        <v>2</v>
      </c>
      <c r="AN339" s="17">
        <f t="array" ref="AN339">SUM(IF((G339:AK339="SD"),1,0),IF((G339:AK339="½ SD"),0.5,0))</f>
        <v>4</v>
      </c>
      <c r="AO339" s="17">
        <f t="array" ref="AO339">SUM(IF((G339:AK339="V"),1,0),IF((G339:AK339="½ V"),0.5,0))</f>
        <v>0</v>
      </c>
      <c r="AP339" s="17">
        <f t="array" ref="AP339">SUM(IF((G339:AK339="C"),1,0),IF((G339:AK339="½ C"),0.5,0))</f>
        <v>0</v>
      </c>
      <c r="AQ339" s="95">
        <f t="array" ref="AQ339">SUM(IF((G339:AK339="S"),1,0),IF((G339:AK339="½ S"),0.5,0))</f>
        <v>0</v>
      </c>
      <c r="AR339" s="184">
        <f t="array" ref="AR339">SUM(IF((G339:AK339="Z1"),1,0),IF((G339:AK339="½ Z1"),0.5,0))</f>
        <v>0</v>
      </c>
      <c r="AS339" s="17">
        <f t="array" ref="AS339">SUM(IF((G339:AK339="Z2"),1,0),IF((G339:AK339="½ Z2"),0.5,0))</f>
        <v>0</v>
      </c>
      <c r="AT339" s="17">
        <f t="array" ref="AT339">SUM(IF((G339:AK339="Z3"),1,0),IF((G339:AK339="½ Z3"),0.5,0))</f>
        <v>0</v>
      </c>
      <c r="AU339" s="20">
        <f t="array" ref="AU339">SUM(IF((G339:AK339="Z4"),1,0),IF((G339:AK339="½ Z4"),0.5,0))</f>
        <v>0</v>
      </c>
      <c r="AV339" s="4"/>
      <c r="AW339" s="28"/>
    </row>
    <row r="340" spans="1:49" ht="12.75" hidden="1" customHeight="1" x14ac:dyDescent="0.2">
      <c r="A340" s="28"/>
      <c r="B340" s="18"/>
      <c r="C340" s="243"/>
      <c r="D340" s="401"/>
      <c r="E340" s="73"/>
      <c r="F340" s="65" t="str">
        <f>IF(E340="x",   "~~~" &amp; TEXT($J$15,""), TEXT($J$15,""))</f>
        <v/>
      </c>
      <c r="G340" s="275"/>
      <c r="H340" s="275"/>
      <c r="I340" s="276" t="s">
        <v>26</v>
      </c>
      <c r="J340" s="276" t="s">
        <v>26</v>
      </c>
      <c r="K340" s="275"/>
      <c r="L340" s="275"/>
      <c r="M340" s="275"/>
      <c r="N340" s="275"/>
      <c r="O340" s="275"/>
      <c r="P340" s="276" t="s">
        <v>26</v>
      </c>
      <c r="Q340" s="276" t="s">
        <v>26</v>
      </c>
      <c r="R340" s="275"/>
      <c r="S340" s="275"/>
      <c r="T340" s="275"/>
      <c r="U340" s="275"/>
      <c r="V340" s="275"/>
      <c r="W340" s="276" t="s">
        <v>26</v>
      </c>
      <c r="X340" s="276" t="s">
        <v>26</v>
      </c>
      <c r="Y340" s="275"/>
      <c r="Z340" s="275"/>
      <c r="AA340" s="275"/>
      <c r="AB340" s="275"/>
      <c r="AC340" s="274" t="s">
        <v>0</v>
      </c>
      <c r="AD340" s="276" t="s">
        <v>26</v>
      </c>
      <c r="AE340" s="276" t="s">
        <v>26</v>
      </c>
      <c r="AF340" s="274" t="s">
        <v>0</v>
      </c>
      <c r="AG340" s="278" t="s">
        <v>98</v>
      </c>
      <c r="AH340" s="278" t="s">
        <v>98</v>
      </c>
      <c r="AI340" s="278" t="s">
        <v>98</v>
      </c>
      <c r="AJ340" s="278" t="s">
        <v>98</v>
      </c>
      <c r="AK340" s="276" t="s">
        <v>26</v>
      </c>
      <c r="AL340" s="4"/>
      <c r="AM340" s="19">
        <f t="array" ref="AM340">SUM(IF((G340:AK340="H"),1,0),IF((G340:AK340="½ H"),0.5,0))</f>
        <v>2</v>
      </c>
      <c r="AN340" s="17">
        <f t="array" ref="AN340">SUM(IF((G340:AK340="SD"),1,0),IF((G340:AK340="½ SD"),0.5,0))</f>
        <v>4</v>
      </c>
      <c r="AO340" s="17">
        <f t="array" ref="AO340">SUM(IF((G340:AK340="V"),1,0),IF((G340:AK340="½ V"),0.5,0))</f>
        <v>0</v>
      </c>
      <c r="AP340" s="17">
        <f t="array" ref="AP340">SUM(IF((G340:AK340="C"),1,0),IF((G340:AK340="½ C"),0.5,0))</f>
        <v>0</v>
      </c>
      <c r="AQ340" s="95">
        <f t="array" ref="AQ340">SUM(IF((G340:AK340="S"),1,0),IF((G340:AK340="½ S"),0.5,0))</f>
        <v>0</v>
      </c>
      <c r="AR340" s="184">
        <f t="array" ref="AR340">SUM(IF((G340:AK340="Z1"),1,0),IF((G340:AK340="½ Z1"),0.5,0))</f>
        <v>0</v>
      </c>
      <c r="AS340" s="17">
        <f t="array" ref="AS340">SUM(IF((G340:AK340="Z2"),1,0),IF((G340:AK340="½ Z2"),0.5,0))</f>
        <v>0</v>
      </c>
      <c r="AT340" s="17">
        <f t="array" ref="AT340">SUM(IF((G340:AK340="Z3"),1,0),IF((G340:AK340="½ Z3"),0.5,0))</f>
        <v>0</v>
      </c>
      <c r="AU340" s="20">
        <f t="array" ref="AU340">SUM(IF((G340:AK340="Z4"),1,0),IF((G340:AK340="½ Z4"),0.5,0))</f>
        <v>0</v>
      </c>
      <c r="AV340" s="4"/>
      <c r="AW340" s="28"/>
    </row>
    <row r="341" spans="1:49" ht="12.75" hidden="1" customHeight="1" thickBot="1" x14ac:dyDescent="0.25">
      <c r="A341" s="28"/>
      <c r="B341" s="18"/>
      <c r="C341" s="243"/>
      <c r="D341" s="401"/>
      <c r="E341" s="74"/>
      <c r="F341" s="65" t="str">
        <f>IF(E341="x",   "~~~" &amp; TEXT($J$16,""), TEXT($J$16,""))</f>
        <v/>
      </c>
      <c r="G341" s="275"/>
      <c r="H341" s="275"/>
      <c r="I341" s="276" t="s">
        <v>26</v>
      </c>
      <c r="J341" s="276" t="s">
        <v>26</v>
      </c>
      <c r="K341" s="275"/>
      <c r="L341" s="275"/>
      <c r="M341" s="275"/>
      <c r="N341" s="275"/>
      <c r="O341" s="275"/>
      <c r="P341" s="276" t="s">
        <v>26</v>
      </c>
      <c r="Q341" s="276" t="s">
        <v>26</v>
      </c>
      <c r="R341" s="275"/>
      <c r="S341" s="275"/>
      <c r="T341" s="275"/>
      <c r="U341" s="275"/>
      <c r="V341" s="275"/>
      <c r="W341" s="276" t="s">
        <v>26</v>
      </c>
      <c r="X341" s="276" t="s">
        <v>26</v>
      </c>
      <c r="Y341" s="275"/>
      <c r="Z341" s="275"/>
      <c r="AA341" s="275"/>
      <c r="AB341" s="275"/>
      <c r="AC341" s="274" t="s">
        <v>0</v>
      </c>
      <c r="AD341" s="276" t="s">
        <v>26</v>
      </c>
      <c r="AE341" s="276" t="s">
        <v>26</v>
      </c>
      <c r="AF341" s="274" t="s">
        <v>0</v>
      </c>
      <c r="AG341" s="278" t="s">
        <v>98</v>
      </c>
      <c r="AH341" s="278" t="s">
        <v>98</v>
      </c>
      <c r="AI341" s="278" t="s">
        <v>98</v>
      </c>
      <c r="AJ341" s="278" t="s">
        <v>98</v>
      </c>
      <c r="AK341" s="276" t="s">
        <v>26</v>
      </c>
      <c r="AL341" s="4"/>
      <c r="AM341" s="94">
        <f t="array" ref="AM341">SUM(IF((G341:AK341="H"),1,0),IF((G341:AK341="½ H"),0.5,0))</f>
        <v>2</v>
      </c>
      <c r="AN341" s="89">
        <f t="array" ref="AN341">SUM(IF((G341:AK341="SD"),1,0),IF((G341:AK341="½ SD"),0.5,0))</f>
        <v>4</v>
      </c>
      <c r="AO341" s="89">
        <f t="array" ref="AO341">SUM(IF((G341:AK341="V"),1,0),IF((G341:AK341="½ V"),0.5,0))</f>
        <v>0</v>
      </c>
      <c r="AP341" s="89">
        <f t="array" ref="AP341">SUM(IF((G341:AK341="C"),1,0),IF((G341:AK341="½ C"),0.5,0))</f>
        <v>0</v>
      </c>
      <c r="AQ341" s="95">
        <f t="array" ref="AQ341">SUM(IF((G341:AK341="S"),1,0),IF((G341:AK341="½ S"),0.5,0))</f>
        <v>0</v>
      </c>
      <c r="AR341" s="184">
        <f t="array" ref="AR341">SUM(IF((G341:AK341="Z1"),1,0),IF((G341:AK341="½ Z1"),0.5,0))</f>
        <v>0</v>
      </c>
      <c r="AS341" s="89">
        <f t="array" ref="AS341">SUM(IF((G341:AK341="Z2"),1,0),IF((G341:AK341="½ Z2"),0.5,0))</f>
        <v>0</v>
      </c>
      <c r="AT341" s="17">
        <f t="array" ref="AT341">SUM(IF((G341:AK341="Z3"),1,0),IF((G341:AK341="½ Z3"),0.5,0))</f>
        <v>0</v>
      </c>
      <c r="AU341" s="20">
        <f t="array" ref="AU341">SUM(IF((G341:AK341="Z4"),1,0),IF((G341:AK341="½ Z4"),0.5,0))</f>
        <v>0</v>
      </c>
      <c r="AV341" s="4"/>
      <c r="AW341" s="28"/>
    </row>
    <row r="342" spans="1:49" ht="12.75" customHeight="1" thickBot="1" x14ac:dyDescent="0.25">
      <c r="A342" s="28"/>
      <c r="B342" s="18"/>
      <c r="C342" s="243"/>
      <c r="D342" s="402"/>
      <c r="E342" s="79"/>
      <c r="F342" s="76" t="s">
        <v>38</v>
      </c>
      <c r="G342" s="234">
        <f t="array" ref="G342">SUM(IF(LEFT($F317:$F341,3)&lt;&gt;"~~~",1,0)*IF($F317:$F341&lt;&gt;"",1,0)*IF(G317:G341="we",0,1)*IF(G317:G341="i",0,1)*IF(LEFT(G317:G341,1)="½",0.5,(IF(G317:G341&lt;&gt;"",0,1))))</f>
        <v>4</v>
      </c>
      <c r="H342" s="234">
        <f t="array" ref="H342">SUM(IF(LEFT($F317:$F341,3)&lt;&gt;"~~~",1,0)*IF($F317:$F341&lt;&gt;"",1,0)*IF(H317:H341="we",0,1)*IF(H317:H341="i",0,1)*IF(LEFT(H317:H341,1)="½",0.5,(IF(H317:H341&lt;&gt;"",0,1))))</f>
        <v>4</v>
      </c>
      <c r="I342" s="234">
        <f t="array" ref="I342">SUM(IF(LEFT($F317:$F341,3)&lt;&gt;"~~~",1,0)*IF($F317:$F341&lt;&gt;"",1,0)*IF(I317:I341="we",0,1)*IF(I317:I341="i",0,1)*IF(LEFT(I317:I341,1)="½",0.5,(IF(I317:I341&lt;&gt;"",0,1))))</f>
        <v>0</v>
      </c>
      <c r="J342" s="234">
        <f t="array" ref="J342">SUM(IF(LEFT($F317:$F341,3)&lt;&gt;"~~~",1,0)*IF($F317:$F341&lt;&gt;"",1,0)*IF(J317:J341="we",0,1)*IF(J317:J341="i",0,1)*IF(LEFT(J317:J341,1)="½",0.5,(IF(J317:J341&lt;&gt;"",0,1))))</f>
        <v>0</v>
      </c>
      <c r="K342" s="234">
        <f t="array" ref="K342">SUM(IF(LEFT($F317:$F341,3)&lt;&gt;"~~~",1,0)*IF($F317:$F341&lt;&gt;"",1,0)*IF(K317:K341="we",0,1)*IF(K317:K341="i",0,1)*IF(LEFT(K317:K341,1)="½",0.5,(IF(K317:K341&lt;&gt;"",0,1))))</f>
        <v>4</v>
      </c>
      <c r="L342" s="234">
        <f t="array" ref="L342">SUM(IF(LEFT($F317:$F341,3)&lt;&gt;"~~~",1,0)*IF($F317:$F341&lt;&gt;"",1,0)*IF(L317:L341="we",0,1)*IF(L317:L341="i",0,1)*IF(LEFT(L317:L341,1)="½",0.5,(IF(L317:L341&lt;&gt;"",0,1))))</f>
        <v>4</v>
      </c>
      <c r="M342" s="234">
        <f t="array" ref="M342">SUM(IF(LEFT($F317:$F341,3)&lt;&gt;"~~~",1,0)*IF($F317:$F341&lt;&gt;"",1,0)*IF(M317:M341="we",0,1)*IF(M317:M341="i",0,1)*IF(LEFT(M317:M341,1)="½",0.5,(IF(M317:M341&lt;&gt;"",0,1))))</f>
        <v>4</v>
      </c>
      <c r="N342" s="234">
        <f t="array" ref="N342">SUM(IF(LEFT($F317:$F341,3)&lt;&gt;"~~~",1,0)*IF($F317:$F341&lt;&gt;"",1,0)*IF(N317:N341="we",0,1)*IF(N317:N341="i",0,1)*IF(LEFT(N317:N341,1)="½",0.5,(IF(N317:N341&lt;&gt;"",0,1))))</f>
        <v>4</v>
      </c>
      <c r="O342" s="234">
        <f t="array" ref="O342">SUM(IF(LEFT($F317:$F341,3)&lt;&gt;"~~~",1,0)*IF($F317:$F341&lt;&gt;"",1,0)*IF(O317:O341="we",0,1)*IF(O317:O341="i",0,1)*IF(LEFT(O317:O341,1)="½",0.5,(IF(O317:O341&lt;&gt;"",0,1))))</f>
        <v>4</v>
      </c>
      <c r="P342" s="234">
        <f t="array" ref="P342">SUM(IF(LEFT($F317:$F341,3)&lt;&gt;"~~~",1,0)*IF($F317:$F341&lt;&gt;"",1,0)*IF(P317:P341="we",0,1)*IF(P317:P341="i",0,1)*IF(LEFT(P317:P341,1)="½",0.5,(IF(P317:P341&lt;&gt;"",0,1))))</f>
        <v>0</v>
      </c>
      <c r="Q342" s="234">
        <f t="array" ref="Q342">SUM(IF(LEFT($F317:$F341,3)&lt;&gt;"~~~",1,0)*IF($F317:$F341&lt;&gt;"",1,0)*IF(Q317:Q341="we",0,1)*IF(Q317:Q341="i",0,1)*IF(LEFT(Q317:Q341,1)="½",0.5,(IF(Q317:Q341&lt;&gt;"",0,1))))</f>
        <v>0</v>
      </c>
      <c r="R342" s="234">
        <f t="array" ref="R342">SUM(IF(LEFT($F317:$F341,3)&lt;&gt;"~~~",1,0)*IF($F317:$F341&lt;&gt;"",1,0)*IF(R317:R341="we",0,1)*IF(R317:R341="i",0,1)*IF(LEFT(R317:R341,1)="½",0.5,(IF(R317:R341&lt;&gt;"",0,1))))</f>
        <v>4</v>
      </c>
      <c r="S342" s="234">
        <f t="array" ref="S342">SUM(IF(LEFT($F317:$F341,3)&lt;&gt;"~~~",1,0)*IF($F317:$F341&lt;&gt;"",1,0)*IF(S317:S341="we",0,1)*IF(S317:S341="i",0,1)*IF(LEFT(S317:S341,1)="½",0.5,(IF(S317:S341&lt;&gt;"",0,1))))</f>
        <v>4</v>
      </c>
      <c r="T342" s="234">
        <f t="array" ref="T342">SUM(IF(LEFT($F317:$F341,3)&lt;&gt;"~~~",1,0)*IF($F317:$F341&lt;&gt;"",1,0)*IF(T317:T341="we",0,1)*IF(T317:T341="i",0,1)*IF(LEFT(T317:T341,1)="½",0.5,(IF(T317:T341&lt;&gt;"",0,1))))</f>
        <v>4</v>
      </c>
      <c r="U342" s="234">
        <f t="array" ref="U342">SUM(IF(LEFT($F317:$F341,3)&lt;&gt;"~~~",1,0)*IF($F317:$F341&lt;&gt;"",1,0)*IF(U317:U341="we",0,1)*IF(U317:U341="i",0,1)*IF(LEFT(U317:U341,1)="½",0.5,(IF(U317:U341&lt;&gt;"",0,1))))</f>
        <v>4</v>
      </c>
      <c r="V342" s="234">
        <f t="array" ref="V342">SUM(IF(LEFT($F317:$F341,3)&lt;&gt;"~~~",1,0)*IF($F317:$F341&lt;&gt;"",1,0)*IF(V317:V341="we",0,1)*IF(V317:V341="i",0,1)*IF(LEFT(V317:V341,1)="½",0.5,(IF(V317:V341&lt;&gt;"",0,1))))</f>
        <v>4</v>
      </c>
      <c r="W342" s="234">
        <f t="array" ref="W342">SUM(IF(LEFT($F317:$F341,3)&lt;&gt;"~~~",1,0)*IF($F317:$F341&lt;&gt;"",1,0)*IF(W317:W341="we",0,1)*IF(W317:W341="i",0,1)*IF(LEFT(W317:W341,1)="½",0.5,(IF(W317:W341&lt;&gt;"",0,1))))</f>
        <v>0</v>
      </c>
      <c r="X342" s="234">
        <f t="array" ref="X342">SUM(IF(LEFT($F317:$F341,3)&lt;&gt;"~~~",1,0)*IF($F317:$F341&lt;&gt;"",1,0)*IF(X317:X341="we",0,1)*IF(X317:X341="i",0,1)*IF(LEFT(X317:X341,1)="½",0.5,(IF(X317:X341&lt;&gt;"",0,1))))</f>
        <v>0</v>
      </c>
      <c r="Y342" s="234">
        <f t="array" ref="Y342">SUM(IF(LEFT($F317:$F341,3)&lt;&gt;"~~~",1,0)*IF($F317:$F341&lt;&gt;"",1,0)*IF(Y317:Y341="we",0,1)*IF(Y317:Y341="i",0,1)*IF(LEFT(Y317:Y341,1)="½",0.5,(IF(Y317:Y341&lt;&gt;"",0,1))))</f>
        <v>4</v>
      </c>
      <c r="Z342" s="234">
        <f t="array" ref="Z342">SUM(IF(LEFT($F317:$F341,3)&lt;&gt;"~~~",1,0)*IF($F317:$F341&lt;&gt;"",1,0)*IF(Z317:Z341="we",0,1)*IF(Z317:Z341="i",0,1)*IF(LEFT(Z317:Z341,1)="½",0.5,(IF(Z317:Z341&lt;&gt;"",0,1))))</f>
        <v>4</v>
      </c>
      <c r="AA342" s="234">
        <f t="array" ref="AA342">SUM(IF(LEFT($F317:$F341,3)&lt;&gt;"~~~",1,0)*IF($F317:$F341&lt;&gt;"",1,0)*IF(AA317:AA341="we",0,1)*IF(AA317:AA341="i",0,1)*IF(LEFT(AA317:AA341,1)="½",0.5,(IF(AA317:AA341&lt;&gt;"",0,1))))</f>
        <v>4</v>
      </c>
      <c r="AB342" s="234">
        <f t="array" ref="AB342">SUM(IF(LEFT($F317:$F341,3)&lt;&gt;"~~~",1,0)*IF($F317:$F341&lt;&gt;"",1,0)*IF(AB317:AB341="we",0,1)*IF(AB317:AB341="i",0,1)*IF(LEFT(AB317:AB341,1)="½",0.5,(IF(AB317:AB341&lt;&gt;"",0,1))))</f>
        <v>4</v>
      </c>
      <c r="AC342" s="234">
        <f t="array" ref="AC342">SUM(IF(LEFT($F317:$F341,3)&lt;&gt;"~~~",1,0)*IF($F317:$F341&lt;&gt;"",1,0)*IF(AC317:AC341="we",0,1)*IF(AC317:AC341="i",0,1)*IF(LEFT(AC317:AC341,1)="½",0.5,(IF(AC317:AC341&lt;&gt;"",0,1))))</f>
        <v>0</v>
      </c>
      <c r="AD342" s="234">
        <f t="array" ref="AD342">SUM(IF(LEFT($F317:$F341,3)&lt;&gt;"~~~",1,0)*IF($F317:$F341&lt;&gt;"",1,0)*IF(AD317:AD341="we",0,1)*IF(AD317:AD341="i",0,1)*IF(LEFT(AD317:AD341,1)="½",0.5,(IF(AD317:AD341&lt;&gt;"",0,1))))</f>
        <v>0</v>
      </c>
      <c r="AE342" s="234">
        <f t="array" ref="AE342">SUM(IF(LEFT($F317:$F341,3)&lt;&gt;"~~~",1,0)*IF($F317:$F341&lt;&gt;"",1,0)*IF(AE317:AE341="we",0,1)*IF(AE317:AE341="i",0,1)*IF(LEFT(AE317:AE341,1)="½",0.5,(IF(AE317:AE341&lt;&gt;"",0,1))))</f>
        <v>0</v>
      </c>
      <c r="AF342" s="234">
        <f t="array" ref="AF342">SUM(IF(LEFT($F317:$F341,3)&lt;&gt;"~~~",1,0)*IF($F317:$F341&lt;&gt;"",1,0)*IF(AF317:AF341="we",0,1)*IF(AF317:AF341="i",0,1)*IF(LEFT(AF317:AF341,1)="½",0.5,(IF(AF317:AF341&lt;&gt;"",0,1))))</f>
        <v>0</v>
      </c>
      <c r="AG342" s="234">
        <f t="array" ref="AG342">SUM(IF(LEFT($F317:$F341,3)&lt;&gt;"~~~",1,0)*IF($F317:$F341&lt;&gt;"",1,0)*IF(AG317:AG341="we",0,1)*IF(AG317:AG341="i",0,1)*IF(LEFT(AG317:AG341,1)="½",0.5,(IF(AG317:AG341&lt;&gt;"",0,1))))</f>
        <v>0</v>
      </c>
      <c r="AH342" s="234">
        <f t="array" ref="AH342">SUM(IF(LEFT($F317:$F341,3)&lt;&gt;"~~~",1,0)*IF($F317:$F341&lt;&gt;"",1,0)*IF(AH317:AH341="we",0,1)*IF(AH317:AH341="i",0,1)*IF(LEFT(AH317:AH341,1)="½",0.5,(IF(AH317:AH341&lt;&gt;"",0,1))))</f>
        <v>0</v>
      </c>
      <c r="AI342" s="234">
        <f t="array" ref="AI342">SUM(IF(LEFT($F317:$F341,3)&lt;&gt;"~~~",1,0)*IF($F317:$F341&lt;&gt;"",1,0)*IF(AI317:AI341="we",0,1)*IF(AI317:AI341="i",0,1)*IF(LEFT(AI317:AI341,1)="½",0.5,(IF(AI317:AI341&lt;&gt;"",0,1))))</f>
        <v>0</v>
      </c>
      <c r="AJ342" s="234">
        <f t="array" ref="AJ342">SUM(IF(LEFT($F317:$F341,3)&lt;&gt;"~~~",1,0)*IF($F317:$F341&lt;&gt;"",1,0)*IF(AJ317:AJ341="we",0,1)*IF(AJ317:AJ341="i",0,1)*IF(LEFT(AJ317:AJ341,1)="½",0.5,(IF(AJ317:AJ341&lt;&gt;"",0,1))))</f>
        <v>0</v>
      </c>
      <c r="AK342" s="234">
        <f t="array" ref="AK342">SUM(IF(LEFT($F317:$F341,3)&lt;&gt;"~~~",1,0)*IF($F317:$F341&lt;&gt;"",1,0)*IF(AK317:AK341="we",0,1)*IF(AK317:AK341="i",0,1)*IF(LEFT(AK317:AK341,1)="½",0.5,(IF(AK317:AK341&lt;&gt;"",0,1))))</f>
        <v>0</v>
      </c>
      <c r="AL342" s="33"/>
      <c r="AM342" s="412">
        <f>SUM(G342:AK342)</f>
        <v>64</v>
      </c>
      <c r="AN342" s="413"/>
      <c r="AO342" s="300">
        <f t="array" ref="AO342">SUM(IF((G316:AK316=""),1,0))</f>
        <v>16</v>
      </c>
      <c r="AP342" s="301"/>
      <c r="AQ342" s="297">
        <f t="array" ref="AQ342">SUM(G342:AK342)/SUM(IF((G316:AK316=""),1,0))</f>
        <v>4</v>
      </c>
      <c r="AR342" s="298"/>
      <c r="AS342" s="299"/>
      <c r="AT342" s="213"/>
      <c r="AU342" s="214"/>
      <c r="AV342" s="4"/>
      <c r="AW342" s="28"/>
    </row>
    <row r="343" spans="1:49" ht="12.75" customHeight="1" thickBot="1" x14ac:dyDescent="0.3">
      <c r="A343" s="28"/>
      <c r="B343" s="18"/>
      <c r="C343" s="243"/>
      <c r="D343" s="403" t="str">
        <f>"January " &amp; (Q7+1)</f>
        <v>January 2023</v>
      </c>
      <c r="E343" s="85"/>
      <c r="F343" s="84" t="s">
        <v>9</v>
      </c>
      <c r="G343" s="293" t="s">
        <v>26</v>
      </c>
      <c r="H343" s="293" t="s">
        <v>0</v>
      </c>
      <c r="I343" s="293"/>
      <c r="J343" s="293"/>
      <c r="K343" s="293"/>
      <c r="L343" s="293"/>
      <c r="M343" s="293" t="s">
        <v>26</v>
      </c>
      <c r="N343" s="293" t="s">
        <v>26</v>
      </c>
      <c r="O343" s="293"/>
      <c r="P343" s="293"/>
      <c r="Q343" s="293"/>
      <c r="R343" s="293"/>
      <c r="S343" s="293"/>
      <c r="T343" s="293" t="s">
        <v>26</v>
      </c>
      <c r="U343" s="293" t="s">
        <v>26</v>
      </c>
      <c r="V343" s="293" t="s">
        <v>0</v>
      </c>
      <c r="W343" s="293"/>
      <c r="X343" s="293"/>
      <c r="Y343" s="293"/>
      <c r="Z343" s="293"/>
      <c r="AA343" s="293" t="s">
        <v>26</v>
      </c>
      <c r="AB343" s="293" t="s">
        <v>26</v>
      </c>
      <c r="AC343" s="293"/>
      <c r="AD343" s="293"/>
      <c r="AE343" s="293"/>
      <c r="AF343" s="293"/>
      <c r="AG343" s="293"/>
      <c r="AH343" s="293" t="s">
        <v>26</v>
      </c>
      <c r="AI343" s="293" t="s">
        <v>26</v>
      </c>
      <c r="AJ343" s="293"/>
      <c r="AK343" s="293"/>
      <c r="AL343" s="26"/>
      <c r="AM343" s="189">
        <f t="array" ref="AM343">SUM(IF((G343:AJ343="H"),1,0),IF((G343:AJ343="½ H"),0.5,0))</f>
        <v>2</v>
      </c>
      <c r="AN343" s="190">
        <f t="array" ref="AN343">SUM(IF((G344:AK368="SD"),1,0),IF((G344:AK368="½ SD"),0.5,0))</f>
        <v>0</v>
      </c>
      <c r="AO343" s="190">
        <f t="array" ref="AO343">SUM(IF((G344:AK368="V"),1,0),IF((G344:AK368="½ V"),0.5,0))</f>
        <v>0</v>
      </c>
      <c r="AP343" s="190">
        <f t="array" ref="AP343">SUM(IF((G344:AK368="C"),1,0),IF((G344:AK368="½ C"),0.5,0))</f>
        <v>0</v>
      </c>
      <c r="AQ343" s="190">
        <f t="array" ref="AQ343">SUM(IF((G344:AK368="S"),1,0),IF((G344:AK368="½ S"),0.5,0))</f>
        <v>0</v>
      </c>
      <c r="AR343" s="192">
        <f t="array" ref="AR343">SUM(IF((G344:AK368="Z1"),1,0),IF((G344:AK368="½ Z1"),0.5,0))</f>
        <v>0</v>
      </c>
      <c r="AS343" s="190">
        <f t="array" ref="AS343">SUM(IF((G344:AK368="Z2"),1,0),IF((G344:AK368="½ Z2"),0.5,0))</f>
        <v>0</v>
      </c>
      <c r="AT343" s="209">
        <f t="array" ref="AT343">SUM(IF((G344:AK368="Z3"),1,0),IF((G344:AK368="½ Z3"),0.5,0))</f>
        <v>0</v>
      </c>
      <c r="AU343" s="210">
        <f t="array" ref="AU343">SUM(IF((G344:AK368="Z4"),1,0),IF((G344:AK368="½ Z4"),0.5,0))</f>
        <v>0</v>
      </c>
      <c r="AV343" s="4"/>
      <c r="AW343" s="28"/>
    </row>
    <row r="344" spans="1:49" x14ac:dyDescent="0.2">
      <c r="A344" s="28"/>
      <c r="B344" s="18"/>
      <c r="C344" s="243"/>
      <c r="D344" s="404"/>
      <c r="E344" s="69"/>
      <c r="F344" s="65" t="str">
        <f>IF(E344="x",   "~~~" &amp; TEXT($F$4,""), TEXT($F$4,""))</f>
        <v>employee_1</v>
      </c>
      <c r="G344" s="276" t="s">
        <v>26</v>
      </c>
      <c r="H344" s="274" t="s">
        <v>0</v>
      </c>
      <c r="I344" s="275"/>
      <c r="J344" s="275"/>
      <c r="K344" s="275"/>
      <c r="L344" s="275"/>
      <c r="M344" s="276" t="s">
        <v>26</v>
      </c>
      <c r="N344" s="276" t="s">
        <v>26</v>
      </c>
      <c r="O344" s="275"/>
      <c r="P344" s="275"/>
      <c r="Q344" s="275"/>
      <c r="R344" s="275"/>
      <c r="S344" s="275"/>
      <c r="T344" s="276" t="s">
        <v>26</v>
      </c>
      <c r="U344" s="276" t="s">
        <v>26</v>
      </c>
      <c r="V344" s="274" t="s">
        <v>0</v>
      </c>
      <c r="W344" s="275"/>
      <c r="X344" s="275"/>
      <c r="Y344" s="275"/>
      <c r="Z344" s="275"/>
      <c r="AA344" s="276" t="s">
        <v>26</v>
      </c>
      <c r="AB344" s="276" t="s">
        <v>26</v>
      </c>
      <c r="AC344" s="275"/>
      <c r="AD344" s="275"/>
      <c r="AE344" s="275"/>
      <c r="AF344" s="275"/>
      <c r="AG344" s="275"/>
      <c r="AH344" s="276" t="s">
        <v>26</v>
      </c>
      <c r="AI344" s="276" t="s">
        <v>26</v>
      </c>
      <c r="AJ344" s="275"/>
      <c r="AK344" s="275"/>
      <c r="AL344" s="26"/>
      <c r="AM344" s="179">
        <f t="array" ref="AM344">SUM(IF((G344:AK344="H"),1,0),IF((G344:AK344="½ H"),0.5,0))</f>
        <v>2</v>
      </c>
      <c r="AN344" s="180">
        <f t="array" ref="AN344">SUM(IF((G344:AK344="SD"),1,0),IF((G344:AK344="½ SD"),0.5,0))</f>
        <v>0</v>
      </c>
      <c r="AO344" s="180">
        <f t="array" ref="AO344">SUM(IF((G344:AK344="V"),1,0),IF((G344:AK344="½ V"),0.5,0))</f>
        <v>0</v>
      </c>
      <c r="AP344" s="180">
        <f t="array" ref="AP344">SUM(IF((G344:AK344="C"),1,0),IF((G344:AK344="½ C"),0.5,0))</f>
        <v>0</v>
      </c>
      <c r="AQ344" s="180">
        <f t="array" ref="AQ344">SUM(IF((G344:AK344="S"),1,0),IF((G344:AK344="½ S"),0.5,0))</f>
        <v>0</v>
      </c>
      <c r="AR344" s="183">
        <f t="array" ref="AR344">SUM(IF((G344:AK344="Z1"),1,0),IF((G344:AK344="½ Z1"),0.5,0))</f>
        <v>0</v>
      </c>
      <c r="AS344" s="180">
        <f t="array" ref="AS344">SUM(IF((G344:AK344="Z2"),1,0),IF((G344:AK344="½ Z2"),0.5,0))</f>
        <v>0</v>
      </c>
      <c r="AT344" s="180">
        <f t="array" ref="AT344">SUM(IF((G344:AK344="Z3"),1,0),IF((G344:AK344="½ Z3"),0.5,0))</f>
        <v>0</v>
      </c>
      <c r="AU344" s="181">
        <f t="array" ref="AU344">SUM(IF((G344:AK344="Z4"),1,0),IF((G344:AK344="½ Z4"),0.5,0))</f>
        <v>0</v>
      </c>
      <c r="AV344" s="4"/>
      <c r="AW344" s="28"/>
    </row>
    <row r="345" spans="1:49" x14ac:dyDescent="0.2">
      <c r="A345" s="28"/>
      <c r="B345" s="18"/>
      <c r="C345" s="243"/>
      <c r="D345" s="404"/>
      <c r="E345" s="186"/>
      <c r="F345" s="65" t="str">
        <f>IF(E345="x",   "~~~" &amp; TEXT($F$5,""), TEXT($F$5,""))</f>
        <v>employee_2</v>
      </c>
      <c r="G345" s="276" t="s">
        <v>26</v>
      </c>
      <c r="H345" s="274" t="s">
        <v>0</v>
      </c>
      <c r="I345" s="275"/>
      <c r="J345" s="275"/>
      <c r="K345" s="275"/>
      <c r="L345" s="275"/>
      <c r="M345" s="276" t="s">
        <v>26</v>
      </c>
      <c r="N345" s="276" t="s">
        <v>26</v>
      </c>
      <c r="O345" s="275"/>
      <c r="P345" s="275"/>
      <c r="Q345" s="275"/>
      <c r="R345" s="275"/>
      <c r="S345" s="275"/>
      <c r="T345" s="276" t="s">
        <v>26</v>
      </c>
      <c r="U345" s="276" t="s">
        <v>26</v>
      </c>
      <c r="V345" s="274" t="s">
        <v>0</v>
      </c>
      <c r="W345" s="275"/>
      <c r="X345" s="275"/>
      <c r="Y345" s="275"/>
      <c r="Z345" s="275"/>
      <c r="AA345" s="276" t="s">
        <v>26</v>
      </c>
      <c r="AB345" s="276" t="s">
        <v>26</v>
      </c>
      <c r="AC345" s="275"/>
      <c r="AD345" s="275"/>
      <c r="AE345" s="275"/>
      <c r="AF345" s="275"/>
      <c r="AG345" s="275"/>
      <c r="AH345" s="276" t="s">
        <v>26</v>
      </c>
      <c r="AI345" s="276" t="s">
        <v>26</v>
      </c>
      <c r="AJ345" s="275"/>
      <c r="AK345" s="275"/>
      <c r="AL345" s="4"/>
      <c r="AM345" s="19">
        <f t="array" ref="AM345">SUM(IF((G345:AK345="H"),1,0),IF((G345:AK345="½ H"),0.5,0))</f>
        <v>2</v>
      </c>
      <c r="AN345" s="17">
        <f t="array" ref="AN345">SUM(IF((G345:AK345="SD"),1,0),IF((G345:AK345="½ SD"),0.5,0))</f>
        <v>0</v>
      </c>
      <c r="AO345" s="17">
        <f t="array" ref="AO345">SUM(IF((G345:AK345="V"),1,0),IF((G345:AK345="½ V"),0.5,0))</f>
        <v>0</v>
      </c>
      <c r="AP345" s="17">
        <f t="array" ref="AP345">SUM(IF((G345:AK345="C"),1,0),IF((G345:AK345="½ C"),0.5,0))</f>
        <v>0</v>
      </c>
      <c r="AQ345" s="95">
        <f t="array" ref="AQ345">SUM(IF((G345:AK345="S"),1,0),IF((G345:AK345="½ S"),0.5,0))</f>
        <v>0</v>
      </c>
      <c r="AR345" s="184">
        <f t="array" ref="AR345">SUM(IF((G345:AK345="Z1"),1,0),IF((G345:AK345="½ Z1"),0.5,0))</f>
        <v>0</v>
      </c>
      <c r="AS345" s="17">
        <f t="array" ref="AS345">SUM(IF((G345:AK345="Z2"),1,0),IF((G345:AK345="½ Z2"),0.5,0))</f>
        <v>0</v>
      </c>
      <c r="AT345" s="17">
        <f t="array" ref="AT345">SUM(IF((G345:AK345="Z3"),1,0),IF((G345:AK345="½ Z3"),0.5,0))</f>
        <v>0</v>
      </c>
      <c r="AU345" s="20">
        <f t="array" ref="AU345">SUM(IF((G345:AK345="Z4"),1,0),IF((G345:AK345="½ Z4"),0.5,0))</f>
        <v>0</v>
      </c>
      <c r="AV345" s="4"/>
      <c r="AW345" s="28"/>
    </row>
    <row r="346" spans="1:49" x14ac:dyDescent="0.2">
      <c r="A346" s="28"/>
      <c r="B346" s="18"/>
      <c r="C346" s="243"/>
      <c r="D346" s="404"/>
      <c r="E346" s="186"/>
      <c r="F346" s="65" t="str">
        <f>IF(E346="x",   "~~~" &amp; TEXT($F$6,""), TEXT($F$6,""))</f>
        <v>employee_3</v>
      </c>
      <c r="G346" s="276" t="s">
        <v>26</v>
      </c>
      <c r="H346" s="274" t="s">
        <v>0</v>
      </c>
      <c r="I346" s="275"/>
      <c r="J346" s="275"/>
      <c r="K346" s="275"/>
      <c r="L346" s="275"/>
      <c r="M346" s="276" t="s">
        <v>26</v>
      </c>
      <c r="N346" s="276" t="s">
        <v>26</v>
      </c>
      <c r="O346" s="275"/>
      <c r="P346" s="275"/>
      <c r="Q346" s="275"/>
      <c r="R346" s="275"/>
      <c r="S346" s="275"/>
      <c r="T346" s="276" t="s">
        <v>26</v>
      </c>
      <c r="U346" s="276" t="s">
        <v>26</v>
      </c>
      <c r="V346" s="274" t="s">
        <v>0</v>
      </c>
      <c r="W346" s="275"/>
      <c r="X346" s="275"/>
      <c r="Y346" s="275"/>
      <c r="Z346" s="275"/>
      <c r="AA346" s="276" t="s">
        <v>26</v>
      </c>
      <c r="AB346" s="276" t="s">
        <v>26</v>
      </c>
      <c r="AC346" s="275"/>
      <c r="AD346" s="275"/>
      <c r="AE346" s="275"/>
      <c r="AF346" s="275"/>
      <c r="AG346" s="275"/>
      <c r="AH346" s="276" t="s">
        <v>26</v>
      </c>
      <c r="AI346" s="276" t="s">
        <v>26</v>
      </c>
      <c r="AJ346" s="275"/>
      <c r="AK346" s="275"/>
      <c r="AL346" s="4"/>
      <c r="AM346" s="19">
        <f t="array" ref="AM346">SUM(IF((G346:AK346="H"),1,0),IF((G346:AK346="½ H"),0.5,0))</f>
        <v>2</v>
      </c>
      <c r="AN346" s="17">
        <f t="array" ref="AN346">SUM(IF((G346:AK346="SD"),1,0),IF((G346:AK346="½ SD"),0.5,0))</f>
        <v>0</v>
      </c>
      <c r="AO346" s="17">
        <f t="array" ref="AO346">SUM(IF((G346:AK346="V"),1,0),IF((G346:AK346="½ V"),0.5,0))</f>
        <v>0</v>
      </c>
      <c r="AP346" s="17">
        <f t="array" ref="AP346">SUM(IF((G346:AK346="C"),1,0),IF((G346:AK346="½ C"),0.5,0))</f>
        <v>0</v>
      </c>
      <c r="AQ346" s="95">
        <f t="array" ref="AQ346">SUM(IF((G346:AK346="S"),1,0),IF((G346:AK346="½ S"),0.5,0))</f>
        <v>0</v>
      </c>
      <c r="AR346" s="184">
        <f t="array" ref="AR346">SUM(IF((G346:AK346="Z1"),1,0),IF((G346:AK346="½ Z1"),0.5,0))</f>
        <v>0</v>
      </c>
      <c r="AS346" s="17">
        <f t="array" ref="AS346">SUM(IF((G346:AK346="Z2"),1,0),IF((G346:AK346="½ Z2"),0.5,0))</f>
        <v>0</v>
      </c>
      <c r="AT346" s="17">
        <f t="array" ref="AT346">SUM(IF((G346:AK346="Z3"),1,0),IF((G346:AK346="½ Z3"),0.5,0))</f>
        <v>0</v>
      </c>
      <c r="AU346" s="20">
        <f t="array" ref="AU346">SUM(IF((G346:AK346="Z4"),1,0),IF((G346:AK346="½ Z4"),0.5,0))</f>
        <v>0</v>
      </c>
      <c r="AV346" s="4"/>
      <c r="AW346" s="28"/>
    </row>
    <row r="347" spans="1:49" x14ac:dyDescent="0.2">
      <c r="A347" s="28"/>
      <c r="B347" s="18"/>
      <c r="C347" s="243"/>
      <c r="D347" s="404"/>
      <c r="E347" s="186"/>
      <c r="F347" s="65" t="str">
        <f>IF(E347="x",   "~~~" &amp; TEXT($F$7,""), TEXT($F$7,""))</f>
        <v>employee_4</v>
      </c>
      <c r="G347" s="276" t="s">
        <v>26</v>
      </c>
      <c r="H347" s="274" t="s">
        <v>0</v>
      </c>
      <c r="I347" s="275"/>
      <c r="J347" s="275"/>
      <c r="K347" s="275"/>
      <c r="L347" s="275"/>
      <c r="M347" s="276" t="s">
        <v>26</v>
      </c>
      <c r="N347" s="276" t="s">
        <v>26</v>
      </c>
      <c r="O347" s="275"/>
      <c r="P347" s="275"/>
      <c r="Q347" s="275"/>
      <c r="R347" s="275"/>
      <c r="S347" s="275"/>
      <c r="T347" s="276" t="s">
        <v>26</v>
      </c>
      <c r="U347" s="276" t="s">
        <v>26</v>
      </c>
      <c r="V347" s="274" t="s">
        <v>0</v>
      </c>
      <c r="W347" s="275"/>
      <c r="X347" s="275"/>
      <c r="Y347" s="275"/>
      <c r="Z347" s="275"/>
      <c r="AA347" s="276" t="s">
        <v>26</v>
      </c>
      <c r="AB347" s="276" t="s">
        <v>26</v>
      </c>
      <c r="AC347" s="275"/>
      <c r="AD347" s="275"/>
      <c r="AE347" s="275"/>
      <c r="AF347" s="275"/>
      <c r="AG347" s="275"/>
      <c r="AH347" s="276" t="s">
        <v>26</v>
      </c>
      <c r="AI347" s="276" t="s">
        <v>26</v>
      </c>
      <c r="AJ347" s="275"/>
      <c r="AK347" s="275"/>
      <c r="AL347" s="4"/>
      <c r="AM347" s="19">
        <f t="array" ref="AM347">SUM(IF((G347:AK347="H"),1,0),IF((G347:AK347="½ H"),0.5,0))</f>
        <v>2</v>
      </c>
      <c r="AN347" s="17">
        <f t="array" ref="AN347">SUM(IF((G347:AK347="SD"),1,0),IF((G347:AK347="½ SD"),0.5,0))</f>
        <v>0</v>
      </c>
      <c r="AO347" s="17">
        <f t="array" ref="AO347">SUM(IF((G347:AK347="V"),1,0),IF((G347:AK347="½ V"),0.5,0))</f>
        <v>0</v>
      </c>
      <c r="AP347" s="17">
        <f t="array" ref="AP347">SUM(IF((G347:AK347="C"),1,0),IF((G347:AK347="½ C"),0.5,0))</f>
        <v>0</v>
      </c>
      <c r="AQ347" s="95">
        <f t="array" ref="AQ347">SUM(IF((G347:AK347="S"),1,0),IF((G347:AK347="½ S"),0.5,0))</f>
        <v>0</v>
      </c>
      <c r="AR347" s="184">
        <f t="array" ref="AR347">SUM(IF((G347:AK347="Z1"),1,0),IF((G347:AK347="½ Z1"),0.5,0))</f>
        <v>0</v>
      </c>
      <c r="AS347" s="17">
        <f t="array" ref="AS347">SUM(IF((G347:AK347="Z2"),1,0),IF((G347:AK347="½ Z2"),0.5,0))</f>
        <v>0</v>
      </c>
      <c r="AT347" s="17">
        <f t="array" ref="AT347">SUM(IF((G347:AK347="Z3"),1,0),IF((G347:AK347="½ Z3"),0.5,0))</f>
        <v>0</v>
      </c>
      <c r="AU347" s="20">
        <f t="array" ref="AU347">SUM(IF((G347:AK347="Z4"),1,0),IF((G347:AK347="½ Z4"),0.5,0))</f>
        <v>0</v>
      </c>
      <c r="AV347" s="4"/>
      <c r="AW347" s="28"/>
    </row>
    <row r="348" spans="1:49" x14ac:dyDescent="0.2">
      <c r="A348" s="28"/>
      <c r="B348" s="18"/>
      <c r="C348" s="243"/>
      <c r="D348" s="404"/>
      <c r="E348" s="186"/>
      <c r="F348" s="65" t="str">
        <f>IF(E348="x",   "~~~" &amp; TEXT($F$8,""), TEXT($F$8,""))</f>
        <v>~~~</v>
      </c>
      <c r="G348" s="276" t="s">
        <v>26</v>
      </c>
      <c r="H348" s="274" t="s">
        <v>0</v>
      </c>
      <c r="I348" s="275"/>
      <c r="J348" s="275"/>
      <c r="K348" s="275"/>
      <c r="L348" s="275"/>
      <c r="M348" s="276" t="s">
        <v>26</v>
      </c>
      <c r="N348" s="276" t="s">
        <v>26</v>
      </c>
      <c r="O348" s="275"/>
      <c r="P348" s="275"/>
      <c r="Q348" s="275"/>
      <c r="R348" s="275"/>
      <c r="S348" s="275"/>
      <c r="T348" s="276" t="s">
        <v>26</v>
      </c>
      <c r="U348" s="276" t="s">
        <v>26</v>
      </c>
      <c r="V348" s="274" t="s">
        <v>0</v>
      </c>
      <c r="W348" s="275"/>
      <c r="X348" s="275"/>
      <c r="Y348" s="275"/>
      <c r="Z348" s="275"/>
      <c r="AA348" s="276" t="s">
        <v>26</v>
      </c>
      <c r="AB348" s="276" t="s">
        <v>26</v>
      </c>
      <c r="AC348" s="275"/>
      <c r="AD348" s="275"/>
      <c r="AE348" s="275"/>
      <c r="AF348" s="275"/>
      <c r="AG348" s="275"/>
      <c r="AH348" s="276" t="s">
        <v>26</v>
      </c>
      <c r="AI348" s="276" t="s">
        <v>26</v>
      </c>
      <c r="AJ348" s="275"/>
      <c r="AK348" s="275"/>
      <c r="AL348" s="4"/>
      <c r="AM348" s="19">
        <f t="array" ref="AM348">SUM(IF((G348:AK348="H"),1,0),IF((G348:AK348="½ H"),0.5,0))</f>
        <v>2</v>
      </c>
      <c r="AN348" s="17">
        <f t="array" ref="AN348">SUM(IF((G348:AK348="SD"),1,0),IF((G348:AK348="½ SD"),0.5,0))</f>
        <v>0</v>
      </c>
      <c r="AO348" s="17">
        <f t="array" ref="AO348">SUM(IF((G348:AK348="V"),1,0),IF((G348:AK348="½ V"),0.5,0))</f>
        <v>0</v>
      </c>
      <c r="AP348" s="17">
        <f t="array" ref="AP348">SUM(IF((G348:AK348="C"),1,0),IF((G348:AK348="½ C"),0.5,0))</f>
        <v>0</v>
      </c>
      <c r="AQ348" s="95">
        <f t="array" ref="AQ348">SUM(IF((G348:AK348="S"),1,0),IF((G348:AK348="½ S"),0.5,0))</f>
        <v>0</v>
      </c>
      <c r="AR348" s="184">
        <f t="array" ref="AR348">SUM(IF((G348:AK348="Z1"),1,0),IF((G348:AK348="½ Z1"),0.5,0))</f>
        <v>0</v>
      </c>
      <c r="AS348" s="17">
        <f t="array" ref="AS348">SUM(IF((G348:AK348="Z2"),1,0),IF((G348:AK348="½ Z2"),0.5,0))</f>
        <v>0</v>
      </c>
      <c r="AT348" s="17">
        <f t="array" ref="AT348">SUM(IF((G348:AK348="Z3"),1,0),IF((G348:AK348="½ Z3"),0.5,0))</f>
        <v>0</v>
      </c>
      <c r="AU348" s="20">
        <f t="array" ref="AU348">SUM(IF((G348:AK348="Z4"),1,0),IF((G348:AK348="½ Z4"),0.5,0))</f>
        <v>0</v>
      </c>
      <c r="AV348" s="4"/>
      <c r="AW348" s="28"/>
    </row>
    <row r="349" spans="1:49" ht="13.5" thickBot="1" x14ac:dyDescent="0.25">
      <c r="A349" s="28"/>
      <c r="B349" s="18"/>
      <c r="C349" s="243"/>
      <c r="D349" s="404"/>
      <c r="E349" s="186"/>
      <c r="F349" s="65" t="str">
        <f>IF(E349="x",   "~~~" &amp; TEXT($F$9,""), TEXT($F$9,""))</f>
        <v/>
      </c>
      <c r="G349" s="276" t="s">
        <v>26</v>
      </c>
      <c r="H349" s="274" t="s">
        <v>0</v>
      </c>
      <c r="I349" s="275"/>
      <c r="J349" s="275"/>
      <c r="K349" s="275"/>
      <c r="L349" s="275"/>
      <c r="M349" s="276" t="s">
        <v>26</v>
      </c>
      <c r="N349" s="276" t="s">
        <v>26</v>
      </c>
      <c r="O349" s="275"/>
      <c r="P349" s="275"/>
      <c r="Q349" s="275"/>
      <c r="R349" s="275"/>
      <c r="S349" s="275"/>
      <c r="T349" s="276" t="s">
        <v>26</v>
      </c>
      <c r="U349" s="276" t="s">
        <v>26</v>
      </c>
      <c r="V349" s="274" t="s">
        <v>0</v>
      </c>
      <c r="W349" s="275"/>
      <c r="X349" s="275"/>
      <c r="Y349" s="275"/>
      <c r="Z349" s="275"/>
      <c r="AA349" s="276" t="s">
        <v>26</v>
      </c>
      <c r="AB349" s="276" t="s">
        <v>26</v>
      </c>
      <c r="AC349" s="275"/>
      <c r="AD349" s="275"/>
      <c r="AE349" s="275"/>
      <c r="AF349" s="275"/>
      <c r="AG349" s="275"/>
      <c r="AH349" s="276" t="s">
        <v>26</v>
      </c>
      <c r="AI349" s="276" t="s">
        <v>26</v>
      </c>
      <c r="AJ349" s="275"/>
      <c r="AK349" s="275"/>
      <c r="AL349" s="4"/>
      <c r="AM349" s="19">
        <f t="array" ref="AM349">SUM(IF((G349:AK349="H"),1,0),IF((G349:AK349="½ H"),0.5,0))</f>
        <v>2</v>
      </c>
      <c r="AN349" s="17">
        <f t="array" ref="AN349">SUM(IF((G349:AK349="SD"),1,0),IF((G349:AK349="½ SD"),0.5,0))</f>
        <v>0</v>
      </c>
      <c r="AO349" s="17">
        <f t="array" ref="AO349">SUM(IF((G349:AK349="V"),1,0),IF((G349:AK349="½ V"),0.5,0))</f>
        <v>0</v>
      </c>
      <c r="AP349" s="17">
        <f t="array" ref="AP349">SUM(IF((G349:AK349="C"),1,0),IF((G349:AK349="½ C"),0.5,0))</f>
        <v>0</v>
      </c>
      <c r="AQ349" s="95">
        <f t="array" ref="AQ349">SUM(IF((G349:AK349="S"),1,0),IF((G349:AK349="½ S"),0.5,0))</f>
        <v>0</v>
      </c>
      <c r="AR349" s="184">
        <f t="array" ref="AR349">SUM(IF((G349:AK349="Z1"),1,0),IF((G349:AK349="½ Z1"),0.5,0))</f>
        <v>0</v>
      </c>
      <c r="AS349" s="17">
        <f t="array" ref="AS349">SUM(IF((G349:AK349="Z2"),1,0),IF((G349:AK349="½ Z2"),0.5,0))</f>
        <v>0</v>
      </c>
      <c r="AT349" s="17">
        <f t="array" ref="AT349">SUM(IF((G349:AK349="Z3"),1,0),IF((G349:AK349="½ Z3"),0.5,0))</f>
        <v>0</v>
      </c>
      <c r="AU349" s="20">
        <f t="array" ref="AU349">SUM(IF((G349:AK349="Z4"),1,0),IF((G349:AK349="½ Z4"),0.5,0))</f>
        <v>0</v>
      </c>
      <c r="AV349" s="4"/>
      <c r="AW349" s="28"/>
    </row>
    <row r="350" spans="1:49" ht="13.5" hidden="1" thickBot="1" x14ac:dyDescent="0.25">
      <c r="A350" s="28"/>
      <c r="B350" s="18"/>
      <c r="C350" s="243"/>
      <c r="D350" s="404"/>
      <c r="E350" s="186"/>
      <c r="F350" s="65" t="str">
        <f>IF(E350="x",   "~~~" &amp; TEXT($F$10,""), TEXT($F$10,""))</f>
        <v/>
      </c>
      <c r="G350" s="276" t="s">
        <v>26</v>
      </c>
      <c r="H350" s="274" t="s">
        <v>0</v>
      </c>
      <c r="I350" s="275"/>
      <c r="J350" s="275"/>
      <c r="K350" s="275"/>
      <c r="L350" s="275"/>
      <c r="M350" s="276" t="s">
        <v>26</v>
      </c>
      <c r="N350" s="276" t="s">
        <v>26</v>
      </c>
      <c r="O350" s="275"/>
      <c r="P350" s="275"/>
      <c r="Q350" s="275"/>
      <c r="R350" s="275"/>
      <c r="S350" s="275"/>
      <c r="T350" s="276" t="s">
        <v>26</v>
      </c>
      <c r="U350" s="276" t="s">
        <v>26</v>
      </c>
      <c r="V350" s="274" t="s">
        <v>0</v>
      </c>
      <c r="W350" s="275"/>
      <c r="X350" s="275"/>
      <c r="Y350" s="275"/>
      <c r="Z350" s="275"/>
      <c r="AA350" s="276" t="s">
        <v>26</v>
      </c>
      <c r="AB350" s="276" t="s">
        <v>26</v>
      </c>
      <c r="AC350" s="275"/>
      <c r="AD350" s="275"/>
      <c r="AE350" s="275"/>
      <c r="AF350" s="275"/>
      <c r="AG350" s="275"/>
      <c r="AH350" s="276" t="s">
        <v>26</v>
      </c>
      <c r="AI350" s="276" t="s">
        <v>26</v>
      </c>
      <c r="AJ350" s="275"/>
      <c r="AK350" s="275"/>
      <c r="AL350" s="4"/>
      <c r="AM350" s="19">
        <f t="array" ref="AM350">SUM(IF((G350:AK350="H"),1,0),IF((G350:AK350="½ H"),0.5,0))</f>
        <v>2</v>
      </c>
      <c r="AN350" s="17">
        <f t="array" ref="AN350">SUM(IF((G350:AK350="SD"),1,0),IF((G350:AK350="½ SD"),0.5,0))</f>
        <v>0</v>
      </c>
      <c r="AO350" s="17">
        <f t="array" ref="AO350">SUM(IF((G350:AK350="V"),1,0),IF((G350:AK350="½ V"),0.5,0))</f>
        <v>0</v>
      </c>
      <c r="AP350" s="17">
        <f t="array" ref="AP350">SUM(IF((G350:AK350="C"),1,0),IF((G350:AK350="½ C"),0.5,0))</f>
        <v>0</v>
      </c>
      <c r="AQ350" s="95">
        <f t="array" ref="AQ350">SUM(IF((G350:AK350="S"),1,0),IF((G350:AK350="½ S"),0.5,0))</f>
        <v>0</v>
      </c>
      <c r="AR350" s="184">
        <f t="array" ref="AR350">SUM(IF((G350:AK350="Z1"),1,0),IF((G350:AK350="½ Z1"),0.5,0))</f>
        <v>0</v>
      </c>
      <c r="AS350" s="17">
        <f t="array" ref="AS350">SUM(IF((G350:AK350="Z2"),1,0),IF((G350:AK350="½ Z2"),0.5,0))</f>
        <v>0</v>
      </c>
      <c r="AT350" s="17">
        <f t="array" ref="AT350">SUM(IF((G350:AK350="Z3"),1,0),IF((G350:AK350="½ Z3"),0.5,0))</f>
        <v>0</v>
      </c>
      <c r="AU350" s="20">
        <f t="array" ref="AU350">SUM(IF((G350:AK350="Z4"),1,0),IF((G350:AK350="½ Z4"),0.5,0))</f>
        <v>0</v>
      </c>
      <c r="AV350" s="4"/>
      <c r="AW350" s="28"/>
    </row>
    <row r="351" spans="1:49" ht="13.5" hidden="1" thickBot="1" x14ac:dyDescent="0.25">
      <c r="A351" s="28"/>
      <c r="B351" s="18"/>
      <c r="C351" s="243"/>
      <c r="D351" s="404"/>
      <c r="E351" s="186"/>
      <c r="F351" s="65" t="str">
        <f>IF(E351="x",   "~~~" &amp; TEXT($F$11,""), TEXT($F$11,""))</f>
        <v/>
      </c>
      <c r="G351" s="276" t="s">
        <v>26</v>
      </c>
      <c r="H351" s="274" t="s">
        <v>0</v>
      </c>
      <c r="I351" s="275"/>
      <c r="J351" s="275"/>
      <c r="K351" s="275"/>
      <c r="L351" s="275"/>
      <c r="M351" s="276" t="s">
        <v>26</v>
      </c>
      <c r="N351" s="276" t="s">
        <v>26</v>
      </c>
      <c r="O351" s="275"/>
      <c r="P351" s="275"/>
      <c r="Q351" s="275"/>
      <c r="R351" s="275"/>
      <c r="S351" s="275"/>
      <c r="T351" s="276" t="s">
        <v>26</v>
      </c>
      <c r="U351" s="276" t="s">
        <v>26</v>
      </c>
      <c r="V351" s="274" t="s">
        <v>0</v>
      </c>
      <c r="W351" s="275"/>
      <c r="X351" s="275"/>
      <c r="Y351" s="275"/>
      <c r="Z351" s="275"/>
      <c r="AA351" s="276" t="s">
        <v>26</v>
      </c>
      <c r="AB351" s="276" t="s">
        <v>26</v>
      </c>
      <c r="AC351" s="275"/>
      <c r="AD351" s="275"/>
      <c r="AE351" s="275"/>
      <c r="AF351" s="275"/>
      <c r="AG351" s="275"/>
      <c r="AH351" s="276" t="s">
        <v>26</v>
      </c>
      <c r="AI351" s="276" t="s">
        <v>26</v>
      </c>
      <c r="AJ351" s="275"/>
      <c r="AK351" s="275"/>
      <c r="AL351" s="4"/>
      <c r="AM351" s="19">
        <f t="array" ref="AM351">SUM(IF((G351:AK351="H"),1,0),IF((G351:AK351="½ H"),0.5,0))</f>
        <v>2</v>
      </c>
      <c r="AN351" s="17">
        <f t="array" ref="AN351">SUM(IF((G351:AK351="SD"),1,0),IF((G351:AK351="½ SD"),0.5,0))</f>
        <v>0</v>
      </c>
      <c r="AO351" s="17">
        <f t="array" ref="AO351">SUM(IF((G351:AK351="V"),1,0),IF((G351:AK351="½ V"),0.5,0))</f>
        <v>0</v>
      </c>
      <c r="AP351" s="17">
        <f t="array" ref="AP351">SUM(IF((G351:AK351="C"),1,0),IF((G351:AK351="½ C"),0.5,0))</f>
        <v>0</v>
      </c>
      <c r="AQ351" s="95">
        <f t="array" ref="AQ351">SUM(IF((G351:AK351="S"),1,0),IF((G351:AK351="½ S"),0.5,0))</f>
        <v>0</v>
      </c>
      <c r="AR351" s="184">
        <f t="array" ref="AR351">SUM(IF((G351:AK351="Z1"),1,0),IF((G351:AK351="½ Z1"),0.5,0))</f>
        <v>0</v>
      </c>
      <c r="AS351" s="17">
        <f t="array" ref="AS351">SUM(IF((G351:AK351="Z2"),1,0),IF((G351:AK351="½ Z2"),0.5,0))</f>
        <v>0</v>
      </c>
      <c r="AT351" s="17">
        <f t="array" ref="AT351">SUM(IF((G351:AK351="Z3"),1,0),IF((G351:AK351="½ Z3"),0.5,0))</f>
        <v>0</v>
      </c>
      <c r="AU351" s="20">
        <f t="array" ref="AU351">SUM(IF((G351:AK351="Z4"),1,0),IF((G351:AK351="½ Z4"),0.5,0))</f>
        <v>0</v>
      </c>
      <c r="AV351" s="4"/>
      <c r="AW351" s="28"/>
    </row>
    <row r="352" spans="1:49" ht="13.5" hidden="1" thickBot="1" x14ac:dyDescent="0.25">
      <c r="A352" s="28"/>
      <c r="B352" s="18"/>
      <c r="C352" s="243"/>
      <c r="D352" s="404"/>
      <c r="E352" s="186"/>
      <c r="F352" s="65" t="str">
        <f>IF(E352="x",   "~~~" &amp; TEXT($F$12,""), TEXT($F$12,""))</f>
        <v/>
      </c>
      <c r="G352" s="276" t="s">
        <v>26</v>
      </c>
      <c r="H352" s="274" t="s">
        <v>0</v>
      </c>
      <c r="I352" s="275"/>
      <c r="J352" s="275"/>
      <c r="K352" s="275"/>
      <c r="L352" s="275"/>
      <c r="M352" s="276" t="s">
        <v>26</v>
      </c>
      <c r="N352" s="276" t="s">
        <v>26</v>
      </c>
      <c r="O352" s="275"/>
      <c r="P352" s="275"/>
      <c r="Q352" s="275"/>
      <c r="R352" s="275"/>
      <c r="S352" s="275"/>
      <c r="T352" s="276" t="s">
        <v>26</v>
      </c>
      <c r="U352" s="276" t="s">
        <v>26</v>
      </c>
      <c r="V352" s="274" t="s">
        <v>0</v>
      </c>
      <c r="W352" s="275"/>
      <c r="X352" s="275"/>
      <c r="Y352" s="275"/>
      <c r="Z352" s="275"/>
      <c r="AA352" s="276" t="s">
        <v>26</v>
      </c>
      <c r="AB352" s="276" t="s">
        <v>26</v>
      </c>
      <c r="AC352" s="275"/>
      <c r="AD352" s="275"/>
      <c r="AE352" s="275"/>
      <c r="AF352" s="275"/>
      <c r="AG352" s="275"/>
      <c r="AH352" s="276" t="s">
        <v>26</v>
      </c>
      <c r="AI352" s="276" t="s">
        <v>26</v>
      </c>
      <c r="AJ352" s="275"/>
      <c r="AK352" s="275"/>
      <c r="AL352" s="4"/>
      <c r="AM352" s="19">
        <f t="array" ref="AM352">SUM(IF((G352:AK352="H"),1,0),IF((G352:AK352="½ H"),0.5,0))</f>
        <v>2</v>
      </c>
      <c r="AN352" s="17">
        <f t="array" ref="AN352">SUM(IF((G352:AK352="SD"),1,0),IF((G352:AK352="½ SD"),0.5,0))</f>
        <v>0</v>
      </c>
      <c r="AO352" s="17">
        <f t="array" ref="AO352">SUM(IF((G352:AK352="V"),1,0),IF((G352:AK352="½ V"),0.5,0))</f>
        <v>0</v>
      </c>
      <c r="AP352" s="17">
        <f t="array" ref="AP352">SUM(IF((G352:AK352="C"),1,0),IF((G352:AK352="½ C"),0.5,0))</f>
        <v>0</v>
      </c>
      <c r="AQ352" s="95">
        <f t="array" ref="AQ352">SUM(IF((G352:AK352="S"),1,0),IF((G352:AK352="½ S"),0.5,0))</f>
        <v>0</v>
      </c>
      <c r="AR352" s="184">
        <f t="array" ref="AR352">SUM(IF((G352:AK352="Z1"),1,0),IF((G352:AK352="½ Z1"),0.5,0))</f>
        <v>0</v>
      </c>
      <c r="AS352" s="17">
        <f t="array" ref="AS352">SUM(IF((G352:AK352="Z2"),1,0),IF((G352:AK352="½ Z2"),0.5,0))</f>
        <v>0</v>
      </c>
      <c r="AT352" s="17">
        <f t="array" ref="AT352">SUM(IF((G352:AK352="Z3"),1,0),IF((G352:AK352="½ Z3"),0.5,0))</f>
        <v>0</v>
      </c>
      <c r="AU352" s="20">
        <f t="array" ref="AU352">SUM(IF((G352:AK352="Z4"),1,0),IF((G352:AK352="½ Z4"),0.5,0))</f>
        <v>0</v>
      </c>
      <c r="AV352" s="4"/>
      <c r="AW352" s="28"/>
    </row>
    <row r="353" spans="1:49" ht="13.5" hidden="1" thickBot="1" x14ac:dyDescent="0.25">
      <c r="A353" s="28"/>
      <c r="B353" s="18"/>
      <c r="C353" s="243"/>
      <c r="D353" s="404"/>
      <c r="E353" s="186"/>
      <c r="F353" s="65" t="str">
        <f>IF(E353="x",   "~~~" &amp; TEXT($F$13,""), TEXT($F$13,""))</f>
        <v/>
      </c>
      <c r="G353" s="276" t="s">
        <v>26</v>
      </c>
      <c r="H353" s="274" t="s">
        <v>0</v>
      </c>
      <c r="I353" s="275"/>
      <c r="J353" s="275"/>
      <c r="K353" s="275"/>
      <c r="L353" s="275"/>
      <c r="M353" s="276" t="s">
        <v>26</v>
      </c>
      <c r="N353" s="276" t="s">
        <v>26</v>
      </c>
      <c r="O353" s="275"/>
      <c r="P353" s="275"/>
      <c r="Q353" s="275"/>
      <c r="R353" s="275"/>
      <c r="S353" s="275"/>
      <c r="T353" s="276" t="s">
        <v>26</v>
      </c>
      <c r="U353" s="276" t="s">
        <v>26</v>
      </c>
      <c r="V353" s="274" t="s">
        <v>0</v>
      </c>
      <c r="W353" s="275"/>
      <c r="X353" s="275"/>
      <c r="Y353" s="275"/>
      <c r="Z353" s="275"/>
      <c r="AA353" s="276" t="s">
        <v>26</v>
      </c>
      <c r="AB353" s="276" t="s">
        <v>26</v>
      </c>
      <c r="AC353" s="275"/>
      <c r="AD353" s="275"/>
      <c r="AE353" s="275"/>
      <c r="AF353" s="275"/>
      <c r="AG353" s="275"/>
      <c r="AH353" s="276" t="s">
        <v>26</v>
      </c>
      <c r="AI353" s="276" t="s">
        <v>26</v>
      </c>
      <c r="AJ353" s="275"/>
      <c r="AK353" s="275"/>
      <c r="AL353" s="4"/>
      <c r="AM353" s="19">
        <f t="array" ref="AM353">SUM(IF((G353:AK353="H"),1,0),IF((G353:AK353="½ H"),0.5,0))</f>
        <v>2</v>
      </c>
      <c r="AN353" s="17">
        <f t="array" ref="AN353">SUM(IF((G353:AK353="SD"),1,0),IF((G353:AK353="½ SD"),0.5,0))</f>
        <v>0</v>
      </c>
      <c r="AO353" s="17">
        <f t="array" ref="AO353">SUM(IF((G353:AK353="V"),1,0),IF((G353:AK353="½ V"),0.5,0))</f>
        <v>0</v>
      </c>
      <c r="AP353" s="17">
        <f t="array" ref="AP353">SUM(IF((G353:AK353="C"),1,0),IF((G353:AK353="½ C"),0.5,0))</f>
        <v>0</v>
      </c>
      <c r="AQ353" s="95">
        <f t="array" ref="AQ353">SUM(IF((G353:AK353="S"),1,0),IF((G353:AK353="½ S"),0.5,0))</f>
        <v>0</v>
      </c>
      <c r="AR353" s="184">
        <f t="array" ref="AR353">SUM(IF((G353:AK353="Z1"),1,0),IF((G353:AK353="½ Z1"),0.5,0))</f>
        <v>0</v>
      </c>
      <c r="AS353" s="17">
        <f t="array" ref="AS353">SUM(IF((G353:AK353="Z2"),1,0),IF((G353:AK353="½ Z2"),0.5,0))</f>
        <v>0</v>
      </c>
      <c r="AT353" s="17">
        <f t="array" ref="AT353">SUM(IF((G353:AK353="Z3"),1,0),IF((G353:AK353="½ Z3"),0.5,0))</f>
        <v>0</v>
      </c>
      <c r="AU353" s="20">
        <f t="array" ref="AU353">SUM(IF((G353:AK353="Z4"),1,0),IF((G353:AK353="½ Z4"),0.5,0))</f>
        <v>0</v>
      </c>
      <c r="AV353" s="4"/>
      <c r="AW353" s="28"/>
    </row>
    <row r="354" spans="1:49" ht="13.5" hidden="1" thickBot="1" x14ac:dyDescent="0.25">
      <c r="A354" s="28"/>
      <c r="B354" s="18"/>
      <c r="C354" s="243"/>
      <c r="D354" s="404"/>
      <c r="E354" s="186"/>
      <c r="F354" s="65" t="str">
        <f>IF(E354="x",   "~~~" &amp; TEXT($F$14,""), TEXT($F$14,""))</f>
        <v/>
      </c>
      <c r="G354" s="276" t="s">
        <v>26</v>
      </c>
      <c r="H354" s="274" t="s">
        <v>0</v>
      </c>
      <c r="I354" s="275"/>
      <c r="J354" s="275"/>
      <c r="K354" s="275"/>
      <c r="L354" s="275"/>
      <c r="M354" s="276" t="s">
        <v>26</v>
      </c>
      <c r="N354" s="276" t="s">
        <v>26</v>
      </c>
      <c r="O354" s="275"/>
      <c r="P354" s="275"/>
      <c r="Q354" s="275"/>
      <c r="R354" s="275"/>
      <c r="S354" s="275"/>
      <c r="T354" s="276" t="s">
        <v>26</v>
      </c>
      <c r="U354" s="276" t="s">
        <v>26</v>
      </c>
      <c r="V354" s="274" t="s">
        <v>0</v>
      </c>
      <c r="W354" s="275"/>
      <c r="X354" s="275"/>
      <c r="Y354" s="275"/>
      <c r="Z354" s="275"/>
      <c r="AA354" s="276" t="s">
        <v>26</v>
      </c>
      <c r="AB354" s="276" t="s">
        <v>26</v>
      </c>
      <c r="AC354" s="275"/>
      <c r="AD354" s="275"/>
      <c r="AE354" s="275"/>
      <c r="AF354" s="275"/>
      <c r="AG354" s="275"/>
      <c r="AH354" s="276" t="s">
        <v>26</v>
      </c>
      <c r="AI354" s="276" t="s">
        <v>26</v>
      </c>
      <c r="AJ354" s="275"/>
      <c r="AK354" s="275"/>
      <c r="AL354" s="4"/>
      <c r="AM354" s="19">
        <f t="array" ref="AM354">SUM(IF((G354:AK354="H"),1,0),IF((G354:AK354="½ H"),0.5,0))</f>
        <v>2</v>
      </c>
      <c r="AN354" s="17">
        <f t="array" ref="AN354">SUM(IF((G354:AK354="SD"),1,0),IF((G354:AK354="½ SD"),0.5,0))</f>
        <v>0</v>
      </c>
      <c r="AO354" s="17">
        <f t="array" ref="AO354">SUM(IF((G354:AK354="V"),1,0),IF((G354:AK354="½ V"),0.5,0))</f>
        <v>0</v>
      </c>
      <c r="AP354" s="17">
        <f t="array" ref="AP354">SUM(IF((G354:AK354="C"),1,0),IF((G354:AK354="½ C"),0.5,0))</f>
        <v>0</v>
      </c>
      <c r="AQ354" s="95">
        <f t="array" ref="AQ354">SUM(IF((G354:AK354="S"),1,0),IF((G354:AK354="½ S"),0.5,0))</f>
        <v>0</v>
      </c>
      <c r="AR354" s="184">
        <f t="array" ref="AR354">SUM(IF((G354:AK354="Z1"),1,0),IF((G354:AK354="½ Z1"),0.5,0))</f>
        <v>0</v>
      </c>
      <c r="AS354" s="17">
        <f t="array" ref="AS354">SUM(IF((G354:AK354="Z2"),1,0),IF((G354:AK354="½ Z2"),0.5,0))</f>
        <v>0</v>
      </c>
      <c r="AT354" s="17">
        <f t="array" ref="AT354">SUM(IF((G354:AK354="Z3"),1,0),IF((G354:AK354="½ Z3"),0.5,0))</f>
        <v>0</v>
      </c>
      <c r="AU354" s="20">
        <f t="array" ref="AU354">SUM(IF((G354:AK354="Z4"),1,0),IF((G354:AK354="½ Z4"),0.5,0))</f>
        <v>0</v>
      </c>
      <c r="AV354" s="4"/>
      <c r="AW354" s="28"/>
    </row>
    <row r="355" spans="1:49" ht="13.5" hidden="1" thickBot="1" x14ac:dyDescent="0.25">
      <c r="A355" s="28"/>
      <c r="B355" s="18"/>
      <c r="C355" s="243"/>
      <c r="D355" s="404"/>
      <c r="E355" s="186"/>
      <c r="F355" s="65" t="str">
        <f>IF(E355="x",   "~~~" &amp; TEXT($F$15,""), TEXT($F$15,""))</f>
        <v/>
      </c>
      <c r="G355" s="276" t="s">
        <v>26</v>
      </c>
      <c r="H355" s="274" t="s">
        <v>0</v>
      </c>
      <c r="I355" s="275"/>
      <c r="J355" s="275"/>
      <c r="K355" s="275"/>
      <c r="L355" s="275"/>
      <c r="M355" s="276" t="s">
        <v>26</v>
      </c>
      <c r="N355" s="276" t="s">
        <v>26</v>
      </c>
      <c r="O355" s="275"/>
      <c r="P355" s="275"/>
      <c r="Q355" s="275"/>
      <c r="R355" s="275"/>
      <c r="S355" s="275"/>
      <c r="T355" s="276" t="s">
        <v>26</v>
      </c>
      <c r="U355" s="276" t="s">
        <v>26</v>
      </c>
      <c r="V355" s="274" t="s">
        <v>0</v>
      </c>
      <c r="W355" s="275"/>
      <c r="X355" s="275"/>
      <c r="Y355" s="275"/>
      <c r="Z355" s="275"/>
      <c r="AA355" s="276" t="s">
        <v>26</v>
      </c>
      <c r="AB355" s="276" t="s">
        <v>26</v>
      </c>
      <c r="AC355" s="275"/>
      <c r="AD355" s="275"/>
      <c r="AE355" s="275"/>
      <c r="AF355" s="275"/>
      <c r="AG355" s="275"/>
      <c r="AH355" s="276" t="s">
        <v>26</v>
      </c>
      <c r="AI355" s="276" t="s">
        <v>26</v>
      </c>
      <c r="AJ355" s="275"/>
      <c r="AK355" s="275"/>
      <c r="AL355" s="4"/>
      <c r="AM355" s="19">
        <f t="array" ref="AM355">SUM(IF((G355:AK355="H"),1,0),IF((G355:AK355="½ H"),0.5,0))</f>
        <v>2</v>
      </c>
      <c r="AN355" s="17">
        <f t="array" ref="AN355">SUM(IF((G355:AK355="SD"),1,0),IF((G355:AK355="½ SD"),0.5,0))</f>
        <v>0</v>
      </c>
      <c r="AO355" s="17">
        <f t="array" ref="AO355">SUM(IF((G355:AK355="V"),1,0),IF((G355:AK355="½ V"),0.5,0))</f>
        <v>0</v>
      </c>
      <c r="AP355" s="17">
        <f t="array" ref="AP355">SUM(IF((G355:AK355="C"),1,0),IF((G355:AK355="½ C"),0.5,0))</f>
        <v>0</v>
      </c>
      <c r="AQ355" s="95">
        <f t="array" ref="AQ355">SUM(IF((G355:AK355="S"),1,0),IF((G355:AK355="½ S"),0.5,0))</f>
        <v>0</v>
      </c>
      <c r="AR355" s="184">
        <f t="array" ref="AR355">SUM(IF((G355:AK355="Z1"),1,0),IF((G355:AK355="½ Z1"),0.5,0))</f>
        <v>0</v>
      </c>
      <c r="AS355" s="17">
        <f t="array" ref="AS355">SUM(IF((G355:AK355="Z2"),1,0),IF((G355:AK355="½ Z2"),0.5,0))</f>
        <v>0</v>
      </c>
      <c r="AT355" s="17">
        <f t="array" ref="AT355">SUM(IF((G355:AK355="Z3"),1,0),IF((G355:AK355="½ Z3"),0.5,0))</f>
        <v>0</v>
      </c>
      <c r="AU355" s="20">
        <f t="array" ref="AU355">SUM(IF((G355:AK355="Z4"),1,0),IF((G355:AK355="½ Z4"),0.5,0))</f>
        <v>0</v>
      </c>
      <c r="AV355" s="4"/>
      <c r="AW355" s="28"/>
    </row>
    <row r="356" spans="1:49" ht="13.5" hidden="1" thickBot="1" x14ac:dyDescent="0.25">
      <c r="A356" s="28"/>
      <c r="B356" s="18"/>
      <c r="C356" s="243"/>
      <c r="D356" s="404"/>
      <c r="E356" s="186"/>
      <c r="F356" s="65" t="str">
        <f>IF(E356="x",   "~~~" &amp; TEXT($J$4,""), TEXT($J$4,""))</f>
        <v/>
      </c>
      <c r="G356" s="276" t="s">
        <v>26</v>
      </c>
      <c r="H356" s="274" t="s">
        <v>0</v>
      </c>
      <c r="I356" s="275"/>
      <c r="J356" s="275"/>
      <c r="K356" s="275"/>
      <c r="L356" s="275"/>
      <c r="M356" s="276" t="s">
        <v>26</v>
      </c>
      <c r="N356" s="276" t="s">
        <v>26</v>
      </c>
      <c r="O356" s="275"/>
      <c r="P356" s="275"/>
      <c r="Q356" s="275"/>
      <c r="R356" s="275"/>
      <c r="S356" s="275"/>
      <c r="T356" s="276" t="s">
        <v>26</v>
      </c>
      <c r="U356" s="276" t="s">
        <v>26</v>
      </c>
      <c r="V356" s="274" t="s">
        <v>0</v>
      </c>
      <c r="W356" s="275"/>
      <c r="X356" s="275"/>
      <c r="Y356" s="275"/>
      <c r="Z356" s="275"/>
      <c r="AA356" s="276" t="s">
        <v>26</v>
      </c>
      <c r="AB356" s="276" t="s">
        <v>26</v>
      </c>
      <c r="AC356" s="275"/>
      <c r="AD356" s="275"/>
      <c r="AE356" s="275"/>
      <c r="AF356" s="275"/>
      <c r="AG356" s="275"/>
      <c r="AH356" s="276" t="s">
        <v>26</v>
      </c>
      <c r="AI356" s="276" t="s">
        <v>26</v>
      </c>
      <c r="AJ356" s="275"/>
      <c r="AK356" s="275"/>
      <c r="AL356" s="4"/>
      <c r="AM356" s="19">
        <f t="array" ref="AM356">SUM(IF((G356:AK356="H"),1,0),IF((G356:AK356="½ H"),0.5,0))</f>
        <v>2</v>
      </c>
      <c r="AN356" s="17">
        <f t="array" ref="AN356">SUM(IF((G356:AK356="SD"),1,0),IF((G356:AK356="½ SD"),0.5,0))</f>
        <v>0</v>
      </c>
      <c r="AO356" s="17">
        <f t="array" ref="AO356">SUM(IF((G356:AK356="V"),1,0),IF((G356:AK356="½ V"),0.5,0))</f>
        <v>0</v>
      </c>
      <c r="AP356" s="17">
        <f t="array" ref="AP356">SUM(IF((G356:AK356="C"),1,0),IF((G356:AK356="½ C"),0.5,0))</f>
        <v>0</v>
      </c>
      <c r="AQ356" s="95">
        <f t="array" ref="AQ356">SUM(IF((G356:AK356="S"),1,0),IF((G356:AK356="½ S"),0.5,0))</f>
        <v>0</v>
      </c>
      <c r="AR356" s="184">
        <f t="array" ref="AR356">SUM(IF((G356:AK356="Z1"),1,0),IF((G356:AK356="½ Z1"),0.5,0))</f>
        <v>0</v>
      </c>
      <c r="AS356" s="17">
        <f t="array" ref="AS356">SUM(IF((G356:AK356="Z2"),1,0),IF((G356:AK356="½ Z2"),0.5,0))</f>
        <v>0</v>
      </c>
      <c r="AT356" s="17">
        <f t="array" ref="AT356">SUM(IF((G356:AK356="Z3"),1,0),IF((G356:AK356="½ Z3"),0.5,0))</f>
        <v>0</v>
      </c>
      <c r="AU356" s="20">
        <f t="array" ref="AU356">SUM(IF((G356:AK356="Z4"),1,0),IF((G356:AK356="½ Z4"),0.5,0))</f>
        <v>0</v>
      </c>
      <c r="AV356" s="4"/>
      <c r="AW356" s="28"/>
    </row>
    <row r="357" spans="1:49" ht="13.5" hidden="1" thickBot="1" x14ac:dyDescent="0.25">
      <c r="A357" s="28"/>
      <c r="B357" s="18"/>
      <c r="C357" s="243"/>
      <c r="D357" s="404"/>
      <c r="E357" s="186"/>
      <c r="F357" s="65" t="str">
        <f>IF(E357="x",   "~~~" &amp; TEXT($J$5,""), TEXT($J$5,""))</f>
        <v/>
      </c>
      <c r="G357" s="276" t="s">
        <v>26</v>
      </c>
      <c r="H357" s="274" t="s">
        <v>0</v>
      </c>
      <c r="I357" s="275"/>
      <c r="J357" s="275"/>
      <c r="K357" s="275"/>
      <c r="L357" s="275"/>
      <c r="M357" s="276" t="s">
        <v>26</v>
      </c>
      <c r="N357" s="276" t="s">
        <v>26</v>
      </c>
      <c r="O357" s="275"/>
      <c r="P357" s="275"/>
      <c r="Q357" s="275"/>
      <c r="R357" s="275"/>
      <c r="S357" s="275"/>
      <c r="T357" s="276" t="s">
        <v>26</v>
      </c>
      <c r="U357" s="276" t="s">
        <v>26</v>
      </c>
      <c r="V357" s="274" t="s">
        <v>0</v>
      </c>
      <c r="W357" s="275"/>
      <c r="X357" s="275"/>
      <c r="Y357" s="275"/>
      <c r="Z357" s="275"/>
      <c r="AA357" s="276" t="s">
        <v>26</v>
      </c>
      <c r="AB357" s="276" t="s">
        <v>26</v>
      </c>
      <c r="AC357" s="275"/>
      <c r="AD357" s="275"/>
      <c r="AE357" s="275"/>
      <c r="AF357" s="275"/>
      <c r="AG357" s="275"/>
      <c r="AH357" s="276" t="s">
        <v>26</v>
      </c>
      <c r="AI357" s="276" t="s">
        <v>26</v>
      </c>
      <c r="AJ357" s="275"/>
      <c r="AK357" s="275"/>
      <c r="AL357" s="4"/>
      <c r="AM357" s="19">
        <f t="array" ref="AM357">SUM(IF((G357:AK357="H"),1,0),IF((G357:AK357="½ H"),0.5,0))</f>
        <v>2</v>
      </c>
      <c r="AN357" s="17">
        <f t="array" ref="AN357">SUM(IF((G357:AK357="SD"),1,0),IF((G357:AK357="½ SD"),0.5,0))</f>
        <v>0</v>
      </c>
      <c r="AO357" s="17">
        <f t="array" ref="AO357">SUM(IF((G357:AK357="V"),1,0),IF((G357:AK357="½ V"),0.5,0))</f>
        <v>0</v>
      </c>
      <c r="AP357" s="17">
        <f t="array" ref="AP357">SUM(IF((G357:AK357="C"),1,0),IF((G357:AK357="½ C"),0.5,0))</f>
        <v>0</v>
      </c>
      <c r="AQ357" s="95">
        <f t="array" ref="AQ357">SUM(IF((G357:AK357="S"),1,0),IF((G357:AK357="½ S"),0.5,0))</f>
        <v>0</v>
      </c>
      <c r="AR357" s="184">
        <f t="array" ref="AR357">SUM(IF((G357:AK357="Z1"),1,0),IF((G357:AK357="½ Z1"),0.5,0))</f>
        <v>0</v>
      </c>
      <c r="AS357" s="17">
        <f t="array" ref="AS357">SUM(IF((G357:AK357="Z2"),1,0),IF((G357:AK357="½ Z2"),0.5,0))</f>
        <v>0</v>
      </c>
      <c r="AT357" s="17">
        <f t="array" ref="AT357">SUM(IF((G357:AK357="Z3"),1,0),IF((G357:AK357="½ Z3"),0.5,0))</f>
        <v>0</v>
      </c>
      <c r="AU357" s="20">
        <f t="array" ref="AU357">SUM(IF((G357:AK357="Z4"),1,0),IF((G357:AK357="½ Z4"),0.5,0))</f>
        <v>0</v>
      </c>
      <c r="AV357" s="4"/>
      <c r="AW357" s="28"/>
    </row>
    <row r="358" spans="1:49" ht="13.5" hidden="1" thickBot="1" x14ac:dyDescent="0.25">
      <c r="A358" s="28"/>
      <c r="B358" s="18"/>
      <c r="C358" s="243"/>
      <c r="D358" s="404"/>
      <c r="E358" s="70"/>
      <c r="F358" s="65" t="str">
        <f>IF(E358="x",   "~~~" &amp; TEXT($J$6,""), TEXT($J$6,""))</f>
        <v/>
      </c>
      <c r="G358" s="276" t="s">
        <v>26</v>
      </c>
      <c r="H358" s="274" t="s">
        <v>0</v>
      </c>
      <c r="I358" s="275"/>
      <c r="J358" s="275"/>
      <c r="K358" s="275"/>
      <c r="L358" s="275"/>
      <c r="M358" s="276" t="s">
        <v>26</v>
      </c>
      <c r="N358" s="276" t="s">
        <v>26</v>
      </c>
      <c r="O358" s="275"/>
      <c r="P358" s="275"/>
      <c r="Q358" s="275"/>
      <c r="R358" s="275"/>
      <c r="S358" s="275"/>
      <c r="T358" s="276" t="s">
        <v>26</v>
      </c>
      <c r="U358" s="276" t="s">
        <v>26</v>
      </c>
      <c r="V358" s="274" t="s">
        <v>0</v>
      </c>
      <c r="W358" s="275"/>
      <c r="X358" s="275"/>
      <c r="Y358" s="275"/>
      <c r="Z358" s="275"/>
      <c r="AA358" s="276" t="s">
        <v>26</v>
      </c>
      <c r="AB358" s="276" t="s">
        <v>26</v>
      </c>
      <c r="AC358" s="275"/>
      <c r="AD358" s="275"/>
      <c r="AE358" s="275"/>
      <c r="AF358" s="275"/>
      <c r="AG358" s="275"/>
      <c r="AH358" s="276" t="s">
        <v>26</v>
      </c>
      <c r="AI358" s="276" t="s">
        <v>26</v>
      </c>
      <c r="AJ358" s="275"/>
      <c r="AK358" s="275"/>
      <c r="AL358" s="4"/>
      <c r="AM358" s="19">
        <f t="array" ref="AM358">SUM(IF((G358:AK358="H"),1,0),IF((G358:AK358="½ H"),0.5,0))</f>
        <v>2</v>
      </c>
      <c r="AN358" s="17">
        <f t="array" ref="AN358">SUM(IF((G358:AK358="SD"),1,0),IF((G358:AK358="½ SD"),0.5,0))</f>
        <v>0</v>
      </c>
      <c r="AO358" s="17">
        <f t="array" ref="AO358">SUM(IF((G358:AK358="V"),1,0),IF((G358:AK358="½ V"),0.5,0))</f>
        <v>0</v>
      </c>
      <c r="AP358" s="17">
        <f t="array" ref="AP358">SUM(IF((G358:AK358="C"),1,0),IF((G358:AK358="½ C"),0.5,0))</f>
        <v>0</v>
      </c>
      <c r="AQ358" s="95">
        <f t="array" ref="AQ358">SUM(IF((G358:AK358="S"),1,0),IF((G358:AK358="½ S"),0.5,0))</f>
        <v>0</v>
      </c>
      <c r="AR358" s="184">
        <f t="array" ref="AR358">SUM(IF((G358:AK358="Z1"),1,0),IF((G358:AK358="½ Z1"),0.5,0))</f>
        <v>0</v>
      </c>
      <c r="AS358" s="17">
        <f t="array" ref="AS358">SUM(IF((G358:AK358="Z2"),1,0),IF((G358:AK358="½ Z2"),0.5,0))</f>
        <v>0</v>
      </c>
      <c r="AT358" s="17">
        <f t="array" ref="AT358">SUM(IF((G358:AK358="Z3"),1,0),IF((G358:AK358="½ Z3"),0.5,0))</f>
        <v>0</v>
      </c>
      <c r="AU358" s="20">
        <f t="array" ref="AU358">SUM(IF((G358:AK358="Z4"),1,0),IF((G358:AK358="½ Z4"),0.5,0))</f>
        <v>0</v>
      </c>
      <c r="AV358" s="4"/>
      <c r="AW358" s="28"/>
    </row>
    <row r="359" spans="1:49" ht="13.5" hidden="1" thickBot="1" x14ac:dyDescent="0.25">
      <c r="A359" s="28"/>
      <c r="B359" s="18"/>
      <c r="C359" s="243"/>
      <c r="D359" s="404"/>
      <c r="E359" s="70"/>
      <c r="F359" s="65" t="str">
        <f>IF(E359="x",   "~~~" &amp; TEXT($J$7,""), TEXT($J$7,""))</f>
        <v/>
      </c>
      <c r="G359" s="276" t="s">
        <v>26</v>
      </c>
      <c r="H359" s="274" t="s">
        <v>0</v>
      </c>
      <c r="I359" s="275"/>
      <c r="J359" s="275"/>
      <c r="K359" s="275"/>
      <c r="L359" s="275"/>
      <c r="M359" s="276" t="s">
        <v>26</v>
      </c>
      <c r="N359" s="276" t="s">
        <v>26</v>
      </c>
      <c r="O359" s="275"/>
      <c r="P359" s="275"/>
      <c r="Q359" s="275"/>
      <c r="R359" s="275"/>
      <c r="S359" s="275"/>
      <c r="T359" s="276" t="s">
        <v>26</v>
      </c>
      <c r="U359" s="276" t="s">
        <v>26</v>
      </c>
      <c r="V359" s="274" t="s">
        <v>0</v>
      </c>
      <c r="W359" s="275"/>
      <c r="X359" s="275"/>
      <c r="Y359" s="275"/>
      <c r="Z359" s="275"/>
      <c r="AA359" s="276" t="s">
        <v>26</v>
      </c>
      <c r="AB359" s="276" t="s">
        <v>26</v>
      </c>
      <c r="AC359" s="275"/>
      <c r="AD359" s="275"/>
      <c r="AE359" s="275"/>
      <c r="AF359" s="275"/>
      <c r="AG359" s="275"/>
      <c r="AH359" s="276" t="s">
        <v>26</v>
      </c>
      <c r="AI359" s="276" t="s">
        <v>26</v>
      </c>
      <c r="AJ359" s="275"/>
      <c r="AK359" s="275"/>
      <c r="AL359" s="22"/>
      <c r="AM359" s="19">
        <f t="array" ref="AM359">SUM(IF((G359:AK359="H"),1,0),IF((G359:AK359="½ H"),0.5,0))</f>
        <v>2</v>
      </c>
      <c r="AN359" s="17">
        <f t="array" ref="AN359">SUM(IF((G359:AK359="SD"),1,0),IF((G359:AK359="½ SD"),0.5,0))</f>
        <v>0</v>
      </c>
      <c r="AO359" s="17">
        <f t="array" ref="AO359">SUM(IF((G359:AK359="V"),1,0),IF((G359:AK359="½ V"),0.5,0))</f>
        <v>0</v>
      </c>
      <c r="AP359" s="17">
        <f t="array" ref="AP359">SUM(IF((G359:AK359="C"),1,0),IF((G359:AK359="½ C"),0.5,0))</f>
        <v>0</v>
      </c>
      <c r="AQ359" s="95">
        <f t="array" ref="AQ359">SUM(IF((G359:AK359="S"),1,0),IF((G359:AK359="½ S"),0.5,0))</f>
        <v>0</v>
      </c>
      <c r="AR359" s="184">
        <f t="array" ref="AR359">SUM(IF((G359:AK359="Z1"),1,0),IF((G359:AK359="½ Z1"),0.5,0))</f>
        <v>0</v>
      </c>
      <c r="AS359" s="17">
        <f t="array" ref="AS359">SUM(IF((G359:AK359="Z2"),1,0),IF((G359:AK359="½ Z2"),0.5,0))</f>
        <v>0</v>
      </c>
      <c r="AT359" s="17">
        <f t="array" ref="AT359">SUM(IF((G359:AK359="Z3"),1,0),IF((G359:AK359="½ Z3"),0.5,0))</f>
        <v>0</v>
      </c>
      <c r="AU359" s="20">
        <f t="array" ref="AU359">SUM(IF((G359:AK359="Z4"),1,0),IF((G359:AK359="½ Z4"),0.5,0))</f>
        <v>0</v>
      </c>
      <c r="AV359" s="4"/>
      <c r="AW359" s="28"/>
    </row>
    <row r="360" spans="1:49" ht="13.5" hidden="1" thickBot="1" x14ac:dyDescent="0.25">
      <c r="A360" s="28"/>
      <c r="B360" s="18"/>
      <c r="C360" s="51"/>
      <c r="D360" s="404"/>
      <c r="E360" s="70"/>
      <c r="F360" s="65" t="str">
        <f>IF(E360="x",   "~~~" &amp; TEXT($J$8,""), TEXT($J$8,""))</f>
        <v/>
      </c>
      <c r="G360" s="276" t="s">
        <v>26</v>
      </c>
      <c r="H360" s="274" t="s">
        <v>0</v>
      </c>
      <c r="I360" s="275"/>
      <c r="J360" s="275"/>
      <c r="K360" s="275"/>
      <c r="L360" s="275"/>
      <c r="M360" s="276" t="s">
        <v>26</v>
      </c>
      <c r="N360" s="276" t="s">
        <v>26</v>
      </c>
      <c r="O360" s="275"/>
      <c r="P360" s="275"/>
      <c r="Q360" s="275"/>
      <c r="R360" s="275"/>
      <c r="S360" s="275"/>
      <c r="T360" s="276" t="s">
        <v>26</v>
      </c>
      <c r="U360" s="276" t="s">
        <v>26</v>
      </c>
      <c r="V360" s="274" t="s">
        <v>0</v>
      </c>
      <c r="W360" s="275"/>
      <c r="X360" s="275"/>
      <c r="Y360" s="275"/>
      <c r="Z360" s="275"/>
      <c r="AA360" s="276" t="s">
        <v>26</v>
      </c>
      <c r="AB360" s="276" t="s">
        <v>26</v>
      </c>
      <c r="AC360" s="275"/>
      <c r="AD360" s="275"/>
      <c r="AE360" s="275"/>
      <c r="AF360" s="275"/>
      <c r="AG360" s="275"/>
      <c r="AH360" s="276" t="s">
        <v>26</v>
      </c>
      <c r="AI360" s="276" t="s">
        <v>26</v>
      </c>
      <c r="AJ360" s="275"/>
      <c r="AK360" s="275"/>
      <c r="AL360" s="22"/>
      <c r="AM360" s="19">
        <f t="array" ref="AM360">SUM(IF((G360:AK360="H"),1,0),IF((G360:AK360="½ H"),0.5,0))</f>
        <v>2</v>
      </c>
      <c r="AN360" s="17">
        <f t="array" ref="AN360">SUM(IF((G360:AK360="SD"),1,0),IF((G360:AK360="½ SD"),0.5,0))</f>
        <v>0</v>
      </c>
      <c r="AO360" s="17">
        <f t="array" ref="AO360">SUM(IF((G360:AK360="V"),1,0),IF((G360:AK360="½ V"),0.5,0))</f>
        <v>0</v>
      </c>
      <c r="AP360" s="17">
        <f t="array" ref="AP360">SUM(IF((G360:AK360="C"),1,0),IF((G360:AK360="½ C"),0.5,0))</f>
        <v>0</v>
      </c>
      <c r="AQ360" s="95">
        <f t="array" ref="AQ360">SUM(IF((G360:AK360="S"),1,0),IF((G360:AK360="½ S"),0.5,0))</f>
        <v>0</v>
      </c>
      <c r="AR360" s="184">
        <f t="array" ref="AR360">SUM(IF((G360:AK360="Z1"),1,0),IF((G360:AK360="½ Z1"),0.5,0))</f>
        <v>0</v>
      </c>
      <c r="AS360" s="17">
        <f t="array" ref="AS360">SUM(IF((G360:AK360="Z2"),1,0),IF((G360:AK360="½ Z2"),0.5,0))</f>
        <v>0</v>
      </c>
      <c r="AT360" s="17">
        <f t="array" ref="AT360">SUM(IF((G360:AK360="Z3"),1,0),IF((G360:AK360="½ Z3"),0.5,0))</f>
        <v>0</v>
      </c>
      <c r="AU360" s="20">
        <f t="array" ref="AU360">SUM(IF((G360:AK360="Z4"),1,0),IF((G360:AK360="½ Z4"),0.5,0))</f>
        <v>0</v>
      </c>
      <c r="AV360" s="4"/>
      <c r="AW360" s="28"/>
    </row>
    <row r="361" spans="1:49" ht="13.5" hidden="1" thickBot="1" x14ac:dyDescent="0.25">
      <c r="A361" s="28"/>
      <c r="B361" s="18"/>
      <c r="C361" s="244"/>
      <c r="D361" s="404"/>
      <c r="E361" s="70"/>
      <c r="F361" s="65" t="str">
        <f>IF(E361="x",   "~~~" &amp; TEXT($J$9,""), TEXT($J$9,""))</f>
        <v/>
      </c>
      <c r="G361" s="276" t="s">
        <v>26</v>
      </c>
      <c r="H361" s="274" t="s">
        <v>0</v>
      </c>
      <c r="I361" s="275"/>
      <c r="J361" s="275"/>
      <c r="K361" s="275"/>
      <c r="L361" s="275"/>
      <c r="M361" s="276" t="s">
        <v>26</v>
      </c>
      <c r="N361" s="276" t="s">
        <v>26</v>
      </c>
      <c r="O361" s="275"/>
      <c r="P361" s="275"/>
      <c r="Q361" s="275"/>
      <c r="R361" s="275"/>
      <c r="S361" s="275"/>
      <c r="T361" s="276" t="s">
        <v>26</v>
      </c>
      <c r="U361" s="276" t="s">
        <v>26</v>
      </c>
      <c r="V361" s="274" t="s">
        <v>0</v>
      </c>
      <c r="W361" s="275"/>
      <c r="X361" s="275"/>
      <c r="Y361" s="275"/>
      <c r="Z361" s="275"/>
      <c r="AA361" s="276" t="s">
        <v>26</v>
      </c>
      <c r="AB361" s="276" t="s">
        <v>26</v>
      </c>
      <c r="AC361" s="275"/>
      <c r="AD361" s="275"/>
      <c r="AE361" s="275"/>
      <c r="AF361" s="275"/>
      <c r="AG361" s="275"/>
      <c r="AH361" s="276" t="s">
        <v>26</v>
      </c>
      <c r="AI361" s="276" t="s">
        <v>26</v>
      </c>
      <c r="AJ361" s="275"/>
      <c r="AK361" s="275"/>
      <c r="AL361" s="22"/>
      <c r="AM361" s="19">
        <f t="array" ref="AM361">SUM(IF((G361:AK361="H"),1,0),IF((G361:AK361="½ H"),0.5,0))</f>
        <v>2</v>
      </c>
      <c r="AN361" s="17">
        <f t="array" ref="AN361">SUM(IF((G361:AK361="SD"),1,0),IF((G361:AK361="½ SD"),0.5,0))</f>
        <v>0</v>
      </c>
      <c r="AO361" s="17">
        <f t="array" ref="AO361">SUM(IF((G361:AK361="V"),1,0),IF((G361:AK361="½ V"),0.5,0))</f>
        <v>0</v>
      </c>
      <c r="AP361" s="17">
        <f t="array" ref="AP361">SUM(IF((G361:AK361="C"),1,0),IF((G361:AK361="½ C"),0.5,0))</f>
        <v>0</v>
      </c>
      <c r="AQ361" s="95">
        <f t="array" ref="AQ361">SUM(IF((G361:AK361="S"),1,0),IF((G361:AK361="½ S"),0.5,0))</f>
        <v>0</v>
      </c>
      <c r="AR361" s="184">
        <f t="array" ref="AR361">SUM(IF((G361:AK361="Z1"),1,0),IF((G361:AK361="½ Z1"),0.5,0))</f>
        <v>0</v>
      </c>
      <c r="AS361" s="17">
        <f t="array" ref="AS361">SUM(IF((G361:AK361="Z2"),1,0),IF((G361:AK361="½ Z2"),0.5,0))</f>
        <v>0</v>
      </c>
      <c r="AT361" s="17">
        <f t="array" ref="AT361">SUM(IF((G361:AK361="Z3"),1,0),IF((G361:AK361="½ Z3"),0.5,0))</f>
        <v>0</v>
      </c>
      <c r="AU361" s="20">
        <f t="array" ref="AU361">SUM(IF((G361:AK361="Z4"),1,0),IF((G361:AK361="½ Z4"),0.5,0))</f>
        <v>0</v>
      </c>
      <c r="AV361" s="4"/>
      <c r="AW361" s="28"/>
    </row>
    <row r="362" spans="1:49" ht="13.5" hidden="1" thickBot="1" x14ac:dyDescent="0.25">
      <c r="A362" s="28"/>
      <c r="B362" s="18"/>
      <c r="C362" s="244"/>
      <c r="D362" s="404"/>
      <c r="E362" s="70"/>
      <c r="F362" s="65" t="str">
        <f>IF(E362="x",   "~~~" &amp; TEXT($J$10,""), TEXT($J$10,""))</f>
        <v/>
      </c>
      <c r="G362" s="276" t="s">
        <v>26</v>
      </c>
      <c r="H362" s="274" t="s">
        <v>0</v>
      </c>
      <c r="I362" s="275"/>
      <c r="J362" s="275"/>
      <c r="K362" s="275"/>
      <c r="L362" s="275"/>
      <c r="M362" s="276" t="s">
        <v>26</v>
      </c>
      <c r="N362" s="276" t="s">
        <v>26</v>
      </c>
      <c r="O362" s="275"/>
      <c r="P362" s="275"/>
      <c r="Q362" s="275"/>
      <c r="R362" s="275"/>
      <c r="S362" s="275"/>
      <c r="T362" s="276" t="s">
        <v>26</v>
      </c>
      <c r="U362" s="276" t="s">
        <v>26</v>
      </c>
      <c r="V362" s="274" t="s">
        <v>0</v>
      </c>
      <c r="W362" s="275"/>
      <c r="X362" s="275"/>
      <c r="Y362" s="275"/>
      <c r="Z362" s="275"/>
      <c r="AA362" s="276" t="s">
        <v>26</v>
      </c>
      <c r="AB362" s="276" t="s">
        <v>26</v>
      </c>
      <c r="AC362" s="275"/>
      <c r="AD362" s="275"/>
      <c r="AE362" s="275"/>
      <c r="AF362" s="275"/>
      <c r="AG362" s="275"/>
      <c r="AH362" s="276" t="s">
        <v>26</v>
      </c>
      <c r="AI362" s="276" t="s">
        <v>26</v>
      </c>
      <c r="AJ362" s="275"/>
      <c r="AK362" s="275"/>
      <c r="AL362" s="22"/>
      <c r="AM362" s="19">
        <f t="array" ref="AM362">SUM(IF((G362:AK362="H"),1,0),IF((G362:AK362="½ H"),0.5,0))</f>
        <v>2</v>
      </c>
      <c r="AN362" s="17">
        <f t="array" ref="AN362">SUM(IF((G362:AK362="SD"),1,0),IF((G362:AK362="½ SD"),0.5,0))</f>
        <v>0</v>
      </c>
      <c r="AO362" s="17">
        <f t="array" ref="AO362">SUM(IF((G362:AK362="V"),1,0),IF((G362:AK362="½ V"),0.5,0))</f>
        <v>0</v>
      </c>
      <c r="AP362" s="17">
        <f t="array" ref="AP362">SUM(IF((G362:AK362="C"),1,0),IF((G362:AK362="½ C"),0.5,0))</f>
        <v>0</v>
      </c>
      <c r="AQ362" s="95">
        <f t="array" ref="AQ362">SUM(IF((G362:AK362="S"),1,0),IF((G362:AK362="½ S"),0.5,0))</f>
        <v>0</v>
      </c>
      <c r="AR362" s="184">
        <f t="array" ref="AR362">SUM(IF((G362:AK362="Z1"),1,0),IF((G362:AK362="½ Z1"),0.5,0))</f>
        <v>0</v>
      </c>
      <c r="AS362" s="17">
        <f t="array" ref="AS362">SUM(IF((G362:AK362="Z2"),1,0),IF((G362:AK362="½ Z2"),0.5,0))</f>
        <v>0</v>
      </c>
      <c r="AT362" s="17">
        <f t="array" ref="AT362">SUM(IF((G362:AK362="Z3"),1,0),IF((G362:AK362="½ Z3"),0.5,0))</f>
        <v>0</v>
      </c>
      <c r="AU362" s="20">
        <f t="array" ref="AU362">SUM(IF((G362:AK362="Z4"),1,0),IF((G362:AK362="½ Z4"),0.5,0))</f>
        <v>0</v>
      </c>
      <c r="AV362" s="4"/>
      <c r="AW362" s="28"/>
    </row>
    <row r="363" spans="1:49" ht="13.5" hidden="1" thickBot="1" x14ac:dyDescent="0.25">
      <c r="A363" s="28"/>
      <c r="B363" s="18"/>
      <c r="C363" s="244"/>
      <c r="D363" s="404"/>
      <c r="E363" s="70"/>
      <c r="F363" s="65" t="str">
        <f>IF(E363="x",   "~~~" &amp; TEXT($J$11,""), TEXT($J$11,""))</f>
        <v/>
      </c>
      <c r="G363" s="276" t="s">
        <v>26</v>
      </c>
      <c r="H363" s="274" t="s">
        <v>0</v>
      </c>
      <c r="I363" s="275"/>
      <c r="J363" s="275"/>
      <c r="K363" s="275"/>
      <c r="L363" s="275"/>
      <c r="M363" s="276" t="s">
        <v>26</v>
      </c>
      <c r="N363" s="276" t="s">
        <v>26</v>
      </c>
      <c r="O363" s="275"/>
      <c r="P363" s="275"/>
      <c r="Q363" s="275"/>
      <c r="R363" s="275"/>
      <c r="S363" s="275"/>
      <c r="T363" s="276" t="s">
        <v>26</v>
      </c>
      <c r="U363" s="276" t="s">
        <v>26</v>
      </c>
      <c r="V363" s="274" t="s">
        <v>0</v>
      </c>
      <c r="W363" s="275"/>
      <c r="X363" s="275"/>
      <c r="Y363" s="275"/>
      <c r="Z363" s="275"/>
      <c r="AA363" s="276" t="s">
        <v>26</v>
      </c>
      <c r="AB363" s="276" t="s">
        <v>26</v>
      </c>
      <c r="AC363" s="275"/>
      <c r="AD363" s="275"/>
      <c r="AE363" s="275"/>
      <c r="AF363" s="275"/>
      <c r="AG363" s="275"/>
      <c r="AH363" s="276" t="s">
        <v>26</v>
      </c>
      <c r="AI363" s="276" t="s">
        <v>26</v>
      </c>
      <c r="AJ363" s="275"/>
      <c r="AK363" s="275"/>
      <c r="AL363" s="22"/>
      <c r="AM363" s="19">
        <f t="array" ref="AM363">SUM(IF((G363:AK363="H"),1,0),IF((G363:AK363="½ H"),0.5,0))</f>
        <v>2</v>
      </c>
      <c r="AN363" s="17">
        <f t="array" ref="AN363">SUM(IF((G363:AK363="SD"),1,0),IF((G363:AK363="½ SD"),0.5,0))</f>
        <v>0</v>
      </c>
      <c r="AO363" s="17">
        <f t="array" ref="AO363">SUM(IF((G363:AK363="V"),1,0),IF((G363:AK363="½ V"),0.5,0))</f>
        <v>0</v>
      </c>
      <c r="AP363" s="17">
        <f t="array" ref="AP363">SUM(IF((G363:AK363="C"),1,0),IF((G363:AK363="½ C"),0.5,0))</f>
        <v>0</v>
      </c>
      <c r="AQ363" s="95">
        <f t="array" ref="AQ363">SUM(IF((G363:AK363="S"),1,0),IF((G363:AK363="½ S"),0.5,0))</f>
        <v>0</v>
      </c>
      <c r="AR363" s="184">
        <f t="array" ref="AR363">SUM(IF((G363:AK363="Z1"),1,0),IF((G363:AK363="½ Z1"),0.5,0))</f>
        <v>0</v>
      </c>
      <c r="AS363" s="17">
        <f t="array" ref="AS363">SUM(IF((G363:AK363="Z2"),1,0),IF((G363:AK363="½ Z2"),0.5,0))</f>
        <v>0</v>
      </c>
      <c r="AT363" s="17">
        <f t="array" ref="AT363">SUM(IF((G363:AK363="Z3"),1,0),IF((G363:AK363="½ Z3"),0.5,0))</f>
        <v>0</v>
      </c>
      <c r="AU363" s="20">
        <f t="array" ref="AU363">SUM(IF((G363:AK363="Z4"),1,0),IF((G363:AK363="½ Z4"),0.5,0))</f>
        <v>0</v>
      </c>
      <c r="AV363" s="4"/>
      <c r="AW363" s="28"/>
    </row>
    <row r="364" spans="1:49" ht="13.5" hidden="1" thickBot="1" x14ac:dyDescent="0.25">
      <c r="A364" s="28"/>
      <c r="B364" s="18"/>
      <c r="C364" s="244"/>
      <c r="D364" s="404"/>
      <c r="E364" s="70"/>
      <c r="F364" s="65" t="str">
        <f>IF(E364="x",   "~~~" &amp; TEXT($J$12,""), TEXT($J$12,""))</f>
        <v/>
      </c>
      <c r="G364" s="276" t="s">
        <v>26</v>
      </c>
      <c r="H364" s="274" t="s">
        <v>0</v>
      </c>
      <c r="I364" s="275"/>
      <c r="J364" s="275"/>
      <c r="K364" s="275"/>
      <c r="L364" s="275"/>
      <c r="M364" s="276" t="s">
        <v>26</v>
      </c>
      <c r="N364" s="276" t="s">
        <v>26</v>
      </c>
      <c r="O364" s="275"/>
      <c r="P364" s="275"/>
      <c r="Q364" s="275"/>
      <c r="R364" s="275"/>
      <c r="S364" s="275"/>
      <c r="T364" s="276" t="s">
        <v>26</v>
      </c>
      <c r="U364" s="276" t="s">
        <v>26</v>
      </c>
      <c r="V364" s="274" t="s">
        <v>0</v>
      </c>
      <c r="W364" s="275"/>
      <c r="X364" s="275"/>
      <c r="Y364" s="275"/>
      <c r="Z364" s="275"/>
      <c r="AA364" s="276" t="s">
        <v>26</v>
      </c>
      <c r="AB364" s="276" t="s">
        <v>26</v>
      </c>
      <c r="AC364" s="275"/>
      <c r="AD364" s="275"/>
      <c r="AE364" s="275"/>
      <c r="AF364" s="275"/>
      <c r="AG364" s="275"/>
      <c r="AH364" s="276" t="s">
        <v>26</v>
      </c>
      <c r="AI364" s="276" t="s">
        <v>26</v>
      </c>
      <c r="AJ364" s="275"/>
      <c r="AK364" s="275"/>
      <c r="AL364" s="22"/>
      <c r="AM364" s="19">
        <f t="array" ref="AM364">SUM(IF((G364:AK364="H"),1,0),IF((G364:AK364="½ H"),0.5,0))</f>
        <v>2</v>
      </c>
      <c r="AN364" s="17">
        <f t="array" ref="AN364">SUM(IF((G364:AK364="SD"),1,0),IF((G364:AK364="½ SD"),0.5,0))</f>
        <v>0</v>
      </c>
      <c r="AO364" s="17">
        <f t="array" ref="AO364">SUM(IF((G364:AK364="V"),1,0),IF((G364:AK364="½ V"),0.5,0))</f>
        <v>0</v>
      </c>
      <c r="AP364" s="17">
        <f t="array" ref="AP364">SUM(IF((G364:AK364="C"),1,0),IF((G364:AK364="½ C"),0.5,0))</f>
        <v>0</v>
      </c>
      <c r="AQ364" s="95">
        <f t="array" ref="AQ364">SUM(IF((G364:AK364="S"),1,0),IF((G364:AK364="½ S"),0.5,0))</f>
        <v>0</v>
      </c>
      <c r="AR364" s="184">
        <f t="array" ref="AR364">SUM(IF((G364:AK364="Z1"),1,0),IF((G364:AK364="½ Z1"),0.5,0))</f>
        <v>0</v>
      </c>
      <c r="AS364" s="17">
        <f t="array" ref="AS364">SUM(IF((G364:AK364="Z2"),1,0),IF((G364:AK364="½ Z2"),0.5,0))</f>
        <v>0</v>
      </c>
      <c r="AT364" s="17">
        <f t="array" ref="AT364">SUM(IF((G364:AK364="Z3"),1,0),IF((G364:AK364="½ Z3"),0.5,0))</f>
        <v>0</v>
      </c>
      <c r="AU364" s="20">
        <f t="array" ref="AU364">SUM(IF((G364:AK364="Z4"),1,0),IF((G364:AK364="½ Z4"),0.5,0))</f>
        <v>0</v>
      </c>
      <c r="AV364" s="4"/>
      <c r="AW364" s="28"/>
    </row>
    <row r="365" spans="1:49" ht="13.5" hidden="1" thickBot="1" x14ac:dyDescent="0.25">
      <c r="A365" s="28"/>
      <c r="B365" s="18"/>
      <c r="C365" s="244"/>
      <c r="D365" s="404"/>
      <c r="E365" s="70"/>
      <c r="F365" s="65" t="str">
        <f>IF(E365="x",   "~~~" &amp; TEXT($J$13,""), TEXT($J$13,""))</f>
        <v/>
      </c>
      <c r="G365" s="276" t="s">
        <v>26</v>
      </c>
      <c r="H365" s="274" t="s">
        <v>0</v>
      </c>
      <c r="I365" s="275"/>
      <c r="J365" s="275"/>
      <c r="K365" s="275"/>
      <c r="L365" s="275"/>
      <c r="M365" s="276" t="s">
        <v>26</v>
      </c>
      <c r="N365" s="276" t="s">
        <v>26</v>
      </c>
      <c r="O365" s="275"/>
      <c r="P365" s="275"/>
      <c r="Q365" s="275"/>
      <c r="R365" s="275"/>
      <c r="S365" s="275"/>
      <c r="T365" s="276" t="s">
        <v>26</v>
      </c>
      <c r="U365" s="276" t="s">
        <v>26</v>
      </c>
      <c r="V365" s="274" t="s">
        <v>0</v>
      </c>
      <c r="W365" s="275"/>
      <c r="X365" s="275"/>
      <c r="Y365" s="275"/>
      <c r="Z365" s="275"/>
      <c r="AA365" s="276" t="s">
        <v>26</v>
      </c>
      <c r="AB365" s="276" t="s">
        <v>26</v>
      </c>
      <c r="AC365" s="275"/>
      <c r="AD365" s="275"/>
      <c r="AE365" s="275"/>
      <c r="AF365" s="275"/>
      <c r="AG365" s="275"/>
      <c r="AH365" s="276" t="s">
        <v>26</v>
      </c>
      <c r="AI365" s="276" t="s">
        <v>26</v>
      </c>
      <c r="AJ365" s="275"/>
      <c r="AK365" s="275"/>
      <c r="AL365" s="22"/>
      <c r="AM365" s="19">
        <f t="array" ref="AM365">SUM(IF((G365:AK365="H"),1,0),IF((G365:AK365="½ H"),0.5,0))</f>
        <v>2</v>
      </c>
      <c r="AN365" s="17">
        <f t="array" ref="AN365">SUM(IF((G365:AK365="SD"),1,0),IF((G365:AK365="½ SD"),0.5,0))</f>
        <v>0</v>
      </c>
      <c r="AO365" s="17">
        <f t="array" ref="AO365">SUM(IF((G365:AK365="V"),1,0),IF((G365:AK365="½ V"),0.5,0))</f>
        <v>0</v>
      </c>
      <c r="AP365" s="17">
        <f t="array" ref="AP365">SUM(IF((G365:AK365="C"),1,0),IF((G365:AK365="½ C"),0.5,0))</f>
        <v>0</v>
      </c>
      <c r="AQ365" s="95">
        <f t="array" ref="AQ365">SUM(IF((G365:AK365="S"),1,0),IF((G365:AK365="½ S"),0.5,0))</f>
        <v>0</v>
      </c>
      <c r="AR365" s="184">
        <f t="array" ref="AR365">SUM(IF((G365:AK365="Z1"),1,0),IF((G365:AK365="½ Z1"),0.5,0))</f>
        <v>0</v>
      </c>
      <c r="AS365" s="17">
        <f t="array" ref="AS365">SUM(IF((G365:AK365="Z2"),1,0),IF((G365:AK365="½ Z2"),0.5,0))</f>
        <v>0</v>
      </c>
      <c r="AT365" s="17">
        <f t="array" ref="AT365">SUM(IF((G365:AK365="Z3"),1,0),IF((G365:AK365="½ Z3"),0.5,0))</f>
        <v>0</v>
      </c>
      <c r="AU365" s="20">
        <f t="array" ref="AU365">SUM(IF((G365:AK365="Z4"),1,0),IF((G365:AK365="½ Z4"),0.5,0))</f>
        <v>0</v>
      </c>
      <c r="AV365" s="4"/>
      <c r="AW365" s="28"/>
    </row>
    <row r="366" spans="1:49" ht="13.5" hidden="1" thickBot="1" x14ac:dyDescent="0.25">
      <c r="A366" s="28"/>
      <c r="B366" s="18"/>
      <c r="C366" s="244"/>
      <c r="D366" s="404"/>
      <c r="E366" s="70"/>
      <c r="F366" s="65" t="str">
        <f>IF(E366="x",   "~~~" &amp; TEXT($J$14,""), TEXT($J$14,""))</f>
        <v/>
      </c>
      <c r="G366" s="276" t="s">
        <v>26</v>
      </c>
      <c r="H366" s="274" t="s">
        <v>0</v>
      </c>
      <c r="I366" s="275"/>
      <c r="J366" s="275"/>
      <c r="K366" s="275"/>
      <c r="L366" s="275"/>
      <c r="M366" s="276" t="s">
        <v>26</v>
      </c>
      <c r="N366" s="276" t="s">
        <v>26</v>
      </c>
      <c r="O366" s="275"/>
      <c r="P366" s="275"/>
      <c r="Q366" s="275"/>
      <c r="R366" s="275"/>
      <c r="S366" s="275"/>
      <c r="T366" s="276" t="s">
        <v>26</v>
      </c>
      <c r="U366" s="276" t="s">
        <v>26</v>
      </c>
      <c r="V366" s="274" t="s">
        <v>0</v>
      </c>
      <c r="W366" s="275"/>
      <c r="X366" s="275"/>
      <c r="Y366" s="275"/>
      <c r="Z366" s="275"/>
      <c r="AA366" s="276" t="s">
        <v>26</v>
      </c>
      <c r="AB366" s="276" t="s">
        <v>26</v>
      </c>
      <c r="AC366" s="275"/>
      <c r="AD366" s="275"/>
      <c r="AE366" s="275"/>
      <c r="AF366" s="275"/>
      <c r="AG366" s="275"/>
      <c r="AH366" s="276" t="s">
        <v>26</v>
      </c>
      <c r="AI366" s="276" t="s">
        <v>26</v>
      </c>
      <c r="AJ366" s="275"/>
      <c r="AK366" s="275"/>
      <c r="AL366" s="22"/>
      <c r="AM366" s="19">
        <f t="array" ref="AM366">SUM(IF((G366:AK366="H"),1,0),IF((G366:AK366="½ H"),0.5,0))</f>
        <v>2</v>
      </c>
      <c r="AN366" s="17">
        <f t="array" ref="AN366">SUM(IF((G366:AK366="SD"),1,0),IF((G366:AK366="½ SD"),0.5,0))</f>
        <v>0</v>
      </c>
      <c r="AO366" s="17">
        <f t="array" ref="AO366">SUM(IF((G366:AK366="V"),1,0),IF((G366:AK366="½ V"),0.5,0))</f>
        <v>0</v>
      </c>
      <c r="AP366" s="17">
        <f t="array" ref="AP366">SUM(IF((G366:AK366="C"),1,0),IF((G366:AK366="½ C"),0.5,0))</f>
        <v>0</v>
      </c>
      <c r="AQ366" s="95">
        <f t="array" ref="AQ366">SUM(IF((G366:AK366="S"),1,0),IF((G366:AK366="½ S"),0.5,0))</f>
        <v>0</v>
      </c>
      <c r="AR366" s="184">
        <f t="array" ref="AR366">SUM(IF((G366:AK366="Z1"),1,0),IF((G366:AK366="½ Z1"),0.5,0))</f>
        <v>0</v>
      </c>
      <c r="AS366" s="17">
        <f t="array" ref="AS366">SUM(IF((G366:AK366="Z2"),1,0),IF((G366:AK366="½ Z2"),0.5,0))</f>
        <v>0</v>
      </c>
      <c r="AT366" s="17">
        <f t="array" ref="AT366">SUM(IF((G366:AK366="Z3"),1,0),IF((G366:AK366="½ Z3"),0.5,0))</f>
        <v>0</v>
      </c>
      <c r="AU366" s="20">
        <f t="array" ref="AU366">SUM(IF((G366:AK366="Z4"),1,0),IF((G366:AK366="½ Z4"),0.5,0))</f>
        <v>0</v>
      </c>
      <c r="AV366" s="4"/>
      <c r="AW366" s="28"/>
    </row>
    <row r="367" spans="1:49" ht="13.5" hidden="1" thickBot="1" x14ac:dyDescent="0.25">
      <c r="A367" s="28"/>
      <c r="B367" s="18"/>
      <c r="C367" s="244"/>
      <c r="D367" s="404"/>
      <c r="E367" s="70"/>
      <c r="F367" s="65" t="str">
        <f>IF(E367="x",   "~~~" &amp; TEXT($J$15,""), TEXT($J$15,""))</f>
        <v/>
      </c>
      <c r="G367" s="276" t="s">
        <v>26</v>
      </c>
      <c r="H367" s="274" t="s">
        <v>0</v>
      </c>
      <c r="I367" s="275"/>
      <c r="J367" s="275"/>
      <c r="K367" s="275"/>
      <c r="L367" s="275"/>
      <c r="M367" s="276" t="s">
        <v>26</v>
      </c>
      <c r="N367" s="276" t="s">
        <v>26</v>
      </c>
      <c r="O367" s="275"/>
      <c r="P367" s="275"/>
      <c r="Q367" s="275"/>
      <c r="R367" s="275"/>
      <c r="S367" s="275"/>
      <c r="T367" s="276" t="s">
        <v>26</v>
      </c>
      <c r="U367" s="276" t="s">
        <v>26</v>
      </c>
      <c r="V367" s="274" t="s">
        <v>0</v>
      </c>
      <c r="W367" s="275"/>
      <c r="X367" s="275"/>
      <c r="Y367" s="275"/>
      <c r="Z367" s="275"/>
      <c r="AA367" s="276" t="s">
        <v>26</v>
      </c>
      <c r="AB367" s="276" t="s">
        <v>26</v>
      </c>
      <c r="AC367" s="275"/>
      <c r="AD367" s="275"/>
      <c r="AE367" s="275"/>
      <c r="AF367" s="275"/>
      <c r="AG367" s="275"/>
      <c r="AH367" s="276" t="s">
        <v>26</v>
      </c>
      <c r="AI367" s="276" t="s">
        <v>26</v>
      </c>
      <c r="AJ367" s="275"/>
      <c r="AK367" s="275"/>
      <c r="AL367" s="22"/>
      <c r="AM367" s="19">
        <f t="array" ref="AM367">SUM(IF((G367:AK367="H"),1,0),IF((G367:AK367="½ H"),0.5,0))</f>
        <v>2</v>
      </c>
      <c r="AN367" s="17">
        <f t="array" ref="AN367">SUM(IF((G367:AK367="SD"),1,0),IF((G367:AK367="½ SD"),0.5,0))</f>
        <v>0</v>
      </c>
      <c r="AO367" s="17">
        <f t="array" ref="AO367">SUM(IF((G367:AK367="V"),1,0),IF((G367:AK367="½ V"),0.5,0))</f>
        <v>0</v>
      </c>
      <c r="AP367" s="17">
        <f t="array" ref="AP367">SUM(IF((G367:AK367="C"),1,0),IF((G367:AK367="½ C"),0.5,0))</f>
        <v>0</v>
      </c>
      <c r="AQ367" s="95">
        <f t="array" ref="AQ367">SUM(IF((G367:AK367="S"),1,0),IF((G367:AK367="½ S"),0.5,0))</f>
        <v>0</v>
      </c>
      <c r="AR367" s="184">
        <f t="array" ref="AR367">SUM(IF((G367:AK367="Z1"),1,0),IF((G367:AK367="½ Z1"),0.5,0))</f>
        <v>0</v>
      </c>
      <c r="AS367" s="17">
        <f t="array" ref="AS367">SUM(IF((G367:AK367="Z2"),1,0),IF((G367:AK367="½ Z2"),0.5,0))</f>
        <v>0</v>
      </c>
      <c r="AT367" s="17">
        <f t="array" ref="AT367">SUM(IF((G367:AK367="Z3"),1,0),IF((G367:AK367="½ Z3"),0.5,0))</f>
        <v>0</v>
      </c>
      <c r="AU367" s="20">
        <f t="array" ref="AU367">SUM(IF((G367:AK367="Z4"),1,0),IF((G367:AK367="½ Z4"),0.5,0))</f>
        <v>0</v>
      </c>
      <c r="AV367" s="4"/>
      <c r="AW367" s="28"/>
    </row>
    <row r="368" spans="1:49" ht="13.5" hidden="1" thickBot="1" x14ac:dyDescent="0.25">
      <c r="A368" s="28"/>
      <c r="B368" s="18"/>
      <c r="C368" s="244"/>
      <c r="D368" s="404"/>
      <c r="E368" s="71"/>
      <c r="F368" s="65" t="str">
        <f>IF(E368="x",   "~~~" &amp; TEXT($J$16,""), TEXT($J$16,""))</f>
        <v/>
      </c>
      <c r="G368" s="276" t="s">
        <v>26</v>
      </c>
      <c r="H368" s="274" t="s">
        <v>0</v>
      </c>
      <c r="I368" s="275"/>
      <c r="J368" s="275"/>
      <c r="K368" s="275"/>
      <c r="L368" s="275"/>
      <c r="M368" s="276" t="s">
        <v>26</v>
      </c>
      <c r="N368" s="276" t="s">
        <v>26</v>
      </c>
      <c r="O368" s="275"/>
      <c r="P368" s="275"/>
      <c r="Q368" s="275"/>
      <c r="R368" s="275"/>
      <c r="S368" s="275"/>
      <c r="T368" s="276" t="s">
        <v>26</v>
      </c>
      <c r="U368" s="276" t="s">
        <v>26</v>
      </c>
      <c r="V368" s="274" t="s">
        <v>0</v>
      </c>
      <c r="W368" s="275"/>
      <c r="X368" s="275"/>
      <c r="Y368" s="275"/>
      <c r="Z368" s="275"/>
      <c r="AA368" s="276" t="s">
        <v>26</v>
      </c>
      <c r="AB368" s="276" t="s">
        <v>26</v>
      </c>
      <c r="AC368" s="275"/>
      <c r="AD368" s="275"/>
      <c r="AE368" s="275"/>
      <c r="AF368" s="275"/>
      <c r="AG368" s="275"/>
      <c r="AH368" s="276" t="s">
        <v>26</v>
      </c>
      <c r="AI368" s="276" t="s">
        <v>26</v>
      </c>
      <c r="AJ368" s="275"/>
      <c r="AK368" s="275"/>
      <c r="AL368" s="21"/>
      <c r="AM368" s="94">
        <f t="array" ref="AM368">SUM(IF((G368:AK368="H"),1,0),IF((G368:AK368="½ H"),0.5,0))</f>
        <v>2</v>
      </c>
      <c r="AN368" s="89">
        <f t="array" ref="AN368">SUM(IF((G368:AK368="SD"),1,0),IF((G368:AK368="½ SD"),0.5,0))</f>
        <v>0</v>
      </c>
      <c r="AO368" s="89">
        <f t="array" ref="AO368">SUM(IF((G368:AK368="V"),1,0),IF((G368:AK368="½ V"),0.5,0))</f>
        <v>0</v>
      </c>
      <c r="AP368" s="89">
        <f t="array" ref="AP368">SUM(IF((G368:AK368="C"),1,0),IF((G368:AK368="½ C"),0.5,0))</f>
        <v>0</v>
      </c>
      <c r="AQ368" s="95">
        <f t="array" ref="AQ368">SUM(IF((G368:AK368="S"),1,0),IF((G368:AK368="½ S"),0.5,0))</f>
        <v>0</v>
      </c>
      <c r="AR368" s="184">
        <f t="array" ref="AR368">SUM(IF((G368:AK368="Z1"),1,0),IF((G368:AK368="½ Z1"),0.5,0))</f>
        <v>0</v>
      </c>
      <c r="AS368" s="89">
        <f t="array" ref="AS368">SUM(IF((G368:AK368="Z2"),1,0),IF((G368:AK368="½ Z2"),0.5,0))</f>
        <v>0</v>
      </c>
      <c r="AT368" s="17">
        <f t="array" ref="AT368">SUM(IF((G368:AK368="Z3"),1,0),IF((G368:AK368="½ Z3"),0.5,0))</f>
        <v>0</v>
      </c>
      <c r="AU368" s="20">
        <f t="array" ref="AU368">SUM(IF((G368:AK368="Z4"),1,0),IF((G368:AK368="½ Z4"),0.5,0))</f>
        <v>0</v>
      </c>
      <c r="AV368" s="4"/>
      <c r="AW368" s="28"/>
    </row>
    <row r="369" spans="1:49" ht="13.5" thickBot="1" x14ac:dyDescent="0.25">
      <c r="A369" s="28"/>
      <c r="B369" s="18"/>
      <c r="C369" s="244"/>
      <c r="D369" s="402"/>
      <c r="E369" s="81"/>
      <c r="F369" s="66" t="s">
        <v>38</v>
      </c>
      <c r="G369" s="34">
        <f t="array" ref="G369">SUM(IF(LEFT($F344:$F368,3)&lt;&gt;"~~~",1,0)*IF($F344:$F368&lt;&gt;"",1,0)*IF(G344:G368="we",0,1)*IF(G344:G368="i",0,1)*IF(LEFT(G344:G368,1)="½",0.5,(IF(G344:G368&lt;&gt;"",0,1))))</f>
        <v>0</v>
      </c>
      <c r="H369" s="34">
        <f t="array" ref="H369">SUM(IF(LEFT($F344:$F368,3)&lt;&gt;"~~~",1,0)*IF($F344:$F368&lt;&gt;"",1,0)*IF(H344:H368="we",0,1)*IF(H344:H368="i",0,1)*IF(LEFT(H344:H368,1)="½",0.5,(IF(H344:H368&lt;&gt;"",0,1))))</f>
        <v>0</v>
      </c>
      <c r="I369" s="34">
        <f t="array" ref="I369">SUM(IF(LEFT($F344:$F368,3)&lt;&gt;"~~~",1,0)*IF($F344:$F368&lt;&gt;"",1,0)*IF(I344:I368="we",0,1)*IF(I344:I368="i",0,1)*IF(LEFT(I344:I368,1)="½",0.5,(IF(I344:I368&lt;&gt;"",0,1))))</f>
        <v>4</v>
      </c>
      <c r="J369" s="34">
        <f t="array" ref="J369">SUM(IF(LEFT($F344:$F368,3)&lt;&gt;"~~~",1,0)*IF($F344:$F368&lt;&gt;"",1,0)*IF(J344:J368="we",0,1)*IF(J344:J368="i",0,1)*IF(LEFT(J344:J368,1)="½",0.5,(IF(J344:J368&lt;&gt;"",0,1))))</f>
        <v>4</v>
      </c>
      <c r="K369" s="34">
        <f t="array" ref="K369">SUM(IF(LEFT($F344:$F368,3)&lt;&gt;"~~~",1,0)*IF($F344:$F368&lt;&gt;"",1,0)*IF(K344:K368="we",0,1)*IF(K344:K368="i",0,1)*IF(LEFT(K344:K368,1)="½",0.5,(IF(K344:K368&lt;&gt;"",0,1))))</f>
        <v>4</v>
      </c>
      <c r="L369" s="34">
        <f t="array" ref="L369">SUM(IF(LEFT($F344:$F368,3)&lt;&gt;"~~~",1,0)*IF($F344:$F368&lt;&gt;"",1,0)*IF(L344:L368="we",0,1)*IF(L344:L368="i",0,1)*IF(LEFT(L344:L368,1)="½",0.5,(IF(L344:L368&lt;&gt;"",0,1))))</f>
        <v>4</v>
      </c>
      <c r="M369" s="34">
        <f t="array" ref="M369">SUM(IF(LEFT($F344:$F368,3)&lt;&gt;"~~~",1,0)*IF($F344:$F368&lt;&gt;"",1,0)*IF(M344:M368="we",0,1)*IF(M344:M368="i",0,1)*IF(LEFT(M344:M368,1)="½",0.5,(IF(M344:M368&lt;&gt;"",0,1))))</f>
        <v>0</v>
      </c>
      <c r="N369" s="34">
        <f t="array" ref="N369">SUM(IF(LEFT($F344:$F368,3)&lt;&gt;"~~~",1,0)*IF($F344:$F368&lt;&gt;"",1,0)*IF(N344:N368="we",0,1)*IF(N344:N368="i",0,1)*IF(LEFT(N344:N368,1)="½",0.5,(IF(N344:N368&lt;&gt;"",0,1))))</f>
        <v>0</v>
      </c>
      <c r="O369" s="34">
        <f t="array" ref="O369">SUM(IF(LEFT($F344:$F368,3)&lt;&gt;"~~~",1,0)*IF($F344:$F368&lt;&gt;"",1,0)*IF(O344:O368="we",0,1)*IF(O344:O368="i",0,1)*IF(LEFT(O344:O368,1)="½",0.5,(IF(O344:O368&lt;&gt;"",0,1))))</f>
        <v>4</v>
      </c>
      <c r="P369" s="34">
        <f t="array" ref="P369">SUM(IF(LEFT($F344:$F368,3)&lt;&gt;"~~~",1,0)*IF($F344:$F368&lt;&gt;"",1,0)*IF(P344:P368="we",0,1)*IF(P344:P368="i",0,1)*IF(LEFT(P344:P368,1)="½",0.5,(IF(P344:P368&lt;&gt;"",0,1))))</f>
        <v>4</v>
      </c>
      <c r="Q369" s="34">
        <f t="array" ref="Q369">SUM(IF(LEFT($F344:$F368,3)&lt;&gt;"~~~",1,0)*IF($F344:$F368&lt;&gt;"",1,0)*IF(Q344:Q368="we",0,1)*IF(Q344:Q368="i",0,1)*IF(LEFT(Q344:Q368,1)="½",0.5,(IF(Q344:Q368&lt;&gt;"",0,1))))</f>
        <v>4</v>
      </c>
      <c r="R369" s="34">
        <f t="array" ref="R369">SUM(IF(LEFT($F344:$F368,3)&lt;&gt;"~~~",1,0)*IF($F344:$F368&lt;&gt;"",1,0)*IF(R344:R368="we",0,1)*IF(R344:R368="i",0,1)*IF(LEFT(R344:R368,1)="½",0.5,(IF(R344:R368&lt;&gt;"",0,1))))</f>
        <v>4</v>
      </c>
      <c r="S369" s="34">
        <f t="array" ref="S369">SUM(IF(LEFT($F344:$F368,3)&lt;&gt;"~~~",1,0)*IF($F344:$F368&lt;&gt;"",1,0)*IF(S344:S368="we",0,1)*IF(S344:S368="i",0,1)*IF(LEFT(S344:S368,1)="½",0.5,(IF(S344:S368&lt;&gt;"",0,1))))</f>
        <v>4</v>
      </c>
      <c r="T369" s="34">
        <f t="array" ref="T369">SUM(IF(LEFT($F344:$F368,3)&lt;&gt;"~~~",1,0)*IF($F344:$F368&lt;&gt;"",1,0)*IF(T344:T368="we",0,1)*IF(T344:T368="i",0,1)*IF(LEFT(T344:T368,1)="½",0.5,(IF(T344:T368&lt;&gt;"",0,1))))</f>
        <v>0</v>
      </c>
      <c r="U369" s="34">
        <f t="array" ref="U369">SUM(IF(LEFT($F344:$F368,3)&lt;&gt;"~~~",1,0)*IF($F344:$F368&lt;&gt;"",1,0)*IF(U344:U368="we",0,1)*IF(U344:U368="i",0,1)*IF(LEFT(U344:U368,1)="½",0.5,(IF(U344:U368&lt;&gt;"",0,1))))</f>
        <v>0</v>
      </c>
      <c r="V369" s="34">
        <f t="array" ref="V369">SUM(IF(LEFT($F344:$F368,3)&lt;&gt;"~~~",1,0)*IF($F344:$F368&lt;&gt;"",1,0)*IF(V344:V368="we",0,1)*IF(V344:V368="i",0,1)*IF(LEFT(V344:V368,1)="½",0.5,(IF(V344:V368&lt;&gt;"",0,1))))</f>
        <v>0</v>
      </c>
      <c r="W369" s="34">
        <f t="array" ref="W369">SUM(IF(LEFT($F344:$F368,3)&lt;&gt;"~~~",1,0)*IF($F344:$F368&lt;&gt;"",1,0)*IF(W344:W368="we",0,1)*IF(W344:W368="i",0,1)*IF(LEFT(W344:W368,1)="½",0.5,(IF(W344:W368&lt;&gt;"",0,1))))</f>
        <v>4</v>
      </c>
      <c r="X369" s="34">
        <f t="array" ref="X369">SUM(IF(LEFT($F344:$F368,3)&lt;&gt;"~~~",1,0)*IF($F344:$F368&lt;&gt;"",1,0)*IF(X344:X368="we",0,1)*IF(X344:X368="i",0,1)*IF(LEFT(X344:X368,1)="½",0.5,(IF(X344:X368&lt;&gt;"",0,1))))</f>
        <v>4</v>
      </c>
      <c r="Y369" s="34">
        <f t="array" ref="Y369">SUM(IF(LEFT($F344:$F368,3)&lt;&gt;"~~~",1,0)*IF($F344:$F368&lt;&gt;"",1,0)*IF(Y344:Y368="we",0,1)*IF(Y344:Y368="i",0,1)*IF(LEFT(Y344:Y368,1)="½",0.5,(IF(Y344:Y368&lt;&gt;"",0,1))))</f>
        <v>4</v>
      </c>
      <c r="Z369" s="34">
        <f t="array" ref="Z369">SUM(IF(LEFT($F344:$F368,3)&lt;&gt;"~~~",1,0)*IF($F344:$F368&lt;&gt;"",1,0)*IF(Z344:Z368="we",0,1)*IF(Z344:Z368="i",0,1)*IF(LEFT(Z344:Z368,1)="½",0.5,(IF(Z344:Z368&lt;&gt;"",0,1))))</f>
        <v>4</v>
      </c>
      <c r="AA369" s="34">
        <f t="array" ref="AA369">SUM(IF(LEFT($F344:$F368,3)&lt;&gt;"~~~",1,0)*IF($F344:$F368&lt;&gt;"",1,0)*IF(AA344:AA368="we",0,1)*IF(AA344:AA368="i",0,1)*IF(LEFT(AA344:AA368,1)="½",0.5,(IF(AA344:AA368&lt;&gt;"",0,1))))</f>
        <v>0</v>
      </c>
      <c r="AB369" s="34">
        <f t="array" ref="AB369">SUM(IF(LEFT($F344:$F368,3)&lt;&gt;"~~~",1,0)*IF($F344:$F368&lt;&gt;"",1,0)*IF(AB344:AB368="we",0,1)*IF(AB344:AB368="i",0,1)*IF(LEFT(AB344:AB368,1)="½",0.5,(IF(AB344:AB368&lt;&gt;"",0,1))))</f>
        <v>0</v>
      </c>
      <c r="AC369" s="34">
        <f t="array" ref="AC369">SUM(IF(LEFT($F344:$F368,3)&lt;&gt;"~~~",1,0)*IF($F344:$F368&lt;&gt;"",1,0)*IF(AC344:AC368="we",0,1)*IF(AC344:AC368="i",0,1)*IF(LEFT(AC344:AC368,1)="½",0.5,(IF(AC344:AC368&lt;&gt;"",0,1))))</f>
        <v>4</v>
      </c>
      <c r="AD369" s="34">
        <f t="array" ref="AD369">SUM(IF(LEFT($F344:$F368,3)&lt;&gt;"~~~",1,0)*IF($F344:$F368&lt;&gt;"",1,0)*IF(AD344:AD368="we",0,1)*IF(AD344:AD368="i",0,1)*IF(LEFT(AD344:AD368,1)="½",0.5,(IF(AD344:AD368&lt;&gt;"",0,1))))</f>
        <v>4</v>
      </c>
      <c r="AE369" s="34">
        <f t="array" ref="AE369">SUM(IF(LEFT($F344:$F368,3)&lt;&gt;"~~~",1,0)*IF($F344:$F368&lt;&gt;"",1,0)*IF(AE344:AE368="we",0,1)*IF(AE344:AE368="i",0,1)*IF(LEFT(AE344:AE368,1)="½",0.5,(IF(AE344:AE368&lt;&gt;"",0,1))))</f>
        <v>4</v>
      </c>
      <c r="AF369" s="34">
        <f t="array" ref="AF369">SUM(IF(LEFT($F344:$F368,3)&lt;&gt;"~~~",1,0)*IF($F344:$F368&lt;&gt;"",1,0)*IF(AF344:AF368="we",0,1)*IF(AF344:AF368="i",0,1)*IF(LEFT(AF344:AF368,1)="½",0.5,(IF(AF344:AF368&lt;&gt;"",0,1))))</f>
        <v>4</v>
      </c>
      <c r="AG369" s="34">
        <f t="array" ref="AG369">SUM(IF(LEFT($F344:$F368,3)&lt;&gt;"~~~",1,0)*IF($F344:$F368&lt;&gt;"",1,0)*IF(AG344:AG368="we",0,1)*IF(AG344:AG368="i",0,1)*IF(LEFT(AG344:AG368,1)="½",0.5,(IF(AG344:AG368&lt;&gt;"",0,1))))</f>
        <v>4</v>
      </c>
      <c r="AH369" s="34">
        <f t="array" ref="AH369">SUM(IF(LEFT($F344:$F368,3)&lt;&gt;"~~~",1,0)*IF($F344:$F368&lt;&gt;"",1,0)*IF(AH344:AH368="we",0,1)*IF(AH344:AH368="i",0,1)*IF(LEFT(AH344:AH368,1)="½",0.5,(IF(AH344:AH368&lt;&gt;"",0,1))))</f>
        <v>0</v>
      </c>
      <c r="AI369" s="34">
        <f t="array" ref="AI369">SUM(IF(LEFT($F344:$F368,3)&lt;&gt;"~~~",1,0)*IF($F344:$F368&lt;&gt;"",1,0)*IF(AI344:AI368="we",0,1)*IF(AI344:AI368="i",0,1)*IF(LEFT(AI344:AI368,1)="½",0.5,(IF(AI344:AI368&lt;&gt;"",0,1))))</f>
        <v>0</v>
      </c>
      <c r="AJ369" s="34">
        <f t="array" ref="AJ369">SUM(IF(LEFT($F344:$F368,3)&lt;&gt;"~~~",1,0)*IF($F344:$F368&lt;&gt;"",1,0)*IF(AJ344:AJ368="we",0,1)*IF(AJ344:AJ368="i",0,1)*IF(LEFT(AJ344:AJ368,1)="½",0.5,(IF(AJ344:AJ368&lt;&gt;"",0,1))))</f>
        <v>4</v>
      </c>
      <c r="AK369" s="34">
        <f t="array" ref="AK369">SUM(IF(LEFT($F344:$F368,3)&lt;&gt;"~~~",1,0)*IF($F344:$F368&lt;&gt;"",1,0)*IF(AK344:AK368="we",0,1)*IF(AK344:AK368="i",0,1)*IF(LEFT(AK344:AK368,1)="½",0.5,(IF(AK344:AK368&lt;&gt;"",0,1))))</f>
        <v>4</v>
      </c>
      <c r="AL369" s="244"/>
      <c r="AM369" s="412">
        <f>SUM(G369:AK369)</f>
        <v>80</v>
      </c>
      <c r="AN369" s="413"/>
      <c r="AO369" s="300">
        <f t="array" ref="AO369">SUM(IF((G343:AK343=""),1,0))</f>
        <v>20</v>
      </c>
      <c r="AP369" s="301"/>
      <c r="AQ369" s="297">
        <f t="array" ref="AQ369">SUM(G369:AK369)/SUM(IF((G343:AK343=""),1,0))</f>
        <v>4</v>
      </c>
      <c r="AR369" s="443"/>
      <c r="AS369" s="444"/>
      <c r="AT369" s="213"/>
      <c r="AU369" s="214"/>
      <c r="AV369" s="4"/>
      <c r="AW369" s="28"/>
    </row>
    <row r="370" spans="1:49" ht="14.25" customHeight="1" thickBot="1" x14ac:dyDescent="0.25">
      <c r="A370" s="28"/>
      <c r="B370" s="18"/>
      <c r="C370" s="244"/>
      <c r="D370" s="292"/>
      <c r="E370" s="58"/>
      <c r="F370" s="36"/>
      <c r="G370" s="37"/>
      <c r="H370" s="37"/>
      <c r="I370" s="37"/>
      <c r="J370" s="37"/>
      <c r="K370" s="37"/>
      <c r="L370" s="37"/>
      <c r="M370" s="37"/>
      <c r="N370" s="37"/>
      <c r="O370" s="37"/>
      <c r="P370" s="37"/>
      <c r="Q370" s="37"/>
      <c r="R370" s="37"/>
      <c r="S370" s="37"/>
      <c r="T370" s="37"/>
      <c r="U370" s="37"/>
      <c r="V370" s="37"/>
      <c r="W370" s="37"/>
      <c r="X370" s="37"/>
      <c r="Y370" s="37"/>
      <c r="Z370" s="35"/>
      <c r="AA370" s="35"/>
      <c r="AB370" s="35"/>
      <c r="AC370" s="35"/>
      <c r="AD370" s="35"/>
      <c r="AE370" s="35"/>
      <c r="AF370" s="35"/>
      <c r="AG370" s="35"/>
      <c r="AH370" s="35"/>
      <c r="AI370" s="35"/>
      <c r="AJ370" s="35"/>
      <c r="AK370" s="35"/>
      <c r="AL370" s="244"/>
      <c r="AM370" s="8" t="s">
        <v>0</v>
      </c>
      <c r="AN370" s="30" t="s">
        <v>98</v>
      </c>
      <c r="AO370" s="31" t="s">
        <v>4</v>
      </c>
      <c r="AP370" s="177" t="s">
        <v>80</v>
      </c>
      <c r="AQ370" s="188" t="s">
        <v>33</v>
      </c>
      <c r="AR370" s="90" t="s">
        <v>55</v>
      </c>
      <c r="AS370" s="91" t="s">
        <v>56</v>
      </c>
      <c r="AT370" s="92" t="s">
        <v>57</v>
      </c>
      <c r="AU370" s="93" t="s">
        <v>58</v>
      </c>
      <c r="AV370" s="4"/>
      <c r="AW370" s="28"/>
    </row>
    <row r="371" spans="1:49" ht="36" customHeight="1" thickBot="1" x14ac:dyDescent="0.3">
      <c r="A371" s="28"/>
      <c r="B371" s="2"/>
      <c r="C371" s="22"/>
      <c r="D371" s="451" t="str">
        <f>Q7 &amp; " totals, Jan " &amp; (Q7+1) &amp; " excluded"</f>
        <v>2022 totals, Jan 2023 excluded</v>
      </c>
      <c r="E371" s="54"/>
      <c r="F371" s="88" t="str">
        <f>Q6 &amp; " totals"</f>
        <v xml:space="preserve"> totals</v>
      </c>
      <c r="G371" s="456" t="s">
        <v>63</v>
      </c>
      <c r="H371" s="457"/>
      <c r="I371" s="447" t="s">
        <v>64</v>
      </c>
      <c r="J371" s="448"/>
      <c r="K371" s="447" t="s">
        <v>70</v>
      </c>
      <c r="L371" s="448"/>
      <c r="M371" s="461" t="s">
        <v>87</v>
      </c>
      <c r="N371" s="463"/>
      <c r="O371" s="461" t="s">
        <v>78</v>
      </c>
      <c r="P371" s="457"/>
      <c r="Q371" s="416" t="s">
        <v>104</v>
      </c>
      <c r="R371" s="417"/>
      <c r="S371" s="416" t="s">
        <v>103</v>
      </c>
      <c r="T371" s="417"/>
      <c r="U371" s="461" t="s">
        <v>102</v>
      </c>
      <c r="V371" s="457"/>
      <c r="W371" s="414" t="s">
        <v>101</v>
      </c>
      <c r="X371" s="414"/>
      <c r="Y371" s="415"/>
      <c r="Z371" s="418" t="s">
        <v>44</v>
      </c>
      <c r="AA371" s="419"/>
      <c r="AB371" s="420"/>
      <c r="AC371" s="438" t="s">
        <v>82</v>
      </c>
      <c r="AD371" s="439"/>
      <c r="AE371" s="440"/>
      <c r="AF371" s="494" t="s">
        <v>123</v>
      </c>
      <c r="AG371" s="495"/>
      <c r="AH371" s="496"/>
      <c r="AI371" s="287" t="str">
        <f>F371</f>
        <v xml:space="preserve"> totals</v>
      </c>
      <c r="AJ371" s="50"/>
      <c r="AK371" s="50"/>
      <c r="AL371" s="50"/>
      <c r="AM371" s="217">
        <f t="shared" ref="AM371:AU386" si="0">SUM(AM19,AM46,AM73,AM100,AM127,AM154,AM181,AM208,AM235,AM262,AM289,AM316)</f>
        <v>11</v>
      </c>
      <c r="AN371" s="218">
        <f t="shared" si="0"/>
        <v>4</v>
      </c>
      <c r="AO371" s="218">
        <f t="shared" si="0"/>
        <v>0</v>
      </c>
      <c r="AP371" s="218">
        <f t="shared" si="0"/>
        <v>0</v>
      </c>
      <c r="AQ371" s="218">
        <f t="shared" si="0"/>
        <v>0</v>
      </c>
      <c r="AR371" s="218">
        <f t="shared" si="0"/>
        <v>0</v>
      </c>
      <c r="AS371" s="218">
        <f t="shared" si="0"/>
        <v>0</v>
      </c>
      <c r="AT371" s="218">
        <f t="shared" si="0"/>
        <v>0</v>
      </c>
      <c r="AU371" s="219">
        <f t="shared" si="0"/>
        <v>0</v>
      </c>
      <c r="AV371" s="4"/>
      <c r="AW371" s="28"/>
    </row>
    <row r="372" spans="1:49" ht="15.75" x14ac:dyDescent="0.25">
      <c r="A372" s="28"/>
      <c r="B372" s="2"/>
      <c r="C372" s="22"/>
      <c r="D372" s="452"/>
      <c r="E372" s="57"/>
      <c r="F372" s="64" t="str">
        <f>IF(E372="x",   "~~~" &amp; TEXT($F$4,""), TEXT($F$4,""))</f>
        <v>employee_1</v>
      </c>
      <c r="G372" s="458">
        <v>1</v>
      </c>
      <c r="H372" s="459"/>
      <c r="I372" s="455">
        <f t="shared" ref="I372:I396" si="1">VLOOKUP(G372,YearsOfService, 2, TRUE)</f>
        <v>15</v>
      </c>
      <c r="J372" s="455"/>
      <c r="K372" s="423">
        <v>0</v>
      </c>
      <c r="L372" s="423"/>
      <c r="M372" s="464">
        <f>I372+K372</f>
        <v>15</v>
      </c>
      <c r="N372" s="441"/>
      <c r="O372" s="465">
        <v>0</v>
      </c>
      <c r="P372" s="466"/>
      <c r="Q372" s="455">
        <f>4</f>
        <v>4</v>
      </c>
      <c r="R372" s="424"/>
      <c r="S372" s="423">
        <v>0</v>
      </c>
      <c r="T372" s="424"/>
      <c r="U372" s="462">
        <f>Q372+S372</f>
        <v>4</v>
      </c>
      <c r="V372" s="441"/>
      <c r="W372" s="460">
        <f>U372-AN372</f>
        <v>0</v>
      </c>
      <c r="X372" s="422"/>
      <c r="Y372" s="422"/>
      <c r="Z372" s="421">
        <f>M372-AO372</f>
        <v>15</v>
      </c>
      <c r="AA372" s="422"/>
      <c r="AB372" s="422"/>
      <c r="AC372" s="421">
        <f>O372-AP372</f>
        <v>0</v>
      </c>
      <c r="AD372" s="441"/>
      <c r="AE372" s="442"/>
      <c r="AF372" s="489">
        <f>1-AR372</f>
        <v>1</v>
      </c>
      <c r="AG372" s="490"/>
      <c r="AH372" s="490"/>
      <c r="AI372" s="425" t="str">
        <f>F372</f>
        <v>employee_1</v>
      </c>
      <c r="AJ372" s="426"/>
      <c r="AK372" s="426"/>
      <c r="AL372" s="427"/>
      <c r="AM372" s="193">
        <f t="shared" si="0"/>
        <v>11</v>
      </c>
      <c r="AN372" s="194">
        <f t="shared" si="0"/>
        <v>4</v>
      </c>
      <c r="AO372" s="194">
        <f t="shared" si="0"/>
        <v>0</v>
      </c>
      <c r="AP372" s="194">
        <f t="shared" si="0"/>
        <v>0</v>
      </c>
      <c r="AQ372" s="194">
        <f t="shared" si="0"/>
        <v>0</v>
      </c>
      <c r="AR372" s="194">
        <f t="shared" si="0"/>
        <v>0</v>
      </c>
      <c r="AS372" s="194">
        <f t="shared" si="0"/>
        <v>0</v>
      </c>
      <c r="AT372" s="194">
        <f t="shared" si="0"/>
        <v>0</v>
      </c>
      <c r="AU372" s="195">
        <f t="shared" si="0"/>
        <v>0</v>
      </c>
      <c r="AV372" s="4"/>
      <c r="AW372" s="28"/>
    </row>
    <row r="373" spans="1:49" ht="15.75" x14ac:dyDescent="0.25">
      <c r="A373" s="28"/>
      <c r="B373" s="2"/>
      <c r="C373" s="22"/>
      <c r="D373" s="452"/>
      <c r="E373" s="57"/>
      <c r="F373" s="63" t="str">
        <f>IF(E373="x",   "~~~" &amp; TEXT($F$5,""), TEXT($F$5,""))</f>
        <v>employee_2</v>
      </c>
      <c r="G373" s="445">
        <v>1.5</v>
      </c>
      <c r="H373" s="446"/>
      <c r="I373" s="389">
        <f t="shared" si="1"/>
        <v>15</v>
      </c>
      <c r="J373" s="389"/>
      <c r="K373" s="322">
        <v>0</v>
      </c>
      <c r="L373" s="322"/>
      <c r="M373" s="391">
        <f t="shared" ref="M373:M396" si="2">I373+K373</f>
        <v>15</v>
      </c>
      <c r="N373" s="392"/>
      <c r="O373" s="326">
        <v>0</v>
      </c>
      <c r="P373" s="327"/>
      <c r="Q373" s="389">
        <f>4</f>
        <v>4</v>
      </c>
      <c r="R373" s="323"/>
      <c r="S373" s="322">
        <v>0</v>
      </c>
      <c r="T373" s="323"/>
      <c r="U373" s="411">
        <f t="shared" ref="U373:U396" si="3">Q373+S373</f>
        <v>4</v>
      </c>
      <c r="V373" s="392"/>
      <c r="W373" s="313">
        <f t="shared" ref="W373:W396" si="4">U373-AN373</f>
        <v>0</v>
      </c>
      <c r="X373" s="314"/>
      <c r="Y373" s="315"/>
      <c r="Z373" s="310">
        <f t="shared" ref="Z373:Z396" si="5">M373-AO373</f>
        <v>15</v>
      </c>
      <c r="AA373" s="311"/>
      <c r="AB373" s="312"/>
      <c r="AC373" s="310">
        <f t="shared" ref="AC373:AC396" si="6">O373-AP373</f>
        <v>0</v>
      </c>
      <c r="AD373" s="311"/>
      <c r="AE373" s="311"/>
      <c r="AF373" s="483">
        <f t="shared" ref="AF373:AF396" si="7">1-AR373</f>
        <v>1</v>
      </c>
      <c r="AG373" s="484"/>
      <c r="AH373" s="485"/>
      <c r="AI373" s="428" t="str">
        <f t="shared" ref="AI373:AI396" si="8">F373</f>
        <v>employee_2</v>
      </c>
      <c r="AJ373" s="429"/>
      <c r="AK373" s="429"/>
      <c r="AL373" s="430"/>
      <c r="AM373" s="199">
        <f t="shared" si="0"/>
        <v>11</v>
      </c>
      <c r="AN373" s="200">
        <f t="shared" si="0"/>
        <v>4</v>
      </c>
      <c r="AO373" s="200">
        <f t="shared" si="0"/>
        <v>0</v>
      </c>
      <c r="AP373" s="200">
        <f t="shared" si="0"/>
        <v>0</v>
      </c>
      <c r="AQ373" s="200">
        <f t="shared" si="0"/>
        <v>0</v>
      </c>
      <c r="AR373" s="200">
        <f t="shared" si="0"/>
        <v>0</v>
      </c>
      <c r="AS373" s="200">
        <f t="shared" si="0"/>
        <v>0</v>
      </c>
      <c r="AT373" s="200">
        <f t="shared" si="0"/>
        <v>0</v>
      </c>
      <c r="AU373" s="201">
        <f t="shared" si="0"/>
        <v>0</v>
      </c>
      <c r="AV373" s="4"/>
      <c r="AW373" s="28"/>
    </row>
    <row r="374" spans="1:49" ht="15.75" x14ac:dyDescent="0.25">
      <c r="A374" s="28"/>
      <c r="B374" s="2"/>
      <c r="C374" s="22"/>
      <c r="D374" s="452"/>
      <c r="E374" s="57"/>
      <c r="F374" s="60" t="str">
        <f>IF(E374="x",   "~~~" &amp; TEXT($F$6,""), TEXT($F$6,""))</f>
        <v>employee_3</v>
      </c>
      <c r="G374" s="449">
        <v>2</v>
      </c>
      <c r="H374" s="450"/>
      <c r="I374" s="390">
        <f t="shared" si="1"/>
        <v>15</v>
      </c>
      <c r="J374" s="390"/>
      <c r="K374" s="328">
        <v>0</v>
      </c>
      <c r="L374" s="328"/>
      <c r="M374" s="388">
        <f t="shared" si="2"/>
        <v>15</v>
      </c>
      <c r="N374" s="325"/>
      <c r="O374" s="386">
        <v>0</v>
      </c>
      <c r="P374" s="387"/>
      <c r="Q374" s="390">
        <f>4</f>
        <v>4</v>
      </c>
      <c r="R374" s="329"/>
      <c r="S374" s="328">
        <v>0</v>
      </c>
      <c r="T374" s="329"/>
      <c r="U374" s="324">
        <f t="shared" si="3"/>
        <v>4</v>
      </c>
      <c r="V374" s="325"/>
      <c r="W374" s="316">
        <f t="shared" si="4"/>
        <v>0</v>
      </c>
      <c r="X374" s="317"/>
      <c r="Y374" s="318"/>
      <c r="Z374" s="319">
        <f t="shared" si="5"/>
        <v>15</v>
      </c>
      <c r="AA374" s="320"/>
      <c r="AB374" s="321"/>
      <c r="AC374" s="319">
        <f t="shared" si="6"/>
        <v>0</v>
      </c>
      <c r="AD374" s="320"/>
      <c r="AE374" s="320"/>
      <c r="AF374" s="486">
        <f t="shared" si="7"/>
        <v>1</v>
      </c>
      <c r="AG374" s="487"/>
      <c r="AH374" s="488"/>
      <c r="AI374" s="431" t="str">
        <f t="shared" si="8"/>
        <v>employee_3</v>
      </c>
      <c r="AJ374" s="432"/>
      <c r="AK374" s="432"/>
      <c r="AL374" s="433"/>
      <c r="AM374" s="193">
        <f t="shared" si="0"/>
        <v>11</v>
      </c>
      <c r="AN374" s="194">
        <f t="shared" si="0"/>
        <v>4</v>
      </c>
      <c r="AO374" s="194">
        <f t="shared" si="0"/>
        <v>0</v>
      </c>
      <c r="AP374" s="194">
        <f t="shared" si="0"/>
        <v>0</v>
      </c>
      <c r="AQ374" s="194">
        <f t="shared" si="0"/>
        <v>0</v>
      </c>
      <c r="AR374" s="194">
        <f t="shared" si="0"/>
        <v>0</v>
      </c>
      <c r="AS374" s="194">
        <f t="shared" si="0"/>
        <v>0</v>
      </c>
      <c r="AT374" s="194">
        <f t="shared" si="0"/>
        <v>0</v>
      </c>
      <c r="AU374" s="195">
        <f t="shared" si="0"/>
        <v>0</v>
      </c>
      <c r="AV374" s="4"/>
      <c r="AW374" s="28"/>
    </row>
    <row r="375" spans="1:49" ht="15.75" x14ac:dyDescent="0.25">
      <c r="A375" s="28"/>
      <c r="B375" s="2"/>
      <c r="C375" s="22"/>
      <c r="D375" s="452"/>
      <c r="E375" s="57"/>
      <c r="F375" s="63" t="str">
        <f>IF(E375="x",   "~~~" &amp; TEXT($F$7,""), TEXT($F$7,""))</f>
        <v>employee_4</v>
      </c>
      <c r="G375" s="445">
        <v>2.25</v>
      </c>
      <c r="H375" s="446"/>
      <c r="I375" s="389">
        <f t="shared" si="1"/>
        <v>15</v>
      </c>
      <c r="J375" s="389"/>
      <c r="K375" s="322">
        <v>0</v>
      </c>
      <c r="L375" s="322"/>
      <c r="M375" s="391">
        <f t="shared" si="2"/>
        <v>15</v>
      </c>
      <c r="N375" s="392"/>
      <c r="O375" s="326">
        <v>0</v>
      </c>
      <c r="P375" s="327"/>
      <c r="Q375" s="389">
        <f>4</f>
        <v>4</v>
      </c>
      <c r="R375" s="323"/>
      <c r="S375" s="322">
        <v>0</v>
      </c>
      <c r="T375" s="323"/>
      <c r="U375" s="411">
        <f t="shared" si="3"/>
        <v>4</v>
      </c>
      <c r="V375" s="392"/>
      <c r="W375" s="313">
        <f t="shared" si="4"/>
        <v>0</v>
      </c>
      <c r="X375" s="314"/>
      <c r="Y375" s="315"/>
      <c r="Z375" s="310">
        <f t="shared" si="5"/>
        <v>15</v>
      </c>
      <c r="AA375" s="311"/>
      <c r="AB375" s="312"/>
      <c r="AC375" s="310">
        <f t="shared" si="6"/>
        <v>0</v>
      </c>
      <c r="AD375" s="311"/>
      <c r="AE375" s="311"/>
      <c r="AF375" s="483">
        <f t="shared" si="7"/>
        <v>1</v>
      </c>
      <c r="AG375" s="484"/>
      <c r="AH375" s="485"/>
      <c r="AI375" s="428" t="str">
        <f t="shared" si="8"/>
        <v>employee_4</v>
      </c>
      <c r="AJ375" s="429"/>
      <c r="AK375" s="429"/>
      <c r="AL375" s="430"/>
      <c r="AM375" s="199">
        <f t="shared" si="0"/>
        <v>11</v>
      </c>
      <c r="AN375" s="200">
        <f t="shared" si="0"/>
        <v>4</v>
      </c>
      <c r="AO375" s="200">
        <f t="shared" si="0"/>
        <v>0</v>
      </c>
      <c r="AP375" s="200">
        <f t="shared" si="0"/>
        <v>0</v>
      </c>
      <c r="AQ375" s="200">
        <f t="shared" si="0"/>
        <v>0</v>
      </c>
      <c r="AR375" s="200">
        <f t="shared" si="0"/>
        <v>0</v>
      </c>
      <c r="AS375" s="200">
        <f t="shared" si="0"/>
        <v>0</v>
      </c>
      <c r="AT375" s="200">
        <f t="shared" si="0"/>
        <v>0</v>
      </c>
      <c r="AU375" s="201">
        <f t="shared" si="0"/>
        <v>0</v>
      </c>
      <c r="AV375" s="4"/>
      <c r="AW375" s="28"/>
    </row>
    <row r="376" spans="1:49" ht="15.75" x14ac:dyDescent="0.25">
      <c r="A376" s="28"/>
      <c r="B376" s="2"/>
      <c r="C376" s="22"/>
      <c r="D376" s="452"/>
      <c r="E376" s="57"/>
      <c r="F376" s="60" t="str">
        <f>IF(E376="x",   "~~~" &amp; TEXT($F$8,""), TEXT($F$8,""))</f>
        <v>~~~</v>
      </c>
      <c r="G376" s="449">
        <v>3</v>
      </c>
      <c r="H376" s="450"/>
      <c r="I376" s="390">
        <f t="shared" si="1"/>
        <v>15</v>
      </c>
      <c r="J376" s="390"/>
      <c r="K376" s="328">
        <v>0</v>
      </c>
      <c r="L376" s="328"/>
      <c r="M376" s="388">
        <f t="shared" si="2"/>
        <v>15</v>
      </c>
      <c r="N376" s="325"/>
      <c r="O376" s="386">
        <v>0</v>
      </c>
      <c r="P376" s="387"/>
      <c r="Q376" s="390">
        <f>4</f>
        <v>4</v>
      </c>
      <c r="R376" s="329"/>
      <c r="S376" s="328">
        <v>0</v>
      </c>
      <c r="T376" s="329"/>
      <c r="U376" s="324">
        <f t="shared" si="3"/>
        <v>4</v>
      </c>
      <c r="V376" s="325"/>
      <c r="W376" s="316">
        <f t="shared" si="4"/>
        <v>0</v>
      </c>
      <c r="X376" s="317"/>
      <c r="Y376" s="318"/>
      <c r="Z376" s="319">
        <f t="shared" si="5"/>
        <v>15</v>
      </c>
      <c r="AA376" s="320"/>
      <c r="AB376" s="321"/>
      <c r="AC376" s="319">
        <f t="shared" si="6"/>
        <v>0</v>
      </c>
      <c r="AD376" s="320"/>
      <c r="AE376" s="320"/>
      <c r="AF376" s="486">
        <f t="shared" si="7"/>
        <v>1</v>
      </c>
      <c r="AG376" s="487"/>
      <c r="AH376" s="488"/>
      <c r="AI376" s="431" t="str">
        <f t="shared" si="8"/>
        <v>~~~</v>
      </c>
      <c r="AJ376" s="432"/>
      <c r="AK376" s="432"/>
      <c r="AL376" s="433"/>
      <c r="AM376" s="202">
        <f t="shared" si="0"/>
        <v>11</v>
      </c>
      <c r="AN376" s="203">
        <f t="shared" si="0"/>
        <v>4</v>
      </c>
      <c r="AO376" s="203">
        <f t="shared" si="0"/>
        <v>0</v>
      </c>
      <c r="AP376" s="203">
        <f t="shared" si="0"/>
        <v>0</v>
      </c>
      <c r="AQ376" s="203">
        <f t="shared" si="0"/>
        <v>0</v>
      </c>
      <c r="AR376" s="203">
        <f t="shared" si="0"/>
        <v>0</v>
      </c>
      <c r="AS376" s="203">
        <f t="shared" si="0"/>
        <v>0</v>
      </c>
      <c r="AT376" s="203">
        <f t="shared" si="0"/>
        <v>0</v>
      </c>
      <c r="AU376" s="204">
        <f t="shared" si="0"/>
        <v>0</v>
      </c>
      <c r="AV376" s="4"/>
      <c r="AW376" s="28"/>
    </row>
    <row r="377" spans="1:49" ht="16.5" thickBot="1" x14ac:dyDescent="0.3">
      <c r="A377" s="28"/>
      <c r="B377" s="2"/>
      <c r="C377" s="22"/>
      <c r="D377" s="452"/>
      <c r="E377" s="57"/>
      <c r="F377" s="63" t="str">
        <f>IF(E377="x",   "~~~" &amp; TEXT($F$9,""), TEXT($F$9,""))</f>
        <v/>
      </c>
      <c r="G377" s="445">
        <v>4</v>
      </c>
      <c r="H377" s="446"/>
      <c r="I377" s="389">
        <f t="shared" si="1"/>
        <v>15</v>
      </c>
      <c r="J377" s="389"/>
      <c r="K377" s="322">
        <v>0</v>
      </c>
      <c r="L377" s="322"/>
      <c r="M377" s="391">
        <f t="shared" si="2"/>
        <v>15</v>
      </c>
      <c r="N377" s="392"/>
      <c r="O377" s="326">
        <v>0</v>
      </c>
      <c r="P377" s="327"/>
      <c r="Q377" s="389">
        <f>4</f>
        <v>4</v>
      </c>
      <c r="R377" s="323"/>
      <c r="S377" s="322">
        <v>0</v>
      </c>
      <c r="T377" s="323"/>
      <c r="U377" s="411">
        <f t="shared" si="3"/>
        <v>4</v>
      </c>
      <c r="V377" s="392"/>
      <c r="W377" s="313">
        <f t="shared" si="4"/>
        <v>0</v>
      </c>
      <c r="X377" s="314"/>
      <c r="Y377" s="315"/>
      <c r="Z377" s="310">
        <f t="shared" si="5"/>
        <v>15</v>
      </c>
      <c r="AA377" s="311"/>
      <c r="AB377" s="312"/>
      <c r="AC377" s="310">
        <f t="shared" si="6"/>
        <v>0</v>
      </c>
      <c r="AD377" s="311"/>
      <c r="AE377" s="311"/>
      <c r="AF377" s="483">
        <f t="shared" si="7"/>
        <v>1</v>
      </c>
      <c r="AG377" s="484"/>
      <c r="AH377" s="485"/>
      <c r="AI377" s="428" t="str">
        <f t="shared" si="8"/>
        <v/>
      </c>
      <c r="AJ377" s="429"/>
      <c r="AK377" s="429"/>
      <c r="AL377" s="430"/>
      <c r="AM377" s="196">
        <f t="shared" si="0"/>
        <v>11</v>
      </c>
      <c r="AN377" s="197">
        <f t="shared" si="0"/>
        <v>4</v>
      </c>
      <c r="AO377" s="197">
        <f t="shared" si="0"/>
        <v>0</v>
      </c>
      <c r="AP377" s="197">
        <f t="shared" si="0"/>
        <v>0</v>
      </c>
      <c r="AQ377" s="197">
        <f t="shared" si="0"/>
        <v>0</v>
      </c>
      <c r="AR377" s="197">
        <f t="shared" si="0"/>
        <v>0</v>
      </c>
      <c r="AS377" s="197">
        <f t="shared" si="0"/>
        <v>0</v>
      </c>
      <c r="AT377" s="197">
        <f t="shared" si="0"/>
        <v>0</v>
      </c>
      <c r="AU377" s="198">
        <f t="shared" si="0"/>
        <v>0</v>
      </c>
      <c r="AV377" s="4"/>
      <c r="AW377" s="28"/>
    </row>
    <row r="378" spans="1:49" ht="16.5" hidden="1" thickBot="1" x14ac:dyDescent="0.3">
      <c r="A378" s="28"/>
      <c r="B378" s="2"/>
      <c r="C378" s="22"/>
      <c r="D378" s="452"/>
      <c r="E378" s="57"/>
      <c r="F378" s="60" t="str">
        <f>IF(E378="x",   "~~~" &amp; TEXT($F$10,""), TEXT($F$10,""))</f>
        <v/>
      </c>
      <c r="G378" s="449">
        <v>5</v>
      </c>
      <c r="H378" s="450"/>
      <c r="I378" s="390">
        <f t="shared" si="1"/>
        <v>18</v>
      </c>
      <c r="J378" s="390"/>
      <c r="K378" s="328">
        <v>0</v>
      </c>
      <c r="L378" s="328"/>
      <c r="M378" s="388">
        <f t="shared" si="2"/>
        <v>18</v>
      </c>
      <c r="N378" s="325"/>
      <c r="O378" s="386">
        <v>0</v>
      </c>
      <c r="P378" s="387"/>
      <c r="Q378" s="390">
        <f>4</f>
        <v>4</v>
      </c>
      <c r="R378" s="329"/>
      <c r="S378" s="328">
        <v>0</v>
      </c>
      <c r="T378" s="329"/>
      <c r="U378" s="324">
        <f t="shared" si="3"/>
        <v>4</v>
      </c>
      <c r="V378" s="325"/>
      <c r="W378" s="316">
        <f t="shared" si="4"/>
        <v>0</v>
      </c>
      <c r="X378" s="317"/>
      <c r="Y378" s="318"/>
      <c r="Z378" s="319">
        <f t="shared" si="5"/>
        <v>18</v>
      </c>
      <c r="AA378" s="320"/>
      <c r="AB378" s="321"/>
      <c r="AC378" s="319">
        <f t="shared" si="6"/>
        <v>0</v>
      </c>
      <c r="AD378" s="320"/>
      <c r="AE378" s="320"/>
      <c r="AF378" s="486">
        <f t="shared" si="7"/>
        <v>1</v>
      </c>
      <c r="AG378" s="487"/>
      <c r="AH378" s="488"/>
      <c r="AI378" s="431" t="str">
        <f t="shared" si="8"/>
        <v/>
      </c>
      <c r="AJ378" s="432"/>
      <c r="AK378" s="432"/>
      <c r="AL378" s="433"/>
      <c r="AM378" s="193">
        <f t="shared" si="0"/>
        <v>11</v>
      </c>
      <c r="AN378" s="194">
        <f t="shared" si="0"/>
        <v>4</v>
      </c>
      <c r="AO378" s="194">
        <f t="shared" si="0"/>
        <v>0</v>
      </c>
      <c r="AP378" s="194">
        <f t="shared" si="0"/>
        <v>0</v>
      </c>
      <c r="AQ378" s="194">
        <f t="shared" si="0"/>
        <v>0</v>
      </c>
      <c r="AR378" s="194">
        <f t="shared" si="0"/>
        <v>0</v>
      </c>
      <c r="AS378" s="194">
        <f t="shared" si="0"/>
        <v>0</v>
      </c>
      <c r="AT378" s="194">
        <f t="shared" si="0"/>
        <v>0</v>
      </c>
      <c r="AU378" s="195">
        <f t="shared" si="0"/>
        <v>0</v>
      </c>
      <c r="AV378" s="4"/>
      <c r="AW378" s="28"/>
    </row>
    <row r="379" spans="1:49" ht="16.5" hidden="1" thickBot="1" x14ac:dyDescent="0.3">
      <c r="A379" s="28"/>
      <c r="B379" s="2"/>
      <c r="C379" s="22"/>
      <c r="D379" s="452"/>
      <c r="E379" s="57"/>
      <c r="F379" s="63" t="str">
        <f>IF(E379="x",   "~~~" &amp; TEXT($F$11,""), TEXT($F$11,""))</f>
        <v/>
      </c>
      <c r="G379" s="445">
        <v>5.5</v>
      </c>
      <c r="H379" s="446"/>
      <c r="I379" s="389">
        <f t="shared" si="1"/>
        <v>18</v>
      </c>
      <c r="J379" s="389"/>
      <c r="K379" s="322">
        <v>0</v>
      </c>
      <c r="L379" s="322"/>
      <c r="M379" s="391">
        <f t="shared" si="2"/>
        <v>18</v>
      </c>
      <c r="N379" s="392"/>
      <c r="O379" s="326">
        <v>0</v>
      </c>
      <c r="P379" s="327"/>
      <c r="Q379" s="389">
        <f>4</f>
        <v>4</v>
      </c>
      <c r="R379" s="323"/>
      <c r="S379" s="322">
        <v>0</v>
      </c>
      <c r="T379" s="323"/>
      <c r="U379" s="411">
        <f t="shared" si="3"/>
        <v>4</v>
      </c>
      <c r="V379" s="392"/>
      <c r="W379" s="313">
        <f t="shared" si="4"/>
        <v>0</v>
      </c>
      <c r="X379" s="314"/>
      <c r="Y379" s="315"/>
      <c r="Z379" s="310">
        <f t="shared" si="5"/>
        <v>18</v>
      </c>
      <c r="AA379" s="311"/>
      <c r="AB379" s="312"/>
      <c r="AC379" s="310">
        <f t="shared" si="6"/>
        <v>0</v>
      </c>
      <c r="AD379" s="311"/>
      <c r="AE379" s="311"/>
      <c r="AF379" s="483">
        <f t="shared" si="7"/>
        <v>1</v>
      </c>
      <c r="AG379" s="484"/>
      <c r="AH379" s="485"/>
      <c r="AI379" s="428" t="str">
        <f t="shared" si="8"/>
        <v/>
      </c>
      <c r="AJ379" s="429"/>
      <c r="AK379" s="429"/>
      <c r="AL379" s="430"/>
      <c r="AM379" s="196">
        <f t="shared" si="0"/>
        <v>11</v>
      </c>
      <c r="AN379" s="197">
        <f t="shared" si="0"/>
        <v>4</v>
      </c>
      <c r="AO379" s="197">
        <f t="shared" si="0"/>
        <v>0</v>
      </c>
      <c r="AP379" s="197">
        <f t="shared" si="0"/>
        <v>0</v>
      </c>
      <c r="AQ379" s="197">
        <f t="shared" si="0"/>
        <v>0</v>
      </c>
      <c r="AR379" s="197">
        <f t="shared" si="0"/>
        <v>0</v>
      </c>
      <c r="AS379" s="197">
        <f t="shared" si="0"/>
        <v>0</v>
      </c>
      <c r="AT379" s="197">
        <f t="shared" si="0"/>
        <v>0</v>
      </c>
      <c r="AU379" s="198">
        <f t="shared" si="0"/>
        <v>0</v>
      </c>
      <c r="AV379" s="4"/>
      <c r="AW379" s="28"/>
    </row>
    <row r="380" spans="1:49" ht="16.5" hidden="1" thickBot="1" x14ac:dyDescent="0.3">
      <c r="A380" s="28"/>
      <c r="B380" s="2"/>
      <c r="C380" s="22"/>
      <c r="D380" s="452"/>
      <c r="E380" s="57"/>
      <c r="F380" s="60" t="str">
        <f>IF(E380="x",   "~~~" &amp; TEXT($F$12,""), TEXT($F$12,""))</f>
        <v/>
      </c>
      <c r="G380" s="449">
        <v>0</v>
      </c>
      <c r="H380" s="450"/>
      <c r="I380" s="390">
        <f t="shared" si="1"/>
        <v>0</v>
      </c>
      <c r="J380" s="390"/>
      <c r="K380" s="328">
        <v>0</v>
      </c>
      <c r="L380" s="328"/>
      <c r="M380" s="388">
        <f t="shared" si="2"/>
        <v>0</v>
      </c>
      <c r="N380" s="325"/>
      <c r="O380" s="386">
        <v>0</v>
      </c>
      <c r="P380" s="387"/>
      <c r="Q380" s="390">
        <f>4</f>
        <v>4</v>
      </c>
      <c r="R380" s="329"/>
      <c r="S380" s="328">
        <v>0</v>
      </c>
      <c r="T380" s="329"/>
      <c r="U380" s="324">
        <f t="shared" si="3"/>
        <v>4</v>
      </c>
      <c r="V380" s="325"/>
      <c r="W380" s="316">
        <f t="shared" si="4"/>
        <v>0</v>
      </c>
      <c r="X380" s="317"/>
      <c r="Y380" s="318"/>
      <c r="Z380" s="319">
        <f t="shared" si="5"/>
        <v>0</v>
      </c>
      <c r="AA380" s="320"/>
      <c r="AB380" s="321"/>
      <c r="AC380" s="319">
        <f t="shared" si="6"/>
        <v>0</v>
      </c>
      <c r="AD380" s="320"/>
      <c r="AE380" s="320"/>
      <c r="AF380" s="486">
        <f t="shared" si="7"/>
        <v>1</v>
      </c>
      <c r="AG380" s="487"/>
      <c r="AH380" s="488"/>
      <c r="AI380" s="431" t="str">
        <f t="shared" si="8"/>
        <v/>
      </c>
      <c r="AJ380" s="432"/>
      <c r="AK380" s="432"/>
      <c r="AL380" s="433"/>
      <c r="AM380" s="193">
        <f t="shared" si="0"/>
        <v>11</v>
      </c>
      <c r="AN380" s="194">
        <f t="shared" si="0"/>
        <v>4</v>
      </c>
      <c r="AO380" s="194">
        <f t="shared" si="0"/>
        <v>0</v>
      </c>
      <c r="AP380" s="194">
        <f t="shared" si="0"/>
        <v>0</v>
      </c>
      <c r="AQ380" s="194">
        <f t="shared" si="0"/>
        <v>0</v>
      </c>
      <c r="AR380" s="194">
        <f t="shared" si="0"/>
        <v>0</v>
      </c>
      <c r="AS380" s="194">
        <f t="shared" si="0"/>
        <v>0</v>
      </c>
      <c r="AT380" s="194">
        <f t="shared" si="0"/>
        <v>0</v>
      </c>
      <c r="AU380" s="195">
        <f t="shared" si="0"/>
        <v>0</v>
      </c>
      <c r="AV380" s="4"/>
      <c r="AW380" s="28"/>
    </row>
    <row r="381" spans="1:49" ht="16.5" hidden="1" thickBot="1" x14ac:dyDescent="0.3">
      <c r="A381" s="28"/>
      <c r="B381" s="2"/>
      <c r="C381" s="22"/>
      <c r="D381" s="452"/>
      <c r="E381" s="57"/>
      <c r="F381" s="63" t="str">
        <f>IF(E381="x",   "~~~" &amp; TEXT($F$13,""), TEXT($F$13,""))</f>
        <v/>
      </c>
      <c r="G381" s="445">
        <v>0</v>
      </c>
      <c r="H381" s="446"/>
      <c r="I381" s="389">
        <f t="shared" si="1"/>
        <v>0</v>
      </c>
      <c r="J381" s="389"/>
      <c r="K381" s="322">
        <v>0</v>
      </c>
      <c r="L381" s="322"/>
      <c r="M381" s="391">
        <f t="shared" si="2"/>
        <v>0</v>
      </c>
      <c r="N381" s="392"/>
      <c r="O381" s="326">
        <v>0</v>
      </c>
      <c r="P381" s="327"/>
      <c r="Q381" s="389">
        <f>4</f>
        <v>4</v>
      </c>
      <c r="R381" s="323"/>
      <c r="S381" s="322">
        <v>0</v>
      </c>
      <c r="T381" s="323"/>
      <c r="U381" s="411">
        <f t="shared" si="3"/>
        <v>4</v>
      </c>
      <c r="V381" s="392"/>
      <c r="W381" s="313">
        <f t="shared" si="4"/>
        <v>0</v>
      </c>
      <c r="X381" s="314"/>
      <c r="Y381" s="315"/>
      <c r="Z381" s="310">
        <f t="shared" si="5"/>
        <v>0</v>
      </c>
      <c r="AA381" s="311"/>
      <c r="AB381" s="312"/>
      <c r="AC381" s="310">
        <f t="shared" si="6"/>
        <v>0</v>
      </c>
      <c r="AD381" s="311"/>
      <c r="AE381" s="311"/>
      <c r="AF381" s="483">
        <f t="shared" si="7"/>
        <v>1</v>
      </c>
      <c r="AG381" s="484"/>
      <c r="AH381" s="485"/>
      <c r="AI381" s="428" t="str">
        <f t="shared" si="8"/>
        <v/>
      </c>
      <c r="AJ381" s="429"/>
      <c r="AK381" s="429"/>
      <c r="AL381" s="430"/>
      <c r="AM381" s="196">
        <f t="shared" si="0"/>
        <v>11</v>
      </c>
      <c r="AN381" s="197">
        <f t="shared" si="0"/>
        <v>4</v>
      </c>
      <c r="AO381" s="197">
        <f t="shared" si="0"/>
        <v>0</v>
      </c>
      <c r="AP381" s="197">
        <f t="shared" si="0"/>
        <v>0</v>
      </c>
      <c r="AQ381" s="197">
        <f t="shared" si="0"/>
        <v>0</v>
      </c>
      <c r="AR381" s="197">
        <f t="shared" si="0"/>
        <v>0</v>
      </c>
      <c r="AS381" s="197">
        <f t="shared" si="0"/>
        <v>0</v>
      </c>
      <c r="AT381" s="197">
        <f t="shared" si="0"/>
        <v>0</v>
      </c>
      <c r="AU381" s="198">
        <f t="shared" si="0"/>
        <v>0</v>
      </c>
      <c r="AV381" s="4"/>
      <c r="AW381" s="28"/>
    </row>
    <row r="382" spans="1:49" ht="16.5" hidden="1" thickBot="1" x14ac:dyDescent="0.3">
      <c r="A382" s="28"/>
      <c r="B382" s="2"/>
      <c r="C382" s="22"/>
      <c r="D382" s="452"/>
      <c r="E382" s="57"/>
      <c r="F382" s="60" t="str">
        <f>IF(E382="x",   "~~~" &amp; TEXT($F$14,""), TEXT($F$14,""))</f>
        <v/>
      </c>
      <c r="G382" s="449">
        <v>0</v>
      </c>
      <c r="H382" s="450"/>
      <c r="I382" s="390">
        <f t="shared" si="1"/>
        <v>0</v>
      </c>
      <c r="J382" s="390"/>
      <c r="K382" s="328">
        <v>0</v>
      </c>
      <c r="L382" s="328"/>
      <c r="M382" s="388">
        <f t="shared" si="2"/>
        <v>0</v>
      </c>
      <c r="N382" s="325"/>
      <c r="O382" s="386">
        <v>0</v>
      </c>
      <c r="P382" s="387"/>
      <c r="Q382" s="390">
        <f>4</f>
        <v>4</v>
      </c>
      <c r="R382" s="329"/>
      <c r="S382" s="328">
        <v>0</v>
      </c>
      <c r="T382" s="329"/>
      <c r="U382" s="324">
        <f t="shared" si="3"/>
        <v>4</v>
      </c>
      <c r="V382" s="325"/>
      <c r="W382" s="316">
        <f t="shared" si="4"/>
        <v>0</v>
      </c>
      <c r="X382" s="317"/>
      <c r="Y382" s="318"/>
      <c r="Z382" s="319">
        <f t="shared" si="5"/>
        <v>0</v>
      </c>
      <c r="AA382" s="320"/>
      <c r="AB382" s="321"/>
      <c r="AC382" s="319">
        <f t="shared" si="6"/>
        <v>0</v>
      </c>
      <c r="AD382" s="320"/>
      <c r="AE382" s="320"/>
      <c r="AF382" s="486">
        <f t="shared" si="7"/>
        <v>1</v>
      </c>
      <c r="AG382" s="487"/>
      <c r="AH382" s="488"/>
      <c r="AI382" s="431" t="str">
        <f t="shared" si="8"/>
        <v/>
      </c>
      <c r="AJ382" s="432"/>
      <c r="AK382" s="432"/>
      <c r="AL382" s="433"/>
      <c r="AM382" s="193">
        <f t="shared" si="0"/>
        <v>11</v>
      </c>
      <c r="AN382" s="194">
        <f t="shared" si="0"/>
        <v>4</v>
      </c>
      <c r="AO382" s="194">
        <f t="shared" si="0"/>
        <v>0</v>
      </c>
      <c r="AP382" s="194">
        <f t="shared" si="0"/>
        <v>0</v>
      </c>
      <c r="AQ382" s="194">
        <f t="shared" si="0"/>
        <v>0</v>
      </c>
      <c r="AR382" s="194">
        <f t="shared" si="0"/>
        <v>0</v>
      </c>
      <c r="AS382" s="194">
        <f t="shared" si="0"/>
        <v>0</v>
      </c>
      <c r="AT382" s="194">
        <f t="shared" si="0"/>
        <v>0</v>
      </c>
      <c r="AU382" s="195">
        <f t="shared" si="0"/>
        <v>0</v>
      </c>
      <c r="AV382" s="4"/>
      <c r="AW382" s="28"/>
    </row>
    <row r="383" spans="1:49" ht="16.5" hidden="1" thickBot="1" x14ac:dyDescent="0.3">
      <c r="A383" s="28"/>
      <c r="B383" s="2"/>
      <c r="C383" s="22"/>
      <c r="D383" s="452"/>
      <c r="E383" s="57"/>
      <c r="F383" s="63" t="str">
        <f>IF(E383="x",   "~~~" &amp; TEXT($F$15,""), TEXT($F$15,""))</f>
        <v/>
      </c>
      <c r="G383" s="445">
        <v>0</v>
      </c>
      <c r="H383" s="446"/>
      <c r="I383" s="389">
        <f t="shared" si="1"/>
        <v>0</v>
      </c>
      <c r="J383" s="389"/>
      <c r="K383" s="322">
        <v>0</v>
      </c>
      <c r="L383" s="322"/>
      <c r="M383" s="391">
        <f t="shared" si="2"/>
        <v>0</v>
      </c>
      <c r="N383" s="392"/>
      <c r="O383" s="326">
        <v>0</v>
      </c>
      <c r="P383" s="327"/>
      <c r="Q383" s="389">
        <f>4</f>
        <v>4</v>
      </c>
      <c r="R383" s="323"/>
      <c r="S383" s="322">
        <v>0</v>
      </c>
      <c r="T383" s="323"/>
      <c r="U383" s="411">
        <f t="shared" si="3"/>
        <v>4</v>
      </c>
      <c r="V383" s="392"/>
      <c r="W383" s="313">
        <f t="shared" si="4"/>
        <v>0</v>
      </c>
      <c r="X383" s="314"/>
      <c r="Y383" s="315"/>
      <c r="Z383" s="310">
        <f t="shared" si="5"/>
        <v>0</v>
      </c>
      <c r="AA383" s="311"/>
      <c r="AB383" s="312"/>
      <c r="AC383" s="310">
        <f t="shared" si="6"/>
        <v>0</v>
      </c>
      <c r="AD383" s="311"/>
      <c r="AE383" s="311"/>
      <c r="AF383" s="483">
        <f t="shared" si="7"/>
        <v>1</v>
      </c>
      <c r="AG383" s="484"/>
      <c r="AH383" s="485"/>
      <c r="AI383" s="428" t="str">
        <f t="shared" si="8"/>
        <v/>
      </c>
      <c r="AJ383" s="429"/>
      <c r="AK383" s="429"/>
      <c r="AL383" s="430"/>
      <c r="AM383" s="196">
        <f t="shared" si="0"/>
        <v>11</v>
      </c>
      <c r="AN383" s="197">
        <f t="shared" si="0"/>
        <v>4</v>
      </c>
      <c r="AO383" s="197">
        <f t="shared" si="0"/>
        <v>0</v>
      </c>
      <c r="AP383" s="197">
        <f t="shared" si="0"/>
        <v>0</v>
      </c>
      <c r="AQ383" s="197">
        <f t="shared" si="0"/>
        <v>0</v>
      </c>
      <c r="AR383" s="197">
        <f t="shared" si="0"/>
        <v>0</v>
      </c>
      <c r="AS383" s="197">
        <f t="shared" si="0"/>
        <v>0</v>
      </c>
      <c r="AT383" s="197">
        <f t="shared" si="0"/>
        <v>0</v>
      </c>
      <c r="AU383" s="198">
        <f t="shared" si="0"/>
        <v>0</v>
      </c>
      <c r="AV383" s="4"/>
      <c r="AW383" s="28"/>
    </row>
    <row r="384" spans="1:49" ht="16.5" hidden="1" thickBot="1" x14ac:dyDescent="0.3">
      <c r="A384" s="28"/>
      <c r="B384" s="2"/>
      <c r="C384" s="22"/>
      <c r="D384" s="452"/>
      <c r="E384" s="57"/>
      <c r="F384" s="60" t="str">
        <f>IF(E384="x",   "~~~" &amp; TEXT($J$4,""), TEXT($J$4,""))</f>
        <v/>
      </c>
      <c r="G384" s="449">
        <v>0</v>
      </c>
      <c r="H384" s="450"/>
      <c r="I384" s="390">
        <f t="shared" si="1"/>
        <v>0</v>
      </c>
      <c r="J384" s="390"/>
      <c r="K384" s="328">
        <v>0</v>
      </c>
      <c r="L384" s="328"/>
      <c r="M384" s="388">
        <f t="shared" si="2"/>
        <v>0</v>
      </c>
      <c r="N384" s="325"/>
      <c r="O384" s="386">
        <v>0</v>
      </c>
      <c r="P384" s="387"/>
      <c r="Q384" s="390">
        <f>4</f>
        <v>4</v>
      </c>
      <c r="R384" s="329"/>
      <c r="S384" s="328">
        <v>0</v>
      </c>
      <c r="T384" s="329"/>
      <c r="U384" s="324">
        <f t="shared" si="3"/>
        <v>4</v>
      </c>
      <c r="V384" s="325"/>
      <c r="W384" s="316">
        <f t="shared" si="4"/>
        <v>0</v>
      </c>
      <c r="X384" s="317"/>
      <c r="Y384" s="318"/>
      <c r="Z384" s="319">
        <f t="shared" si="5"/>
        <v>0</v>
      </c>
      <c r="AA384" s="320"/>
      <c r="AB384" s="321"/>
      <c r="AC384" s="319">
        <f t="shared" si="6"/>
        <v>0</v>
      </c>
      <c r="AD384" s="320"/>
      <c r="AE384" s="320"/>
      <c r="AF384" s="486">
        <f t="shared" si="7"/>
        <v>1</v>
      </c>
      <c r="AG384" s="487"/>
      <c r="AH384" s="488"/>
      <c r="AI384" s="431" t="str">
        <f t="shared" si="8"/>
        <v/>
      </c>
      <c r="AJ384" s="432"/>
      <c r="AK384" s="432"/>
      <c r="AL384" s="433"/>
      <c r="AM384" s="193">
        <f t="shared" si="0"/>
        <v>11</v>
      </c>
      <c r="AN384" s="194">
        <f t="shared" si="0"/>
        <v>4</v>
      </c>
      <c r="AO384" s="194">
        <f t="shared" si="0"/>
        <v>0</v>
      </c>
      <c r="AP384" s="194">
        <f t="shared" si="0"/>
        <v>0</v>
      </c>
      <c r="AQ384" s="194">
        <f t="shared" si="0"/>
        <v>0</v>
      </c>
      <c r="AR384" s="194">
        <f t="shared" si="0"/>
        <v>0</v>
      </c>
      <c r="AS384" s="194">
        <f t="shared" si="0"/>
        <v>0</v>
      </c>
      <c r="AT384" s="194">
        <f t="shared" si="0"/>
        <v>0</v>
      </c>
      <c r="AU384" s="195">
        <f t="shared" si="0"/>
        <v>0</v>
      </c>
      <c r="AV384" s="4"/>
      <c r="AW384" s="28"/>
    </row>
    <row r="385" spans="1:49" ht="16.5" hidden="1" thickBot="1" x14ac:dyDescent="0.3">
      <c r="A385" s="28"/>
      <c r="B385" s="2"/>
      <c r="C385" s="22"/>
      <c r="D385" s="452"/>
      <c r="E385" s="57"/>
      <c r="F385" s="63" t="str">
        <f>IF(E385="x",   "~~~" &amp; TEXT($J$5,""), TEXT($J$5,""))</f>
        <v/>
      </c>
      <c r="G385" s="445">
        <v>0</v>
      </c>
      <c r="H385" s="446"/>
      <c r="I385" s="389">
        <f t="shared" si="1"/>
        <v>0</v>
      </c>
      <c r="J385" s="389"/>
      <c r="K385" s="322">
        <v>0</v>
      </c>
      <c r="L385" s="322"/>
      <c r="M385" s="391">
        <f t="shared" si="2"/>
        <v>0</v>
      </c>
      <c r="N385" s="392"/>
      <c r="O385" s="326">
        <v>0</v>
      </c>
      <c r="P385" s="327"/>
      <c r="Q385" s="389">
        <f>4</f>
        <v>4</v>
      </c>
      <c r="R385" s="323"/>
      <c r="S385" s="322">
        <v>0</v>
      </c>
      <c r="T385" s="323"/>
      <c r="U385" s="411">
        <f t="shared" si="3"/>
        <v>4</v>
      </c>
      <c r="V385" s="392"/>
      <c r="W385" s="313">
        <f t="shared" si="4"/>
        <v>0</v>
      </c>
      <c r="X385" s="314"/>
      <c r="Y385" s="315"/>
      <c r="Z385" s="310">
        <f t="shared" si="5"/>
        <v>0</v>
      </c>
      <c r="AA385" s="311"/>
      <c r="AB385" s="312"/>
      <c r="AC385" s="310">
        <f t="shared" si="6"/>
        <v>0</v>
      </c>
      <c r="AD385" s="311"/>
      <c r="AE385" s="311"/>
      <c r="AF385" s="483">
        <f t="shared" si="7"/>
        <v>1</v>
      </c>
      <c r="AG385" s="484"/>
      <c r="AH385" s="485"/>
      <c r="AI385" s="428" t="str">
        <f t="shared" si="8"/>
        <v/>
      </c>
      <c r="AJ385" s="429"/>
      <c r="AK385" s="429"/>
      <c r="AL385" s="430"/>
      <c r="AM385" s="196">
        <f t="shared" si="0"/>
        <v>11</v>
      </c>
      <c r="AN385" s="197">
        <f t="shared" si="0"/>
        <v>4</v>
      </c>
      <c r="AO385" s="197">
        <f t="shared" si="0"/>
        <v>0</v>
      </c>
      <c r="AP385" s="197">
        <f t="shared" si="0"/>
        <v>0</v>
      </c>
      <c r="AQ385" s="197">
        <f t="shared" si="0"/>
        <v>0</v>
      </c>
      <c r="AR385" s="197">
        <f t="shared" si="0"/>
        <v>0</v>
      </c>
      <c r="AS385" s="197">
        <f t="shared" si="0"/>
        <v>0</v>
      </c>
      <c r="AT385" s="197">
        <f t="shared" si="0"/>
        <v>0</v>
      </c>
      <c r="AU385" s="198">
        <f t="shared" si="0"/>
        <v>0</v>
      </c>
      <c r="AV385" s="4"/>
      <c r="AW385" s="28"/>
    </row>
    <row r="386" spans="1:49" ht="16.5" hidden="1" thickBot="1" x14ac:dyDescent="0.3">
      <c r="A386" s="28"/>
      <c r="B386" s="2"/>
      <c r="C386" s="22"/>
      <c r="D386" s="452"/>
      <c r="E386" s="57"/>
      <c r="F386" s="60" t="str">
        <f>IF(E386="x",   "~~~" &amp; TEXT($J$6,""), TEXT($J$6,""))</f>
        <v/>
      </c>
      <c r="G386" s="449">
        <v>0</v>
      </c>
      <c r="H386" s="450"/>
      <c r="I386" s="390">
        <f t="shared" si="1"/>
        <v>0</v>
      </c>
      <c r="J386" s="390"/>
      <c r="K386" s="328">
        <v>0</v>
      </c>
      <c r="L386" s="328"/>
      <c r="M386" s="388">
        <f t="shared" si="2"/>
        <v>0</v>
      </c>
      <c r="N386" s="325"/>
      <c r="O386" s="386">
        <v>0</v>
      </c>
      <c r="P386" s="387"/>
      <c r="Q386" s="390">
        <f>4</f>
        <v>4</v>
      </c>
      <c r="R386" s="329"/>
      <c r="S386" s="328">
        <v>0</v>
      </c>
      <c r="T386" s="329"/>
      <c r="U386" s="324">
        <f t="shared" si="3"/>
        <v>4</v>
      </c>
      <c r="V386" s="325"/>
      <c r="W386" s="316">
        <f t="shared" si="4"/>
        <v>0</v>
      </c>
      <c r="X386" s="317"/>
      <c r="Y386" s="318"/>
      <c r="Z386" s="319">
        <f t="shared" si="5"/>
        <v>0</v>
      </c>
      <c r="AA386" s="320"/>
      <c r="AB386" s="321"/>
      <c r="AC386" s="319">
        <f t="shared" si="6"/>
        <v>0</v>
      </c>
      <c r="AD386" s="320"/>
      <c r="AE386" s="320"/>
      <c r="AF386" s="486">
        <f t="shared" si="7"/>
        <v>1</v>
      </c>
      <c r="AG386" s="487"/>
      <c r="AH386" s="488"/>
      <c r="AI386" s="431" t="str">
        <f t="shared" si="8"/>
        <v/>
      </c>
      <c r="AJ386" s="432"/>
      <c r="AK386" s="432"/>
      <c r="AL386" s="433"/>
      <c r="AM386" s="193">
        <f t="shared" si="0"/>
        <v>11</v>
      </c>
      <c r="AN386" s="194">
        <f t="shared" si="0"/>
        <v>4</v>
      </c>
      <c r="AO386" s="194">
        <f t="shared" si="0"/>
        <v>0</v>
      </c>
      <c r="AP386" s="194">
        <f t="shared" si="0"/>
        <v>0</v>
      </c>
      <c r="AQ386" s="194">
        <f t="shared" si="0"/>
        <v>0</v>
      </c>
      <c r="AR386" s="194">
        <f t="shared" si="0"/>
        <v>0</v>
      </c>
      <c r="AS386" s="194">
        <f t="shared" si="0"/>
        <v>0</v>
      </c>
      <c r="AT386" s="194">
        <f t="shared" si="0"/>
        <v>0</v>
      </c>
      <c r="AU386" s="195">
        <f t="shared" si="0"/>
        <v>0</v>
      </c>
      <c r="AV386" s="4"/>
      <c r="AW386" s="28"/>
    </row>
    <row r="387" spans="1:49" ht="16.5" hidden="1" thickBot="1" x14ac:dyDescent="0.3">
      <c r="A387" s="28"/>
      <c r="B387" s="2"/>
      <c r="C387" s="22"/>
      <c r="D387" s="452"/>
      <c r="E387" s="57"/>
      <c r="F387" s="63" t="str">
        <f>IF(E387="x",   "~~~" &amp; TEXT($J$7,""), TEXT($J$7,""))</f>
        <v/>
      </c>
      <c r="G387" s="445">
        <v>0</v>
      </c>
      <c r="H387" s="446"/>
      <c r="I387" s="389">
        <f t="shared" si="1"/>
        <v>0</v>
      </c>
      <c r="J387" s="389"/>
      <c r="K387" s="322">
        <v>0</v>
      </c>
      <c r="L387" s="322"/>
      <c r="M387" s="391">
        <f t="shared" si="2"/>
        <v>0</v>
      </c>
      <c r="N387" s="392"/>
      <c r="O387" s="326">
        <v>0</v>
      </c>
      <c r="P387" s="327"/>
      <c r="Q387" s="389">
        <f>4</f>
        <v>4</v>
      </c>
      <c r="R387" s="323"/>
      <c r="S387" s="322">
        <v>0</v>
      </c>
      <c r="T387" s="323"/>
      <c r="U387" s="411">
        <f t="shared" si="3"/>
        <v>4</v>
      </c>
      <c r="V387" s="392"/>
      <c r="W387" s="313">
        <f t="shared" si="4"/>
        <v>0</v>
      </c>
      <c r="X387" s="314"/>
      <c r="Y387" s="315"/>
      <c r="Z387" s="310">
        <f t="shared" si="5"/>
        <v>0</v>
      </c>
      <c r="AA387" s="311"/>
      <c r="AB387" s="312"/>
      <c r="AC387" s="310">
        <f t="shared" si="6"/>
        <v>0</v>
      </c>
      <c r="AD387" s="311"/>
      <c r="AE387" s="311"/>
      <c r="AF387" s="483">
        <f t="shared" si="7"/>
        <v>1</v>
      </c>
      <c r="AG387" s="484"/>
      <c r="AH387" s="485"/>
      <c r="AI387" s="428" t="str">
        <f t="shared" si="8"/>
        <v/>
      </c>
      <c r="AJ387" s="429"/>
      <c r="AK387" s="429"/>
      <c r="AL387" s="430"/>
      <c r="AM387" s="196">
        <f t="shared" ref="AM387:AU396" si="9">SUM(AM35,AM62,AM89,AM116,AM143,AM170,AM197,AM224,AM251,AM278,AM305,AM332)</f>
        <v>11</v>
      </c>
      <c r="AN387" s="197">
        <f t="shared" si="9"/>
        <v>4</v>
      </c>
      <c r="AO387" s="197">
        <f t="shared" si="9"/>
        <v>0</v>
      </c>
      <c r="AP387" s="197">
        <f t="shared" si="9"/>
        <v>0</v>
      </c>
      <c r="AQ387" s="197">
        <f t="shared" si="9"/>
        <v>0</v>
      </c>
      <c r="AR387" s="197">
        <f t="shared" si="9"/>
        <v>0</v>
      </c>
      <c r="AS387" s="197">
        <f t="shared" si="9"/>
        <v>0</v>
      </c>
      <c r="AT387" s="197">
        <f t="shared" si="9"/>
        <v>0</v>
      </c>
      <c r="AU387" s="198">
        <f t="shared" si="9"/>
        <v>0</v>
      </c>
      <c r="AV387" s="4"/>
      <c r="AW387" s="28"/>
    </row>
    <row r="388" spans="1:49" ht="16.5" hidden="1" thickBot="1" x14ac:dyDescent="0.3">
      <c r="A388" s="28"/>
      <c r="B388" s="2"/>
      <c r="C388" s="22"/>
      <c r="D388" s="452"/>
      <c r="E388" s="57"/>
      <c r="F388" s="60" t="str">
        <f>IF(E388="x",   "~~~" &amp; TEXT($J$8,""), TEXT($J$8,""))</f>
        <v/>
      </c>
      <c r="G388" s="449">
        <v>0</v>
      </c>
      <c r="H388" s="450"/>
      <c r="I388" s="390">
        <f t="shared" si="1"/>
        <v>0</v>
      </c>
      <c r="J388" s="390"/>
      <c r="K388" s="328">
        <v>0</v>
      </c>
      <c r="L388" s="328"/>
      <c r="M388" s="388">
        <f t="shared" si="2"/>
        <v>0</v>
      </c>
      <c r="N388" s="325"/>
      <c r="O388" s="386">
        <v>0</v>
      </c>
      <c r="P388" s="387"/>
      <c r="Q388" s="390">
        <f>4</f>
        <v>4</v>
      </c>
      <c r="R388" s="329"/>
      <c r="S388" s="328">
        <v>0</v>
      </c>
      <c r="T388" s="329"/>
      <c r="U388" s="324">
        <f t="shared" si="3"/>
        <v>4</v>
      </c>
      <c r="V388" s="325"/>
      <c r="W388" s="316">
        <f t="shared" si="4"/>
        <v>0</v>
      </c>
      <c r="X388" s="317"/>
      <c r="Y388" s="318"/>
      <c r="Z388" s="319">
        <f t="shared" si="5"/>
        <v>0</v>
      </c>
      <c r="AA388" s="320"/>
      <c r="AB388" s="321"/>
      <c r="AC388" s="319">
        <f t="shared" si="6"/>
        <v>0</v>
      </c>
      <c r="AD388" s="320"/>
      <c r="AE388" s="320"/>
      <c r="AF388" s="486">
        <f t="shared" si="7"/>
        <v>1</v>
      </c>
      <c r="AG388" s="487"/>
      <c r="AH388" s="488"/>
      <c r="AI388" s="431" t="str">
        <f t="shared" si="8"/>
        <v/>
      </c>
      <c r="AJ388" s="432"/>
      <c r="AK388" s="432"/>
      <c r="AL388" s="433"/>
      <c r="AM388" s="193">
        <f t="shared" si="9"/>
        <v>11</v>
      </c>
      <c r="AN388" s="194">
        <f t="shared" si="9"/>
        <v>4</v>
      </c>
      <c r="AO388" s="194">
        <f t="shared" si="9"/>
        <v>0</v>
      </c>
      <c r="AP388" s="194">
        <f t="shared" si="9"/>
        <v>0</v>
      </c>
      <c r="AQ388" s="194">
        <f t="shared" si="9"/>
        <v>0</v>
      </c>
      <c r="AR388" s="194">
        <f t="shared" si="9"/>
        <v>0</v>
      </c>
      <c r="AS388" s="194">
        <f t="shared" si="9"/>
        <v>0</v>
      </c>
      <c r="AT388" s="194">
        <f t="shared" si="9"/>
        <v>0</v>
      </c>
      <c r="AU388" s="195">
        <f t="shared" si="9"/>
        <v>0</v>
      </c>
      <c r="AV388" s="4"/>
      <c r="AW388" s="28"/>
    </row>
    <row r="389" spans="1:49" ht="16.5" hidden="1" thickBot="1" x14ac:dyDescent="0.3">
      <c r="A389" s="28"/>
      <c r="B389" s="2"/>
      <c r="C389" s="22"/>
      <c r="D389" s="452"/>
      <c r="E389" s="57"/>
      <c r="F389" s="63" t="str">
        <f>IF(E389="x",   "~~~" &amp; TEXT($J$9,""), TEXT($J$9,""))</f>
        <v/>
      </c>
      <c r="G389" s="445">
        <v>0</v>
      </c>
      <c r="H389" s="446"/>
      <c r="I389" s="389">
        <f t="shared" si="1"/>
        <v>0</v>
      </c>
      <c r="J389" s="389"/>
      <c r="K389" s="322">
        <v>0</v>
      </c>
      <c r="L389" s="322"/>
      <c r="M389" s="391">
        <f t="shared" si="2"/>
        <v>0</v>
      </c>
      <c r="N389" s="392"/>
      <c r="O389" s="326">
        <v>0</v>
      </c>
      <c r="P389" s="327"/>
      <c r="Q389" s="389">
        <f>4</f>
        <v>4</v>
      </c>
      <c r="R389" s="323"/>
      <c r="S389" s="322">
        <v>0</v>
      </c>
      <c r="T389" s="323"/>
      <c r="U389" s="411">
        <f t="shared" si="3"/>
        <v>4</v>
      </c>
      <c r="V389" s="392"/>
      <c r="W389" s="313">
        <f t="shared" si="4"/>
        <v>0</v>
      </c>
      <c r="X389" s="314"/>
      <c r="Y389" s="315"/>
      <c r="Z389" s="310">
        <f t="shared" si="5"/>
        <v>0</v>
      </c>
      <c r="AA389" s="311"/>
      <c r="AB389" s="312"/>
      <c r="AC389" s="310">
        <f t="shared" si="6"/>
        <v>0</v>
      </c>
      <c r="AD389" s="311"/>
      <c r="AE389" s="311"/>
      <c r="AF389" s="483">
        <f t="shared" si="7"/>
        <v>1</v>
      </c>
      <c r="AG389" s="484"/>
      <c r="AH389" s="485"/>
      <c r="AI389" s="428" t="str">
        <f t="shared" si="8"/>
        <v/>
      </c>
      <c r="AJ389" s="429"/>
      <c r="AK389" s="429"/>
      <c r="AL389" s="430"/>
      <c r="AM389" s="196">
        <f t="shared" si="9"/>
        <v>11</v>
      </c>
      <c r="AN389" s="197">
        <f t="shared" si="9"/>
        <v>4</v>
      </c>
      <c r="AO389" s="197">
        <f t="shared" si="9"/>
        <v>0</v>
      </c>
      <c r="AP389" s="197">
        <f t="shared" si="9"/>
        <v>0</v>
      </c>
      <c r="AQ389" s="197">
        <f t="shared" si="9"/>
        <v>0</v>
      </c>
      <c r="AR389" s="197">
        <f t="shared" si="9"/>
        <v>0</v>
      </c>
      <c r="AS389" s="197">
        <f t="shared" si="9"/>
        <v>0</v>
      </c>
      <c r="AT389" s="197">
        <f t="shared" si="9"/>
        <v>0</v>
      </c>
      <c r="AU389" s="198">
        <f t="shared" si="9"/>
        <v>0</v>
      </c>
      <c r="AV389" s="4"/>
      <c r="AW389" s="28"/>
    </row>
    <row r="390" spans="1:49" ht="16.5" hidden="1" thickBot="1" x14ac:dyDescent="0.3">
      <c r="A390" s="28"/>
      <c r="B390" s="2"/>
      <c r="C390" s="22"/>
      <c r="D390" s="452"/>
      <c r="E390" s="57"/>
      <c r="F390" s="60" t="str">
        <f>IF(E390="x",   "~~~" &amp; TEXT($J$10,""), TEXT($J$10,""))</f>
        <v/>
      </c>
      <c r="G390" s="449">
        <v>0</v>
      </c>
      <c r="H390" s="450"/>
      <c r="I390" s="390">
        <f t="shared" si="1"/>
        <v>0</v>
      </c>
      <c r="J390" s="390"/>
      <c r="K390" s="328">
        <v>0</v>
      </c>
      <c r="L390" s="328"/>
      <c r="M390" s="388">
        <f t="shared" si="2"/>
        <v>0</v>
      </c>
      <c r="N390" s="325"/>
      <c r="O390" s="386">
        <v>0</v>
      </c>
      <c r="P390" s="387"/>
      <c r="Q390" s="390">
        <f>4</f>
        <v>4</v>
      </c>
      <c r="R390" s="329"/>
      <c r="S390" s="328">
        <v>0</v>
      </c>
      <c r="T390" s="329"/>
      <c r="U390" s="324">
        <f t="shared" si="3"/>
        <v>4</v>
      </c>
      <c r="V390" s="325"/>
      <c r="W390" s="316">
        <f t="shared" si="4"/>
        <v>0</v>
      </c>
      <c r="X390" s="317"/>
      <c r="Y390" s="318"/>
      <c r="Z390" s="319">
        <f t="shared" si="5"/>
        <v>0</v>
      </c>
      <c r="AA390" s="320"/>
      <c r="AB390" s="321"/>
      <c r="AC390" s="319">
        <f t="shared" si="6"/>
        <v>0</v>
      </c>
      <c r="AD390" s="320"/>
      <c r="AE390" s="320"/>
      <c r="AF390" s="486">
        <f t="shared" si="7"/>
        <v>1</v>
      </c>
      <c r="AG390" s="487"/>
      <c r="AH390" s="488"/>
      <c r="AI390" s="431" t="str">
        <f t="shared" si="8"/>
        <v/>
      </c>
      <c r="AJ390" s="432"/>
      <c r="AK390" s="432"/>
      <c r="AL390" s="433"/>
      <c r="AM390" s="193">
        <f t="shared" si="9"/>
        <v>11</v>
      </c>
      <c r="AN390" s="194">
        <f t="shared" si="9"/>
        <v>4</v>
      </c>
      <c r="AO390" s="194">
        <f t="shared" si="9"/>
        <v>0</v>
      </c>
      <c r="AP390" s="194">
        <f t="shared" si="9"/>
        <v>0</v>
      </c>
      <c r="AQ390" s="194">
        <f t="shared" si="9"/>
        <v>0</v>
      </c>
      <c r="AR390" s="194">
        <f t="shared" si="9"/>
        <v>0</v>
      </c>
      <c r="AS390" s="194">
        <f t="shared" si="9"/>
        <v>0</v>
      </c>
      <c r="AT390" s="194">
        <f t="shared" si="9"/>
        <v>0</v>
      </c>
      <c r="AU390" s="195">
        <f t="shared" si="9"/>
        <v>0</v>
      </c>
      <c r="AV390" s="4"/>
      <c r="AW390" s="28"/>
    </row>
    <row r="391" spans="1:49" ht="16.5" hidden="1" thickBot="1" x14ac:dyDescent="0.3">
      <c r="A391" s="28"/>
      <c r="B391" s="2"/>
      <c r="C391" s="22"/>
      <c r="D391" s="452"/>
      <c r="E391" s="57"/>
      <c r="F391" s="63" t="str">
        <f>IF(E391="x",   "~~~" &amp; TEXT($J$11,""), TEXT($J$11,""))</f>
        <v/>
      </c>
      <c r="G391" s="445">
        <v>0</v>
      </c>
      <c r="H391" s="446"/>
      <c r="I391" s="389">
        <f t="shared" si="1"/>
        <v>0</v>
      </c>
      <c r="J391" s="389"/>
      <c r="K391" s="322">
        <v>0</v>
      </c>
      <c r="L391" s="322"/>
      <c r="M391" s="391">
        <f t="shared" si="2"/>
        <v>0</v>
      </c>
      <c r="N391" s="392"/>
      <c r="O391" s="326">
        <v>0</v>
      </c>
      <c r="P391" s="327"/>
      <c r="Q391" s="389">
        <f>4</f>
        <v>4</v>
      </c>
      <c r="R391" s="323"/>
      <c r="S391" s="322">
        <v>0</v>
      </c>
      <c r="T391" s="323"/>
      <c r="U391" s="411">
        <f t="shared" si="3"/>
        <v>4</v>
      </c>
      <c r="V391" s="392"/>
      <c r="W391" s="313">
        <f t="shared" si="4"/>
        <v>0</v>
      </c>
      <c r="X391" s="314"/>
      <c r="Y391" s="315"/>
      <c r="Z391" s="310">
        <f t="shared" si="5"/>
        <v>0</v>
      </c>
      <c r="AA391" s="311"/>
      <c r="AB391" s="312"/>
      <c r="AC391" s="310">
        <f t="shared" si="6"/>
        <v>0</v>
      </c>
      <c r="AD391" s="311"/>
      <c r="AE391" s="311"/>
      <c r="AF391" s="483">
        <f t="shared" si="7"/>
        <v>1</v>
      </c>
      <c r="AG391" s="484"/>
      <c r="AH391" s="485"/>
      <c r="AI391" s="428" t="str">
        <f t="shared" si="8"/>
        <v/>
      </c>
      <c r="AJ391" s="429"/>
      <c r="AK391" s="429"/>
      <c r="AL391" s="430"/>
      <c r="AM391" s="196">
        <f t="shared" si="9"/>
        <v>11</v>
      </c>
      <c r="AN391" s="197">
        <f t="shared" si="9"/>
        <v>4</v>
      </c>
      <c r="AO391" s="197">
        <f t="shared" si="9"/>
        <v>0</v>
      </c>
      <c r="AP391" s="197">
        <f t="shared" si="9"/>
        <v>0</v>
      </c>
      <c r="AQ391" s="197">
        <f t="shared" si="9"/>
        <v>0</v>
      </c>
      <c r="AR391" s="197">
        <f t="shared" si="9"/>
        <v>0</v>
      </c>
      <c r="AS391" s="197">
        <f t="shared" si="9"/>
        <v>0</v>
      </c>
      <c r="AT391" s="197">
        <f t="shared" si="9"/>
        <v>0</v>
      </c>
      <c r="AU391" s="198">
        <f t="shared" si="9"/>
        <v>0</v>
      </c>
      <c r="AV391" s="4"/>
      <c r="AW391" s="28"/>
    </row>
    <row r="392" spans="1:49" ht="16.5" hidden="1" thickBot="1" x14ac:dyDescent="0.3">
      <c r="A392" s="28"/>
      <c r="B392" s="2"/>
      <c r="C392" s="22"/>
      <c r="D392" s="452"/>
      <c r="E392" s="57"/>
      <c r="F392" s="60" t="str">
        <f>IF(E392="x",   "~~~" &amp; TEXT($J$12,""), TEXT($J$12,""))</f>
        <v/>
      </c>
      <c r="G392" s="449">
        <v>0</v>
      </c>
      <c r="H392" s="450"/>
      <c r="I392" s="390">
        <f t="shared" si="1"/>
        <v>0</v>
      </c>
      <c r="J392" s="390"/>
      <c r="K392" s="328">
        <v>0</v>
      </c>
      <c r="L392" s="328"/>
      <c r="M392" s="388">
        <f t="shared" si="2"/>
        <v>0</v>
      </c>
      <c r="N392" s="325"/>
      <c r="O392" s="386">
        <v>0</v>
      </c>
      <c r="P392" s="387"/>
      <c r="Q392" s="390">
        <f>4</f>
        <v>4</v>
      </c>
      <c r="R392" s="329"/>
      <c r="S392" s="328">
        <v>0</v>
      </c>
      <c r="T392" s="329"/>
      <c r="U392" s="324">
        <f t="shared" si="3"/>
        <v>4</v>
      </c>
      <c r="V392" s="325"/>
      <c r="W392" s="316">
        <f t="shared" si="4"/>
        <v>0</v>
      </c>
      <c r="X392" s="317"/>
      <c r="Y392" s="318"/>
      <c r="Z392" s="319">
        <f t="shared" si="5"/>
        <v>0</v>
      </c>
      <c r="AA392" s="320"/>
      <c r="AB392" s="321"/>
      <c r="AC392" s="319">
        <f t="shared" si="6"/>
        <v>0</v>
      </c>
      <c r="AD392" s="320"/>
      <c r="AE392" s="320"/>
      <c r="AF392" s="486">
        <f t="shared" si="7"/>
        <v>1</v>
      </c>
      <c r="AG392" s="487"/>
      <c r="AH392" s="488"/>
      <c r="AI392" s="431" t="str">
        <f t="shared" si="8"/>
        <v/>
      </c>
      <c r="AJ392" s="432"/>
      <c r="AK392" s="432"/>
      <c r="AL392" s="433"/>
      <c r="AM392" s="193">
        <f t="shared" si="9"/>
        <v>11</v>
      </c>
      <c r="AN392" s="194">
        <f t="shared" si="9"/>
        <v>4</v>
      </c>
      <c r="AO392" s="194">
        <f t="shared" si="9"/>
        <v>0</v>
      </c>
      <c r="AP392" s="194">
        <f t="shared" si="9"/>
        <v>0</v>
      </c>
      <c r="AQ392" s="194">
        <f t="shared" si="9"/>
        <v>0</v>
      </c>
      <c r="AR392" s="194">
        <f t="shared" si="9"/>
        <v>0</v>
      </c>
      <c r="AS392" s="194">
        <f t="shared" si="9"/>
        <v>0</v>
      </c>
      <c r="AT392" s="194">
        <f t="shared" si="9"/>
        <v>0</v>
      </c>
      <c r="AU392" s="195">
        <f t="shared" si="9"/>
        <v>0</v>
      </c>
      <c r="AV392" s="4"/>
      <c r="AW392" s="28"/>
    </row>
    <row r="393" spans="1:49" ht="16.5" hidden="1" thickBot="1" x14ac:dyDescent="0.3">
      <c r="A393" s="28"/>
      <c r="B393" s="2"/>
      <c r="C393" s="22"/>
      <c r="D393" s="452"/>
      <c r="E393" s="57"/>
      <c r="F393" s="63" t="str">
        <f>IF(E393="x",   "~~~" &amp; TEXT($J$13,""), TEXT($J$13,""))</f>
        <v/>
      </c>
      <c r="G393" s="445">
        <v>0</v>
      </c>
      <c r="H393" s="446"/>
      <c r="I393" s="389">
        <f t="shared" si="1"/>
        <v>0</v>
      </c>
      <c r="J393" s="389"/>
      <c r="K393" s="322">
        <v>0</v>
      </c>
      <c r="L393" s="322"/>
      <c r="M393" s="391">
        <f t="shared" si="2"/>
        <v>0</v>
      </c>
      <c r="N393" s="392"/>
      <c r="O393" s="326">
        <v>0</v>
      </c>
      <c r="P393" s="327"/>
      <c r="Q393" s="389">
        <f>4</f>
        <v>4</v>
      </c>
      <c r="R393" s="323"/>
      <c r="S393" s="322">
        <v>0</v>
      </c>
      <c r="T393" s="323"/>
      <c r="U393" s="411">
        <f t="shared" si="3"/>
        <v>4</v>
      </c>
      <c r="V393" s="392"/>
      <c r="W393" s="313">
        <f t="shared" si="4"/>
        <v>0</v>
      </c>
      <c r="X393" s="314"/>
      <c r="Y393" s="315"/>
      <c r="Z393" s="310">
        <f t="shared" si="5"/>
        <v>0</v>
      </c>
      <c r="AA393" s="311"/>
      <c r="AB393" s="312"/>
      <c r="AC393" s="310">
        <f t="shared" si="6"/>
        <v>0</v>
      </c>
      <c r="AD393" s="311"/>
      <c r="AE393" s="311"/>
      <c r="AF393" s="483">
        <f t="shared" si="7"/>
        <v>1</v>
      </c>
      <c r="AG393" s="484"/>
      <c r="AH393" s="485"/>
      <c r="AI393" s="428" t="str">
        <f t="shared" si="8"/>
        <v/>
      </c>
      <c r="AJ393" s="429"/>
      <c r="AK393" s="429"/>
      <c r="AL393" s="430"/>
      <c r="AM393" s="196">
        <f t="shared" si="9"/>
        <v>11</v>
      </c>
      <c r="AN393" s="197">
        <f t="shared" si="9"/>
        <v>4</v>
      </c>
      <c r="AO393" s="197">
        <f t="shared" si="9"/>
        <v>0</v>
      </c>
      <c r="AP393" s="197">
        <f t="shared" si="9"/>
        <v>0</v>
      </c>
      <c r="AQ393" s="197">
        <f t="shared" si="9"/>
        <v>0</v>
      </c>
      <c r="AR393" s="197">
        <f t="shared" si="9"/>
        <v>0</v>
      </c>
      <c r="AS393" s="197">
        <f t="shared" si="9"/>
        <v>0</v>
      </c>
      <c r="AT393" s="197">
        <f t="shared" si="9"/>
        <v>0</v>
      </c>
      <c r="AU393" s="198">
        <f t="shared" si="9"/>
        <v>0</v>
      </c>
      <c r="AV393" s="4"/>
      <c r="AW393" s="28"/>
    </row>
    <row r="394" spans="1:49" ht="16.5" hidden="1" thickBot="1" x14ac:dyDescent="0.3">
      <c r="A394" s="28"/>
      <c r="B394" s="2"/>
      <c r="C394" s="22"/>
      <c r="D394" s="452"/>
      <c r="E394" s="57"/>
      <c r="F394" s="60" t="str">
        <f>IF(E394="x",   "~~~" &amp; TEXT($J$14,""), TEXT($J$14,""))</f>
        <v/>
      </c>
      <c r="G394" s="449">
        <v>0</v>
      </c>
      <c r="H394" s="450"/>
      <c r="I394" s="390">
        <f t="shared" si="1"/>
        <v>0</v>
      </c>
      <c r="J394" s="390"/>
      <c r="K394" s="328">
        <v>0</v>
      </c>
      <c r="L394" s="328"/>
      <c r="M394" s="388">
        <f t="shared" si="2"/>
        <v>0</v>
      </c>
      <c r="N394" s="325"/>
      <c r="O394" s="386">
        <v>0</v>
      </c>
      <c r="P394" s="387"/>
      <c r="Q394" s="390">
        <f>4</f>
        <v>4</v>
      </c>
      <c r="R394" s="329"/>
      <c r="S394" s="328">
        <v>0</v>
      </c>
      <c r="T394" s="329"/>
      <c r="U394" s="324">
        <f t="shared" si="3"/>
        <v>4</v>
      </c>
      <c r="V394" s="325"/>
      <c r="W394" s="316">
        <f t="shared" si="4"/>
        <v>0</v>
      </c>
      <c r="X394" s="317"/>
      <c r="Y394" s="318"/>
      <c r="Z394" s="319">
        <f t="shared" si="5"/>
        <v>0</v>
      </c>
      <c r="AA394" s="320"/>
      <c r="AB394" s="321"/>
      <c r="AC394" s="319">
        <f t="shared" si="6"/>
        <v>0</v>
      </c>
      <c r="AD394" s="320"/>
      <c r="AE394" s="320"/>
      <c r="AF394" s="486">
        <f t="shared" si="7"/>
        <v>1</v>
      </c>
      <c r="AG394" s="487"/>
      <c r="AH394" s="488"/>
      <c r="AI394" s="431" t="str">
        <f t="shared" si="8"/>
        <v/>
      </c>
      <c r="AJ394" s="432"/>
      <c r="AK394" s="432"/>
      <c r="AL394" s="433"/>
      <c r="AM394" s="193">
        <f t="shared" si="9"/>
        <v>11</v>
      </c>
      <c r="AN394" s="194">
        <f t="shared" si="9"/>
        <v>4</v>
      </c>
      <c r="AO394" s="194">
        <f t="shared" si="9"/>
        <v>0</v>
      </c>
      <c r="AP394" s="194">
        <f t="shared" si="9"/>
        <v>0</v>
      </c>
      <c r="AQ394" s="194">
        <f t="shared" si="9"/>
        <v>0</v>
      </c>
      <c r="AR394" s="194">
        <f t="shared" si="9"/>
        <v>0</v>
      </c>
      <c r="AS394" s="194">
        <f t="shared" si="9"/>
        <v>0</v>
      </c>
      <c r="AT394" s="194">
        <f t="shared" si="9"/>
        <v>0</v>
      </c>
      <c r="AU394" s="195">
        <f t="shared" si="9"/>
        <v>0</v>
      </c>
      <c r="AV394" s="4"/>
      <c r="AW394" s="28"/>
    </row>
    <row r="395" spans="1:49" ht="16.5" hidden="1" thickBot="1" x14ac:dyDescent="0.3">
      <c r="A395" s="28"/>
      <c r="B395" s="2"/>
      <c r="C395" s="22"/>
      <c r="D395" s="452"/>
      <c r="E395" s="57"/>
      <c r="F395" s="63" t="str">
        <f>IF(E395="x",   "~~~" &amp; TEXT($J$15,""), TEXT($J$15,""))</f>
        <v/>
      </c>
      <c r="G395" s="445">
        <v>0</v>
      </c>
      <c r="H395" s="446"/>
      <c r="I395" s="389">
        <f t="shared" si="1"/>
        <v>0</v>
      </c>
      <c r="J395" s="389"/>
      <c r="K395" s="322">
        <v>0</v>
      </c>
      <c r="L395" s="322"/>
      <c r="M395" s="391">
        <f t="shared" si="2"/>
        <v>0</v>
      </c>
      <c r="N395" s="392"/>
      <c r="O395" s="326">
        <v>0</v>
      </c>
      <c r="P395" s="327"/>
      <c r="Q395" s="389">
        <f>4</f>
        <v>4</v>
      </c>
      <c r="R395" s="323"/>
      <c r="S395" s="322">
        <v>0</v>
      </c>
      <c r="T395" s="323"/>
      <c r="U395" s="411">
        <f t="shared" si="3"/>
        <v>4</v>
      </c>
      <c r="V395" s="392"/>
      <c r="W395" s="313">
        <f t="shared" si="4"/>
        <v>0</v>
      </c>
      <c r="X395" s="314"/>
      <c r="Y395" s="315"/>
      <c r="Z395" s="310">
        <f t="shared" si="5"/>
        <v>0</v>
      </c>
      <c r="AA395" s="311"/>
      <c r="AB395" s="312"/>
      <c r="AC395" s="310">
        <f t="shared" si="6"/>
        <v>0</v>
      </c>
      <c r="AD395" s="311"/>
      <c r="AE395" s="311"/>
      <c r="AF395" s="483">
        <f t="shared" si="7"/>
        <v>1</v>
      </c>
      <c r="AG395" s="484"/>
      <c r="AH395" s="485"/>
      <c r="AI395" s="428" t="str">
        <f t="shared" si="8"/>
        <v/>
      </c>
      <c r="AJ395" s="429"/>
      <c r="AK395" s="429"/>
      <c r="AL395" s="430"/>
      <c r="AM395" s="196">
        <f t="shared" si="9"/>
        <v>11</v>
      </c>
      <c r="AN395" s="197">
        <f t="shared" si="9"/>
        <v>4</v>
      </c>
      <c r="AO395" s="197">
        <f t="shared" si="9"/>
        <v>0</v>
      </c>
      <c r="AP395" s="197">
        <f t="shared" si="9"/>
        <v>0</v>
      </c>
      <c r="AQ395" s="197">
        <f t="shared" si="9"/>
        <v>0</v>
      </c>
      <c r="AR395" s="197">
        <f t="shared" si="9"/>
        <v>0</v>
      </c>
      <c r="AS395" s="197">
        <f t="shared" si="9"/>
        <v>0</v>
      </c>
      <c r="AT395" s="197">
        <f t="shared" si="9"/>
        <v>0</v>
      </c>
      <c r="AU395" s="198">
        <f t="shared" si="9"/>
        <v>0</v>
      </c>
      <c r="AV395" s="4"/>
      <c r="AW395" s="28"/>
    </row>
    <row r="396" spans="1:49" ht="16.5" hidden="1" thickBot="1" x14ac:dyDescent="0.3">
      <c r="A396" s="28"/>
      <c r="B396" s="2"/>
      <c r="C396" s="16"/>
      <c r="D396" s="452"/>
      <c r="E396" s="57"/>
      <c r="F396" s="60" t="str">
        <f>IF(E396="x",   "~~~" &amp; TEXT($J$16,""), TEXT($J$16,""))</f>
        <v/>
      </c>
      <c r="G396" s="453">
        <v>0</v>
      </c>
      <c r="H396" s="454"/>
      <c r="I396" s="393">
        <f t="shared" si="1"/>
        <v>0</v>
      </c>
      <c r="J396" s="393"/>
      <c r="K396" s="399">
        <v>0</v>
      </c>
      <c r="L396" s="399"/>
      <c r="M396" s="395">
        <f t="shared" si="2"/>
        <v>0</v>
      </c>
      <c r="N396" s="396"/>
      <c r="O396" s="397">
        <v>0</v>
      </c>
      <c r="P396" s="398"/>
      <c r="Q396" s="393">
        <f>4</f>
        <v>4</v>
      </c>
      <c r="R396" s="394"/>
      <c r="S396" s="399">
        <v>0</v>
      </c>
      <c r="T396" s="394"/>
      <c r="U396" s="410">
        <f t="shared" si="3"/>
        <v>4</v>
      </c>
      <c r="V396" s="396"/>
      <c r="W396" s="407">
        <f t="shared" si="4"/>
        <v>0</v>
      </c>
      <c r="X396" s="408"/>
      <c r="Y396" s="409"/>
      <c r="Z396" s="467">
        <f t="shared" si="5"/>
        <v>0</v>
      </c>
      <c r="AA396" s="468"/>
      <c r="AB396" s="469"/>
      <c r="AC396" s="467">
        <f t="shared" si="6"/>
        <v>0</v>
      </c>
      <c r="AD396" s="468"/>
      <c r="AE396" s="468"/>
      <c r="AF396" s="497">
        <f t="shared" si="7"/>
        <v>1</v>
      </c>
      <c r="AG396" s="498"/>
      <c r="AH396" s="499"/>
      <c r="AI396" s="491" t="str">
        <f t="shared" si="8"/>
        <v/>
      </c>
      <c r="AJ396" s="492"/>
      <c r="AK396" s="492"/>
      <c r="AL396" s="493"/>
      <c r="AM396" s="193">
        <f t="shared" si="9"/>
        <v>11</v>
      </c>
      <c r="AN396" s="194">
        <f t="shared" si="9"/>
        <v>4</v>
      </c>
      <c r="AO396" s="194">
        <f t="shared" si="9"/>
        <v>0</v>
      </c>
      <c r="AP396" s="194">
        <f t="shared" si="9"/>
        <v>0</v>
      </c>
      <c r="AQ396" s="194">
        <f t="shared" si="9"/>
        <v>0</v>
      </c>
      <c r="AR396" s="194">
        <f t="shared" si="9"/>
        <v>0</v>
      </c>
      <c r="AS396" s="194">
        <f t="shared" si="9"/>
        <v>0</v>
      </c>
      <c r="AT396" s="194">
        <f t="shared" si="9"/>
        <v>0</v>
      </c>
      <c r="AU396" s="195">
        <f t="shared" si="9"/>
        <v>0</v>
      </c>
      <c r="AV396" s="4"/>
      <c r="AW396" s="28"/>
    </row>
    <row r="397" spans="1:49" x14ac:dyDescent="0.2">
      <c r="A397" s="141"/>
      <c r="B397" s="18"/>
      <c r="C397" s="244"/>
      <c r="D397" s="279"/>
      <c r="E397" s="279"/>
      <c r="F397" s="280"/>
      <c r="G397" s="281"/>
      <c r="H397" s="282"/>
      <c r="I397" s="282"/>
      <c r="J397" s="282"/>
      <c r="K397" s="282"/>
      <c r="L397" s="282"/>
      <c r="M397" s="282"/>
      <c r="N397" s="282"/>
      <c r="O397" s="282"/>
      <c r="P397" s="282"/>
      <c r="Q397" s="282"/>
      <c r="R397" s="282"/>
      <c r="S397" s="282"/>
      <c r="T397" s="282"/>
      <c r="U397" s="282"/>
      <c r="V397" s="282"/>
      <c r="W397" s="282"/>
      <c r="X397" s="282"/>
      <c r="Y397" s="282"/>
      <c r="Z397" s="282"/>
      <c r="AA397" s="282"/>
      <c r="AB397" s="282"/>
      <c r="AC397" s="282"/>
      <c r="AD397" s="282"/>
      <c r="AE397" s="282"/>
      <c r="AF397" s="473" t="s">
        <v>39</v>
      </c>
      <c r="AG397" s="474"/>
      <c r="AH397" s="474"/>
      <c r="AI397" s="474"/>
      <c r="AJ397" s="474"/>
      <c r="AK397" s="474"/>
      <c r="AL397" s="288"/>
      <c r="AM397" s="475">
        <f>SUM(AM45,AM72,AM99,AM126,AM153,AM180,AM207,AM234,AM261,AM288,AM315,AM342)</f>
        <v>980</v>
      </c>
      <c r="AN397" s="476"/>
      <c r="AO397" s="477">
        <f>SUM(AO45,AO72,AO99,AO126,AO153,AO180,AO207,AO234,AO261,AO288,AO315,AO342)</f>
        <v>245</v>
      </c>
      <c r="AP397" s="478"/>
      <c r="AQ397" s="470">
        <f>AM397/AO397</f>
        <v>4</v>
      </c>
      <c r="AR397" s="471"/>
      <c r="AS397" s="472"/>
      <c r="AT397" s="215"/>
      <c r="AU397" s="216"/>
      <c r="AV397" s="243"/>
      <c r="AW397" s="141"/>
    </row>
    <row r="398" spans="1:49" x14ac:dyDescent="0.2">
      <c r="A398" s="141"/>
      <c r="B398" s="18"/>
      <c r="C398" s="244"/>
      <c r="D398" s="283"/>
      <c r="E398" s="283"/>
      <c r="F398" s="284"/>
      <c r="G398" s="251"/>
      <c r="H398" s="251" t="s">
        <v>0</v>
      </c>
      <c r="I398" s="251" t="s">
        <v>4</v>
      </c>
      <c r="J398" s="251" t="s">
        <v>80</v>
      </c>
      <c r="K398" s="251" t="s">
        <v>33</v>
      </c>
      <c r="L398" s="252" t="s">
        <v>55</v>
      </c>
      <c r="M398" s="252" t="s">
        <v>56</v>
      </c>
      <c r="N398" s="252" t="s">
        <v>57</v>
      </c>
      <c r="O398" s="252" t="s">
        <v>58</v>
      </c>
      <c r="P398" s="252" t="s">
        <v>35</v>
      </c>
      <c r="Q398" s="252" t="s">
        <v>36</v>
      </c>
      <c r="R398" s="252" t="s">
        <v>81</v>
      </c>
      <c r="S398" s="252" t="s">
        <v>37</v>
      </c>
      <c r="T398" s="252" t="s">
        <v>59</v>
      </c>
      <c r="U398" s="252" t="s">
        <v>60</v>
      </c>
      <c r="V398" s="252" t="s">
        <v>61</v>
      </c>
      <c r="W398" s="252" t="s">
        <v>62</v>
      </c>
      <c r="X398" s="252"/>
      <c r="Y398" s="252" t="s">
        <v>98</v>
      </c>
      <c r="Z398" s="252" t="s">
        <v>6</v>
      </c>
      <c r="AA398" s="252" t="s">
        <v>7</v>
      </c>
      <c r="AB398" s="252"/>
      <c r="AC398" s="253"/>
      <c r="AD398" s="254" t="s">
        <v>29</v>
      </c>
      <c r="AE398" s="253"/>
      <c r="AF398" s="255" t="s">
        <v>30</v>
      </c>
      <c r="AG398" s="256"/>
      <c r="AH398" s="256"/>
      <c r="AI398" s="256"/>
      <c r="AJ398" s="256"/>
      <c r="AK398" s="256"/>
      <c r="AL398" s="146"/>
      <c r="AM398" s="147" t="s">
        <v>28</v>
      </c>
      <c r="AN398" s="148"/>
      <c r="AO398" s="235" t="s">
        <v>116</v>
      </c>
      <c r="AP398" s="149"/>
      <c r="AQ398" s="149"/>
      <c r="AR398" s="166"/>
      <c r="AS398" s="244"/>
      <c r="AT398" s="243"/>
      <c r="AU398" s="243"/>
      <c r="AV398" s="243"/>
      <c r="AW398" s="141"/>
    </row>
    <row r="399" spans="1:49" x14ac:dyDescent="0.2">
      <c r="A399" s="139"/>
      <c r="B399" s="150"/>
      <c r="C399" s="138"/>
      <c r="D399" s="138"/>
      <c r="E399" s="151"/>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38"/>
      <c r="AG399" s="138"/>
      <c r="AH399" s="138"/>
      <c r="AI399" s="138"/>
      <c r="AJ399" s="138"/>
      <c r="AK399" s="236"/>
      <c r="AL399" s="138"/>
      <c r="AM399" s="237"/>
      <c r="AN399" s="237"/>
      <c r="AO399" s="237"/>
      <c r="AP399" s="237"/>
      <c r="AQ399" s="237"/>
      <c r="AR399" s="237"/>
      <c r="AS399" s="138"/>
      <c r="AT399" s="238"/>
      <c r="AU399" s="238"/>
      <c r="AV399" s="238"/>
      <c r="AW399" s="239"/>
    </row>
    <row r="400" spans="1:49" x14ac:dyDescent="0.2">
      <c r="A400" s="139"/>
      <c r="B400" s="152"/>
      <c r="C400" s="243"/>
      <c r="D400" s="243"/>
      <c r="E400" s="243"/>
      <c r="F400" s="153" t="s">
        <v>65</v>
      </c>
      <c r="G400" s="243"/>
      <c r="H400" s="243"/>
      <c r="I400" s="243"/>
      <c r="J400" s="243"/>
      <c r="K400" s="243"/>
      <c r="L400" s="243"/>
      <c r="M400" s="243"/>
      <c r="N400" s="243"/>
      <c r="O400" s="243"/>
      <c r="P400" s="243"/>
      <c r="Q400" s="243"/>
      <c r="R400" s="243"/>
      <c r="S400" s="243"/>
      <c r="T400" s="243"/>
      <c r="U400" s="243"/>
      <c r="V400" s="243"/>
      <c r="W400" s="243"/>
      <c r="X400" s="243"/>
      <c r="Y400" s="243"/>
      <c r="Z400" s="243"/>
      <c r="AA400" s="243"/>
      <c r="AB400" s="243"/>
      <c r="AC400" s="243"/>
      <c r="AD400" s="243"/>
      <c r="AE400" s="243"/>
      <c r="AF400" s="243"/>
      <c r="AG400" s="243"/>
      <c r="AH400" s="243"/>
      <c r="AI400" s="243"/>
      <c r="AJ400" s="243"/>
      <c r="AK400" s="240" t="s">
        <v>31</v>
      </c>
      <c r="AL400" s="244"/>
      <c r="AM400" s="243"/>
      <c r="AN400" s="243"/>
      <c r="AO400" s="243"/>
      <c r="AP400" s="243"/>
      <c r="AQ400" s="243"/>
      <c r="AR400" s="243"/>
      <c r="AS400" s="7"/>
      <c r="AT400" s="243"/>
      <c r="AU400" s="243"/>
      <c r="AV400" s="243"/>
      <c r="AW400" s="154"/>
    </row>
    <row r="401" spans="1:49" x14ac:dyDescent="0.2">
      <c r="A401" s="139"/>
      <c r="B401" s="152"/>
      <c r="C401" s="243"/>
      <c r="D401" s="243"/>
      <c r="E401" s="243"/>
      <c r="F401" s="155" t="s">
        <v>67</v>
      </c>
      <c r="G401" s="243" t="s">
        <v>68</v>
      </c>
      <c r="H401" s="243"/>
      <c r="I401" s="243"/>
      <c r="J401" s="243"/>
      <c r="K401" s="243"/>
      <c r="L401" s="243"/>
      <c r="M401" s="243"/>
      <c r="N401" s="243"/>
      <c r="O401" s="243"/>
      <c r="P401" s="243"/>
      <c r="Q401" s="243"/>
      <c r="R401" s="243"/>
      <c r="S401" s="243"/>
      <c r="T401" s="243"/>
      <c r="U401" s="243"/>
      <c r="V401" s="243"/>
      <c r="W401" s="243"/>
      <c r="X401" s="243"/>
      <c r="Y401" s="243"/>
      <c r="Z401" s="243"/>
      <c r="AA401" s="243"/>
      <c r="AB401" s="243"/>
      <c r="AC401" s="243"/>
      <c r="AD401" s="243"/>
      <c r="AE401" s="243"/>
      <c r="AF401" s="243"/>
      <c r="AG401" s="243"/>
      <c r="AH401" s="272"/>
      <c r="AI401" s="272"/>
      <c r="AJ401" s="272"/>
      <c r="AK401" s="241"/>
      <c r="AL401" s="222"/>
      <c r="AM401" s="479" t="s">
        <v>108</v>
      </c>
      <c r="AN401" s="295"/>
      <c r="AO401" s="295"/>
      <c r="AP401" s="295"/>
      <c r="AQ401" s="295"/>
      <c r="AR401" s="295"/>
      <c r="AS401" s="480"/>
      <c r="AT401" s="243"/>
      <c r="AU401" s="243"/>
      <c r="AV401" s="243"/>
      <c r="AW401" s="154"/>
    </row>
    <row r="402" spans="1:49" x14ac:dyDescent="0.2">
      <c r="A402" s="139"/>
      <c r="B402" s="152"/>
      <c r="C402" s="243"/>
      <c r="D402" s="243"/>
      <c r="E402" s="243"/>
      <c r="F402" s="155" t="s">
        <v>69</v>
      </c>
      <c r="G402" s="269" t="s">
        <v>124</v>
      </c>
      <c r="H402" s="243"/>
      <c r="I402" s="243"/>
      <c r="J402" s="243"/>
      <c r="K402" s="243"/>
      <c r="L402" s="243"/>
      <c r="M402" s="243"/>
      <c r="N402" s="243"/>
      <c r="O402" s="243"/>
      <c r="P402" s="243"/>
      <c r="Q402" s="243"/>
      <c r="R402" s="243"/>
      <c r="S402" s="243"/>
      <c r="T402" s="243"/>
      <c r="U402" s="243"/>
      <c r="V402" s="243"/>
      <c r="W402" s="243"/>
      <c r="X402" s="243"/>
      <c r="Y402" s="243"/>
      <c r="Z402" s="243"/>
      <c r="AA402" s="243"/>
      <c r="AB402" s="243"/>
      <c r="AC402" s="243"/>
      <c r="AD402" s="243"/>
      <c r="AE402" s="243"/>
      <c r="AF402" s="243"/>
      <c r="AG402" s="243"/>
      <c r="AH402" s="243"/>
      <c r="AI402" s="243"/>
      <c r="AJ402" s="243"/>
      <c r="AK402" s="271"/>
      <c r="AL402" s="160"/>
      <c r="AM402" s="481"/>
      <c r="AN402" s="482"/>
      <c r="AO402" s="482"/>
      <c r="AP402" s="482"/>
      <c r="AQ402" s="482"/>
      <c r="AR402" s="482"/>
      <c r="AS402" s="160"/>
      <c r="AT402" s="160"/>
      <c r="AU402" s="160"/>
      <c r="AV402" s="160"/>
      <c r="AW402" s="164"/>
    </row>
    <row r="403" spans="1:49" x14ac:dyDescent="0.2">
      <c r="A403" s="139"/>
      <c r="B403" s="152"/>
      <c r="C403" s="243"/>
      <c r="D403" s="243"/>
      <c r="E403" s="243"/>
      <c r="F403" s="155" t="s">
        <v>125</v>
      </c>
      <c r="G403" s="269" t="s">
        <v>126</v>
      </c>
      <c r="H403" s="243"/>
      <c r="I403" s="243"/>
      <c r="J403" s="243"/>
      <c r="K403" s="243"/>
      <c r="L403" s="243"/>
      <c r="M403" s="243"/>
      <c r="N403" s="243"/>
      <c r="O403" s="243"/>
      <c r="P403" s="243"/>
      <c r="Q403" s="243"/>
      <c r="R403" s="243"/>
      <c r="S403" s="243"/>
      <c r="T403" s="243"/>
      <c r="U403" s="243"/>
      <c r="V403" s="243"/>
      <c r="W403" s="243"/>
      <c r="X403" s="243"/>
      <c r="Y403" s="243"/>
      <c r="Z403" s="243"/>
      <c r="AA403" s="243"/>
      <c r="AB403" s="243"/>
      <c r="AC403" s="243"/>
      <c r="AD403" s="243"/>
      <c r="AE403" s="243"/>
      <c r="AF403" s="243"/>
      <c r="AG403" s="243"/>
      <c r="AH403" s="243"/>
      <c r="AI403" s="243"/>
      <c r="AJ403" s="243"/>
      <c r="AK403" s="270"/>
      <c r="AL403" s="243"/>
      <c r="AM403" s="243"/>
      <c r="AN403" s="243"/>
      <c r="AO403" s="223"/>
      <c r="AP403" s="294"/>
      <c r="AQ403" s="295"/>
      <c r="AR403" s="295"/>
      <c r="AS403" s="295"/>
      <c r="AT403" s="295"/>
      <c r="AU403" s="296"/>
      <c r="AV403" s="243"/>
      <c r="AW403" s="239"/>
    </row>
    <row r="404" spans="1:49" x14ac:dyDescent="0.2">
      <c r="A404" s="139"/>
      <c r="B404" s="152"/>
      <c r="C404" s="243"/>
      <c r="D404" s="243"/>
      <c r="E404" s="243"/>
      <c r="F404" s="155" t="s">
        <v>117</v>
      </c>
      <c r="G404" s="269" t="s">
        <v>118</v>
      </c>
      <c r="H404" s="243"/>
      <c r="I404" s="243"/>
      <c r="J404" s="243"/>
      <c r="K404" s="243"/>
      <c r="L404" s="243"/>
      <c r="M404" s="243"/>
      <c r="N404" s="243"/>
      <c r="O404" s="243"/>
      <c r="P404" s="243"/>
      <c r="Q404" s="243"/>
      <c r="R404" s="243"/>
      <c r="S404" s="243"/>
      <c r="T404" s="243"/>
      <c r="U404" s="243"/>
      <c r="V404" s="243"/>
      <c r="W404" s="243"/>
      <c r="X404" s="243"/>
      <c r="Y404" s="243"/>
      <c r="Z404" s="243"/>
      <c r="AA404" s="243"/>
      <c r="AB404" s="243"/>
      <c r="AC404" s="243"/>
      <c r="AD404" s="243"/>
      <c r="AE404" s="243"/>
      <c r="AF404" s="243"/>
      <c r="AG404" s="243"/>
      <c r="AH404" s="243"/>
      <c r="AI404" s="243"/>
      <c r="AJ404" s="243"/>
      <c r="AK404" s="243"/>
      <c r="AL404" s="243"/>
      <c r="AM404" s="223"/>
      <c r="AN404" s="7"/>
      <c r="AO404" s="262"/>
      <c r="AP404" s="294"/>
      <c r="AQ404" s="295"/>
      <c r="AR404" s="295"/>
      <c r="AS404" s="295"/>
      <c r="AT404" s="295"/>
      <c r="AU404" s="296"/>
      <c r="AV404" s="243"/>
      <c r="AW404" s="154"/>
    </row>
    <row r="405" spans="1:49" x14ac:dyDescent="0.2">
      <c r="A405" s="139"/>
      <c r="B405" s="152"/>
      <c r="C405" s="243"/>
      <c r="D405" s="243"/>
      <c r="E405" s="243"/>
      <c r="F405" s="155" t="s">
        <v>66</v>
      </c>
      <c r="G405" s="243" t="s">
        <v>100</v>
      </c>
      <c r="H405" s="156"/>
      <c r="I405" s="244"/>
      <c r="J405" s="244"/>
      <c r="K405" s="244"/>
      <c r="L405" s="244"/>
      <c r="M405" s="244"/>
      <c r="N405" s="243"/>
      <c r="O405" s="243"/>
      <c r="P405" s="243"/>
      <c r="Q405" s="243"/>
      <c r="R405" s="243"/>
      <c r="S405" s="243"/>
      <c r="T405" s="243"/>
      <c r="U405" s="243"/>
      <c r="V405" s="243"/>
      <c r="W405" s="243"/>
      <c r="X405" s="243"/>
      <c r="Y405" s="243"/>
      <c r="Z405" s="243"/>
      <c r="AA405" s="243"/>
      <c r="AB405" s="243"/>
      <c r="AC405" s="243"/>
      <c r="AD405" s="243"/>
      <c r="AE405" s="243"/>
      <c r="AF405" s="243"/>
      <c r="AG405" s="243"/>
      <c r="AH405" s="243"/>
      <c r="AI405" s="243"/>
      <c r="AJ405" s="243"/>
      <c r="AK405" s="243"/>
      <c r="AL405" s="243"/>
      <c r="AM405" s="7"/>
      <c r="AN405" s="7"/>
      <c r="AO405" s="7"/>
      <c r="AP405" s="7"/>
      <c r="AQ405" s="7"/>
      <c r="AR405" s="7"/>
      <c r="AS405" s="243"/>
      <c r="AT405" s="243"/>
      <c r="AU405" s="243"/>
      <c r="AV405" s="243"/>
      <c r="AW405" s="154"/>
    </row>
    <row r="406" spans="1:49" x14ac:dyDescent="0.2">
      <c r="A406" s="139"/>
      <c r="B406" s="152"/>
      <c r="C406" s="243"/>
      <c r="D406" s="243"/>
      <c r="E406" s="56"/>
      <c r="F406" s="243"/>
      <c r="G406" s="157"/>
      <c r="H406" s="156"/>
      <c r="I406" s="244"/>
      <c r="J406" s="244"/>
      <c r="K406" s="244"/>
      <c r="L406" s="244"/>
      <c r="M406" s="244"/>
      <c r="N406" s="243"/>
      <c r="O406" s="243"/>
      <c r="P406" s="243"/>
      <c r="Q406" s="243"/>
      <c r="R406" s="243"/>
      <c r="S406" s="243"/>
      <c r="T406" s="243"/>
      <c r="U406" s="243"/>
      <c r="V406" s="243"/>
      <c r="W406" s="243"/>
      <c r="X406" s="243"/>
      <c r="Y406" s="243"/>
      <c r="Z406" s="243"/>
      <c r="AA406" s="243"/>
      <c r="AB406" s="243"/>
      <c r="AC406" s="243"/>
      <c r="AD406" s="243"/>
      <c r="AE406" s="243"/>
      <c r="AF406" s="243"/>
      <c r="AG406" s="243"/>
      <c r="AH406" s="243"/>
      <c r="AI406" s="243"/>
      <c r="AJ406" s="243"/>
      <c r="AK406" s="243"/>
      <c r="AL406" s="243"/>
      <c r="AM406" s="7"/>
      <c r="AN406" s="7"/>
      <c r="AO406" s="7"/>
      <c r="AP406" s="7"/>
      <c r="AQ406" s="7"/>
      <c r="AR406" s="7"/>
      <c r="AS406" s="243"/>
      <c r="AT406" s="243"/>
      <c r="AU406" s="243"/>
      <c r="AV406" s="243"/>
      <c r="AW406" s="154"/>
    </row>
    <row r="407" spans="1:49" x14ac:dyDescent="0.2">
      <c r="A407" s="139"/>
      <c r="B407" s="152"/>
      <c r="C407" s="243"/>
      <c r="D407" s="243"/>
      <c r="E407" s="243"/>
      <c r="L407" s="243"/>
      <c r="M407" s="243"/>
      <c r="N407" s="243"/>
      <c r="O407" s="243"/>
      <c r="P407" s="243"/>
      <c r="Q407" s="243"/>
      <c r="R407" s="243"/>
      <c r="S407" s="243"/>
      <c r="T407" s="243"/>
      <c r="U407" s="243"/>
      <c r="V407" s="243"/>
      <c r="W407" s="243"/>
      <c r="X407" s="243"/>
      <c r="Y407" s="243"/>
      <c r="Z407" s="243"/>
      <c r="AA407" s="243"/>
      <c r="AB407" s="243"/>
      <c r="AC407" s="243"/>
      <c r="AD407" s="243"/>
      <c r="AE407" s="243"/>
      <c r="AF407" s="243"/>
      <c r="AG407" s="243"/>
      <c r="AH407" s="243"/>
      <c r="AI407" s="243"/>
      <c r="AJ407" s="243"/>
      <c r="AK407" s="243"/>
      <c r="AL407" s="243"/>
      <c r="AM407" s="7"/>
      <c r="AN407" s="7"/>
      <c r="AO407" s="7"/>
      <c r="AP407" s="7"/>
      <c r="AQ407" s="7"/>
      <c r="AR407" s="7"/>
      <c r="AS407" s="243"/>
      <c r="AT407" s="243"/>
      <c r="AU407" s="243"/>
      <c r="AV407" s="243"/>
      <c r="AW407" s="154"/>
    </row>
    <row r="408" spans="1:49" x14ac:dyDescent="0.2">
      <c r="A408" s="139"/>
      <c r="B408" s="152"/>
      <c r="C408" s="243"/>
      <c r="D408" s="243"/>
      <c r="E408" s="243"/>
      <c r="F408" s="243"/>
      <c r="H408" s="244"/>
      <c r="I408" s="244"/>
      <c r="J408" s="244"/>
      <c r="K408" s="243"/>
      <c r="L408" s="243"/>
      <c r="M408" s="245"/>
      <c r="N408" s="244"/>
      <c r="O408" s="244"/>
      <c r="P408" s="244"/>
      <c r="Q408" s="244"/>
      <c r="R408" s="244"/>
      <c r="S408" s="243"/>
      <c r="T408" s="243"/>
      <c r="U408" s="243"/>
      <c r="V408" s="243"/>
      <c r="W408" s="243"/>
      <c r="X408" s="243"/>
      <c r="Y408" s="243"/>
      <c r="Z408" s="243"/>
      <c r="AA408" s="243"/>
      <c r="AB408" s="243"/>
      <c r="AC408" s="243"/>
      <c r="AD408" s="243"/>
      <c r="AE408" s="243"/>
      <c r="AF408" s="243"/>
      <c r="AG408" s="243"/>
      <c r="AH408" s="243"/>
      <c r="AI408" s="243"/>
      <c r="AJ408" s="243"/>
      <c r="AK408" s="243"/>
      <c r="AL408" s="243"/>
      <c r="AM408" s="7"/>
      <c r="AN408" s="7"/>
      <c r="AO408" s="7"/>
      <c r="AP408" s="7"/>
      <c r="AQ408" s="7"/>
      <c r="AR408" s="7"/>
      <c r="AS408" s="243"/>
      <c r="AT408" s="243"/>
      <c r="AU408" s="243"/>
      <c r="AV408" s="243"/>
      <c r="AW408" s="154"/>
    </row>
    <row r="409" spans="1:49" x14ac:dyDescent="0.2">
      <c r="A409" s="139"/>
      <c r="B409" s="152"/>
      <c r="C409" s="243"/>
      <c r="D409" s="243"/>
      <c r="E409" s="243"/>
      <c r="F409" s="243"/>
      <c r="G409" s="244"/>
      <c r="H409" s="243"/>
      <c r="I409" s="243"/>
      <c r="J409" s="243"/>
      <c r="K409" s="243"/>
      <c r="L409" s="243"/>
      <c r="M409" s="243"/>
      <c r="N409" s="243"/>
      <c r="O409" s="243"/>
      <c r="P409" s="243"/>
      <c r="Q409" s="243"/>
      <c r="R409" s="243"/>
      <c r="S409" s="243"/>
      <c r="T409" s="243"/>
      <c r="U409" s="243"/>
      <c r="V409" s="243"/>
      <c r="W409" s="243"/>
      <c r="X409" s="243"/>
      <c r="Y409" s="243"/>
      <c r="Z409" s="243"/>
      <c r="AA409" s="243"/>
      <c r="AB409" s="243"/>
      <c r="AC409" s="243"/>
      <c r="AD409" s="243"/>
      <c r="AE409" s="243"/>
      <c r="AF409" s="243"/>
      <c r="AG409" s="243"/>
      <c r="AH409" s="243"/>
      <c r="AI409" s="243"/>
      <c r="AJ409" s="243"/>
      <c r="AK409" s="243"/>
      <c r="AL409" s="243"/>
      <c r="AM409" s="7"/>
      <c r="AN409" s="7"/>
      <c r="AO409" s="7"/>
      <c r="AP409" s="7"/>
      <c r="AQ409" s="7"/>
      <c r="AR409" s="7"/>
      <c r="AS409" s="243"/>
      <c r="AT409" s="243"/>
      <c r="AU409" s="243"/>
      <c r="AV409" s="243"/>
      <c r="AW409" s="154"/>
    </row>
    <row r="410" spans="1:49" x14ac:dyDescent="0.2">
      <c r="A410" s="139"/>
      <c r="B410" s="152"/>
      <c r="C410" s="243"/>
      <c r="D410" s="243"/>
      <c r="E410" s="56"/>
      <c r="F410" s="243"/>
      <c r="G410" s="158"/>
      <c r="H410" s="243"/>
      <c r="I410" s="243"/>
      <c r="J410" s="243"/>
      <c r="K410" s="243"/>
      <c r="L410" s="243"/>
      <c r="M410" s="243"/>
      <c r="N410" s="243"/>
      <c r="O410" s="243"/>
      <c r="P410" s="243"/>
      <c r="Q410" s="243"/>
      <c r="R410" s="243"/>
      <c r="S410" s="243"/>
      <c r="T410" s="243"/>
      <c r="U410" s="243"/>
      <c r="V410" s="243"/>
      <c r="W410" s="243"/>
      <c r="X410" s="243"/>
      <c r="Y410" s="243"/>
      <c r="Z410" s="243"/>
      <c r="AA410" s="243"/>
      <c r="AB410" s="243"/>
      <c r="AC410" s="243"/>
      <c r="AD410" s="243"/>
      <c r="AE410" s="243"/>
      <c r="AF410" s="243"/>
      <c r="AG410" s="243"/>
      <c r="AH410" s="243"/>
      <c r="AI410" s="243"/>
      <c r="AJ410" s="243"/>
      <c r="AK410" s="243"/>
      <c r="AL410" s="243"/>
      <c r="AM410" s="7"/>
      <c r="AN410" s="7"/>
      <c r="AO410" s="7"/>
      <c r="AP410" s="7"/>
      <c r="AQ410" s="7"/>
      <c r="AR410" s="7"/>
      <c r="AS410" s="243"/>
      <c r="AT410" s="243"/>
      <c r="AU410" s="243"/>
      <c r="AV410" s="243"/>
      <c r="AW410" s="154"/>
    </row>
    <row r="411" spans="1:49" x14ac:dyDescent="0.2">
      <c r="A411" s="139"/>
      <c r="B411" s="159"/>
      <c r="C411" s="160"/>
      <c r="D411" s="160"/>
      <c r="E411" s="161"/>
      <c r="F411" s="160"/>
      <c r="G411" s="162"/>
      <c r="H411" s="160"/>
      <c r="I411" s="160"/>
      <c r="J411" s="160"/>
      <c r="K411" s="160"/>
      <c r="L411" s="160"/>
      <c r="M411" s="160"/>
      <c r="N411" s="160"/>
      <c r="O411" s="160"/>
      <c r="P411" s="160"/>
      <c r="Q411" s="160"/>
      <c r="R411" s="160"/>
      <c r="S411" s="160"/>
      <c r="T411" s="160"/>
      <c r="U411" s="160"/>
      <c r="V411" s="160"/>
      <c r="W411" s="160"/>
      <c r="X411" s="160"/>
      <c r="Y411" s="160"/>
      <c r="Z411" s="160"/>
      <c r="AA411" s="160"/>
      <c r="AB411" s="160"/>
      <c r="AC411" s="160"/>
      <c r="AD411" s="160"/>
      <c r="AE411" s="160"/>
      <c r="AF411" s="160"/>
      <c r="AG411" s="160"/>
      <c r="AH411" s="160"/>
      <c r="AI411" s="160"/>
      <c r="AJ411" s="160"/>
      <c r="AK411" s="160"/>
      <c r="AL411" s="160"/>
      <c r="AM411" s="163"/>
      <c r="AN411" s="163"/>
      <c r="AO411" s="163"/>
      <c r="AP411" s="163"/>
      <c r="AQ411" s="163"/>
      <c r="AR411" s="163"/>
      <c r="AS411" s="160"/>
      <c r="AT411" s="160"/>
      <c r="AU411" s="160"/>
      <c r="AV411" s="160"/>
      <c r="AW411" s="164"/>
    </row>
    <row r="413" spans="1:49" x14ac:dyDescent="0.2">
      <c r="F413" s="263" t="s">
        <v>52</v>
      </c>
      <c r="G413" s="264" t="s">
        <v>115</v>
      </c>
      <c r="H413" s="256"/>
      <c r="I413" s="265"/>
      <c r="J413" s="256"/>
      <c r="K413" s="256"/>
      <c r="L413" s="266"/>
      <c r="M413" s="266"/>
      <c r="N413" s="266"/>
      <c r="O413" s="266"/>
      <c r="P413" s="266"/>
      <c r="Q413" s="266"/>
      <c r="R413" s="266"/>
      <c r="S413" s="266"/>
      <c r="T413" s="266"/>
      <c r="U413" s="266"/>
      <c r="V413" s="266"/>
      <c r="W413" s="266"/>
      <c r="X413" s="266"/>
      <c r="Y413" s="266"/>
      <c r="Z413" s="266"/>
      <c r="AA413" s="266"/>
      <c r="AB413" s="266"/>
      <c r="AC413" s="266"/>
      <c r="AD413" s="266"/>
      <c r="AE413" s="266"/>
      <c r="AF413" s="266"/>
      <c r="AG413" s="266"/>
      <c r="AH413" s="266"/>
      <c r="AI413" s="266"/>
      <c r="AJ413" s="256"/>
      <c r="AK413" s="266"/>
      <c r="AL413" s="266"/>
      <c r="AM413" s="267"/>
    </row>
    <row r="414" spans="1:49" x14ac:dyDescent="0.2">
      <c r="F414" s="266"/>
      <c r="G414" s="264" t="s">
        <v>114</v>
      </c>
      <c r="H414" s="266"/>
      <c r="I414" s="266"/>
      <c r="J414" s="266"/>
      <c r="K414" s="266"/>
      <c r="L414" s="266"/>
      <c r="M414" s="256"/>
      <c r="N414" s="256"/>
      <c r="O414" s="256"/>
      <c r="P414" s="256"/>
      <c r="Q414" s="256"/>
      <c r="R414" s="256"/>
      <c r="S414" s="256"/>
      <c r="T414" s="256"/>
      <c r="U414" s="256"/>
      <c r="V414" s="256"/>
      <c r="W414" s="256"/>
      <c r="X414" s="256"/>
      <c r="Y414" s="256"/>
      <c r="Z414" s="256"/>
      <c r="AA414" s="256"/>
      <c r="AB414" s="256"/>
      <c r="AC414" s="256"/>
      <c r="AD414" s="256"/>
      <c r="AE414" s="256"/>
      <c r="AF414" s="256"/>
      <c r="AG414" s="256"/>
      <c r="AH414" s="256"/>
      <c r="AI414" s="256"/>
      <c r="AJ414" s="256"/>
      <c r="AK414" s="266"/>
      <c r="AL414" s="266"/>
      <c r="AM414" s="267"/>
    </row>
    <row r="415" spans="1:49" x14ac:dyDescent="0.2">
      <c r="F415" s="266"/>
      <c r="G415" s="264" t="s">
        <v>111</v>
      </c>
      <c r="H415" s="266"/>
      <c r="I415" s="266"/>
      <c r="J415" s="266"/>
      <c r="K415" s="266"/>
      <c r="L415" s="266"/>
      <c r="M415" s="256"/>
      <c r="N415" s="256"/>
      <c r="O415" s="256"/>
      <c r="P415" s="256"/>
      <c r="Q415" s="256"/>
      <c r="R415" s="256"/>
      <c r="S415" s="256"/>
      <c r="T415" s="256"/>
      <c r="U415" s="256"/>
      <c r="V415" s="256"/>
      <c r="W415" s="256"/>
      <c r="X415" s="256"/>
      <c r="Y415" s="256"/>
      <c r="Z415" s="256"/>
      <c r="AA415" s="256"/>
      <c r="AB415" s="256"/>
      <c r="AC415" s="256"/>
      <c r="AD415" s="256"/>
      <c r="AE415" s="256"/>
      <c r="AF415" s="256"/>
      <c r="AG415" s="256"/>
      <c r="AH415" s="256"/>
      <c r="AI415" s="256"/>
      <c r="AJ415" s="256"/>
      <c r="AK415" s="266"/>
      <c r="AL415" s="266"/>
      <c r="AM415" s="267"/>
    </row>
    <row r="416" spans="1:49" x14ac:dyDescent="0.2">
      <c r="F416" s="266"/>
      <c r="G416" s="255" t="s">
        <v>85</v>
      </c>
      <c r="H416" s="256"/>
      <c r="I416" s="256"/>
      <c r="J416" s="256"/>
      <c r="K416" s="256"/>
      <c r="L416" s="256"/>
      <c r="M416" s="256"/>
      <c r="N416" s="256"/>
      <c r="O416" s="256"/>
      <c r="P416" s="256"/>
      <c r="Q416" s="256"/>
      <c r="R416" s="256"/>
      <c r="S416" s="256"/>
      <c r="T416" s="256"/>
      <c r="U416" s="256"/>
      <c r="V416" s="256"/>
      <c r="W416" s="256"/>
      <c r="X416" s="256"/>
      <c r="Y416" s="256"/>
      <c r="Z416" s="256"/>
      <c r="AA416" s="256"/>
      <c r="AB416" s="256"/>
      <c r="AC416" s="256"/>
      <c r="AD416" s="256"/>
      <c r="AE416" s="256"/>
      <c r="AF416" s="256"/>
      <c r="AG416" s="256"/>
      <c r="AH416" s="256"/>
      <c r="AI416" s="256"/>
      <c r="AJ416" s="266"/>
      <c r="AK416" s="266"/>
      <c r="AL416" s="266"/>
      <c r="AM416" s="267"/>
    </row>
    <row r="417" spans="6:39" x14ac:dyDescent="0.2">
      <c r="F417" s="266"/>
      <c r="G417" s="255"/>
      <c r="H417" s="256"/>
      <c r="I417" s="256" t="s">
        <v>84</v>
      </c>
      <c r="J417" s="256"/>
      <c r="K417" s="256"/>
      <c r="L417" s="256"/>
      <c r="M417" s="256"/>
      <c r="N417" s="256"/>
      <c r="O417" s="256"/>
      <c r="P417" s="256"/>
      <c r="Q417" s="256"/>
      <c r="R417" s="256"/>
      <c r="S417" s="256"/>
      <c r="T417" s="256"/>
      <c r="U417" s="256"/>
      <c r="V417" s="256"/>
      <c r="W417" s="256"/>
      <c r="X417" s="256"/>
      <c r="Y417" s="256"/>
      <c r="Z417" s="256"/>
      <c r="AA417" s="256"/>
      <c r="AB417" s="256"/>
      <c r="AC417" s="256"/>
      <c r="AD417" s="256"/>
      <c r="AE417" s="256"/>
      <c r="AF417" s="256"/>
      <c r="AG417" s="256"/>
      <c r="AH417" s="256"/>
      <c r="AI417" s="256"/>
      <c r="AJ417" s="256"/>
      <c r="AK417" s="256"/>
      <c r="AL417" s="266"/>
      <c r="AM417" s="267"/>
    </row>
    <row r="418" spans="6:39" x14ac:dyDescent="0.2">
      <c r="F418" s="266"/>
      <c r="G418" s="268"/>
      <c r="H418" s="256"/>
      <c r="I418" s="256" t="s">
        <v>88</v>
      </c>
      <c r="J418" s="256"/>
      <c r="K418" s="256"/>
      <c r="L418" s="256"/>
      <c r="M418" s="256"/>
      <c r="N418" s="256"/>
      <c r="O418" s="256"/>
      <c r="P418" s="256"/>
      <c r="Q418" s="256"/>
      <c r="R418" s="256"/>
      <c r="S418" s="256"/>
      <c r="T418" s="256"/>
      <c r="U418" s="256"/>
      <c r="V418" s="256"/>
      <c r="W418" s="256"/>
      <c r="X418" s="256"/>
      <c r="Y418" s="256"/>
      <c r="Z418" s="256"/>
      <c r="AA418" s="256"/>
      <c r="AB418" s="256"/>
      <c r="AC418" s="256"/>
      <c r="AD418" s="256"/>
      <c r="AE418" s="256"/>
      <c r="AF418" s="256"/>
      <c r="AG418" s="256"/>
      <c r="AH418" s="256"/>
      <c r="AI418" s="256"/>
      <c r="AJ418" s="256"/>
      <c r="AK418" s="256"/>
      <c r="AL418" s="266"/>
      <c r="AM418" s="267"/>
    </row>
    <row r="419" spans="6:39" x14ac:dyDescent="0.2">
      <c r="F419" s="266"/>
      <c r="G419" s="255" t="s">
        <v>53</v>
      </c>
      <c r="H419" s="256"/>
      <c r="I419" s="256"/>
      <c r="J419" s="256"/>
      <c r="K419" s="256"/>
      <c r="L419" s="256"/>
      <c r="M419" s="256"/>
      <c r="N419" s="256"/>
      <c r="O419" s="256"/>
      <c r="P419" s="256"/>
      <c r="Q419" s="256"/>
      <c r="R419" s="256"/>
      <c r="S419" s="256"/>
      <c r="T419" s="256"/>
      <c r="U419" s="256"/>
      <c r="V419" s="256"/>
      <c r="W419" s="256"/>
      <c r="X419" s="256"/>
      <c r="Y419" s="256"/>
      <c r="Z419" s="256"/>
      <c r="AA419" s="256"/>
      <c r="AB419" s="256"/>
      <c r="AC419" s="256"/>
      <c r="AD419" s="256"/>
      <c r="AE419" s="256"/>
      <c r="AF419" s="256"/>
      <c r="AG419" s="256"/>
      <c r="AH419" s="256"/>
      <c r="AI419" s="256"/>
      <c r="AJ419" s="256"/>
      <c r="AK419" s="256"/>
      <c r="AL419" s="266"/>
      <c r="AM419" s="267"/>
    </row>
    <row r="420" spans="6:39" x14ac:dyDescent="0.2">
      <c r="F420" s="266"/>
      <c r="G420" s="255" t="s">
        <v>86</v>
      </c>
      <c r="H420" s="256"/>
      <c r="I420" s="256"/>
      <c r="J420" s="256"/>
      <c r="K420" s="256"/>
      <c r="L420" s="256"/>
      <c r="M420" s="266"/>
      <c r="N420" s="266"/>
      <c r="O420" s="266"/>
      <c r="P420" s="266"/>
      <c r="Q420" s="266"/>
      <c r="R420" s="266"/>
      <c r="S420" s="266"/>
      <c r="T420" s="266"/>
      <c r="U420" s="266"/>
      <c r="V420" s="266"/>
      <c r="W420" s="266"/>
      <c r="X420" s="266"/>
      <c r="Y420" s="266"/>
      <c r="Z420" s="266"/>
      <c r="AA420" s="266"/>
      <c r="AB420" s="266"/>
      <c r="AC420" s="266"/>
      <c r="AD420" s="266"/>
      <c r="AE420" s="266"/>
      <c r="AF420" s="266"/>
      <c r="AG420" s="266"/>
      <c r="AH420" s="266"/>
      <c r="AI420" s="266"/>
      <c r="AJ420" s="266"/>
      <c r="AK420" s="266"/>
      <c r="AL420" s="266"/>
      <c r="AM420" s="267"/>
    </row>
    <row r="421" spans="6:39" x14ac:dyDescent="0.2">
      <c r="F421" s="266"/>
      <c r="G421" s="268"/>
      <c r="H421" s="256"/>
      <c r="I421" s="256"/>
      <c r="J421" s="256"/>
      <c r="K421" s="256" t="s">
        <v>77</v>
      </c>
      <c r="L421" s="256"/>
      <c r="M421" s="266"/>
      <c r="N421" s="266"/>
      <c r="O421" s="266"/>
      <c r="P421" s="266"/>
      <c r="Q421" s="266"/>
      <c r="R421" s="266"/>
      <c r="S421" s="266"/>
      <c r="T421" s="266"/>
      <c r="U421" s="266"/>
      <c r="V421" s="266"/>
      <c r="W421" s="266"/>
      <c r="X421" s="266"/>
      <c r="Y421" s="266"/>
      <c r="Z421" s="266"/>
      <c r="AA421" s="266"/>
      <c r="AB421" s="266"/>
      <c r="AC421" s="266"/>
      <c r="AD421" s="266"/>
      <c r="AE421" s="266"/>
      <c r="AF421" s="266"/>
      <c r="AG421" s="266"/>
      <c r="AH421" s="266"/>
      <c r="AI421" s="266"/>
      <c r="AJ421" s="266"/>
      <c r="AK421" s="266"/>
      <c r="AL421" s="266"/>
      <c r="AM421" s="267"/>
    </row>
    <row r="422" spans="6:39" x14ac:dyDescent="0.2">
      <c r="F422" s="266"/>
      <c r="G422" s="266"/>
      <c r="H422" s="266"/>
      <c r="I422" s="266"/>
      <c r="J422" s="266"/>
      <c r="K422" s="266"/>
      <c r="L422" s="266"/>
      <c r="M422" s="266"/>
      <c r="N422" s="266"/>
      <c r="O422" s="266"/>
      <c r="P422" s="266"/>
      <c r="Q422" s="266"/>
      <c r="R422" s="266"/>
      <c r="S422" s="266"/>
      <c r="T422" s="266"/>
      <c r="U422" s="266"/>
      <c r="V422" s="266"/>
      <c r="W422" s="266"/>
      <c r="X422" s="266"/>
      <c r="Y422" s="266"/>
      <c r="Z422" s="266"/>
      <c r="AA422" s="266"/>
      <c r="AB422" s="266"/>
      <c r="AC422" s="266"/>
      <c r="AD422" s="266"/>
      <c r="AE422" s="266"/>
      <c r="AF422" s="266"/>
      <c r="AG422" s="266"/>
      <c r="AH422" s="266"/>
      <c r="AI422" s="266"/>
      <c r="AJ422" s="266"/>
      <c r="AK422" s="266"/>
      <c r="AL422" s="266"/>
      <c r="AM422" s="267"/>
    </row>
  </sheetData>
  <sheetProtection algorithmName="SHA-512" hashValue="ekbnPZBqDjFqEo8oisubG4YuZVClNzn8OMJaqgjQB3y0T8Q/xACQnHBUZvoX7yvnV/4CZozPOAVuPmTtb1boCQ==" saltValue="sV/EXDmZW4ipZWUi8kMSRg==" spinCount="100000" sheet="1" objects="1" scenarios="1"/>
  <dataConsolidate/>
  <mergeCells count="432">
    <mergeCell ref="AI7:AK8"/>
    <mergeCell ref="AQ7:AU7"/>
    <mergeCell ref="J8:O8"/>
    <mergeCell ref="AQ8:AU8"/>
    <mergeCell ref="J9:O9"/>
    <mergeCell ref="AQ9:AU9"/>
    <mergeCell ref="J4:O4"/>
    <mergeCell ref="J5:O5"/>
    <mergeCell ref="J6:O6"/>
    <mergeCell ref="J7:O7"/>
    <mergeCell ref="Q7:S8"/>
    <mergeCell ref="T7:AH8"/>
    <mergeCell ref="J10:O10"/>
    <mergeCell ref="AQ10:AU10"/>
    <mergeCell ref="J11:O11"/>
    <mergeCell ref="S11:X12"/>
    <mergeCell ref="Y11:AE12"/>
    <mergeCell ref="AG11:AN11"/>
    <mergeCell ref="AQ11:AU11"/>
    <mergeCell ref="J12:O12"/>
    <mergeCell ref="AG12:AN12"/>
    <mergeCell ref="AQ12:AU12"/>
    <mergeCell ref="AQ15:AU15"/>
    <mergeCell ref="J16:O16"/>
    <mergeCell ref="D19:D45"/>
    <mergeCell ref="AM45:AN45"/>
    <mergeCell ref="AO45:AP45"/>
    <mergeCell ref="AQ45:AS45"/>
    <mergeCell ref="J13:O13"/>
    <mergeCell ref="AG13:AN13"/>
    <mergeCell ref="AQ13:AU13"/>
    <mergeCell ref="J14:O14"/>
    <mergeCell ref="S14:X15"/>
    <mergeCell ref="Y14:AE15"/>
    <mergeCell ref="AG14:AN14"/>
    <mergeCell ref="AQ14:AU14"/>
    <mergeCell ref="J15:O15"/>
    <mergeCell ref="AG15:AN15"/>
    <mergeCell ref="D100:D126"/>
    <mergeCell ref="AM126:AN126"/>
    <mergeCell ref="AO126:AP126"/>
    <mergeCell ref="AQ126:AS126"/>
    <mergeCell ref="D127:D153"/>
    <mergeCell ref="AM153:AN153"/>
    <mergeCell ref="AO153:AP153"/>
    <mergeCell ref="AQ153:AS153"/>
    <mergeCell ref="D46:D72"/>
    <mergeCell ref="AM72:AN72"/>
    <mergeCell ref="AO72:AP72"/>
    <mergeCell ref="AQ72:AS72"/>
    <mergeCell ref="D73:D99"/>
    <mergeCell ref="AM99:AN99"/>
    <mergeCell ref="AO99:AP99"/>
    <mergeCell ref="AQ99:AS99"/>
    <mergeCell ref="D208:D234"/>
    <mergeCell ref="AM234:AN234"/>
    <mergeCell ref="AO234:AP234"/>
    <mergeCell ref="AQ234:AS234"/>
    <mergeCell ref="D235:D261"/>
    <mergeCell ref="AM261:AN261"/>
    <mergeCell ref="AO261:AP261"/>
    <mergeCell ref="AQ261:AS261"/>
    <mergeCell ref="D154:D180"/>
    <mergeCell ref="AM180:AN180"/>
    <mergeCell ref="AO180:AP180"/>
    <mergeCell ref="AQ180:AS180"/>
    <mergeCell ref="D181:D206"/>
    <mergeCell ref="AM207:AN207"/>
    <mergeCell ref="AO207:AP207"/>
    <mergeCell ref="AQ207:AS207"/>
    <mergeCell ref="AQ342:AS342"/>
    <mergeCell ref="D343:D369"/>
    <mergeCell ref="AM369:AN369"/>
    <mergeCell ref="AO369:AP369"/>
    <mergeCell ref="AQ369:AS369"/>
    <mergeCell ref="D262:D288"/>
    <mergeCell ref="AM288:AN288"/>
    <mergeCell ref="AO288:AP288"/>
    <mergeCell ref="AQ288:AS288"/>
    <mergeCell ref="D289:D315"/>
    <mergeCell ref="AM315:AN315"/>
    <mergeCell ref="AO315:AP315"/>
    <mergeCell ref="AQ315:AS315"/>
    <mergeCell ref="D371:D396"/>
    <mergeCell ref="G371:H371"/>
    <mergeCell ref="I371:J371"/>
    <mergeCell ref="K371:L371"/>
    <mergeCell ref="M371:N371"/>
    <mergeCell ref="O371:P371"/>
    <mergeCell ref="D316:D342"/>
    <mergeCell ref="AM342:AN342"/>
    <mergeCell ref="AO342:AP342"/>
    <mergeCell ref="AF371:AH371"/>
    <mergeCell ref="G372:H372"/>
    <mergeCell ref="I372:J372"/>
    <mergeCell ref="K372:L372"/>
    <mergeCell ref="M372:N372"/>
    <mergeCell ref="O372:P372"/>
    <mergeCell ref="Q372:R372"/>
    <mergeCell ref="S372:T372"/>
    <mergeCell ref="U372:V372"/>
    <mergeCell ref="W372:Y372"/>
    <mergeCell ref="Q371:R371"/>
    <mergeCell ref="S371:T371"/>
    <mergeCell ref="U371:V371"/>
    <mergeCell ref="W371:Y371"/>
    <mergeCell ref="Z371:AB371"/>
    <mergeCell ref="AF372:AH372"/>
    <mergeCell ref="AI372:AL372"/>
    <mergeCell ref="G373:H373"/>
    <mergeCell ref="I373:J373"/>
    <mergeCell ref="K373:L373"/>
    <mergeCell ref="M373:N373"/>
    <mergeCell ref="O373:P373"/>
    <mergeCell ref="Q373:R373"/>
    <mergeCell ref="AI373:AL373"/>
    <mergeCell ref="S373:T373"/>
    <mergeCell ref="U373:V373"/>
    <mergeCell ref="W373:Y373"/>
    <mergeCell ref="Z373:AB373"/>
    <mergeCell ref="AC373:AE373"/>
    <mergeCell ref="AF373:AH373"/>
    <mergeCell ref="M374:N374"/>
    <mergeCell ref="O374:P374"/>
    <mergeCell ref="Q374:R374"/>
    <mergeCell ref="S374:T374"/>
    <mergeCell ref="U374:V374"/>
    <mergeCell ref="W374:Y374"/>
    <mergeCell ref="AC371:AE371"/>
    <mergeCell ref="Z372:AB372"/>
    <mergeCell ref="AC372:AE372"/>
    <mergeCell ref="Q376:R376"/>
    <mergeCell ref="S376:T376"/>
    <mergeCell ref="U376:V376"/>
    <mergeCell ref="W376:Y376"/>
    <mergeCell ref="Z374:AB374"/>
    <mergeCell ref="AC374:AE374"/>
    <mergeCell ref="AF374:AH374"/>
    <mergeCell ref="AI374:AL374"/>
    <mergeCell ref="G375:H375"/>
    <mergeCell ref="I375:J375"/>
    <mergeCell ref="K375:L375"/>
    <mergeCell ref="M375:N375"/>
    <mergeCell ref="O375:P375"/>
    <mergeCell ref="Q375:R375"/>
    <mergeCell ref="AI375:AL375"/>
    <mergeCell ref="S375:T375"/>
    <mergeCell ref="U375:V375"/>
    <mergeCell ref="W375:Y375"/>
    <mergeCell ref="Z375:AB375"/>
    <mergeCell ref="AC375:AE375"/>
    <mergeCell ref="AF375:AH375"/>
    <mergeCell ref="G374:H374"/>
    <mergeCell ref="I374:J374"/>
    <mergeCell ref="K374:L374"/>
    <mergeCell ref="U378:V378"/>
    <mergeCell ref="W378:Y378"/>
    <mergeCell ref="Z376:AB376"/>
    <mergeCell ref="AC376:AE376"/>
    <mergeCell ref="AF376:AH376"/>
    <mergeCell ref="AI376:AL376"/>
    <mergeCell ref="G377:H377"/>
    <mergeCell ref="I377:J377"/>
    <mergeCell ref="K377:L377"/>
    <mergeCell ref="M377:N377"/>
    <mergeCell ref="O377:P377"/>
    <mergeCell ref="Q377:R377"/>
    <mergeCell ref="AI377:AL377"/>
    <mergeCell ref="S377:T377"/>
    <mergeCell ref="U377:V377"/>
    <mergeCell ref="W377:Y377"/>
    <mergeCell ref="Z377:AB377"/>
    <mergeCell ref="AC377:AE377"/>
    <mergeCell ref="AF377:AH377"/>
    <mergeCell ref="G376:H376"/>
    <mergeCell ref="I376:J376"/>
    <mergeCell ref="K376:L376"/>
    <mergeCell ref="M376:N376"/>
    <mergeCell ref="O376:P376"/>
    <mergeCell ref="Z378:AB378"/>
    <mergeCell ref="AC378:AE378"/>
    <mergeCell ref="AF378:AH378"/>
    <mergeCell ref="AI378:AL378"/>
    <mergeCell ref="G379:H379"/>
    <mergeCell ref="I379:J379"/>
    <mergeCell ref="K379:L379"/>
    <mergeCell ref="M379:N379"/>
    <mergeCell ref="O379:P379"/>
    <mergeCell ref="Q379:R379"/>
    <mergeCell ref="AI379:AL379"/>
    <mergeCell ref="S379:T379"/>
    <mergeCell ref="U379:V379"/>
    <mergeCell ref="W379:Y379"/>
    <mergeCell ref="Z379:AB379"/>
    <mergeCell ref="AC379:AE379"/>
    <mergeCell ref="AF379:AH379"/>
    <mergeCell ref="G378:H378"/>
    <mergeCell ref="I378:J378"/>
    <mergeCell ref="K378:L378"/>
    <mergeCell ref="M378:N378"/>
    <mergeCell ref="O378:P378"/>
    <mergeCell ref="Q378:R378"/>
    <mergeCell ref="S378:T378"/>
    <mergeCell ref="AI380:AL380"/>
    <mergeCell ref="G381:H381"/>
    <mergeCell ref="I381:J381"/>
    <mergeCell ref="K381:L381"/>
    <mergeCell ref="M381:N381"/>
    <mergeCell ref="O381:P381"/>
    <mergeCell ref="Q381:R381"/>
    <mergeCell ref="AI381:AL381"/>
    <mergeCell ref="S381:T381"/>
    <mergeCell ref="U381:V381"/>
    <mergeCell ref="W381:Y381"/>
    <mergeCell ref="Z381:AB381"/>
    <mergeCell ref="AC381:AE381"/>
    <mergeCell ref="AF381:AH381"/>
    <mergeCell ref="G380:H380"/>
    <mergeCell ref="I380:J380"/>
    <mergeCell ref="K380:L380"/>
    <mergeCell ref="M380:N380"/>
    <mergeCell ref="O380:P380"/>
    <mergeCell ref="Q380:R380"/>
    <mergeCell ref="S380:T380"/>
    <mergeCell ref="U380:V380"/>
    <mergeCell ref="W380:Y380"/>
    <mergeCell ref="M382:N382"/>
    <mergeCell ref="O382:P382"/>
    <mergeCell ref="Q382:R382"/>
    <mergeCell ref="S382:T382"/>
    <mergeCell ref="U382:V382"/>
    <mergeCell ref="W382:Y382"/>
    <mergeCell ref="Z380:AB380"/>
    <mergeCell ref="AC380:AE380"/>
    <mergeCell ref="AF380:AH380"/>
    <mergeCell ref="Q384:R384"/>
    <mergeCell ref="S384:T384"/>
    <mergeCell ref="U384:V384"/>
    <mergeCell ref="W384:Y384"/>
    <mergeCell ref="Z382:AB382"/>
    <mergeCell ref="AC382:AE382"/>
    <mergeCell ref="AF382:AH382"/>
    <mergeCell ref="AI382:AL382"/>
    <mergeCell ref="G383:H383"/>
    <mergeCell ref="I383:J383"/>
    <mergeCell ref="K383:L383"/>
    <mergeCell ref="M383:N383"/>
    <mergeCell ref="O383:P383"/>
    <mergeCell ref="Q383:R383"/>
    <mergeCell ref="AI383:AL383"/>
    <mergeCell ref="S383:T383"/>
    <mergeCell ref="U383:V383"/>
    <mergeCell ref="W383:Y383"/>
    <mergeCell ref="Z383:AB383"/>
    <mergeCell ref="AC383:AE383"/>
    <mergeCell ref="AF383:AH383"/>
    <mergeCell ref="G382:H382"/>
    <mergeCell ref="I382:J382"/>
    <mergeCell ref="K382:L382"/>
    <mergeCell ref="U386:V386"/>
    <mergeCell ref="W386:Y386"/>
    <mergeCell ref="Z384:AB384"/>
    <mergeCell ref="AC384:AE384"/>
    <mergeCell ref="AF384:AH384"/>
    <mergeCell ref="AI384:AL384"/>
    <mergeCell ref="G385:H385"/>
    <mergeCell ref="I385:J385"/>
    <mergeCell ref="K385:L385"/>
    <mergeCell ref="M385:N385"/>
    <mergeCell ref="O385:P385"/>
    <mergeCell ref="Q385:R385"/>
    <mergeCell ref="AI385:AL385"/>
    <mergeCell ref="S385:T385"/>
    <mergeCell ref="U385:V385"/>
    <mergeCell ref="W385:Y385"/>
    <mergeCell ref="Z385:AB385"/>
    <mergeCell ref="AC385:AE385"/>
    <mergeCell ref="AF385:AH385"/>
    <mergeCell ref="G384:H384"/>
    <mergeCell ref="I384:J384"/>
    <mergeCell ref="K384:L384"/>
    <mergeCell ref="M384:N384"/>
    <mergeCell ref="O384:P384"/>
    <mergeCell ref="Z386:AB386"/>
    <mergeCell ref="AC386:AE386"/>
    <mergeCell ref="AF386:AH386"/>
    <mergeCell ref="AI386:AL386"/>
    <mergeCell ref="G387:H387"/>
    <mergeCell ref="I387:J387"/>
    <mergeCell ref="K387:L387"/>
    <mergeCell ref="M387:N387"/>
    <mergeCell ref="O387:P387"/>
    <mergeCell ref="Q387:R387"/>
    <mergeCell ref="AI387:AL387"/>
    <mergeCell ref="S387:T387"/>
    <mergeCell ref="U387:V387"/>
    <mergeCell ref="W387:Y387"/>
    <mergeCell ref="Z387:AB387"/>
    <mergeCell ref="AC387:AE387"/>
    <mergeCell ref="AF387:AH387"/>
    <mergeCell ref="G386:H386"/>
    <mergeCell ref="I386:J386"/>
    <mergeCell ref="K386:L386"/>
    <mergeCell ref="M386:N386"/>
    <mergeCell ref="O386:P386"/>
    <mergeCell ref="Q386:R386"/>
    <mergeCell ref="S386:T386"/>
    <mergeCell ref="AI388:AL388"/>
    <mergeCell ref="G389:H389"/>
    <mergeCell ref="I389:J389"/>
    <mergeCell ref="K389:L389"/>
    <mergeCell ref="M389:N389"/>
    <mergeCell ref="O389:P389"/>
    <mergeCell ref="Q389:R389"/>
    <mergeCell ref="AI389:AL389"/>
    <mergeCell ref="S389:T389"/>
    <mergeCell ref="U389:V389"/>
    <mergeCell ref="W389:Y389"/>
    <mergeCell ref="Z389:AB389"/>
    <mergeCell ref="AC389:AE389"/>
    <mergeCell ref="AF389:AH389"/>
    <mergeCell ref="G388:H388"/>
    <mergeCell ref="I388:J388"/>
    <mergeCell ref="K388:L388"/>
    <mergeCell ref="M388:N388"/>
    <mergeCell ref="O388:P388"/>
    <mergeCell ref="Q388:R388"/>
    <mergeCell ref="S388:T388"/>
    <mergeCell ref="U388:V388"/>
    <mergeCell ref="W388:Y388"/>
    <mergeCell ref="M390:N390"/>
    <mergeCell ref="O390:P390"/>
    <mergeCell ref="Q390:R390"/>
    <mergeCell ref="S390:T390"/>
    <mergeCell ref="U390:V390"/>
    <mergeCell ref="W390:Y390"/>
    <mergeCell ref="Z388:AB388"/>
    <mergeCell ref="AC388:AE388"/>
    <mergeCell ref="AF388:AH388"/>
    <mergeCell ref="Q392:R392"/>
    <mergeCell ref="S392:T392"/>
    <mergeCell ref="U392:V392"/>
    <mergeCell ref="W392:Y392"/>
    <mergeCell ref="Z390:AB390"/>
    <mergeCell ref="AC390:AE390"/>
    <mergeCell ref="AF390:AH390"/>
    <mergeCell ref="AI390:AL390"/>
    <mergeCell ref="G391:H391"/>
    <mergeCell ref="I391:J391"/>
    <mergeCell ref="K391:L391"/>
    <mergeCell ref="M391:N391"/>
    <mergeCell ref="O391:P391"/>
    <mergeCell ref="Q391:R391"/>
    <mergeCell ref="AI391:AL391"/>
    <mergeCell ref="S391:T391"/>
    <mergeCell ref="U391:V391"/>
    <mergeCell ref="W391:Y391"/>
    <mergeCell ref="Z391:AB391"/>
    <mergeCell ref="AC391:AE391"/>
    <mergeCell ref="AF391:AH391"/>
    <mergeCell ref="G390:H390"/>
    <mergeCell ref="I390:J390"/>
    <mergeCell ref="K390:L390"/>
    <mergeCell ref="U394:V394"/>
    <mergeCell ref="W394:Y394"/>
    <mergeCell ref="Z392:AB392"/>
    <mergeCell ref="AC392:AE392"/>
    <mergeCell ref="AF392:AH392"/>
    <mergeCell ref="AI392:AL392"/>
    <mergeCell ref="G393:H393"/>
    <mergeCell ref="I393:J393"/>
    <mergeCell ref="K393:L393"/>
    <mergeCell ref="M393:N393"/>
    <mergeCell ref="O393:P393"/>
    <mergeCell ref="Q393:R393"/>
    <mergeCell ref="AI393:AL393"/>
    <mergeCell ref="S393:T393"/>
    <mergeCell ref="U393:V393"/>
    <mergeCell ref="W393:Y393"/>
    <mergeCell ref="Z393:AB393"/>
    <mergeCell ref="AC393:AE393"/>
    <mergeCell ref="AF393:AH393"/>
    <mergeCell ref="G392:H392"/>
    <mergeCell ref="I392:J392"/>
    <mergeCell ref="K392:L392"/>
    <mergeCell ref="M392:N392"/>
    <mergeCell ref="O392:P392"/>
    <mergeCell ref="Z394:AB394"/>
    <mergeCell ref="AC394:AE394"/>
    <mergeCell ref="AF394:AH394"/>
    <mergeCell ref="AI394:AL394"/>
    <mergeCell ref="G395:H395"/>
    <mergeCell ref="I395:J395"/>
    <mergeCell ref="K395:L395"/>
    <mergeCell ref="M395:N395"/>
    <mergeCell ref="O395:P395"/>
    <mergeCell ref="Q395:R395"/>
    <mergeCell ref="AI395:AL395"/>
    <mergeCell ref="S395:T395"/>
    <mergeCell ref="U395:V395"/>
    <mergeCell ref="W395:Y395"/>
    <mergeCell ref="Z395:AB395"/>
    <mergeCell ref="AC395:AE395"/>
    <mergeCell ref="AF395:AH395"/>
    <mergeCell ref="G394:H394"/>
    <mergeCell ref="I394:J394"/>
    <mergeCell ref="K394:L394"/>
    <mergeCell ref="M394:N394"/>
    <mergeCell ref="O394:P394"/>
    <mergeCell ref="Q394:R394"/>
    <mergeCell ref="S394:T394"/>
    <mergeCell ref="G396:H396"/>
    <mergeCell ref="I396:J396"/>
    <mergeCell ref="K396:L396"/>
    <mergeCell ref="M396:N396"/>
    <mergeCell ref="O396:P396"/>
    <mergeCell ref="Q396:R396"/>
    <mergeCell ref="S396:T396"/>
    <mergeCell ref="U396:V396"/>
    <mergeCell ref="W396:Y396"/>
    <mergeCell ref="AO397:AP397"/>
    <mergeCell ref="AQ397:AS397"/>
    <mergeCell ref="AM401:AS401"/>
    <mergeCell ref="AM402:AR402"/>
    <mergeCell ref="AP403:AU403"/>
    <mergeCell ref="AP404:AU404"/>
    <mergeCell ref="Z396:AB396"/>
    <mergeCell ref="AC396:AE396"/>
    <mergeCell ref="AF396:AH396"/>
    <mergeCell ref="AI396:AL396"/>
    <mergeCell ref="AF397:AK397"/>
    <mergeCell ref="AM397:AN397"/>
  </mergeCells>
  <conditionalFormatting sqref="Y11">
    <cfRule type="cellIs" dxfId="3" priority="1" stopIfTrue="1" operator="equal">
      <formula>"enter name"</formula>
    </cfRule>
    <cfRule type="cellIs" dxfId="2" priority="2" stopIfTrue="1" operator="notEqual">
      <formula>"enter name"</formula>
    </cfRule>
  </conditionalFormatting>
  <conditionalFormatting sqref="Y14">
    <cfRule type="cellIs" dxfId="1" priority="3" stopIfTrue="1" operator="equal">
      <formula>"enter dept name &amp; num"</formula>
    </cfRule>
    <cfRule type="cellIs" dxfId="0" priority="4" stopIfTrue="1" operator="notEqual">
      <formula>"enter dept name &amp; num"</formula>
    </cfRule>
  </conditionalFormatting>
  <dataValidations count="7">
    <dataValidation allowBlank="1" showInputMessage="1" showErrorMessage="1" promptTitle="User Defined codes" prompt="Z2-Z4, User editable fields, STD and volunteering shown as examples.  All are editable so you can create your own definitions." sqref="AQ13:AU15" xr:uid="{56C04131-7254-494E-BBA0-39D2EDA6D59B}"/>
    <dataValidation allowBlank="1" showInputMessage="1" showErrorMessage="1" promptTitle="Carry Over" prompt="Carry over days can be used up until 31DEC2022." sqref="O372:P396" xr:uid="{4A254AED-7E82-4160-B4E0-3840F613757C}"/>
    <dataValidation type="list" showInputMessage="1" showErrorMessage="1" sqref="G20:AK44 G317:AK341 G47:AK71 G74:AK98 G101:AK125 G128:AK152 G155:AK179 G182:AK206 G209:AK233 G236:AK260 G263:AK287 G290:AK314 G344:AK368" xr:uid="{418C74D1-CB69-412D-8DF0-6D15EA7B2C27}">
      <formula1>$G$398:$AB$398</formula1>
    </dataValidation>
    <dataValidation type="decimal" allowBlank="1" showInputMessage="1" showErrorMessage="1" errorTitle="Value out of range." error="Enter a numeric value (decimal) between 0 and 100." promptTitle="Enter Years of Service" prompt="Used to calculate allotted vacation and Floating Holidays.  If &lt;1 year, round up to monthly fraction of months 5/12 (if completed 4.5 of 12 months).   Verify against Policy.  Adjust calculated value using &quot;Vaca Adj&quot; &amp; &quot;FL Holiday Adj&quot; columns if needed." sqref="G372:G396" xr:uid="{931CDC55-F8D1-4313-815F-D8AF3B9B44BA}">
      <formula1>0</formula1>
      <formula2>100</formula2>
    </dataValidation>
    <dataValidation allowBlank="1" showInputMessage="1" showErrorMessage="1" promptTitle="Vacation Adjustment" prompt="Use this column to adjust the calculated number of allotted vacation days days. The value entered (+,-) will be added to the calculated number of days.  Default value is zero." sqref="K372:L396" xr:uid="{8D2CD966-F2C0-4BA2-9A93-6305351C3471}"/>
    <dataValidation type="decimal" allowBlank="1" showInputMessage="1" showErrorMessage="1" promptTitle="Floating Holiday Adjust" prompt="Use this column to adjust the calculated number of allotted floated vacation days. The value entered (+,-) will be added to the calculated number of days.  Default value is zero." sqref="S372:S396" xr:uid="{E1A2FA46-BA06-4BA3-A200-F369AA626196}">
      <formula1>-365</formula1>
      <formula2>365</formula2>
    </dataValidation>
    <dataValidation type="list" allowBlank="1" showInputMessage="1" showErrorMessage="1" promptTitle="Clear name this month?" prompt="Select &quot;x&quot; in this column to clear the employee from FTE calculations this month.  Employee will not be counted in FTE days.  Useful for employees who start or end mid year.  Delete &quot;x&quot; to undo." sqref="E317:E341 E372:E396 E155:E179 E344:E368 E209:E233 E290:E314 E236:E260 E182:E206 E263:E287 E128:E152 E74:E98 E20:E44 E47:E71 E101:E125" xr:uid="{EE4B2281-3749-4FAE-A4F6-0636D36440AB}">
      <formula1>"x, "</formula1>
    </dataValidation>
  </dataValidations>
  <hyperlinks>
    <hyperlink ref="AG12:AH12" r:id="rId1" display="Holiday Policy" xr:uid="{F581A618-FC2B-40FF-B3C4-482A07F24881}"/>
    <hyperlink ref="AG13:AI13" r:id="rId2" display="HR Time Reporting" xr:uid="{6143A267-6456-4545-9D99-8F9EB3719672}"/>
    <hyperlink ref="AG14:AH14" r:id="rId3" display="Absence from Work policy" xr:uid="{42E5FF05-0B53-4C3A-84B8-A6D57E41EAC7}"/>
    <hyperlink ref="AG14:AI14" r:id="rId4" display="Absence from Work policy" xr:uid="{07D6B18A-1036-4DF8-828C-F62709D371D6}"/>
    <hyperlink ref="AG15:AI15" r:id="rId5" display="Paid Time Off &amp; Leaves Guide (PDF)" xr:uid="{4CFA90CC-0135-4651-8919-19831B095A56}"/>
    <hyperlink ref="AM401" r:id="rId6" display="stevenkrotzer@gmail.com" xr:uid="{C8C2D17A-DBC5-4A84-A7D9-0EE8CBF3F516}"/>
    <hyperlink ref="AG12:AN12" r:id="rId7" display="Holiday &amp; Vacation Policy" xr:uid="{C48C98B4-D1A2-4C98-B7AC-BE2EDCC3BE9A}"/>
    <hyperlink ref="AG14:AN14" r:id="rId8" display="Paid Time Off &amp; Leaves of Absence" xr:uid="{67B27B40-2932-4072-8AB5-8B50BF241B0C}"/>
    <hyperlink ref="AM401:AS401" r:id="rId9" display="ryan.riling@merck.com" xr:uid="{41B01E99-F00F-4A3C-B1F7-12DCD4C8EF6A}"/>
    <hyperlink ref="AG13:AN13" r:id="rId10" display="Time Reporting" xr:uid="{E26601ED-4987-4D6B-94C7-057E10EDED48}"/>
    <hyperlink ref="AG15:AN15" r:id="rId11" display="Paid Time Off &amp; Leaves Guide (PDF)" xr:uid="{FB50D67E-F46C-42F8-9E64-CE20B5D81039}"/>
  </hyperlinks>
  <pageMargins left="0.5" right="0.5" top="1" bottom="1" header="0.5" footer="0.5"/>
  <pageSetup scale="46" orientation="landscape" r:id="rId12"/>
  <headerFooter alignWithMargins="0">
    <oddHeader>&amp;L&amp;"Calibri"&amp;12&amp;K00B294Proprietary&amp;1#</oddHeader>
  </headerFooter>
  <drawing r:id="rId13"/>
  <legacyDrawing r:id="rId14"/>
  <controls>
    <mc:AlternateContent xmlns:mc="http://schemas.openxmlformats.org/markup-compatibility/2006">
      <mc:Choice Requires="x14">
        <control shapeId="115713" r:id="rId15" name="CommandButton1">
          <controlPr defaultSize="0" autoLine="0" r:id="rId16">
            <anchor moveWithCells="1">
              <from>
                <xdr:col>42</xdr:col>
                <xdr:colOff>180975</xdr:colOff>
                <xdr:row>1</xdr:row>
                <xdr:rowOff>104775</xdr:rowOff>
              </from>
              <to>
                <xdr:col>44</xdr:col>
                <xdr:colOff>209550</xdr:colOff>
                <xdr:row>3</xdr:row>
                <xdr:rowOff>85725</xdr:rowOff>
              </to>
            </anchor>
          </controlPr>
        </control>
      </mc:Choice>
      <mc:Fallback>
        <control shapeId="115713" r:id="rId15" name="CommandButton1"/>
      </mc:Fallback>
    </mc:AlternateContent>
    <mc:AlternateContent xmlns:mc="http://schemas.openxmlformats.org/markup-compatibility/2006">
      <mc:Choice Requires="x14">
        <control shapeId="115714" r:id="rId17" name="ToggleButton1">
          <controlPr defaultSize="0" autoLine="0" r:id="rId18">
            <anchor moveWithCells="1" sizeWithCells="1">
              <from>
                <xdr:col>3</xdr:col>
                <xdr:colOff>114300</xdr:colOff>
                <xdr:row>2</xdr:row>
                <xdr:rowOff>152400</xdr:rowOff>
              </from>
              <to>
                <xdr:col>3</xdr:col>
                <xdr:colOff>371475</xdr:colOff>
                <xdr:row>3</xdr:row>
                <xdr:rowOff>114300</xdr:rowOff>
              </to>
            </anchor>
          </controlPr>
        </control>
      </mc:Choice>
      <mc:Fallback>
        <control shapeId="115714" r:id="rId17" name="ToggleButton1"/>
      </mc:Fallback>
    </mc:AlternateContent>
    <mc:AlternateContent xmlns:mc="http://schemas.openxmlformats.org/markup-compatibility/2006">
      <mc:Choice Requires="x14">
        <control shapeId="115715" r:id="rId19" name="ToggleButton2">
          <controlPr defaultSize="0" autoLine="0" r:id="rId18">
            <anchor moveWithCells="1" sizeWithCells="1">
              <from>
                <xdr:col>3</xdr:col>
                <xdr:colOff>114300</xdr:colOff>
                <xdr:row>3</xdr:row>
                <xdr:rowOff>152400</xdr:rowOff>
              </from>
              <to>
                <xdr:col>3</xdr:col>
                <xdr:colOff>371475</xdr:colOff>
                <xdr:row>4</xdr:row>
                <xdr:rowOff>114300</xdr:rowOff>
              </to>
            </anchor>
          </controlPr>
        </control>
      </mc:Choice>
      <mc:Fallback>
        <control shapeId="115715" r:id="rId19" name="ToggleButton2"/>
      </mc:Fallback>
    </mc:AlternateContent>
    <mc:AlternateContent xmlns:mc="http://schemas.openxmlformats.org/markup-compatibility/2006">
      <mc:Choice Requires="x14">
        <control shapeId="115716" r:id="rId20" name="ToggleButton3">
          <controlPr defaultSize="0" autoLine="0" r:id="rId18">
            <anchor moveWithCells="1" sizeWithCells="1">
              <from>
                <xdr:col>3</xdr:col>
                <xdr:colOff>114300</xdr:colOff>
                <xdr:row>4</xdr:row>
                <xdr:rowOff>152400</xdr:rowOff>
              </from>
              <to>
                <xdr:col>3</xdr:col>
                <xdr:colOff>371475</xdr:colOff>
                <xdr:row>5</xdr:row>
                <xdr:rowOff>114300</xdr:rowOff>
              </to>
            </anchor>
          </controlPr>
        </control>
      </mc:Choice>
      <mc:Fallback>
        <control shapeId="115716" r:id="rId20" name="ToggleButton3"/>
      </mc:Fallback>
    </mc:AlternateContent>
    <mc:AlternateContent xmlns:mc="http://schemas.openxmlformats.org/markup-compatibility/2006">
      <mc:Choice Requires="x14">
        <control shapeId="115717" r:id="rId21" name="ToggleButton4">
          <controlPr defaultSize="0" autoLine="0" r:id="rId18">
            <anchor moveWithCells="1" sizeWithCells="1">
              <from>
                <xdr:col>3</xdr:col>
                <xdr:colOff>114300</xdr:colOff>
                <xdr:row>5</xdr:row>
                <xdr:rowOff>152400</xdr:rowOff>
              </from>
              <to>
                <xdr:col>3</xdr:col>
                <xdr:colOff>371475</xdr:colOff>
                <xdr:row>6</xdr:row>
                <xdr:rowOff>114300</xdr:rowOff>
              </to>
            </anchor>
          </controlPr>
        </control>
      </mc:Choice>
      <mc:Fallback>
        <control shapeId="115717" r:id="rId21" name="ToggleButton4"/>
      </mc:Fallback>
    </mc:AlternateContent>
    <mc:AlternateContent xmlns:mc="http://schemas.openxmlformats.org/markup-compatibility/2006">
      <mc:Choice Requires="x14">
        <control shapeId="115718" r:id="rId22" name="ToggleButton5">
          <controlPr defaultSize="0" autoLine="0" r:id="rId18">
            <anchor moveWithCells="1" sizeWithCells="1">
              <from>
                <xdr:col>3</xdr:col>
                <xdr:colOff>114300</xdr:colOff>
                <xdr:row>6</xdr:row>
                <xdr:rowOff>152400</xdr:rowOff>
              </from>
              <to>
                <xdr:col>3</xdr:col>
                <xdr:colOff>371475</xdr:colOff>
                <xdr:row>7</xdr:row>
                <xdr:rowOff>114300</xdr:rowOff>
              </to>
            </anchor>
          </controlPr>
        </control>
      </mc:Choice>
      <mc:Fallback>
        <control shapeId="115718" r:id="rId22" name="ToggleButton5"/>
      </mc:Fallback>
    </mc:AlternateContent>
    <mc:AlternateContent xmlns:mc="http://schemas.openxmlformats.org/markup-compatibility/2006">
      <mc:Choice Requires="x14">
        <control shapeId="115719" r:id="rId23" name="ToggleButton6">
          <controlPr defaultSize="0" autoLine="0" r:id="rId18">
            <anchor moveWithCells="1" sizeWithCells="1">
              <from>
                <xdr:col>3</xdr:col>
                <xdr:colOff>114300</xdr:colOff>
                <xdr:row>7</xdr:row>
                <xdr:rowOff>152400</xdr:rowOff>
              </from>
              <to>
                <xdr:col>3</xdr:col>
                <xdr:colOff>371475</xdr:colOff>
                <xdr:row>8</xdr:row>
                <xdr:rowOff>114300</xdr:rowOff>
              </to>
            </anchor>
          </controlPr>
        </control>
      </mc:Choice>
      <mc:Fallback>
        <control shapeId="115719" r:id="rId23" name="ToggleButton6"/>
      </mc:Fallback>
    </mc:AlternateContent>
    <mc:AlternateContent xmlns:mc="http://schemas.openxmlformats.org/markup-compatibility/2006">
      <mc:Choice Requires="x14">
        <control shapeId="115720" r:id="rId24" name="ToggleButton7">
          <controlPr defaultSize="0" autoLine="0" r:id="rId25">
            <anchor moveWithCells="1" sizeWithCells="1">
              <from>
                <xdr:col>3</xdr:col>
                <xdr:colOff>114300</xdr:colOff>
                <xdr:row>8</xdr:row>
                <xdr:rowOff>152400</xdr:rowOff>
              </from>
              <to>
                <xdr:col>3</xdr:col>
                <xdr:colOff>371475</xdr:colOff>
                <xdr:row>9</xdr:row>
                <xdr:rowOff>114300</xdr:rowOff>
              </to>
            </anchor>
          </controlPr>
        </control>
      </mc:Choice>
      <mc:Fallback>
        <control shapeId="115720" r:id="rId24" name="ToggleButton7"/>
      </mc:Fallback>
    </mc:AlternateContent>
    <mc:AlternateContent xmlns:mc="http://schemas.openxmlformats.org/markup-compatibility/2006">
      <mc:Choice Requires="x14">
        <control shapeId="115721" r:id="rId26" name="ToggleButton8">
          <controlPr defaultSize="0" autoLine="0" r:id="rId25">
            <anchor moveWithCells="1" sizeWithCells="1">
              <from>
                <xdr:col>3</xdr:col>
                <xdr:colOff>114300</xdr:colOff>
                <xdr:row>9</xdr:row>
                <xdr:rowOff>152400</xdr:rowOff>
              </from>
              <to>
                <xdr:col>3</xdr:col>
                <xdr:colOff>371475</xdr:colOff>
                <xdr:row>10</xdr:row>
                <xdr:rowOff>114300</xdr:rowOff>
              </to>
            </anchor>
          </controlPr>
        </control>
      </mc:Choice>
      <mc:Fallback>
        <control shapeId="115721" r:id="rId26" name="ToggleButton8"/>
      </mc:Fallback>
    </mc:AlternateContent>
    <mc:AlternateContent xmlns:mc="http://schemas.openxmlformats.org/markup-compatibility/2006">
      <mc:Choice Requires="x14">
        <control shapeId="115722" r:id="rId27" name="ToggleButton9">
          <controlPr defaultSize="0" autoLine="0" r:id="rId25">
            <anchor moveWithCells="1" sizeWithCells="1">
              <from>
                <xdr:col>3</xdr:col>
                <xdr:colOff>114300</xdr:colOff>
                <xdr:row>10</xdr:row>
                <xdr:rowOff>152400</xdr:rowOff>
              </from>
              <to>
                <xdr:col>3</xdr:col>
                <xdr:colOff>371475</xdr:colOff>
                <xdr:row>11</xdr:row>
                <xdr:rowOff>114300</xdr:rowOff>
              </to>
            </anchor>
          </controlPr>
        </control>
      </mc:Choice>
      <mc:Fallback>
        <control shapeId="115722" r:id="rId27" name="ToggleButton9"/>
      </mc:Fallback>
    </mc:AlternateContent>
    <mc:AlternateContent xmlns:mc="http://schemas.openxmlformats.org/markup-compatibility/2006">
      <mc:Choice Requires="x14">
        <control shapeId="115723" r:id="rId28" name="ToggleButton10">
          <controlPr defaultSize="0" autoLine="0" r:id="rId25">
            <anchor moveWithCells="1" sizeWithCells="1">
              <from>
                <xdr:col>3</xdr:col>
                <xdr:colOff>114300</xdr:colOff>
                <xdr:row>11</xdr:row>
                <xdr:rowOff>152400</xdr:rowOff>
              </from>
              <to>
                <xdr:col>3</xdr:col>
                <xdr:colOff>371475</xdr:colOff>
                <xdr:row>12</xdr:row>
                <xdr:rowOff>114300</xdr:rowOff>
              </to>
            </anchor>
          </controlPr>
        </control>
      </mc:Choice>
      <mc:Fallback>
        <control shapeId="115723" r:id="rId28" name="ToggleButton10"/>
      </mc:Fallback>
    </mc:AlternateContent>
    <mc:AlternateContent xmlns:mc="http://schemas.openxmlformats.org/markup-compatibility/2006">
      <mc:Choice Requires="x14">
        <control shapeId="115724" r:id="rId29" name="ToggleButton11">
          <controlPr defaultSize="0" autoLine="0" r:id="rId25">
            <anchor moveWithCells="1" sizeWithCells="1">
              <from>
                <xdr:col>3</xdr:col>
                <xdr:colOff>114300</xdr:colOff>
                <xdr:row>12</xdr:row>
                <xdr:rowOff>152400</xdr:rowOff>
              </from>
              <to>
                <xdr:col>3</xdr:col>
                <xdr:colOff>371475</xdr:colOff>
                <xdr:row>13</xdr:row>
                <xdr:rowOff>114300</xdr:rowOff>
              </to>
            </anchor>
          </controlPr>
        </control>
      </mc:Choice>
      <mc:Fallback>
        <control shapeId="115724" r:id="rId29" name="ToggleButton11"/>
      </mc:Fallback>
    </mc:AlternateContent>
    <mc:AlternateContent xmlns:mc="http://schemas.openxmlformats.org/markup-compatibility/2006">
      <mc:Choice Requires="x14">
        <control shapeId="115725" r:id="rId30" name="ToggleButton12">
          <controlPr defaultSize="0" autoLine="0" r:id="rId25">
            <anchor moveWithCells="1" sizeWithCells="1">
              <from>
                <xdr:col>3</xdr:col>
                <xdr:colOff>114300</xdr:colOff>
                <xdr:row>13</xdr:row>
                <xdr:rowOff>152400</xdr:rowOff>
              </from>
              <to>
                <xdr:col>3</xdr:col>
                <xdr:colOff>371475</xdr:colOff>
                <xdr:row>14</xdr:row>
                <xdr:rowOff>114300</xdr:rowOff>
              </to>
            </anchor>
          </controlPr>
        </control>
      </mc:Choice>
      <mc:Fallback>
        <control shapeId="115725" r:id="rId30" name="ToggleButton12"/>
      </mc:Fallback>
    </mc:AlternateContent>
    <mc:AlternateContent xmlns:mc="http://schemas.openxmlformats.org/markup-compatibility/2006">
      <mc:Choice Requires="x14">
        <control shapeId="115726" r:id="rId31" name="ToggleButton26">
          <controlPr defaultSize="0" autoLine="0" r:id="rId18">
            <anchor moveWithCells="1" sizeWithCells="1">
              <from>
                <xdr:col>3</xdr:col>
                <xdr:colOff>114300</xdr:colOff>
                <xdr:row>14</xdr:row>
                <xdr:rowOff>161925</xdr:rowOff>
              </from>
              <to>
                <xdr:col>3</xdr:col>
                <xdr:colOff>371475</xdr:colOff>
                <xdr:row>15</xdr:row>
                <xdr:rowOff>123825</xdr:rowOff>
              </to>
            </anchor>
          </controlPr>
        </control>
      </mc:Choice>
      <mc:Fallback>
        <control shapeId="115726" r:id="rId31" name="ToggleButton26"/>
      </mc:Fallback>
    </mc:AlternateContent>
    <mc:AlternateContent xmlns:mc="http://schemas.openxmlformats.org/markup-compatibility/2006">
      <mc:Choice Requires="x14">
        <control shapeId="115727" r:id="rId32" name="ToggleButton13">
          <controlPr defaultSize="0" autoLine="0" r:id="rId33">
            <anchor moveWithCells="1" sizeWithCells="1">
              <from>
                <xdr:col>7</xdr:col>
                <xdr:colOff>114300</xdr:colOff>
                <xdr:row>2</xdr:row>
                <xdr:rowOff>152400</xdr:rowOff>
              </from>
              <to>
                <xdr:col>8</xdr:col>
                <xdr:colOff>0</xdr:colOff>
                <xdr:row>3</xdr:row>
                <xdr:rowOff>114300</xdr:rowOff>
              </to>
            </anchor>
          </controlPr>
        </control>
      </mc:Choice>
      <mc:Fallback>
        <control shapeId="115727" r:id="rId32" name="ToggleButton13"/>
      </mc:Fallback>
    </mc:AlternateContent>
    <mc:AlternateContent xmlns:mc="http://schemas.openxmlformats.org/markup-compatibility/2006">
      <mc:Choice Requires="x14">
        <control shapeId="115728" r:id="rId34" name="ToggleButton14">
          <controlPr defaultSize="0" autoLine="0" r:id="rId33">
            <anchor moveWithCells="1" sizeWithCells="1">
              <from>
                <xdr:col>7</xdr:col>
                <xdr:colOff>114300</xdr:colOff>
                <xdr:row>3</xdr:row>
                <xdr:rowOff>152400</xdr:rowOff>
              </from>
              <to>
                <xdr:col>8</xdr:col>
                <xdr:colOff>0</xdr:colOff>
                <xdr:row>4</xdr:row>
                <xdr:rowOff>114300</xdr:rowOff>
              </to>
            </anchor>
          </controlPr>
        </control>
      </mc:Choice>
      <mc:Fallback>
        <control shapeId="115728" r:id="rId34" name="ToggleButton14"/>
      </mc:Fallback>
    </mc:AlternateContent>
    <mc:AlternateContent xmlns:mc="http://schemas.openxmlformats.org/markup-compatibility/2006">
      <mc:Choice Requires="x14">
        <control shapeId="115729" r:id="rId35" name="ToggleButton15">
          <controlPr defaultSize="0" autoLine="0" r:id="rId33">
            <anchor moveWithCells="1" sizeWithCells="1">
              <from>
                <xdr:col>7</xdr:col>
                <xdr:colOff>114300</xdr:colOff>
                <xdr:row>4</xdr:row>
                <xdr:rowOff>152400</xdr:rowOff>
              </from>
              <to>
                <xdr:col>8</xdr:col>
                <xdr:colOff>0</xdr:colOff>
                <xdr:row>5</xdr:row>
                <xdr:rowOff>114300</xdr:rowOff>
              </to>
            </anchor>
          </controlPr>
        </control>
      </mc:Choice>
      <mc:Fallback>
        <control shapeId="115729" r:id="rId35" name="ToggleButton15"/>
      </mc:Fallback>
    </mc:AlternateContent>
    <mc:AlternateContent xmlns:mc="http://schemas.openxmlformats.org/markup-compatibility/2006">
      <mc:Choice Requires="x14">
        <control shapeId="115730" r:id="rId36" name="ToggleButton16">
          <controlPr defaultSize="0" autoLine="0" r:id="rId33">
            <anchor moveWithCells="1" sizeWithCells="1">
              <from>
                <xdr:col>7</xdr:col>
                <xdr:colOff>114300</xdr:colOff>
                <xdr:row>5</xdr:row>
                <xdr:rowOff>152400</xdr:rowOff>
              </from>
              <to>
                <xdr:col>8</xdr:col>
                <xdr:colOff>0</xdr:colOff>
                <xdr:row>6</xdr:row>
                <xdr:rowOff>114300</xdr:rowOff>
              </to>
            </anchor>
          </controlPr>
        </control>
      </mc:Choice>
      <mc:Fallback>
        <control shapeId="115730" r:id="rId36" name="ToggleButton16"/>
      </mc:Fallback>
    </mc:AlternateContent>
    <mc:AlternateContent xmlns:mc="http://schemas.openxmlformats.org/markup-compatibility/2006">
      <mc:Choice Requires="x14">
        <control shapeId="115731" r:id="rId37" name="ToggleButton17">
          <controlPr defaultSize="0" autoLine="0" r:id="rId33">
            <anchor moveWithCells="1" sizeWithCells="1">
              <from>
                <xdr:col>7</xdr:col>
                <xdr:colOff>114300</xdr:colOff>
                <xdr:row>6</xdr:row>
                <xdr:rowOff>152400</xdr:rowOff>
              </from>
              <to>
                <xdr:col>8</xdr:col>
                <xdr:colOff>0</xdr:colOff>
                <xdr:row>7</xdr:row>
                <xdr:rowOff>114300</xdr:rowOff>
              </to>
            </anchor>
          </controlPr>
        </control>
      </mc:Choice>
      <mc:Fallback>
        <control shapeId="115731" r:id="rId37" name="ToggleButton17"/>
      </mc:Fallback>
    </mc:AlternateContent>
    <mc:AlternateContent xmlns:mc="http://schemas.openxmlformats.org/markup-compatibility/2006">
      <mc:Choice Requires="x14">
        <control shapeId="115732" r:id="rId38" name="ToggleButton18">
          <controlPr defaultSize="0" autoLine="0" r:id="rId33">
            <anchor moveWithCells="1" sizeWithCells="1">
              <from>
                <xdr:col>7</xdr:col>
                <xdr:colOff>114300</xdr:colOff>
                <xdr:row>7</xdr:row>
                <xdr:rowOff>152400</xdr:rowOff>
              </from>
              <to>
                <xdr:col>8</xdr:col>
                <xdr:colOff>0</xdr:colOff>
                <xdr:row>8</xdr:row>
                <xdr:rowOff>114300</xdr:rowOff>
              </to>
            </anchor>
          </controlPr>
        </control>
      </mc:Choice>
      <mc:Fallback>
        <control shapeId="115732" r:id="rId38" name="ToggleButton18"/>
      </mc:Fallback>
    </mc:AlternateContent>
    <mc:AlternateContent xmlns:mc="http://schemas.openxmlformats.org/markup-compatibility/2006">
      <mc:Choice Requires="x14">
        <control shapeId="115733" r:id="rId39" name="ToggleButton19">
          <controlPr defaultSize="0" autoLine="0" r:id="rId33">
            <anchor moveWithCells="1" sizeWithCells="1">
              <from>
                <xdr:col>7</xdr:col>
                <xdr:colOff>114300</xdr:colOff>
                <xdr:row>8</xdr:row>
                <xdr:rowOff>152400</xdr:rowOff>
              </from>
              <to>
                <xdr:col>8</xdr:col>
                <xdr:colOff>0</xdr:colOff>
                <xdr:row>9</xdr:row>
                <xdr:rowOff>114300</xdr:rowOff>
              </to>
            </anchor>
          </controlPr>
        </control>
      </mc:Choice>
      <mc:Fallback>
        <control shapeId="115733" r:id="rId39" name="ToggleButton19"/>
      </mc:Fallback>
    </mc:AlternateContent>
    <mc:AlternateContent xmlns:mc="http://schemas.openxmlformats.org/markup-compatibility/2006">
      <mc:Choice Requires="x14">
        <control shapeId="115734" r:id="rId40" name="ToggleButton20">
          <controlPr defaultSize="0" autoLine="0" r:id="rId33">
            <anchor moveWithCells="1" sizeWithCells="1">
              <from>
                <xdr:col>7</xdr:col>
                <xdr:colOff>114300</xdr:colOff>
                <xdr:row>9</xdr:row>
                <xdr:rowOff>152400</xdr:rowOff>
              </from>
              <to>
                <xdr:col>8</xdr:col>
                <xdr:colOff>0</xdr:colOff>
                <xdr:row>10</xdr:row>
                <xdr:rowOff>114300</xdr:rowOff>
              </to>
            </anchor>
          </controlPr>
        </control>
      </mc:Choice>
      <mc:Fallback>
        <control shapeId="115734" r:id="rId40" name="ToggleButton20"/>
      </mc:Fallback>
    </mc:AlternateContent>
    <mc:AlternateContent xmlns:mc="http://schemas.openxmlformats.org/markup-compatibility/2006">
      <mc:Choice Requires="x14">
        <control shapeId="115735" r:id="rId41" name="ToggleButton21">
          <controlPr defaultSize="0" autoLine="0" r:id="rId33">
            <anchor moveWithCells="1" sizeWithCells="1">
              <from>
                <xdr:col>7</xdr:col>
                <xdr:colOff>114300</xdr:colOff>
                <xdr:row>10</xdr:row>
                <xdr:rowOff>152400</xdr:rowOff>
              </from>
              <to>
                <xdr:col>8</xdr:col>
                <xdr:colOff>0</xdr:colOff>
                <xdr:row>11</xdr:row>
                <xdr:rowOff>114300</xdr:rowOff>
              </to>
            </anchor>
          </controlPr>
        </control>
      </mc:Choice>
      <mc:Fallback>
        <control shapeId="115735" r:id="rId41" name="ToggleButton21"/>
      </mc:Fallback>
    </mc:AlternateContent>
    <mc:AlternateContent xmlns:mc="http://schemas.openxmlformats.org/markup-compatibility/2006">
      <mc:Choice Requires="x14">
        <control shapeId="115736" r:id="rId42" name="ToggleButton22">
          <controlPr defaultSize="0" autoLine="0" r:id="rId33">
            <anchor moveWithCells="1" sizeWithCells="1">
              <from>
                <xdr:col>7</xdr:col>
                <xdr:colOff>114300</xdr:colOff>
                <xdr:row>11</xdr:row>
                <xdr:rowOff>152400</xdr:rowOff>
              </from>
              <to>
                <xdr:col>8</xdr:col>
                <xdr:colOff>0</xdr:colOff>
                <xdr:row>12</xdr:row>
                <xdr:rowOff>114300</xdr:rowOff>
              </to>
            </anchor>
          </controlPr>
        </control>
      </mc:Choice>
      <mc:Fallback>
        <control shapeId="115736" r:id="rId42" name="ToggleButton22"/>
      </mc:Fallback>
    </mc:AlternateContent>
    <mc:AlternateContent xmlns:mc="http://schemas.openxmlformats.org/markup-compatibility/2006">
      <mc:Choice Requires="x14">
        <control shapeId="115737" r:id="rId43" name="ToggleButton23">
          <controlPr defaultSize="0" autoLine="0" r:id="rId33">
            <anchor moveWithCells="1" sizeWithCells="1">
              <from>
                <xdr:col>7</xdr:col>
                <xdr:colOff>114300</xdr:colOff>
                <xdr:row>12</xdr:row>
                <xdr:rowOff>152400</xdr:rowOff>
              </from>
              <to>
                <xdr:col>8</xdr:col>
                <xdr:colOff>0</xdr:colOff>
                <xdr:row>13</xdr:row>
                <xdr:rowOff>114300</xdr:rowOff>
              </to>
            </anchor>
          </controlPr>
        </control>
      </mc:Choice>
      <mc:Fallback>
        <control shapeId="115737" r:id="rId43" name="ToggleButton23"/>
      </mc:Fallback>
    </mc:AlternateContent>
    <mc:AlternateContent xmlns:mc="http://schemas.openxmlformats.org/markup-compatibility/2006">
      <mc:Choice Requires="x14">
        <control shapeId="115738" r:id="rId44" name="ToggleButton24">
          <controlPr defaultSize="0" autoLine="0" r:id="rId33">
            <anchor moveWithCells="1" sizeWithCells="1">
              <from>
                <xdr:col>7</xdr:col>
                <xdr:colOff>114300</xdr:colOff>
                <xdr:row>13</xdr:row>
                <xdr:rowOff>152400</xdr:rowOff>
              </from>
              <to>
                <xdr:col>8</xdr:col>
                <xdr:colOff>0</xdr:colOff>
                <xdr:row>14</xdr:row>
                <xdr:rowOff>114300</xdr:rowOff>
              </to>
            </anchor>
          </controlPr>
        </control>
      </mc:Choice>
      <mc:Fallback>
        <control shapeId="115738" r:id="rId44" name="ToggleButton24"/>
      </mc:Fallback>
    </mc:AlternateContent>
    <mc:AlternateContent xmlns:mc="http://schemas.openxmlformats.org/markup-compatibility/2006">
      <mc:Choice Requires="x14">
        <control shapeId="115739" r:id="rId45" name="ToggleButton25">
          <controlPr defaultSize="0" autoLine="0" r:id="rId33">
            <anchor moveWithCells="1" sizeWithCells="1">
              <from>
                <xdr:col>7</xdr:col>
                <xdr:colOff>114300</xdr:colOff>
                <xdr:row>14</xdr:row>
                <xdr:rowOff>161925</xdr:rowOff>
              </from>
              <to>
                <xdr:col>8</xdr:col>
                <xdr:colOff>0</xdr:colOff>
                <xdr:row>15</xdr:row>
                <xdr:rowOff>123825</xdr:rowOff>
              </to>
            </anchor>
          </controlPr>
        </control>
      </mc:Choice>
      <mc:Fallback>
        <control shapeId="115739" r:id="rId45" name="ToggleButton25"/>
      </mc:Fallback>
    </mc:AlternateContent>
    <mc:AlternateContent xmlns:mc="http://schemas.openxmlformats.org/markup-compatibility/2006">
      <mc:Choice Requires="x14">
        <control shapeId="115740" r:id="rId46" name="CommandButton2">
          <controlPr defaultSize="0" autoLine="0" r:id="rId47">
            <anchor moveWithCells="1">
              <from>
                <xdr:col>5</xdr:col>
                <xdr:colOff>190500</xdr:colOff>
                <xdr:row>16</xdr:row>
                <xdr:rowOff>19050</xdr:rowOff>
              </from>
              <to>
                <xdr:col>5</xdr:col>
                <xdr:colOff>809625</xdr:colOff>
                <xdr:row>17</xdr:row>
                <xdr:rowOff>133350</xdr:rowOff>
              </to>
            </anchor>
          </controlPr>
        </control>
      </mc:Choice>
      <mc:Fallback>
        <control shapeId="115740" r:id="rId46" name="CommandButton2"/>
      </mc:Fallback>
    </mc:AlternateContent>
    <mc:AlternateContent xmlns:mc="http://schemas.openxmlformats.org/markup-compatibility/2006">
      <mc:Choice Requires="x14">
        <control shapeId="115741" r:id="rId48" name="CommandButton3">
          <controlPr defaultSize="0" autoLine="0" r:id="rId49">
            <anchor moveWithCells="1">
              <from>
                <xdr:col>5</xdr:col>
                <xdr:colOff>857250</xdr:colOff>
                <xdr:row>16</xdr:row>
                <xdr:rowOff>19050</xdr:rowOff>
              </from>
              <to>
                <xdr:col>5</xdr:col>
                <xdr:colOff>1476375</xdr:colOff>
                <xdr:row>17</xdr:row>
                <xdr:rowOff>133350</xdr:rowOff>
              </to>
            </anchor>
          </controlPr>
        </control>
      </mc:Choice>
      <mc:Fallback>
        <control shapeId="115741" r:id="rId48" name="CommandButton3"/>
      </mc:Fallback>
    </mc:AlternateContent>
    <mc:AlternateContent xmlns:mc="http://schemas.openxmlformats.org/markup-compatibility/2006">
      <mc:Choice Requires="x14">
        <control shapeId="115742" r:id="rId50" name="CommandButton4">
          <controlPr defaultSize="0" autoLine="0" r:id="rId51">
            <anchor moveWithCells="1">
              <from>
                <xdr:col>42</xdr:col>
                <xdr:colOff>114300</xdr:colOff>
                <xdr:row>3</xdr:row>
                <xdr:rowOff>133350</xdr:rowOff>
              </from>
              <to>
                <xdr:col>47</xdr:col>
                <xdr:colOff>19050</xdr:colOff>
                <xdr:row>5</xdr:row>
                <xdr:rowOff>104775</xdr:rowOff>
              </to>
            </anchor>
          </controlPr>
        </control>
      </mc:Choice>
      <mc:Fallback>
        <control shapeId="115742" r:id="rId50"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indexed="16"/>
  </sheetPr>
  <dimension ref="A2:G36"/>
  <sheetViews>
    <sheetView showGridLines="0" zoomScale="70" zoomScaleNormal="70" workbookViewId="0"/>
  </sheetViews>
  <sheetFormatPr defaultRowHeight="12.75" x14ac:dyDescent="0.2"/>
  <cols>
    <col min="1" max="1" width="1.5703125" customWidth="1"/>
    <col min="2" max="2" width="194.42578125" customWidth="1"/>
  </cols>
  <sheetData>
    <row r="2" spans="1:6" s="224" customFormat="1" ht="18" x14ac:dyDescent="0.25">
      <c r="B2" s="225" t="s">
        <v>127</v>
      </c>
    </row>
    <row r="3" spans="1:6" ht="15" x14ac:dyDescent="0.2">
      <c r="A3" s="224"/>
      <c r="B3" s="273"/>
      <c r="C3" s="220"/>
      <c r="D3" s="220"/>
      <c r="E3" s="220"/>
      <c r="F3" s="220"/>
    </row>
    <row r="4" spans="1:6" s="224" customFormat="1" ht="15.75" x14ac:dyDescent="0.25">
      <c r="A4"/>
      <c r="B4" s="227" t="s">
        <v>120</v>
      </c>
    </row>
    <row r="5" spans="1:6" s="224" customFormat="1" ht="15" x14ac:dyDescent="0.2">
      <c r="A5"/>
      <c r="B5" s="228" t="s">
        <v>94</v>
      </c>
    </row>
    <row r="6" spans="1:6" s="224" customFormat="1" ht="15" x14ac:dyDescent="0.2">
      <c r="A6"/>
      <c r="B6" s="228" t="s">
        <v>132</v>
      </c>
    </row>
    <row r="7" spans="1:6" ht="17.25" customHeight="1" x14ac:dyDescent="0.2">
      <c r="A7" s="224"/>
      <c r="B7" s="273"/>
      <c r="C7" s="220"/>
      <c r="D7" s="220"/>
      <c r="E7" s="220"/>
      <c r="F7" s="220"/>
    </row>
    <row r="8" spans="1:6" ht="15.75" x14ac:dyDescent="0.25">
      <c r="B8" s="224" t="s">
        <v>133</v>
      </c>
      <c r="C8" s="220"/>
      <c r="D8" s="220"/>
      <c r="E8" s="220"/>
      <c r="F8" s="220"/>
    </row>
    <row r="9" spans="1:6" x14ac:dyDescent="0.2">
      <c r="B9" s="273"/>
      <c r="C9" s="220"/>
      <c r="D9" s="220"/>
      <c r="E9" s="220"/>
      <c r="F9" s="220"/>
    </row>
    <row r="10" spans="1:6" ht="15.75" x14ac:dyDescent="0.25">
      <c r="B10" s="229" t="s">
        <v>90</v>
      </c>
      <c r="C10" s="220"/>
      <c r="D10" s="220"/>
      <c r="E10" s="220"/>
      <c r="F10" s="220"/>
    </row>
    <row r="11" spans="1:6" ht="25.5" x14ac:dyDescent="0.2">
      <c r="B11" s="230" t="s">
        <v>92</v>
      </c>
    </row>
    <row r="12" spans="1:6" x14ac:dyDescent="0.2">
      <c r="B12" s="230"/>
    </row>
    <row r="13" spans="1:6" ht="38.25" x14ac:dyDescent="0.2">
      <c r="B13" s="231" t="s">
        <v>95</v>
      </c>
    </row>
    <row r="14" spans="1:6" x14ac:dyDescent="0.2">
      <c r="B14" s="230"/>
    </row>
    <row r="15" spans="1:6" ht="25.5" x14ac:dyDescent="0.2">
      <c r="B15" s="230" t="s">
        <v>91</v>
      </c>
    </row>
    <row r="16" spans="1:6" x14ac:dyDescent="0.2">
      <c r="B16" s="230"/>
    </row>
    <row r="17" spans="2:2" x14ac:dyDescent="0.2">
      <c r="B17" s="230" t="s">
        <v>119</v>
      </c>
    </row>
    <row r="18" spans="2:2" x14ac:dyDescent="0.2">
      <c r="B18" s="230"/>
    </row>
    <row r="19" spans="2:2" x14ac:dyDescent="0.2">
      <c r="B19" s="231" t="s">
        <v>97</v>
      </c>
    </row>
    <row r="20" spans="2:2" x14ac:dyDescent="0.2">
      <c r="B20" s="231"/>
    </row>
    <row r="21" spans="2:2" x14ac:dyDescent="0.2">
      <c r="B21" s="232" t="s">
        <v>128</v>
      </c>
    </row>
    <row r="22" spans="2:2" x14ac:dyDescent="0.2">
      <c r="B22" s="231"/>
    </row>
    <row r="23" spans="2:2" x14ac:dyDescent="0.2">
      <c r="B23" s="231" t="s">
        <v>93</v>
      </c>
    </row>
    <row r="24" spans="2:2" x14ac:dyDescent="0.2">
      <c r="B24" s="231" t="s">
        <v>113</v>
      </c>
    </row>
    <row r="25" spans="2:2" x14ac:dyDescent="0.2">
      <c r="B25" s="231" t="s">
        <v>129</v>
      </c>
    </row>
    <row r="26" spans="2:2" x14ac:dyDescent="0.2">
      <c r="B26" s="231" t="s">
        <v>130</v>
      </c>
    </row>
    <row r="27" spans="2:2" x14ac:dyDescent="0.2">
      <c r="B27" s="231" t="s">
        <v>131</v>
      </c>
    </row>
    <row r="28" spans="2:2" x14ac:dyDescent="0.2">
      <c r="B28" s="230"/>
    </row>
    <row r="29" spans="2:2" x14ac:dyDescent="0.2">
      <c r="B29" s="231"/>
    </row>
    <row r="30" spans="2:2" x14ac:dyDescent="0.2">
      <c r="B30" s="230"/>
    </row>
    <row r="31" spans="2:2" x14ac:dyDescent="0.2">
      <c r="B31" s="231"/>
    </row>
    <row r="32" spans="2:2" x14ac:dyDescent="0.2">
      <c r="B32" s="230"/>
    </row>
    <row r="33" spans="2:7" x14ac:dyDescent="0.2">
      <c r="B33" s="230"/>
    </row>
    <row r="34" spans="2:7" x14ac:dyDescent="0.2">
      <c r="B34" s="230"/>
    </row>
    <row r="35" spans="2:7" x14ac:dyDescent="0.2">
      <c r="B35" s="226"/>
      <c r="C35" s="220"/>
      <c r="D35" s="220"/>
      <c r="E35" s="220"/>
      <c r="F35" s="220"/>
    </row>
    <row r="36" spans="2:7" ht="23.25" x14ac:dyDescent="0.35">
      <c r="B36" s="233" t="s">
        <v>96</v>
      </c>
      <c r="C36" s="220"/>
      <c r="D36" s="220"/>
      <c r="E36" s="220"/>
      <c r="F36" s="220"/>
      <c r="G36" s="220"/>
    </row>
  </sheetData>
  <sheetProtection algorithmName="SHA-512" hashValue="kGz7GG++lr1D1DWKo0y6ABUy3fp7sf+9K+Hv7KTApCMdtjUdbmKhrCByuRMNUxgI5bmo1P2CEhhgBjwfyfKX3g==" saltValue="vAKnHFvDYR8nOenX4FxHCQ==" spinCount="100000" sheet="1" objects="1" scenarios="1"/>
  <phoneticPr fontId="3" type="noConversion"/>
  <pageMargins left="0.75" right="0.75" top="1" bottom="1" header="0.5" footer="0.5"/>
  <pageSetup orientation="portrait" r:id="rId1"/>
  <headerFooter alignWithMargins="0">
    <oddHeader>&amp;L&amp;"Calibri"&amp;12&amp;K00B294Proprietary&amp;1#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I23"/>
  <sheetViews>
    <sheetView workbookViewId="0">
      <selection activeCell="F11" sqref="F11"/>
    </sheetView>
  </sheetViews>
  <sheetFormatPr defaultRowHeight="12.75" x14ac:dyDescent="0.2"/>
  <cols>
    <col min="2" max="2" width="15.28515625" bestFit="1" customWidth="1"/>
    <col min="3" max="3" width="8.7109375" bestFit="1" customWidth="1"/>
    <col min="4" max="4" width="15.28515625" bestFit="1" customWidth="1"/>
    <col min="5" max="5" width="12.5703125" customWidth="1"/>
  </cols>
  <sheetData>
    <row r="2" spans="2:9" x14ac:dyDescent="0.2">
      <c r="B2" t="s">
        <v>40</v>
      </c>
    </row>
    <row r="4" spans="2:9" ht="13.5" thickBot="1" x14ac:dyDescent="0.25">
      <c r="B4" s="52" t="s">
        <v>41</v>
      </c>
      <c r="C4" s="52" t="s">
        <v>42</v>
      </c>
      <c r="D4" s="52" t="s">
        <v>110</v>
      </c>
      <c r="E4" s="52" t="s">
        <v>43</v>
      </c>
      <c r="F4" s="52"/>
      <c r="G4" s="52"/>
      <c r="H4" s="52"/>
      <c r="I4" s="52"/>
    </row>
    <row r="5" spans="2:9" x14ac:dyDescent="0.2">
      <c r="B5" s="40">
        <v>0</v>
      </c>
      <c r="C5" s="42">
        <v>0</v>
      </c>
      <c r="D5" s="43">
        <v>4</v>
      </c>
      <c r="E5" s="39">
        <f>C5+D5</f>
        <v>4</v>
      </c>
      <c r="F5" s="62"/>
      <c r="G5" s="62"/>
      <c r="I5" s="62"/>
    </row>
    <row r="6" spans="2:9" x14ac:dyDescent="0.2">
      <c r="B6" s="41" t="s">
        <v>51</v>
      </c>
      <c r="C6" s="44">
        <v>0</v>
      </c>
      <c r="D6" s="45">
        <v>4</v>
      </c>
      <c r="E6" s="39">
        <f t="shared" ref="E6:E23" si="0">C6+D6</f>
        <v>4</v>
      </c>
      <c r="F6" s="62"/>
      <c r="G6" s="62"/>
    </row>
    <row r="7" spans="2:9" x14ac:dyDescent="0.2">
      <c r="B7" s="41">
        <v>8.3333333333333329E-2</v>
      </c>
      <c r="C7" s="44">
        <v>1.5</v>
      </c>
      <c r="D7" s="45">
        <v>4</v>
      </c>
      <c r="E7" s="39">
        <f t="shared" si="0"/>
        <v>5.5</v>
      </c>
      <c r="F7" s="62"/>
      <c r="G7" s="62"/>
      <c r="I7" s="62"/>
    </row>
    <row r="8" spans="2:9" x14ac:dyDescent="0.2">
      <c r="B8" s="41">
        <v>0.16666666666666666</v>
      </c>
      <c r="C8" s="44">
        <v>3</v>
      </c>
      <c r="D8" s="45">
        <v>4</v>
      </c>
      <c r="E8" s="39">
        <f t="shared" si="0"/>
        <v>7</v>
      </c>
      <c r="F8" s="62"/>
      <c r="G8" s="62"/>
      <c r="I8" s="62"/>
    </row>
    <row r="9" spans="2:9" x14ac:dyDescent="0.2">
      <c r="B9" s="41">
        <v>0.25</v>
      </c>
      <c r="C9" s="44">
        <v>4.5</v>
      </c>
      <c r="D9" s="45">
        <v>4</v>
      </c>
      <c r="E9" s="39">
        <f t="shared" si="0"/>
        <v>8.5</v>
      </c>
      <c r="F9" s="62"/>
      <c r="G9" s="62"/>
    </row>
    <row r="10" spans="2:9" x14ac:dyDescent="0.2">
      <c r="B10" s="41">
        <v>0.33333333333333331</v>
      </c>
      <c r="C10" s="44">
        <v>6</v>
      </c>
      <c r="D10" s="45">
        <v>4</v>
      </c>
      <c r="E10" s="39">
        <f t="shared" si="0"/>
        <v>10</v>
      </c>
      <c r="F10" s="62"/>
      <c r="G10" s="62"/>
    </row>
    <row r="11" spans="2:9" x14ac:dyDescent="0.2">
      <c r="B11" s="41">
        <v>0.41666666666666669</v>
      </c>
      <c r="C11" s="44">
        <v>7.5</v>
      </c>
      <c r="D11" s="45">
        <v>4</v>
      </c>
      <c r="E11" s="39">
        <f t="shared" si="0"/>
        <v>11.5</v>
      </c>
      <c r="F11" s="62"/>
      <c r="G11" s="62"/>
    </row>
    <row r="12" spans="2:9" x14ac:dyDescent="0.2">
      <c r="B12" s="41">
        <v>0.5</v>
      </c>
      <c r="C12" s="44">
        <v>9</v>
      </c>
      <c r="D12" s="45">
        <v>4</v>
      </c>
      <c r="E12" s="39">
        <f t="shared" si="0"/>
        <v>13</v>
      </c>
      <c r="F12" s="62"/>
      <c r="G12" s="62"/>
    </row>
    <row r="13" spans="2:9" x14ac:dyDescent="0.2">
      <c r="B13" s="41">
        <v>0.58333333333333337</v>
      </c>
      <c r="C13" s="44">
        <v>10.5</v>
      </c>
      <c r="D13" s="45">
        <v>4</v>
      </c>
      <c r="E13" s="39">
        <f t="shared" si="0"/>
        <v>14.5</v>
      </c>
      <c r="F13" s="62"/>
      <c r="G13" s="62"/>
    </row>
    <row r="14" spans="2:9" x14ac:dyDescent="0.2">
      <c r="B14" s="41">
        <v>0.66666666666666663</v>
      </c>
      <c r="C14" s="44">
        <v>12</v>
      </c>
      <c r="D14" s="45">
        <v>4</v>
      </c>
      <c r="E14" s="39">
        <f t="shared" si="0"/>
        <v>16</v>
      </c>
      <c r="F14" s="62"/>
      <c r="G14" s="62"/>
    </row>
    <row r="15" spans="2:9" x14ac:dyDescent="0.2">
      <c r="B15" s="41">
        <v>0.75</v>
      </c>
      <c r="C15" s="44">
        <v>13.5</v>
      </c>
      <c r="D15" s="45">
        <v>4</v>
      </c>
      <c r="E15" s="39">
        <f t="shared" si="0"/>
        <v>17.5</v>
      </c>
      <c r="F15" s="62"/>
      <c r="G15" s="62"/>
    </row>
    <row r="16" spans="2:9" x14ac:dyDescent="0.2">
      <c r="B16" s="41">
        <v>0.83333333333333337</v>
      </c>
      <c r="C16" s="44">
        <v>15</v>
      </c>
      <c r="D16" s="45">
        <v>4</v>
      </c>
      <c r="E16" s="39">
        <f t="shared" si="0"/>
        <v>19</v>
      </c>
      <c r="F16" s="62"/>
      <c r="G16" s="62"/>
    </row>
    <row r="17" spans="2:7" x14ac:dyDescent="0.2">
      <c r="B17" s="41">
        <v>0.91666666666666663</v>
      </c>
      <c r="C17" s="44">
        <v>15</v>
      </c>
      <c r="D17" s="45">
        <v>4</v>
      </c>
      <c r="E17" s="39">
        <f t="shared" si="0"/>
        <v>19</v>
      </c>
      <c r="F17" s="62"/>
      <c r="G17" s="62"/>
    </row>
    <row r="18" spans="2:7" x14ac:dyDescent="0.2">
      <c r="B18" s="41">
        <v>1</v>
      </c>
      <c r="C18" s="46">
        <v>15</v>
      </c>
      <c r="D18" s="45">
        <v>4</v>
      </c>
      <c r="E18" s="39">
        <f t="shared" si="0"/>
        <v>19</v>
      </c>
      <c r="F18" s="62"/>
      <c r="G18" s="62"/>
    </row>
    <row r="19" spans="2:7" x14ac:dyDescent="0.2">
      <c r="B19" s="41">
        <v>5</v>
      </c>
      <c r="C19" s="46">
        <v>18</v>
      </c>
      <c r="D19" s="45">
        <v>4</v>
      </c>
      <c r="E19" s="39">
        <f t="shared" si="0"/>
        <v>22</v>
      </c>
    </row>
    <row r="20" spans="2:7" x14ac:dyDescent="0.2">
      <c r="B20" s="41">
        <v>10</v>
      </c>
      <c r="C20" s="46">
        <v>21</v>
      </c>
      <c r="D20" s="45">
        <v>4</v>
      </c>
      <c r="E20" s="39">
        <f t="shared" si="0"/>
        <v>25</v>
      </c>
    </row>
    <row r="21" spans="2:7" x14ac:dyDescent="0.2">
      <c r="B21" s="41">
        <v>15</v>
      </c>
      <c r="C21" s="46">
        <v>24</v>
      </c>
      <c r="D21" s="45">
        <v>4</v>
      </c>
      <c r="E21" s="39">
        <f t="shared" si="0"/>
        <v>28</v>
      </c>
    </row>
    <row r="22" spans="2:7" x14ac:dyDescent="0.2">
      <c r="B22" s="41">
        <v>20</v>
      </c>
      <c r="C22" s="46">
        <v>27</v>
      </c>
      <c r="D22" s="45">
        <v>4</v>
      </c>
      <c r="E22" s="39">
        <f t="shared" si="0"/>
        <v>31</v>
      </c>
    </row>
    <row r="23" spans="2:7" ht="13.5" thickBot="1" x14ac:dyDescent="0.25">
      <c r="B23" s="49">
        <v>25</v>
      </c>
      <c r="C23" s="47">
        <v>30</v>
      </c>
      <c r="D23" s="48">
        <v>4</v>
      </c>
      <c r="E23" s="39">
        <f t="shared" si="0"/>
        <v>34</v>
      </c>
    </row>
  </sheetData>
  <sheetProtection algorithmName="SHA-512" hashValue="7UE01yxCecyhQnCbPbtFvZS7/WZCqYWS3v7KcJavDa7zwsfYhiSPr+N9wXwFE934W5mNd5aNQwetUKkMaUhcXw==" saltValue="2nCSopzER9ZYQrNEZgJhng==" spinCount="100000" sheet="1" objects="1" scenarios="1"/>
  <customSheetViews>
    <customSheetView guid="{990558A7-F445-4CE9-9B63-653121ECECB4}" showRuler="0">
      <selection activeCell="AX36" sqref="AX36"/>
      <pageMargins left="0.75" right="0.75" top="1" bottom="1" header="0.5" footer="0.5"/>
      <pageSetup orientation="portrait"/>
      <headerFooter alignWithMargins="0"/>
    </customSheetView>
  </customSheetViews>
  <phoneticPr fontId="3" type="noConversion"/>
  <pageMargins left="0.75" right="0.75" top="1" bottom="1" header="0.5" footer="0.5"/>
  <pageSetup orientation="portrait" r:id="rId1"/>
  <headerFooter alignWithMargins="0">
    <oddHeader>&amp;L&amp;"Calibri"&amp;12&amp;K00B294Proprietary&amp;1#</oddHead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KeywordTaxHTField xmlns="6b83d671-2f6b-4467-81c5-00145978ca6a">
      <Terms xmlns="http://schemas.microsoft.com/office/infopath/2007/PartnerControls"/>
    </TaxKeywordTaxHTField>
    <NGTagNote xmlns="88a0a090-ac65-4436-8289-125f786a40be" xsi:nil="true"/>
    <TaxCatchAll xmlns="d353fcf7-205b-40c5-a3af-4cf3a5e9c355"/>
  </documentManagement>
</p:properties>
</file>

<file path=customXml/item2.xml><?xml version="1.0" encoding="utf-8"?>
<sisl xmlns:xsi="http://www.w3.org/2001/XMLSchema-instance" xmlns:xsd="http://www.w3.org/2001/XMLSchema" xmlns="http://www.boldonjames.com/2008/01/sie/internal/label" sislVersion="0" policy="a10f9ac0-5937-4b4f-b459-96aedd9ed2c5" origin="userSelected">
  <element uid="9920fcc9-9f43-4d43-9e3e-b98a219cfd55" value=""/>
</sis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1FD4E5FA9A985349A92F32E61B3D5FE6" ma:contentTypeVersion="6" ma:contentTypeDescription="Create a new document." ma:contentTypeScope="" ma:versionID="93c9c20651816bc1ad5cb75b19dce64d">
  <xsd:schema xmlns:xsd="http://www.w3.org/2001/XMLSchema" xmlns:xs="http://www.w3.org/2001/XMLSchema" xmlns:p="http://schemas.microsoft.com/office/2006/metadata/properties" xmlns:ns1="http://schemas.microsoft.com/sharepoint/v3" xmlns:ns2="6b83d671-2f6b-4467-81c5-00145978ca6a" xmlns:ns3="d353fcf7-205b-40c5-a3af-4cf3a5e9c355" xmlns:ns4="88a0a090-ac65-4436-8289-125f786a40be" targetNamespace="http://schemas.microsoft.com/office/2006/metadata/properties" ma:root="true" ma:fieldsID="c794064e773245046f72bce9dd8de127" ns1:_="" ns2:_="" ns3:_="" ns4:_="">
    <xsd:import namespace="http://schemas.microsoft.com/sharepoint/v3"/>
    <xsd:import namespace="6b83d671-2f6b-4467-81c5-00145978ca6a"/>
    <xsd:import namespace="d353fcf7-205b-40c5-a3af-4cf3a5e9c355"/>
    <xsd:import namespace="88a0a090-ac65-4436-8289-125f786a40be"/>
    <xsd:element name="properties">
      <xsd:complexType>
        <xsd:sequence>
          <xsd:element name="documentManagement">
            <xsd:complexType>
              <xsd:all>
                <xsd:element ref="ns2:TaxKeywordTaxHTField" minOccurs="0"/>
                <xsd:element ref="ns3:TaxCatchAll" minOccurs="0"/>
                <xsd:element ref="ns4:NGTagNote"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2" nillable="true" ma:displayName="Rating (0-5)" ma:decimals="2" ma:description="Average value of all the ratings that have been submitted" ma:internalName="AverageRating" ma:readOnly="true">
      <xsd:simpleType>
        <xsd:restriction base="dms:Number"/>
      </xsd:simpleType>
    </xsd:element>
    <xsd:element name="RatingCount" ma:index="13"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6b83d671-2f6b-4467-81c5-00145978ca6a"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58d2a889-b29a-49b5-b5fb-ff07b77a57d2"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353fcf7-205b-40c5-a3af-4cf3a5e9c355"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7f58c25f-6415-4b31-bffa-406c0802fc71}" ma:internalName="TaxCatchAll" ma:showField="CatchAllData" ma:web="6b83d671-2f6b-4467-81c5-00145978ca6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8a0a090-ac65-4436-8289-125f786a40be" elementFormDefault="qualified">
    <xsd:import namespace="http://schemas.microsoft.com/office/2006/documentManagement/types"/>
    <xsd:import namespace="http://schemas.microsoft.com/office/infopath/2007/PartnerControls"/>
    <xsd:element name="NGTagNote" ma:index="11"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BE9FE3F-6C5F-4200-8AF6-72BCDB06FE6F}">
  <ds:schemaRefs>
    <ds:schemaRef ds:uri="http://purl.org/dc/terms/"/>
    <ds:schemaRef ds:uri="88a0a090-ac65-4436-8289-125f786a40be"/>
    <ds:schemaRef ds:uri="http://schemas.microsoft.com/office/2006/documentManagement/types"/>
    <ds:schemaRef ds:uri="http://schemas.microsoft.com/office/2006/metadata/properties"/>
    <ds:schemaRef ds:uri="6b83d671-2f6b-4467-81c5-00145978ca6a"/>
    <ds:schemaRef ds:uri="http://purl.org/dc/elements/1.1/"/>
    <ds:schemaRef ds:uri="d353fcf7-205b-40c5-a3af-4cf3a5e9c355"/>
    <ds:schemaRef ds:uri="http://schemas.openxmlformats.org/package/2006/metadata/core-properties"/>
    <ds:schemaRef ds:uri="http://schemas.microsoft.com/office/infopath/2007/PartnerControls"/>
    <ds:schemaRef ds:uri="http://schemas.microsoft.com/sharepoint/v3"/>
    <ds:schemaRef ds:uri="http://www.w3.org/XML/1998/namespace"/>
    <ds:schemaRef ds:uri="http://purl.org/dc/dcmitype/"/>
  </ds:schemaRefs>
</ds:datastoreItem>
</file>

<file path=customXml/itemProps2.xml><?xml version="1.0" encoding="utf-8"?>
<ds:datastoreItem xmlns:ds="http://schemas.openxmlformats.org/officeDocument/2006/customXml" ds:itemID="{84DC5BD9-D3BE-44AD-8CE7-D892F409133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3D5BF2FB-C080-4CEA-B9A7-32F7A408EAC1}">
  <ds:schemaRefs>
    <ds:schemaRef ds:uri="http://schemas.microsoft.com/sharepoint/v3/contenttype/forms"/>
  </ds:schemaRefs>
</ds:datastoreItem>
</file>

<file path=customXml/itemProps4.xml><?xml version="1.0" encoding="utf-8"?>
<ds:datastoreItem xmlns:ds="http://schemas.openxmlformats.org/officeDocument/2006/customXml" ds:itemID="{5D0A9EA4-C308-4BB9-9BC0-38859B088D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b83d671-2f6b-4467-81c5-00145978ca6a"/>
    <ds:schemaRef ds:uri="d353fcf7-205b-40c5-a3af-4cf3a5e9c355"/>
    <ds:schemaRef ds:uri="88a0a090-ac65-4436-8289-125f786a40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tracking_sheet_group_1</vt:lpstr>
      <vt:lpstr>tracking_sheet_group_x</vt:lpstr>
      <vt:lpstr>Quick Ref Guide</vt:lpstr>
      <vt:lpstr>data_table</vt:lpstr>
      <vt:lpstr>tracking_sheet_group_1!calendar</vt:lpstr>
      <vt:lpstr>tracking_sheet_group_x!calendar</vt:lpstr>
      <vt:lpstr>tracking_sheet_group_1!calendar2</vt:lpstr>
      <vt:lpstr>tracking_sheet_group_x!calendar2</vt:lpstr>
      <vt:lpstr>tracking_sheet_group_x!dept</vt:lpstr>
      <vt:lpstr>dept</vt:lpstr>
      <vt:lpstr>tracking_sheet_group_x!name</vt:lpstr>
      <vt:lpstr>name</vt:lpstr>
      <vt:lpstr>YearsOfService</vt:lpstr>
    </vt:vector>
  </TitlesOfParts>
  <Company>Merck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Riling</dc:creator>
  <cp:lastModifiedBy>Ryan</cp:lastModifiedBy>
  <cp:lastPrinted>2010-01-25T18:35:41Z</cp:lastPrinted>
  <dcterms:created xsi:type="dcterms:W3CDTF">2000-08-14T17:11:16Z</dcterms:created>
  <dcterms:modified xsi:type="dcterms:W3CDTF">2021-12-22T13:09:14Z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Office">
    <vt:lpwstr>Krotzer, Steven C</vt:lpwstr>
  </property>
  <property fmtid="{D5CDD505-2E9C-101B-9397-08002B2CF9AE}" pid="4" name="_AdHocReviewCycleID">
    <vt:i4>461811784</vt:i4>
  </property>
  <property fmtid="{D5CDD505-2E9C-101B-9397-08002B2CF9AE}" pid="5" name="_EmailSubject">
    <vt:lpwstr>Vacation Tracker</vt:lpwstr>
  </property>
  <property fmtid="{D5CDD505-2E9C-101B-9397-08002B2CF9AE}" pid="6" name="_AuthorEmail">
    <vt:lpwstr>steven_krotzer@merck.com</vt:lpwstr>
  </property>
  <property fmtid="{D5CDD505-2E9C-101B-9397-08002B2CF9AE}" pid="7" name="_AuthorEmailDisplayName">
    <vt:lpwstr>Krotzer, Steven C</vt:lpwstr>
  </property>
  <property fmtid="{D5CDD505-2E9C-101B-9397-08002B2CF9AE}" pid="8" name="_ReviewingToolsShownOnce">
    <vt:lpwstr/>
  </property>
  <property fmtid="{D5CDD505-2E9C-101B-9397-08002B2CF9AE}" pid="9" name="ContentTypeId">
    <vt:lpwstr>0x0101001FD4E5FA9A985349A92F32E61B3D5FE6</vt:lpwstr>
  </property>
  <property fmtid="{D5CDD505-2E9C-101B-9397-08002B2CF9AE}" pid="10" name="TaxKeyword">
    <vt:lpwstr/>
  </property>
  <property fmtid="{D5CDD505-2E9C-101B-9397-08002B2CF9AE}" pid="11" name="docIndexRef">
    <vt:lpwstr>2dd6c8de-fbf1-430d-872f-5eff9c8c0416</vt:lpwstr>
  </property>
  <property fmtid="{D5CDD505-2E9C-101B-9397-08002B2CF9AE}" pid="12" name="bjSaver">
    <vt:lpwstr>ox0cr926USfXD7PyJSsKZ44Y+bPVlXB9</vt:lpwstr>
  </property>
  <property fmtid="{D5CDD505-2E9C-101B-9397-08002B2CF9AE}" pid="13" name="bjDocumentSecurityLabel">
    <vt:lpwstr>Not Classified</vt:lpwstr>
  </property>
  <property fmtid="{D5CDD505-2E9C-101B-9397-08002B2CF9AE}" pid="14" name="bjDocumentLabelXML">
    <vt:lpwstr>&lt;?xml version="1.0" encoding="us-ascii"?&gt;&lt;sisl xmlns:xsi="http://www.w3.org/2001/XMLSchema-instance" xmlns:xsd="http://www.w3.org/2001/XMLSchema" sislVersion="0" policy="a10f9ac0-5937-4b4f-b459-96aedd9ed2c5" origin="userSelected" xmlns="http://www.boldonj</vt:lpwstr>
  </property>
  <property fmtid="{D5CDD505-2E9C-101B-9397-08002B2CF9AE}" pid="15" name="bjDocumentLabelXML-0">
    <vt:lpwstr>ames.com/2008/01/sie/internal/label"&gt;&lt;element uid="9920fcc9-9f43-4d43-9e3e-b98a219cfd55" value="" /&gt;&lt;/sisl&gt;</vt:lpwstr>
  </property>
  <property fmtid="{D5CDD505-2E9C-101B-9397-08002B2CF9AE}" pid="16" name="MSIP_Label_927fd646-07cb-4c4e-a107-4e4d6b30ba1b_Enabled">
    <vt:lpwstr>true</vt:lpwstr>
  </property>
  <property fmtid="{D5CDD505-2E9C-101B-9397-08002B2CF9AE}" pid="17" name="MSIP_Label_927fd646-07cb-4c4e-a107-4e4d6b30ba1b_SetDate">
    <vt:lpwstr>2021-12-22T12:34:42Z</vt:lpwstr>
  </property>
  <property fmtid="{D5CDD505-2E9C-101B-9397-08002B2CF9AE}" pid="18" name="MSIP_Label_927fd646-07cb-4c4e-a107-4e4d6b30ba1b_Method">
    <vt:lpwstr>Privileged</vt:lpwstr>
  </property>
  <property fmtid="{D5CDD505-2E9C-101B-9397-08002B2CF9AE}" pid="19" name="MSIP_Label_927fd646-07cb-4c4e-a107-4e4d6b30ba1b_Name">
    <vt:lpwstr>927fd646-07cb-4c4e-a107-4e4d6b30ba1b</vt:lpwstr>
  </property>
  <property fmtid="{D5CDD505-2E9C-101B-9397-08002B2CF9AE}" pid="20" name="MSIP_Label_927fd646-07cb-4c4e-a107-4e4d6b30ba1b_SiteId">
    <vt:lpwstr>a00de4ec-48a8-43a6-be74-e31274e2060d</vt:lpwstr>
  </property>
  <property fmtid="{D5CDD505-2E9C-101B-9397-08002B2CF9AE}" pid="21" name="MSIP_Label_927fd646-07cb-4c4e-a107-4e4d6b30ba1b_ActionId">
    <vt:lpwstr>786bf3eb-9542-4b28-b5cc-5a0e652475eb</vt:lpwstr>
  </property>
  <property fmtid="{D5CDD505-2E9C-101B-9397-08002B2CF9AE}" pid="22" name="MSIP_Label_927fd646-07cb-4c4e-a107-4e4d6b30ba1b_ContentBits">
    <vt:lpwstr>1</vt:lpwstr>
  </property>
  <property fmtid="{D5CDD505-2E9C-101B-9397-08002B2CF9AE}" pid="23" name="MerckAIPLabel">
    <vt:lpwstr>Proprietary</vt:lpwstr>
  </property>
  <property fmtid="{D5CDD505-2E9C-101B-9397-08002B2CF9AE}" pid="24" name="MerckAIPDataExchange">
    <vt:lpwstr>!MRKMIP@Proprietary</vt:lpwstr>
  </property>
</Properties>
</file>