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1"/>
  </bookViews>
  <sheets>
    <sheet name="DIAB Branded Share" sheetId="1" r:id="rId1"/>
    <sheet name="DIAB Promo" sheetId="2" r:id="rId2"/>
    <sheet name="Sheet3" sheetId="3" r:id="rId3"/>
  </sheets>
  <calcPr calcId="145621" calcCompleted="0"/>
</workbook>
</file>

<file path=xl/calcChain.xml><?xml version="1.0" encoding="utf-8"?>
<calcChain xmlns="http://schemas.openxmlformats.org/spreadsheetml/2006/main">
  <c r="S83" i="2" l="1"/>
  <c r="S82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67" i="2"/>
  <c r="S62" i="2"/>
  <c r="S61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6" i="2"/>
  <c r="C82" i="2" l="1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B62" i="2"/>
  <c r="B61" i="2"/>
  <c r="B83" i="2"/>
  <c r="B82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B40" i="2"/>
  <c r="B3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B18" i="2"/>
  <c r="B1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B10" i="2"/>
  <c r="D66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6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J53" i="1"/>
  <c r="K53" i="1"/>
  <c r="L53" i="1"/>
  <c r="M53" i="1"/>
  <c r="N53" i="1"/>
  <c r="O53" i="1"/>
  <c r="P53" i="1"/>
  <c r="Q53" i="1"/>
  <c r="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G55" i="1"/>
  <c r="H55" i="1"/>
  <c r="I55" i="1"/>
  <c r="J55" i="1"/>
  <c r="K55" i="1"/>
  <c r="L55" i="1"/>
  <c r="M55" i="1"/>
  <c r="N55" i="1"/>
  <c r="O55" i="1"/>
  <c r="P55" i="1"/>
  <c r="Q55" i="1"/>
  <c r="R55" i="1"/>
  <c r="G56" i="1"/>
  <c r="H56" i="1"/>
  <c r="I56" i="1"/>
  <c r="J56" i="1"/>
  <c r="K56" i="1"/>
  <c r="L56" i="1"/>
  <c r="M56" i="1"/>
  <c r="N56" i="1"/>
  <c r="O56" i="1"/>
  <c r="P56" i="1"/>
  <c r="Q56" i="1"/>
  <c r="R56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M62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</calcChain>
</file>

<file path=xl/sharedStrings.xml><?xml version="1.0" encoding="utf-8"?>
<sst xmlns="http://schemas.openxmlformats.org/spreadsheetml/2006/main" count="184" uniqueCount="75">
  <si>
    <t xml:space="preserve">Share based off of Total OADs + BYETTA </t>
  </si>
  <si>
    <t>Source: IMS NPA Plus Audit  - from RDM database</t>
  </si>
  <si>
    <t>NRXs include Retail, Mail Order, LTC</t>
  </si>
  <si>
    <t>Mail Order channel is adjusted</t>
  </si>
  <si>
    <t>Share Data for Branded Agent NRX share chart</t>
  </si>
  <si>
    <t>Total OAD's + GLP-1</t>
  </si>
  <si>
    <t>ACTOS</t>
  </si>
  <si>
    <t>AVANDIA</t>
  </si>
  <si>
    <t>ACTOPLUS MET</t>
  </si>
  <si>
    <t>AVANDAMET</t>
  </si>
  <si>
    <t>AVANDARYL</t>
  </si>
  <si>
    <t>DPP4 MONO</t>
  </si>
  <si>
    <t>JANUVIA</t>
  </si>
  <si>
    <t>ONGLYZA</t>
  </si>
  <si>
    <t>TRADJENTA</t>
  </si>
  <si>
    <t>BYETTA</t>
  </si>
  <si>
    <t>DUETACT</t>
  </si>
  <si>
    <t>BIG CLASS</t>
  </si>
  <si>
    <t>SFU CLASS</t>
  </si>
  <si>
    <t>JANUMET</t>
  </si>
  <si>
    <t>KOMBIGLYZE XR</t>
  </si>
  <si>
    <t>MRK DIAB FRANCHISE</t>
  </si>
  <si>
    <t>VICTOZA 2-PAK</t>
  </si>
  <si>
    <t>VICTOZA 3-PAK</t>
  </si>
  <si>
    <t>VICTOZA</t>
  </si>
  <si>
    <t>ACTOS FAMILY</t>
  </si>
  <si>
    <t>DPP4 (Mono+FDC)</t>
  </si>
  <si>
    <t>TZD (Mono+FDC)</t>
  </si>
  <si>
    <t>SU (Mono + FDC)</t>
  </si>
  <si>
    <t>JUVISYNC</t>
  </si>
  <si>
    <t>JANUMET XR</t>
  </si>
  <si>
    <t>JENTADUETO</t>
  </si>
  <si>
    <t>BYDUREON</t>
  </si>
  <si>
    <t>QUARTERLY average Share for Branded Agent NRX share chart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</si>
  <si>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</si>
  <si>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</si>
  <si>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</si>
  <si>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</si>
  <si>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</si>
  <si>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</si>
  <si>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</si>
  <si>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</si>
  <si>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</si>
  <si>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</si>
  <si>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</si>
  <si>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</si>
  <si>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</si>
  <si>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</si>
  <si>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</si>
  <si>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</si>
  <si>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JANUMET FAMILY</t>
  </si>
  <si>
    <t>Samples</t>
  </si>
  <si>
    <t>Actos</t>
  </si>
  <si>
    <t>Avandia</t>
  </si>
  <si>
    <t>Avandamet</t>
  </si>
  <si>
    <t>Actoplus</t>
  </si>
  <si>
    <t>Januvia</t>
  </si>
  <si>
    <t>Janumet</t>
  </si>
  <si>
    <t>Janumet XR</t>
  </si>
  <si>
    <t>Onglyza</t>
  </si>
  <si>
    <t>Victoza</t>
  </si>
  <si>
    <t>Byetta</t>
  </si>
  <si>
    <t>Kombiglyze XR</t>
  </si>
  <si>
    <t>JentaDuetto</t>
  </si>
  <si>
    <t>Bydureon</t>
  </si>
  <si>
    <t>Janumet Family</t>
  </si>
  <si>
    <t>MRK SOS (DPP4+)</t>
  </si>
  <si>
    <t>MRK SOS (from above brands)</t>
  </si>
  <si>
    <t>Details</t>
  </si>
  <si>
    <t>Tradjenta (data seems wrong)</t>
  </si>
  <si>
    <t>Tradjenta (no data)</t>
  </si>
  <si>
    <t>Victoza (no data)</t>
  </si>
  <si>
    <t>MRK SOV (from above brands)</t>
  </si>
  <si>
    <t>MRK SOV (DPP4+)</t>
  </si>
  <si>
    <t>Quarterly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</si>
</sst>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6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Univers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/>
    <xf numFmtId="0" fontId="4" fillId="2" borderId="0" xfId="0" applyFont="1" applyFill="1"/>
    <xf numFmtId="1" fontId="4" fillId="0" borderId="0" xfId="0" applyNumberFormat="1" applyFont="1" applyFill="1"/>
    <xf numFmtId="10" fontId="0" fillId="0" borderId="0" xfId="1" applyNumberFormat="1" applyFont="1" applyFill="1"/>
    <xf numFmtId="0" fontId="4" fillId="0" borderId="0" xfId="0" applyFont="1" applyFill="1"/>
    <xf numFmtId="0" fontId="7" fillId="0" borderId="0" xfId="0" applyFont="1" applyFill="1"/>
    <xf numFmtId="0" fontId="7" fillId="0" borderId="0" xfId="0" applyFont="1"/>
    <xf numFmtId="0" fontId="8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/>
    <xf numFmtId="0" fontId="5" fillId="0" borderId="0" xfId="0" applyFont="1" applyFill="1"/>
    <xf numFmtId="17" fontId="4" fillId="0" borderId="0" xfId="0" applyNumberFormat="1" applyFont="1"/>
    <xf numFmtId="0" fontId="2" fillId="0" borderId="0" xfId="0" applyFont="1"/>
    <xf numFmtId="0" fontId="2" fillId="0" borderId="0" xfId="0" applyFont="1" applyFill="1"/>
    <xf numFmtId="10" fontId="10" fillId="0" borderId="0" xfId="0" applyNumberFormat="1" applyFont="1"/>
    <xf numFmtId="164" fontId="12" fillId="0" borderId="0" xfId="0" applyNumberFormat="1" applyFont="1"/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horizontal="left"/>
    </xf>
    <xf numFmtId="1" fontId="0" fillId="0" borderId="0" xfId="0" applyNumberFormat="1"/>
    <xf numFmtId="0" fontId="10" fillId="0" borderId="0" xfId="0" applyFont="1"/>
    <xf numFmtId="9" fontId="0" fillId="0" borderId="0" xfId="1" applyFont="1"/>
    <xf numFmtId="17" fontId="12" fillId="0" borderId="0" xfId="0" applyNumberFormat="1" applyFont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9"/>
          <c:order val="0"/>
          <c:tx>
            <c:strRef>
              <c:f>'DIAB Branded Share'!$B$58</c:f>
              <c:strCache>
                <c:ptCount val="1"/>
                <c:pt idx="0">
                  <c:v>ACTOS FAMILY</c:v>
                </c:pt>
              </c:strCache>
            </c:strRef>
          </c:tx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Share'!$K$58:$R$58</c:f>
              <c:numCache>
                <c:formatCode>0.00%</c:formatCode>
                <c:ptCount val="8"/>
                <c:pt idx="0">
                  <c:v>0.1014539954162794</c:v>
                </c:pt>
                <c:pt idx="1">
                  <c:v>0.10118891409100157</c:v>
                </c:pt>
                <c:pt idx="2">
                  <c:v>8.8797943378097169E-2</c:v>
                </c:pt>
                <c:pt idx="3">
                  <c:v>7.6723187266201268E-2</c:v>
                </c:pt>
                <c:pt idx="4">
                  <c:v>6.7398894924094052E-2</c:v>
                </c:pt>
                <c:pt idx="5">
                  <c:v>5.957766528750677E-2</c:v>
                </c:pt>
                <c:pt idx="6">
                  <c:v>7.040132388857126E-2</c:v>
                </c:pt>
                <c:pt idx="7">
                  <c:v>5.5057859925884661E-2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'DIAB Branded Share'!$B$45</c:f>
              <c:strCache>
                <c:ptCount val="1"/>
                <c:pt idx="0">
                  <c:v>JANUVIA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Share'!$K$45:$R$45</c:f>
              <c:numCache>
                <c:formatCode>0.00%</c:formatCode>
                <c:ptCount val="8"/>
                <c:pt idx="0">
                  <c:v>5.5899841235316793E-2</c:v>
                </c:pt>
                <c:pt idx="1">
                  <c:v>5.999626110078022E-2</c:v>
                </c:pt>
                <c:pt idx="2">
                  <c:v>6.2803327554178667E-2</c:v>
                </c:pt>
                <c:pt idx="3">
                  <c:v>6.8020513543458297E-2</c:v>
                </c:pt>
                <c:pt idx="4">
                  <c:v>6.9596749552031323E-2</c:v>
                </c:pt>
                <c:pt idx="5">
                  <c:v>6.7954401958491908E-2</c:v>
                </c:pt>
                <c:pt idx="6">
                  <c:v>6.6694842898403869E-2</c:v>
                </c:pt>
                <c:pt idx="7">
                  <c:v>6.6789595141969804E-2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'DIAB Branded Share'!$B$52</c:f>
              <c:strCache>
                <c:ptCount val="1"/>
                <c:pt idx="0">
                  <c:v>JANUMET</c:v>
                </c:pt>
              </c:strCache>
            </c:strRef>
          </c:tx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Share'!$K$52:$R$52</c:f>
              <c:numCache>
                <c:formatCode>0.00%</c:formatCode>
                <c:ptCount val="8"/>
                <c:pt idx="0">
                  <c:v>2.4208006076718313E-2</c:v>
                </c:pt>
                <c:pt idx="1">
                  <c:v>2.6120561416847099E-2</c:v>
                </c:pt>
                <c:pt idx="2">
                  <c:v>2.7471935949595877E-2</c:v>
                </c:pt>
                <c:pt idx="3">
                  <c:v>2.9786407396276419E-2</c:v>
                </c:pt>
                <c:pt idx="4">
                  <c:v>2.9869455507844356E-2</c:v>
                </c:pt>
                <c:pt idx="5">
                  <c:v>2.8284231273475954E-2</c:v>
                </c:pt>
                <c:pt idx="6">
                  <c:v>2.7337041822250843E-2</c:v>
                </c:pt>
                <c:pt idx="7">
                  <c:v>2.6846253807000498E-2</c:v>
                </c:pt>
              </c:numCache>
            </c:numRef>
          </c:val>
          <c:smooth val="0"/>
        </c:ser>
        <c:ser>
          <c:idx val="24"/>
          <c:order val="3"/>
          <c:tx>
            <c:strRef>
              <c:f>'DIAB Branded Share'!$B$63</c:f>
              <c:strCache>
                <c:ptCount val="1"/>
                <c:pt idx="0">
                  <c:v>JANUMET XR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Share'!$K$63:$R$63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7.3044087347579447E-4</c:v>
                </c:pt>
                <c:pt idx="5">
                  <c:v>2.0358692484636729E-3</c:v>
                </c:pt>
                <c:pt idx="6">
                  <c:v>2.8477386912881559E-3</c:v>
                </c:pt>
                <c:pt idx="7">
                  <c:v>3.8308792997363574E-3</c:v>
                </c:pt>
              </c:numCache>
            </c:numRef>
          </c:val>
          <c:smooth val="0"/>
        </c:ser>
        <c:ser>
          <c:idx val="27"/>
          <c:order val="4"/>
          <c:tx>
            <c:strRef>
              <c:f>'DIAB Branded Share'!$B$66</c:f>
              <c:strCache>
                <c:ptCount val="1"/>
                <c:pt idx="0">
                  <c:v>JANUMET FAMILY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Share'!$K$66:$R$66</c:f>
              <c:numCache>
                <c:formatCode>0.00%</c:formatCode>
                <c:ptCount val="8"/>
                <c:pt idx="0">
                  <c:v>2.4208006076718313E-2</c:v>
                </c:pt>
                <c:pt idx="1">
                  <c:v>2.6120561416847099E-2</c:v>
                </c:pt>
                <c:pt idx="2">
                  <c:v>2.7471935949595877E-2</c:v>
                </c:pt>
                <c:pt idx="3">
                  <c:v>2.9786407396276419E-2</c:v>
                </c:pt>
                <c:pt idx="4">
                  <c:v>3.059989638132015E-2</c:v>
                </c:pt>
                <c:pt idx="5">
                  <c:v>3.0320100521939626E-2</c:v>
                </c:pt>
                <c:pt idx="6">
                  <c:v>3.0184780513538997E-2</c:v>
                </c:pt>
                <c:pt idx="7">
                  <c:v>3.0677133106736854E-2</c:v>
                </c:pt>
              </c:numCache>
            </c:numRef>
          </c:val>
          <c:smooth val="0"/>
        </c:ser>
        <c:ser>
          <c:idx val="15"/>
          <c:order val="5"/>
          <c:tx>
            <c:strRef>
              <c:f>'DIAB Branded Share'!$B$54</c:f>
              <c:strCache>
                <c:ptCount val="1"/>
                <c:pt idx="0">
                  <c:v>MRK DIAB FRANCHISE</c:v>
                </c:pt>
              </c:strCache>
            </c:strRef>
          </c:tx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Share'!$K$54:$R$54</c:f>
              <c:numCache>
                <c:formatCode>0.00%</c:formatCode>
                <c:ptCount val="8"/>
                <c:pt idx="0">
                  <c:v>8.0107847312035088E-2</c:v>
                </c:pt>
                <c:pt idx="1">
                  <c:v>8.6116822517627312E-2</c:v>
                </c:pt>
                <c:pt idx="2">
                  <c:v>9.0276914663301303E-2</c:v>
                </c:pt>
                <c:pt idx="3">
                  <c:v>9.7937666073473609E-2</c:v>
                </c:pt>
                <c:pt idx="4">
                  <c:v>0.10034211228597471</c:v>
                </c:pt>
                <c:pt idx="5">
                  <c:v>9.8401659416589016E-2</c:v>
                </c:pt>
                <c:pt idx="6">
                  <c:v>9.7008463092091698E-2</c:v>
                </c:pt>
                <c:pt idx="7">
                  <c:v>9.7584118710578829E-2</c:v>
                </c:pt>
              </c:numCache>
            </c:numRef>
          </c:val>
          <c:smooth val="0"/>
        </c:ser>
        <c:ser>
          <c:idx val="20"/>
          <c:order val="6"/>
          <c:tx>
            <c:strRef>
              <c:f>'DIAB Branded Share'!$B$59</c:f>
              <c:strCache>
                <c:ptCount val="1"/>
                <c:pt idx="0">
                  <c:v>DPP4 (Mono+FDC)</c:v>
                </c:pt>
              </c:strCache>
            </c:strRef>
          </c:tx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Share'!$K$59:$R$59</c:f>
              <c:numCache>
                <c:formatCode>0.00%</c:formatCode>
                <c:ptCount val="8"/>
                <c:pt idx="0">
                  <c:v>9.3609338832278344E-2</c:v>
                </c:pt>
                <c:pt idx="1">
                  <c:v>0.10217107589230633</c:v>
                </c:pt>
                <c:pt idx="2">
                  <c:v>0.11091424057210487</c:v>
                </c:pt>
                <c:pt idx="3">
                  <c:v>0.12188862715640542</c:v>
                </c:pt>
                <c:pt idx="4">
                  <c:v>0.12587006845964552</c:v>
                </c:pt>
                <c:pt idx="5">
                  <c:v>0.1259208151323131</c:v>
                </c:pt>
                <c:pt idx="6">
                  <c:v>0.12641034604884815</c:v>
                </c:pt>
                <c:pt idx="7">
                  <c:v>0.1276793326624828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'DIAB Branded Share'!$B$46</c:f>
              <c:strCache>
                <c:ptCount val="1"/>
                <c:pt idx="0">
                  <c:v>ONGLYZA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Share'!$K$46:$R$46</c:f>
              <c:numCache>
                <c:formatCode>0.00%</c:formatCode>
                <c:ptCount val="8"/>
                <c:pt idx="0">
                  <c:v>1.0609555059682427E-2</c:v>
                </c:pt>
                <c:pt idx="1">
                  <c:v>1.1731447761239485E-2</c:v>
                </c:pt>
                <c:pt idx="2">
                  <c:v>1.3285301832019253E-2</c:v>
                </c:pt>
                <c:pt idx="3">
                  <c:v>1.4148534694505272E-2</c:v>
                </c:pt>
                <c:pt idx="4">
                  <c:v>1.4059848497246763E-2</c:v>
                </c:pt>
                <c:pt idx="5">
                  <c:v>1.4573693099774424E-2</c:v>
                </c:pt>
                <c:pt idx="6">
                  <c:v>1.4750552070933879E-2</c:v>
                </c:pt>
                <c:pt idx="7">
                  <c:v>1.4033950207421047E-2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'DIAB Branded Share'!$B$47</c:f>
              <c:strCache>
                <c:ptCount val="1"/>
                <c:pt idx="0">
                  <c:v>TRADJENTA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Share'!$K$47:$R$47</c:f>
              <c:numCache>
                <c:formatCode>0.00%</c:formatCode>
                <c:ptCount val="8"/>
                <c:pt idx="0">
                  <c:v>0</c:v>
                </c:pt>
                <c:pt idx="1">
                  <c:v>6.1462476170919727E-4</c:v>
                </c:pt>
                <c:pt idx="2">
                  <c:v>2.2992151509985438E-3</c:v>
                </c:pt>
                <c:pt idx="3">
                  <c:v>3.4992659317550773E-3</c:v>
                </c:pt>
                <c:pt idx="4">
                  <c:v>4.4691256239874503E-3</c:v>
                </c:pt>
                <c:pt idx="5">
                  <c:v>5.1653948547246463E-3</c:v>
                </c:pt>
                <c:pt idx="6">
                  <c:v>6.2041654638423432E-3</c:v>
                </c:pt>
                <c:pt idx="7">
                  <c:v>7.6870450160505298E-3</c:v>
                </c:pt>
              </c:numCache>
            </c:numRef>
          </c:val>
          <c:smooth val="0"/>
        </c:ser>
        <c:ser>
          <c:idx val="14"/>
          <c:order val="9"/>
          <c:tx>
            <c:strRef>
              <c:f>'DIAB Branded Share'!$B$53</c:f>
              <c:strCache>
                <c:ptCount val="1"/>
                <c:pt idx="0">
                  <c:v>KOMBIGLYZE XR</c:v>
                </c:pt>
              </c:strCache>
            </c:strRef>
          </c:tx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Share'!$K$53:$R$53</c:f>
              <c:numCache>
                <c:formatCode>0.00%</c:formatCode>
                <c:ptCount val="8"/>
                <c:pt idx="0">
                  <c:v>2.8919364605608177E-3</c:v>
                </c:pt>
                <c:pt idx="1">
                  <c:v>3.7081808517303097E-3</c:v>
                </c:pt>
                <c:pt idx="2">
                  <c:v>5.052808925785756E-3</c:v>
                </c:pt>
                <c:pt idx="3">
                  <c:v>6.3031604566714527E-3</c:v>
                </c:pt>
                <c:pt idx="4">
                  <c:v>6.8710683851279609E-3</c:v>
                </c:pt>
                <c:pt idx="5">
                  <c:v>7.2204381219537093E-3</c:v>
                </c:pt>
                <c:pt idx="6">
                  <c:v>7.6350438411282766E-3</c:v>
                </c:pt>
                <c:pt idx="7">
                  <c:v>7.2919505833539608E-3</c:v>
                </c:pt>
              </c:numCache>
            </c:numRef>
          </c:val>
          <c:smooth val="0"/>
        </c:ser>
        <c:ser>
          <c:idx val="18"/>
          <c:order val="10"/>
          <c:tx>
            <c:strRef>
              <c:f>'DIAB Branded Share'!$B$57</c:f>
              <c:strCache>
                <c:ptCount val="1"/>
                <c:pt idx="0">
                  <c:v>VICTOZA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Share'!$K$57:$R$57</c:f>
              <c:numCache>
                <c:formatCode>0.00%</c:formatCode>
                <c:ptCount val="8"/>
                <c:pt idx="0">
                  <c:v>1.1362678902614227E-2</c:v>
                </c:pt>
                <c:pt idx="1">
                  <c:v>1.36139248475848E-2</c:v>
                </c:pt>
                <c:pt idx="2">
                  <c:v>1.5045672160813804E-2</c:v>
                </c:pt>
                <c:pt idx="3">
                  <c:v>1.587322969803209E-2</c:v>
                </c:pt>
                <c:pt idx="4">
                  <c:v>1.7335630763849211E-2</c:v>
                </c:pt>
                <c:pt idx="5">
                  <c:v>1.8786061381165137E-2</c:v>
                </c:pt>
                <c:pt idx="6">
                  <c:v>1.96557291473675E-2</c:v>
                </c:pt>
                <c:pt idx="7">
                  <c:v>2.0699714200529636E-2</c:v>
                </c:pt>
              </c:numCache>
            </c:numRef>
          </c:val>
          <c:smooth val="0"/>
        </c:ser>
        <c:ser>
          <c:idx val="9"/>
          <c:order val="11"/>
          <c:tx>
            <c:strRef>
              <c:f>'DIAB Branded Share'!$B$48</c:f>
              <c:strCache>
                <c:ptCount val="1"/>
                <c:pt idx="0">
                  <c:v>BYETTA</c:v>
                </c:pt>
              </c:strCache>
            </c:strRef>
          </c:tx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Share'!$K$48:$R$48</c:f>
              <c:numCache>
                <c:formatCode>0.00%</c:formatCode>
                <c:ptCount val="8"/>
                <c:pt idx="0">
                  <c:v>1.3042400342994911E-2</c:v>
                </c:pt>
                <c:pt idx="1">
                  <c:v>1.3183074881696928E-2</c:v>
                </c:pt>
                <c:pt idx="2">
                  <c:v>1.2757667987245895E-2</c:v>
                </c:pt>
                <c:pt idx="3">
                  <c:v>1.2701304545883202E-2</c:v>
                </c:pt>
                <c:pt idx="4">
                  <c:v>1.1976000567180074E-2</c:v>
                </c:pt>
                <c:pt idx="5">
                  <c:v>1.0687364487161795E-2</c:v>
                </c:pt>
                <c:pt idx="6">
                  <c:v>9.4251544511653757E-3</c:v>
                </c:pt>
                <c:pt idx="7">
                  <c:v>8.330752505662415E-3</c:v>
                </c:pt>
              </c:numCache>
            </c:numRef>
          </c:val>
          <c:smooth val="0"/>
        </c:ser>
        <c:ser>
          <c:idx val="26"/>
          <c:order val="12"/>
          <c:tx>
            <c:strRef>
              <c:f>'DIAB Branded Share'!$B$65</c:f>
              <c:strCache>
                <c:ptCount val="1"/>
                <c:pt idx="0">
                  <c:v>BYDUREON</c:v>
                </c:pt>
              </c:strCache>
            </c:strRef>
          </c:tx>
          <c:cat>
            <c:strRef>
              <c:f>'DIAB Branded Share'!$K$38:$R$38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Branded Share'!$K$65:$R$65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2.1536237750159602E-3</c:v>
                </c:pt>
                <c:pt idx="5">
                  <c:v>4.0117185739432844E-3</c:v>
                </c:pt>
                <c:pt idx="6">
                  <c:v>4.0365930102988406E-3</c:v>
                </c:pt>
                <c:pt idx="7">
                  <c:v>4.5480001034956079E-3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63360"/>
        <c:axId val="272464896"/>
      </c:lineChart>
      <c:catAx>
        <c:axId val="2724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464896"/>
        <c:crosses val="autoZero"/>
        <c:auto val="1"/>
        <c:lblAlgn val="ctr"/>
        <c:lblOffset val="100"/>
        <c:noMultiLvlLbl val="0"/>
      </c:catAx>
      <c:valAx>
        <c:axId val="27246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NRX Share</a:t>
                </a:r>
              </a:p>
            </c:rich>
          </c:tx>
          <c:layout>
            <c:manualLayout>
              <c:xMode val="edge"/>
              <c:yMode val="edge"/>
              <c:x val="7.416173570019724E-2"/>
              <c:y val="0.27785677160921268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2724633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'DIAB Promo'!$A$46</c:f>
              <c:strCache>
                <c:ptCount val="1"/>
                <c:pt idx="0">
                  <c:v>Actos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Promo'!$J$46:$Q$46</c:f>
              <c:numCache>
                <c:formatCode>0</c:formatCode>
                <c:ptCount val="8"/>
                <c:pt idx="0">
                  <c:v>988.86999999999989</c:v>
                </c:pt>
                <c:pt idx="1">
                  <c:v>877.85500000000002</c:v>
                </c:pt>
                <c:pt idx="2">
                  <c:v>974.42100000000005</c:v>
                </c:pt>
                <c:pt idx="3">
                  <c:v>716.42899999999997</c:v>
                </c:pt>
                <c:pt idx="4">
                  <c:v>645.39499999999998</c:v>
                </c:pt>
                <c:pt idx="5">
                  <c:v>684.947</c:v>
                </c:pt>
                <c:pt idx="6">
                  <c:v>188.024</c:v>
                </c:pt>
                <c:pt idx="7">
                  <c:v>82.658000000000001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'DIAB Promo'!$A$47</c:f>
              <c:strCache>
                <c:ptCount val="1"/>
                <c:pt idx="0">
                  <c:v>Actoplus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Promo'!$J$47:$Q$47</c:f>
              <c:numCache>
                <c:formatCode>0</c:formatCode>
                <c:ptCount val="8"/>
                <c:pt idx="0">
                  <c:v>127.108</c:v>
                </c:pt>
                <c:pt idx="1">
                  <c:v>80.066000000000003</c:v>
                </c:pt>
                <c:pt idx="2">
                  <c:v>104.59099999999999</c:v>
                </c:pt>
                <c:pt idx="3">
                  <c:v>75.103999999999999</c:v>
                </c:pt>
                <c:pt idx="4">
                  <c:v>76.921999999999997</c:v>
                </c:pt>
                <c:pt idx="5">
                  <c:v>62.02</c:v>
                </c:pt>
                <c:pt idx="6">
                  <c:v>32.454999999999998</c:v>
                </c:pt>
                <c:pt idx="7">
                  <c:v>9.0719999999999992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'DIAB Promo'!$A$48</c:f>
              <c:strCache>
                <c:ptCount val="1"/>
                <c:pt idx="0">
                  <c:v>Avandia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Promo'!$J$48:$Q$48</c:f>
              <c:numCache>
                <c:formatCode>0</c:formatCode>
                <c:ptCount val="8"/>
                <c:pt idx="0">
                  <c:v>18.396000000000001</c:v>
                </c:pt>
                <c:pt idx="1">
                  <c:v>15.800999999999998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1.8080000000000001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'DIAB Promo'!$A$49</c:f>
              <c:strCache>
                <c:ptCount val="1"/>
                <c:pt idx="0">
                  <c:v>Avandamet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Promo'!$J$49:$Q$49</c:f>
              <c:numCache>
                <c:formatCode>0</c:formatCode>
                <c:ptCount val="8"/>
                <c:pt idx="0">
                  <c:v>14.635999999999999</c:v>
                </c:pt>
                <c:pt idx="1">
                  <c:v>1.996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2.0680000000000001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'DIAB Promo'!$A$50</c:f>
              <c:strCache>
                <c:ptCount val="1"/>
                <c:pt idx="0">
                  <c:v>Januvia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Promo'!$J$50:$Q$50</c:f>
              <c:numCache>
                <c:formatCode>0</c:formatCode>
                <c:ptCount val="8"/>
                <c:pt idx="0">
                  <c:v>961.78099999999995</c:v>
                </c:pt>
                <c:pt idx="1">
                  <c:v>976.9</c:v>
                </c:pt>
                <c:pt idx="2">
                  <c:v>967.99</c:v>
                </c:pt>
                <c:pt idx="3">
                  <c:v>740.92700000000002</c:v>
                </c:pt>
                <c:pt idx="4">
                  <c:v>1005.693</c:v>
                </c:pt>
                <c:pt idx="5">
                  <c:v>878.24900000000002</c:v>
                </c:pt>
                <c:pt idx="6">
                  <c:v>987.58500000000004</c:v>
                </c:pt>
                <c:pt idx="7">
                  <c:v>908.00200000000007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'DIAB Promo'!$A$51</c:f>
              <c:strCache>
                <c:ptCount val="1"/>
                <c:pt idx="0">
                  <c:v>Janumet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Promo'!$J$51:$Q$51</c:f>
              <c:numCache>
                <c:formatCode>0</c:formatCode>
                <c:ptCount val="8"/>
                <c:pt idx="0">
                  <c:v>538.33500000000004</c:v>
                </c:pt>
                <c:pt idx="1">
                  <c:v>614.44100000000003</c:v>
                </c:pt>
                <c:pt idx="2">
                  <c:v>496.02300000000002</c:v>
                </c:pt>
                <c:pt idx="3">
                  <c:v>416.12399999999997</c:v>
                </c:pt>
                <c:pt idx="4">
                  <c:v>336.541</c:v>
                </c:pt>
                <c:pt idx="5">
                  <c:v>272.13900000000001</c:v>
                </c:pt>
                <c:pt idx="6">
                  <c:v>205.24199999999999</c:v>
                </c:pt>
                <c:pt idx="7">
                  <c:v>246.96699999999998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'DIAB Promo'!$A$52</c:f>
              <c:strCache>
                <c:ptCount val="1"/>
                <c:pt idx="0">
                  <c:v>Janumet XR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Promo'!$J$52:$Q$52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204.97800000000001</c:v>
                </c:pt>
                <c:pt idx="5">
                  <c:v>244.68899999999999</c:v>
                </c:pt>
                <c:pt idx="6">
                  <c:v>302.38499999999999</c:v>
                </c:pt>
                <c:pt idx="7">
                  <c:v>376.96200000000005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'DIAB Promo'!$A$53</c:f>
              <c:strCache>
                <c:ptCount val="1"/>
                <c:pt idx="0">
                  <c:v>Janumet Family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Promo'!$J$53:$Q$53</c:f>
              <c:numCache>
                <c:formatCode>0</c:formatCode>
                <c:ptCount val="8"/>
                <c:pt idx="0">
                  <c:v>538.33500000000004</c:v>
                </c:pt>
                <c:pt idx="1">
                  <c:v>614.44100000000003</c:v>
                </c:pt>
                <c:pt idx="2">
                  <c:v>496.02300000000002</c:v>
                </c:pt>
                <c:pt idx="3">
                  <c:v>416.12399999999997</c:v>
                </c:pt>
                <c:pt idx="4">
                  <c:v>541.51900000000001</c:v>
                </c:pt>
                <c:pt idx="5">
                  <c:v>516.82799999999997</c:v>
                </c:pt>
                <c:pt idx="6">
                  <c:v>507.62700000000001</c:v>
                </c:pt>
                <c:pt idx="7">
                  <c:v>623.92900000000009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'DIAB Promo'!$A$54</c:f>
              <c:strCache>
                <c:ptCount val="1"/>
                <c:pt idx="0">
                  <c:v>Onglyza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Promo'!$J$54:$Q$54</c:f>
              <c:numCache>
                <c:formatCode>0</c:formatCode>
                <c:ptCount val="8"/>
                <c:pt idx="0">
                  <c:v>416.13800000000003</c:v>
                </c:pt>
                <c:pt idx="1">
                  <c:v>462.70799999999997</c:v>
                </c:pt>
                <c:pt idx="2">
                  <c:v>563.96500000000003</c:v>
                </c:pt>
                <c:pt idx="3">
                  <c:v>493.84900000000005</c:v>
                </c:pt>
                <c:pt idx="4">
                  <c:v>544.29399999999998</c:v>
                </c:pt>
                <c:pt idx="5">
                  <c:v>513.048</c:v>
                </c:pt>
                <c:pt idx="6">
                  <c:v>502.08400000000006</c:v>
                </c:pt>
                <c:pt idx="7">
                  <c:v>536.33999999999992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'DIAB Promo'!$A$55</c:f>
              <c:strCache>
                <c:ptCount val="1"/>
                <c:pt idx="0">
                  <c:v>Tradjenta (no data)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Promo'!$J$55:$Q$55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'DIAB Promo'!$A$56</c:f>
              <c:strCache>
                <c:ptCount val="1"/>
                <c:pt idx="0">
                  <c:v>Kombiglyze XR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Promo'!$J$56:$Q$56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248.60700000000003</c:v>
                </c:pt>
                <c:pt idx="5">
                  <c:v>382.11799999999999</c:v>
                </c:pt>
                <c:pt idx="6">
                  <c:v>282.99400000000003</c:v>
                </c:pt>
                <c:pt idx="7">
                  <c:v>422.36400000000003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'DIAB Promo'!$A$57</c:f>
              <c:strCache>
                <c:ptCount val="1"/>
                <c:pt idx="0">
                  <c:v>JentaDuetto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Promo'!$J$57:$Q$57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57.978999999999999</c:v>
                </c:pt>
                <c:pt idx="5">
                  <c:v>232.40700000000001</c:v>
                </c:pt>
                <c:pt idx="6">
                  <c:v>152.24</c:v>
                </c:pt>
                <c:pt idx="7">
                  <c:v>77.691999999999993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'DIAB Promo'!$A$58</c:f>
              <c:strCache>
                <c:ptCount val="1"/>
                <c:pt idx="0">
                  <c:v>Victoza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Promo'!$J$58:$Q$58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132.14500000000001</c:v>
                </c:pt>
                <c:pt idx="5">
                  <c:v>134.148</c:v>
                </c:pt>
                <c:pt idx="6">
                  <c:v>199.72300000000001</c:v>
                </c:pt>
                <c:pt idx="7">
                  <c:v>206.34299999999999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'DIAB Promo'!$A$59</c:f>
              <c:strCache>
                <c:ptCount val="1"/>
                <c:pt idx="0">
                  <c:v>Byetta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Promo'!$J$59:$Q$59</c:f>
              <c:numCache>
                <c:formatCode>0</c:formatCode>
                <c:ptCount val="8"/>
                <c:pt idx="0">
                  <c:v>88.024000000000001</c:v>
                </c:pt>
                <c:pt idx="1">
                  <c:v>80.433999999999997</c:v>
                </c:pt>
                <c:pt idx="2">
                  <c:v>95.656000000000006</c:v>
                </c:pt>
                <c:pt idx="3">
                  <c:v>97.812999999999988</c:v>
                </c:pt>
                <c:pt idx="4">
                  <c:v>59.719000000000001</c:v>
                </c:pt>
                <c:pt idx="5">
                  <c:v>44.516999999999996</c:v>
                </c:pt>
                <c:pt idx="6">
                  <c:v>60.773000000000003</c:v>
                </c:pt>
                <c:pt idx="7">
                  <c:v>24.845999999999997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'DIAB Promo'!$A$60</c:f>
              <c:strCache>
                <c:ptCount val="1"/>
                <c:pt idx="0">
                  <c:v>Bydureon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Promo'!$J$60:$Q$60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23.012</c:v>
                </c:pt>
                <c:pt idx="5">
                  <c:v>69.084000000000003</c:v>
                </c:pt>
                <c:pt idx="6">
                  <c:v>68.537999999999997</c:v>
                </c:pt>
                <c:pt idx="7">
                  <c:v>66.135000000000005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613760"/>
        <c:axId val="272615296"/>
      </c:lineChart>
      <c:catAx>
        <c:axId val="2726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615296"/>
        <c:crosses val="autoZero"/>
        <c:auto val="1"/>
        <c:lblAlgn val="ctr"/>
        <c:lblOffset val="100"/>
        <c:noMultiLvlLbl val="0"/>
      </c:catAx>
      <c:valAx>
        <c:axId val="27261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</a:t>
                </a:r>
                <a:r>
                  <a:rPr lang="en-US" baseline="0"/>
                  <a:t> Samples ('000)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726137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'DIAB Promo'!$A$67</c:f>
              <c:strCache>
                <c:ptCount val="1"/>
                <c:pt idx="0">
                  <c:v>Actos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Promo'!$J$67:$Q$67</c:f>
              <c:numCache>
                <c:formatCode>0</c:formatCode>
                <c:ptCount val="8"/>
                <c:pt idx="0">
                  <c:v>89.647000000000006</c:v>
                </c:pt>
                <c:pt idx="1">
                  <c:v>73.890999999999991</c:v>
                </c:pt>
                <c:pt idx="2">
                  <c:v>84.121000000000009</c:v>
                </c:pt>
                <c:pt idx="3">
                  <c:v>63.149000000000001</c:v>
                </c:pt>
                <c:pt idx="4">
                  <c:v>53.451000000000001</c:v>
                </c:pt>
                <c:pt idx="5">
                  <c:v>45.249999999999993</c:v>
                </c:pt>
                <c:pt idx="6">
                  <c:v>5.8450000000000006</c:v>
                </c:pt>
                <c:pt idx="7">
                  <c:v>2.9129999999999994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'DIAB Promo'!$A$68</c:f>
              <c:strCache>
                <c:ptCount val="1"/>
                <c:pt idx="0">
                  <c:v>Actoplus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Promo'!$J$68:$Q$68</c:f>
              <c:numCache>
                <c:formatCode>0</c:formatCode>
                <c:ptCount val="8"/>
                <c:pt idx="0">
                  <c:v>0.84600000000000009</c:v>
                </c:pt>
                <c:pt idx="1">
                  <c:v>0.6</c:v>
                </c:pt>
                <c:pt idx="2">
                  <c:v>0.33299999999999996</c:v>
                </c:pt>
                <c:pt idx="3">
                  <c:v>9.0429999999999993</c:v>
                </c:pt>
                <c:pt idx="4">
                  <c:v>7.891</c:v>
                </c:pt>
                <c:pt idx="5">
                  <c:v>4.66</c:v>
                </c:pt>
                <c:pt idx="6">
                  <c:v>1.3239999999999998</c:v>
                </c:pt>
                <c:pt idx="7">
                  <c:v>0.97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'DIAB Promo'!$A$69</c:f>
              <c:strCache>
                <c:ptCount val="1"/>
                <c:pt idx="0">
                  <c:v>Avandia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Promo'!$J$69:$Q$69</c:f>
              <c:numCache>
                <c:formatCode>0</c:formatCode>
                <c:ptCount val="8"/>
                <c:pt idx="0">
                  <c:v>1.623</c:v>
                </c:pt>
                <c:pt idx="1">
                  <c:v>0.94699999999999995</c:v>
                </c:pt>
                <c:pt idx="2">
                  <c:v>2.2170000000000001</c:v>
                </c:pt>
                <c:pt idx="3">
                  <c:v>0.47199999999999998</c:v>
                </c:pt>
                <c:pt idx="4">
                  <c:v>0.21199999999999999</c:v>
                </c:pt>
                <c:pt idx="5">
                  <c:v>0.53899999999999992</c:v>
                </c:pt>
                <c:pt idx="6">
                  <c:v>7.0999999999999994E-2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'DIAB Promo'!$A$70</c:f>
              <c:strCache>
                <c:ptCount val="1"/>
                <c:pt idx="0">
                  <c:v>Avandamet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Promo'!$J$70:$Q$70</c:f>
              <c:numCache>
                <c:formatCode>0</c:formatCode>
                <c:ptCount val="8"/>
                <c:pt idx="0">
                  <c:v>0.31</c:v>
                </c:pt>
                <c:pt idx="1">
                  <c:v>0.32200000000000001</c:v>
                </c:pt>
                <c:pt idx="2">
                  <c:v>0</c:v>
                </c:pt>
                <c:pt idx="3">
                  <c:v>0.18099999999999999</c:v>
                </c:pt>
                <c:pt idx="4">
                  <c:v>0</c:v>
                </c:pt>
                <c:pt idx="5">
                  <c:v>0.188</c:v>
                </c:pt>
                <c:pt idx="6">
                  <c:v>0</c:v>
                </c:pt>
                <c:pt idx="7">
                  <c:v>0.18099999999999999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'DIAB Promo'!$A$71</c:f>
              <c:strCache>
                <c:ptCount val="1"/>
                <c:pt idx="0">
                  <c:v>Januvia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Promo'!$J$71:$Q$71</c:f>
              <c:numCache>
                <c:formatCode>0</c:formatCode>
                <c:ptCount val="8"/>
                <c:pt idx="0">
                  <c:v>112.85999999999999</c:v>
                </c:pt>
                <c:pt idx="1">
                  <c:v>116.42699999999999</c:v>
                </c:pt>
                <c:pt idx="2">
                  <c:v>113.246</c:v>
                </c:pt>
                <c:pt idx="3">
                  <c:v>75.679000000000002</c:v>
                </c:pt>
                <c:pt idx="4">
                  <c:v>96.036000000000001</c:v>
                </c:pt>
                <c:pt idx="5">
                  <c:v>109.33499999999999</c:v>
                </c:pt>
                <c:pt idx="6">
                  <c:v>107.60399999999998</c:v>
                </c:pt>
                <c:pt idx="7">
                  <c:v>106.73299999999999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'DIAB Promo'!$A$72</c:f>
              <c:strCache>
                <c:ptCount val="1"/>
                <c:pt idx="0">
                  <c:v>Janumet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Promo'!$J$72:$Q$72</c:f>
              <c:numCache>
                <c:formatCode>0</c:formatCode>
                <c:ptCount val="8"/>
                <c:pt idx="0">
                  <c:v>0</c:v>
                </c:pt>
                <c:pt idx="1">
                  <c:v>0.36</c:v>
                </c:pt>
                <c:pt idx="2">
                  <c:v>0</c:v>
                </c:pt>
                <c:pt idx="3">
                  <c:v>45.369</c:v>
                </c:pt>
                <c:pt idx="4">
                  <c:v>43.582000000000008</c:v>
                </c:pt>
                <c:pt idx="5">
                  <c:v>36.253</c:v>
                </c:pt>
                <c:pt idx="6">
                  <c:v>31.47</c:v>
                </c:pt>
                <c:pt idx="7">
                  <c:v>33.404000000000003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'DIAB Promo'!$A$73</c:f>
              <c:strCache>
                <c:ptCount val="1"/>
                <c:pt idx="0">
                  <c:v>Janumet XR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Promo'!$J$73:$Q$73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41.509</c:v>
                </c:pt>
                <c:pt idx="5">
                  <c:v>57.106999999999999</c:v>
                </c:pt>
                <c:pt idx="6">
                  <c:v>51.05599999999999</c:v>
                </c:pt>
                <c:pt idx="7">
                  <c:v>49.742000000000004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'DIAB Promo'!$A$74</c:f>
              <c:strCache>
                <c:ptCount val="1"/>
                <c:pt idx="0">
                  <c:v>Janumet Family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Promo'!$J$74:$Q$74</c:f>
              <c:numCache>
                <c:formatCode>0</c:formatCode>
                <c:ptCount val="8"/>
                <c:pt idx="0">
                  <c:v>0</c:v>
                </c:pt>
                <c:pt idx="1">
                  <c:v>0.36</c:v>
                </c:pt>
                <c:pt idx="2">
                  <c:v>0</c:v>
                </c:pt>
                <c:pt idx="3">
                  <c:v>45.369</c:v>
                </c:pt>
                <c:pt idx="4">
                  <c:v>85.091000000000008</c:v>
                </c:pt>
                <c:pt idx="5">
                  <c:v>93.360000000000014</c:v>
                </c:pt>
                <c:pt idx="6">
                  <c:v>82.525999999999996</c:v>
                </c:pt>
                <c:pt idx="7">
                  <c:v>83.146000000000001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'DIAB Promo'!$A$75</c:f>
              <c:strCache>
                <c:ptCount val="1"/>
                <c:pt idx="0">
                  <c:v>Onglyza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Promo'!$J$75:$Q$75</c:f>
              <c:numCache>
                <c:formatCode>0</c:formatCode>
                <c:ptCount val="8"/>
                <c:pt idx="0">
                  <c:v>84.122</c:v>
                </c:pt>
                <c:pt idx="1">
                  <c:v>88.8</c:v>
                </c:pt>
                <c:pt idx="2">
                  <c:v>97.568999999999988</c:v>
                </c:pt>
                <c:pt idx="3">
                  <c:v>80.75</c:v>
                </c:pt>
                <c:pt idx="4">
                  <c:v>86.472000000000008</c:v>
                </c:pt>
                <c:pt idx="5">
                  <c:v>76.731999999999999</c:v>
                </c:pt>
                <c:pt idx="6">
                  <c:v>79.431000000000012</c:v>
                </c:pt>
                <c:pt idx="7">
                  <c:v>58.780999999999999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'DIAB Promo'!$A$76</c:f>
              <c:strCache>
                <c:ptCount val="1"/>
                <c:pt idx="0">
                  <c:v>Tradjenta (data seems wrong)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Promo'!$J$76:$Q$76</c:f>
              <c:numCache>
                <c:formatCode>0</c:formatCode>
                <c:ptCount val="8"/>
                <c:pt idx="0">
                  <c:v>38.555999999999997</c:v>
                </c:pt>
                <c:pt idx="1">
                  <c:v>29.163</c:v>
                </c:pt>
                <c:pt idx="2">
                  <c:v>27.012</c:v>
                </c:pt>
                <c:pt idx="3">
                  <c:v>0</c:v>
                </c:pt>
                <c:pt idx="4">
                  <c:v>85.941999999999993</c:v>
                </c:pt>
                <c:pt idx="5">
                  <c:v>136.42099999999999</c:v>
                </c:pt>
                <c:pt idx="6">
                  <c:v>132.44900000000001</c:v>
                </c:pt>
                <c:pt idx="7">
                  <c:v>105.79499999999999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'DIAB Promo'!$A$77</c:f>
              <c:strCache>
                <c:ptCount val="1"/>
                <c:pt idx="0">
                  <c:v>Kombiglyze XR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Promo'!$J$77:$Q$77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34.587000000000003</c:v>
                </c:pt>
                <c:pt idx="5">
                  <c:v>45.894999999999996</c:v>
                </c:pt>
                <c:pt idx="6">
                  <c:v>45.451999999999998</c:v>
                </c:pt>
                <c:pt idx="7">
                  <c:v>33.322000000000003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'DIAB Promo'!$A$78</c:f>
              <c:strCache>
                <c:ptCount val="1"/>
                <c:pt idx="0">
                  <c:v>JentaDuetto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Promo'!$J$78:$Q$78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12.247</c:v>
                </c:pt>
                <c:pt idx="5">
                  <c:v>31.529</c:v>
                </c:pt>
                <c:pt idx="6">
                  <c:v>19.655000000000001</c:v>
                </c:pt>
                <c:pt idx="7">
                  <c:v>18.032999999999998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'DIAB Promo'!$A$79</c:f>
              <c:strCache>
                <c:ptCount val="1"/>
                <c:pt idx="0">
                  <c:v>Victoza (no data)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Promo'!$J$79:$Q$79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'DIAB Promo'!$A$80</c:f>
              <c:strCache>
                <c:ptCount val="1"/>
                <c:pt idx="0">
                  <c:v>Byetta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Promo'!$J$80:$Q$80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34.396000000000001</c:v>
                </c:pt>
                <c:pt idx="4">
                  <c:v>15.480999999999998</c:v>
                </c:pt>
                <c:pt idx="5">
                  <c:v>10.986000000000001</c:v>
                </c:pt>
                <c:pt idx="6">
                  <c:v>12.678999999999998</c:v>
                </c:pt>
                <c:pt idx="7">
                  <c:v>6.4600000000000009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'DIAB Promo'!$A$81</c:f>
              <c:strCache>
                <c:ptCount val="1"/>
                <c:pt idx="0">
                  <c:v>Bydureon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Promo'!$J$81:$Q$81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24.826999999999998</c:v>
                </c:pt>
                <c:pt idx="5">
                  <c:v>39.969000000000001</c:v>
                </c:pt>
                <c:pt idx="6">
                  <c:v>38.676000000000002</c:v>
                </c:pt>
                <c:pt idx="7">
                  <c:v>68.585999999999984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74816"/>
        <c:axId val="273080704"/>
      </c:lineChart>
      <c:catAx>
        <c:axId val="2730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80704"/>
        <c:crosses val="autoZero"/>
        <c:auto val="1"/>
        <c:lblAlgn val="ctr"/>
        <c:lblOffset val="100"/>
        <c:noMultiLvlLbl val="0"/>
      </c:catAx>
      <c:valAx>
        <c:axId val="27308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Details 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730748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'DIAB Promo'!$A$61</c:f>
              <c:strCache>
                <c:ptCount val="1"/>
                <c:pt idx="0">
                  <c:v>MRK SOS (from above brands)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Promo'!$J$61:$Q$61</c:f>
              <c:numCache>
                <c:formatCode>0%</c:formatCode>
                <c:ptCount val="8"/>
                <c:pt idx="0">
                  <c:v>0.47573072932126725</c:v>
                </c:pt>
                <c:pt idx="1">
                  <c:v>0.51165214081019195</c:v>
                </c:pt>
                <c:pt idx="2">
                  <c:v>0.45712607637559688</c:v>
                </c:pt>
                <c:pt idx="3">
                  <c:v>0.45548777559338738</c:v>
                </c:pt>
                <c:pt idx="4">
                  <c:v>0.4638919912391295</c:v>
                </c:pt>
                <c:pt idx="5">
                  <c:v>0.39618890152963077</c:v>
                </c:pt>
                <c:pt idx="6">
                  <c:v>0.50140524465944991</c:v>
                </c:pt>
                <c:pt idx="7">
                  <c:v>0.51800258404311106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'DIAB Promo'!$A$62</c:f>
              <c:strCache>
                <c:ptCount val="1"/>
                <c:pt idx="0">
                  <c:v>MRK SOS (DPP4+)</c:v>
                </c:pt>
              </c:strCache>
            </c:strRef>
          </c:tx>
          <c:cat>
            <c:strRef>
              <c:f>'DIAB Promo'!$J$45:$Q$45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Promo'!$J$62:$Q$62</c:f>
              <c:numCache>
                <c:formatCode>0%</c:formatCode>
                <c:ptCount val="8"/>
                <c:pt idx="0">
                  <c:v>0.78283776576591624</c:v>
                </c:pt>
                <c:pt idx="1">
                  <c:v>0.7747337088842573</c:v>
                </c:pt>
                <c:pt idx="2">
                  <c:v>0.72190773272688358</c:v>
                </c:pt>
                <c:pt idx="3">
                  <c:v>0.70086074262523468</c:v>
                </c:pt>
                <c:pt idx="4">
                  <c:v>0.64518458841445625</c:v>
                </c:pt>
                <c:pt idx="5">
                  <c:v>0.55302043486016683</c:v>
                </c:pt>
                <c:pt idx="6">
                  <c:v>0.61467361142514176</c:v>
                </c:pt>
                <c:pt idx="7">
                  <c:v>0.59647038714307021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82016"/>
        <c:axId val="273383808"/>
      </c:lineChart>
      <c:catAx>
        <c:axId val="2733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383808"/>
        <c:crosses val="autoZero"/>
        <c:auto val="1"/>
        <c:lblAlgn val="ctr"/>
        <c:lblOffset val="100"/>
        <c:noMultiLvlLbl val="0"/>
      </c:catAx>
      <c:valAx>
        <c:axId val="27338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of </a:t>
                </a:r>
                <a:r>
                  <a:rPr lang="en-US" baseline="0"/>
                  <a:t>Samples 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33820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'DIAB Promo'!$A$82</c:f>
              <c:strCache>
                <c:ptCount val="1"/>
                <c:pt idx="0">
                  <c:v>MRK SOV (from above brands)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Promo'!$J$82:$Q$82</c:f>
              <c:numCache>
                <c:formatCode>0%</c:formatCode>
                <c:ptCount val="8"/>
                <c:pt idx="0">
                  <c:v>0.38996848739495793</c:v>
                </c:pt>
                <c:pt idx="1">
                  <c:v>0.41509950346013996</c:v>
                </c:pt>
                <c:pt idx="2">
                  <c:v>0.38067673772883431</c:v>
                </c:pt>
                <c:pt idx="3">
                  <c:v>0.39169166351172502</c:v>
                </c:pt>
                <c:pt idx="4">
                  <c:v>0.43509290286935948</c:v>
                </c:pt>
                <c:pt idx="5">
                  <c:v>0.44213784483567209</c:v>
                </c:pt>
                <c:pt idx="6">
                  <c:v>0.48346780653150701</c:v>
                </c:pt>
                <c:pt idx="7">
                  <c:v>0.50083481701285859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'DIAB Promo'!$A$83</c:f>
              <c:strCache>
                <c:ptCount val="1"/>
                <c:pt idx="0">
                  <c:v>MRK SOV (DPP4+)</c:v>
                </c:pt>
              </c:strCache>
            </c:strRef>
          </c:tx>
          <c:cat>
            <c:strRef>
              <c:f>'DIAB Promo'!$J$66:$Q$66</c:f>
              <c:strCache>
                <c:ptCount val="8"/>
                <c:pt idx="0">
                  <c:v>2011-Q1</c:v>
                </c:pt>
                <c:pt idx="1">
                  <c:v>2011-Q2</c:v>
                </c:pt>
                <c:pt idx="2">
                  <c:v>2011-Q3</c:v>
                </c:pt>
                <c:pt idx="3">
                  <c:v>2011-Q4</c:v>
                </c:pt>
                <c:pt idx="4">
                  <c:v>2012-Q1</c:v>
                </c:pt>
                <c:pt idx="5">
                  <c:v>2012-Q2</c:v>
                </c:pt>
                <c:pt idx="6">
                  <c:v>2012-Q3</c:v>
                </c:pt>
                <c:pt idx="7">
                  <c:v>2012-Q4</c:v>
                </c:pt>
              </c:strCache>
            </c:strRef>
          </c:cat>
          <c:val>
            <c:numRef>
              <c:f>'DIAB Promo'!$J$83:$Q$83</c:f>
              <c:numCache>
                <c:formatCode>0%</c:formatCode>
                <c:ptCount val="8"/>
                <c:pt idx="0">
                  <c:v>0.57294575138845172</c:v>
                </c:pt>
                <c:pt idx="1">
                  <c:v>0.56806607421675492</c:v>
                </c:pt>
                <c:pt idx="2">
                  <c:v>0.53718188933425037</c:v>
                </c:pt>
                <c:pt idx="3">
                  <c:v>0.59984737212459982</c:v>
                </c:pt>
                <c:pt idx="4">
                  <c:v>0.57604322701497612</c:v>
                </c:pt>
                <c:pt idx="5">
                  <c:v>0.56801017791739405</c:v>
                </c:pt>
                <c:pt idx="6">
                  <c:v>0.56811526647304178</c:v>
                </c:pt>
                <c:pt idx="7">
                  <c:v>0.6328983550822459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98016"/>
        <c:axId val="273154048"/>
      </c:lineChart>
      <c:catAx>
        <c:axId val="27339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154048"/>
        <c:crosses val="autoZero"/>
        <c:auto val="1"/>
        <c:lblAlgn val="ctr"/>
        <c:lblOffset val="100"/>
        <c:noMultiLvlLbl val="0"/>
      </c:catAx>
      <c:valAx>
        <c:axId val="27315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of Details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33980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68</xdr:row>
      <xdr:rowOff>14287</xdr:rowOff>
    </xdr:from>
    <xdr:to>
      <xdr:col>15</xdr:col>
      <xdr:colOff>209550</xdr:colOff>
      <xdr:row>105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87</xdr:row>
      <xdr:rowOff>163830</xdr:rowOff>
    </xdr:from>
    <xdr:to>
      <xdr:col>11</xdr:col>
      <xdr:colOff>190500</xdr:colOff>
      <xdr:row>120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88</xdr:row>
      <xdr:rowOff>0</xdr:rowOff>
    </xdr:from>
    <xdr:to>
      <xdr:col>24</xdr:col>
      <xdr:colOff>30480</xdr:colOff>
      <xdr:row>120</xdr:row>
      <xdr:rowOff>102870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739140</xdr:colOff>
      <xdr:row>121</xdr:row>
      <xdr:rowOff>60960</xdr:rowOff>
    </xdr:from>
    <xdr:to>
      <xdr:col>9</xdr:col>
      <xdr:colOff>274320</xdr:colOff>
      <xdr:row>153</xdr:row>
      <xdr:rowOff>68580</xdr:rowOff>
    </xdr:to>
    <xdr:grpSp>
      <xdr:nvGrpSpPr>
        <xdr:cNvPr id="6" name="Group 5"/>
        <xdr:cNvGrpSpPr/>
      </xdr:nvGrpSpPr>
      <xdr:grpSpPr>
        <a:xfrm>
          <a:off x="739140" y="22189440"/>
          <a:ext cx="6210300" cy="5859780"/>
          <a:chOff x="739140" y="22189440"/>
          <a:chExt cx="6210300" cy="5859780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739140" y="22189440"/>
          <a:ext cx="6210300" cy="29184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739140" y="25130760"/>
          <a:ext cx="6210300" cy="29184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6"/>
  <sheetViews>
    <sheetView topLeftCell="B71" zoomScale="80" zoomScaleNormal="80" workbookViewId="0">
      <selection activeCell="Q102" sqref="Q102"/>
    </sheetView>
  </sheetViews>
  <sheetFormatPr defaultRowHeight="14.4"/>
  <cols>
    <col min="2" max="2" width="29" customWidth="1"/>
  </cols>
  <sheetData>
    <row r="1" spans="1:78" ht="15.6">
      <c r="A1" s="1" t="s">
        <v>0</v>
      </c>
    </row>
    <row r="2" spans="1:78">
      <c r="A2" s="2" t="s">
        <v>1</v>
      </c>
    </row>
    <row r="3" spans="1:78">
      <c r="A3" s="3" t="s">
        <v>2</v>
      </c>
    </row>
    <row r="4" spans="1:78">
      <c r="A4" s="3" t="s">
        <v>3</v>
      </c>
    </row>
    <row r="5" spans="1:78">
      <c r="A5" s="15"/>
      <c r="B5" s="16"/>
      <c r="C5" s="16"/>
      <c r="D5" s="16"/>
      <c r="E5" s="16"/>
    </row>
    <row r="6" spans="1:78">
      <c r="A6" s="4" t="s">
        <v>4</v>
      </c>
      <c r="B6" s="2"/>
      <c r="C6" s="2"/>
      <c r="D6" s="2"/>
      <c r="F6" s="17">
        <v>39083</v>
      </c>
      <c r="G6" s="17">
        <v>39114</v>
      </c>
      <c r="H6" s="17">
        <v>39142</v>
      </c>
      <c r="I6" s="17">
        <v>39173</v>
      </c>
      <c r="J6" s="17">
        <v>39203</v>
      </c>
      <c r="K6" s="17">
        <v>39234</v>
      </c>
      <c r="L6" s="17">
        <v>39264</v>
      </c>
      <c r="M6" s="17">
        <v>39295</v>
      </c>
      <c r="N6" s="17">
        <v>39326</v>
      </c>
      <c r="O6" s="17">
        <v>39356</v>
      </c>
      <c r="P6" s="17">
        <v>39387</v>
      </c>
      <c r="Q6" s="17">
        <v>39417</v>
      </c>
      <c r="R6" s="17">
        <v>39448</v>
      </c>
      <c r="S6" s="17">
        <v>39479</v>
      </c>
      <c r="T6" s="17">
        <v>39508</v>
      </c>
      <c r="U6" s="17">
        <v>39539</v>
      </c>
      <c r="V6" s="17">
        <v>39569</v>
      </c>
      <c r="W6" s="17">
        <v>39600</v>
      </c>
      <c r="X6" s="17">
        <v>39630</v>
      </c>
      <c r="Y6" s="17">
        <v>39661</v>
      </c>
      <c r="Z6" s="17">
        <v>39692</v>
      </c>
      <c r="AA6" s="17">
        <v>39722</v>
      </c>
      <c r="AB6" s="17">
        <v>39753</v>
      </c>
      <c r="AC6" s="17">
        <v>39783</v>
      </c>
      <c r="AD6" s="17">
        <v>39814</v>
      </c>
      <c r="AE6" s="17">
        <v>39845</v>
      </c>
      <c r="AF6" s="17">
        <v>39873</v>
      </c>
      <c r="AG6" s="17">
        <v>39904</v>
      </c>
      <c r="AH6" s="17">
        <v>39934</v>
      </c>
      <c r="AI6" s="17">
        <v>39965</v>
      </c>
      <c r="AJ6" s="17">
        <v>39995</v>
      </c>
      <c r="AK6" s="17">
        <v>40026</v>
      </c>
      <c r="AL6" s="17">
        <v>40057</v>
      </c>
      <c r="AM6" s="17">
        <v>40087</v>
      </c>
      <c r="AN6" s="17">
        <v>40118</v>
      </c>
      <c r="AO6" s="17">
        <v>40148</v>
      </c>
      <c r="AP6" s="17">
        <v>40179</v>
      </c>
      <c r="AQ6" s="17">
        <v>40210</v>
      </c>
      <c r="AR6" s="17">
        <v>40238</v>
      </c>
      <c r="AS6" s="17">
        <v>40269</v>
      </c>
      <c r="AT6" s="17">
        <v>40299</v>
      </c>
      <c r="AU6" s="17">
        <v>40330</v>
      </c>
      <c r="AV6" s="17">
        <v>40360</v>
      </c>
      <c r="AW6" s="17">
        <v>40391</v>
      </c>
      <c r="AX6" s="17">
        <v>40422</v>
      </c>
      <c r="AY6" s="17">
        <v>40452</v>
      </c>
      <c r="AZ6" s="17">
        <v>40483</v>
      </c>
      <c r="BA6" s="17">
        <v>40513</v>
      </c>
      <c r="BB6" s="17">
        <v>40544</v>
      </c>
      <c r="BC6" s="17">
        <v>40575</v>
      </c>
      <c r="BD6" s="17">
        <v>40603</v>
      </c>
      <c r="BE6" s="17">
        <v>40634</v>
      </c>
      <c r="BF6" s="17">
        <v>40664</v>
      </c>
      <c r="BG6" s="17">
        <v>40695</v>
      </c>
      <c r="BH6" s="17">
        <v>40725</v>
      </c>
      <c r="BI6" s="17">
        <v>40756</v>
      </c>
      <c r="BJ6" s="17">
        <v>40787</v>
      </c>
      <c r="BK6" s="17">
        <v>40817</v>
      </c>
      <c r="BL6" s="17">
        <v>40848</v>
      </c>
      <c r="BM6" s="17">
        <v>40878</v>
      </c>
      <c r="BN6" s="17">
        <v>40909</v>
      </c>
      <c r="BO6" s="17">
        <v>40940</v>
      </c>
      <c r="BP6" s="17">
        <v>40969</v>
      </c>
      <c r="BQ6" s="17">
        <v>41000</v>
      </c>
      <c r="BR6" s="17">
        <v>41030</v>
      </c>
      <c r="BS6" s="17">
        <v>41061</v>
      </c>
      <c r="BT6" s="17">
        <v>41091</v>
      </c>
      <c r="BU6" s="17">
        <v>41122</v>
      </c>
      <c r="BV6" s="17">
        <v>41153</v>
      </c>
      <c r="BW6" s="17">
        <v>41183</v>
      </c>
      <c r="BX6" s="17">
        <v>41214</v>
      </c>
      <c r="BY6" s="17">
        <v>41244</v>
      </c>
      <c r="BZ6" s="17">
        <v>41275</v>
      </c>
    </row>
    <row r="7" spans="1:78" ht="15.6">
      <c r="A7" s="2"/>
      <c r="B7" s="5" t="s">
        <v>5</v>
      </c>
      <c r="C7" s="6"/>
      <c r="D7" s="6"/>
      <c r="F7" s="7">
        <v>4593.7289999999994</v>
      </c>
      <c r="G7" s="7">
        <v>4161.7909999999993</v>
      </c>
      <c r="H7" s="7">
        <v>4578.3339999999998</v>
      </c>
      <c r="I7" s="7">
        <v>4223.7939999999999</v>
      </c>
      <c r="J7" s="7">
        <v>4495.3120000000008</v>
      </c>
      <c r="K7" s="7">
        <v>4366.8310000000001</v>
      </c>
      <c r="L7" s="7">
        <v>4275.3240000000005</v>
      </c>
      <c r="M7" s="7">
        <v>4374.9839999999995</v>
      </c>
      <c r="N7" s="7">
        <v>3866.0070000000001</v>
      </c>
      <c r="O7" s="7">
        <v>4321.9369999999999</v>
      </c>
      <c r="P7" s="7">
        <v>4086.6039999999998</v>
      </c>
      <c r="Q7" s="7">
        <v>3992.9750000000004</v>
      </c>
      <c r="R7" s="7">
        <v>4460.6200000000008</v>
      </c>
      <c r="S7" s="7">
        <v>4204.9660000000003</v>
      </c>
      <c r="T7" s="7">
        <v>4280.55</v>
      </c>
      <c r="U7" s="7">
        <v>4241.049</v>
      </c>
      <c r="V7" s="7">
        <v>4171.5840000000007</v>
      </c>
      <c r="W7" s="7">
        <v>4015.4259999999999</v>
      </c>
      <c r="X7" s="7">
        <v>4188.6000000000004</v>
      </c>
      <c r="Y7" s="7">
        <v>3935.3589999999999</v>
      </c>
      <c r="Z7" s="7">
        <v>3980.9019999999996</v>
      </c>
      <c r="AA7" s="7">
        <v>4176.719000000001</v>
      </c>
      <c r="AB7" s="7">
        <v>3752.6129999999998</v>
      </c>
      <c r="AC7" s="7">
        <v>4203.2240000000002</v>
      </c>
      <c r="AD7" s="7">
        <v>4355.938000000001</v>
      </c>
      <c r="AE7" s="7">
        <v>4107.2669999999998</v>
      </c>
      <c r="AF7" s="7">
        <v>4457.7910000000002</v>
      </c>
      <c r="AG7" s="7">
        <v>4230.1530000000002</v>
      </c>
      <c r="AH7" s="7">
        <v>4082.7780000000002</v>
      </c>
      <c r="AI7" s="7">
        <v>4259.6879999999992</v>
      </c>
      <c r="AJ7" s="7">
        <v>4225.6980000000003</v>
      </c>
      <c r="AK7" s="7">
        <v>4182.3869999999997</v>
      </c>
      <c r="AL7" s="7">
        <v>4321.8540000000003</v>
      </c>
      <c r="AM7" s="7">
        <v>4267.6559999999999</v>
      </c>
      <c r="AN7" s="7">
        <v>3975.0789999999997</v>
      </c>
      <c r="AO7" s="7">
        <v>4309.3459999999995</v>
      </c>
      <c r="AP7" s="7">
        <v>4291.5719999999992</v>
      </c>
      <c r="AQ7" s="7">
        <v>4103.83</v>
      </c>
      <c r="AR7" s="7">
        <v>4724.7579999999998</v>
      </c>
      <c r="AS7" s="7">
        <v>4343.280999999999</v>
      </c>
      <c r="AT7" s="7">
        <v>4143.0600000000004</v>
      </c>
      <c r="AU7" s="7">
        <v>4431.8090000000002</v>
      </c>
      <c r="AV7" s="7">
        <v>4375.0539999999992</v>
      </c>
      <c r="AW7" s="7">
        <v>4691.1360000000004</v>
      </c>
      <c r="AX7" s="7">
        <v>4470.2970000000005</v>
      </c>
      <c r="AY7" s="7">
        <v>4334.4119999999994</v>
      </c>
      <c r="AZ7" s="7">
        <v>4292.5750000000007</v>
      </c>
      <c r="BA7" s="7">
        <v>4368.12</v>
      </c>
      <c r="BB7" s="7">
        <v>4583.2300000000005</v>
      </c>
      <c r="BC7" s="7">
        <v>4571.59</v>
      </c>
      <c r="BD7" s="7">
        <v>4982.9509999999991</v>
      </c>
      <c r="BE7" s="7">
        <v>4539.0519999999997</v>
      </c>
      <c r="BF7" s="7">
        <v>4464.4379999999992</v>
      </c>
      <c r="BG7" s="7">
        <v>4469.3949999999986</v>
      </c>
      <c r="BH7" s="7">
        <v>4128.3690000000006</v>
      </c>
      <c r="BI7" s="7">
        <v>4460.6189999999997</v>
      </c>
      <c r="BJ7" s="7">
        <v>4272.7110000000002</v>
      </c>
      <c r="BK7" s="7">
        <v>4239.4449999999997</v>
      </c>
      <c r="BL7" s="7">
        <v>4274.7650000000003</v>
      </c>
      <c r="BM7" s="7">
        <v>4313.3549999999996</v>
      </c>
      <c r="BN7" s="7">
        <v>4472.405999999999</v>
      </c>
      <c r="BO7" s="7">
        <v>4331.08</v>
      </c>
      <c r="BP7" s="7">
        <v>4509.1589999999997</v>
      </c>
      <c r="BQ7" s="7">
        <v>4335.7749999999996</v>
      </c>
      <c r="BR7" s="7">
        <v>4511.4069999999992</v>
      </c>
      <c r="BS7" s="7">
        <v>4265.771999999999</v>
      </c>
      <c r="BT7" s="7">
        <v>4288.021999999999</v>
      </c>
      <c r="BU7" s="7">
        <v>4490.869999999999</v>
      </c>
      <c r="BV7" s="7">
        <v>4128.2509999999993</v>
      </c>
      <c r="BW7" s="7">
        <v>4577.4180000000006</v>
      </c>
      <c r="BX7" s="7">
        <v>4321.433</v>
      </c>
      <c r="BY7" s="7">
        <v>4239.3679999999995</v>
      </c>
      <c r="BZ7" s="7">
        <v>5046.7960000000012</v>
      </c>
    </row>
    <row r="8" spans="1:78">
      <c r="B8" s="2" t="s">
        <v>6</v>
      </c>
      <c r="C8" s="2"/>
      <c r="D8" s="2"/>
      <c r="F8" s="8">
        <v>0.10139953837067883</v>
      </c>
      <c r="G8" s="8">
        <v>0.1005692020574796</v>
      </c>
      <c r="H8" s="8">
        <v>0.10039656346609925</v>
      </c>
      <c r="I8" s="8">
        <v>9.9103081258224243E-2</v>
      </c>
      <c r="J8" s="8">
        <v>0.1126195467633837</v>
      </c>
      <c r="K8" s="8">
        <v>0.12436844934003628</v>
      </c>
      <c r="L8" s="8">
        <v>0.11677664663543627</v>
      </c>
      <c r="M8" s="8">
        <v>0.11616111053206138</v>
      </c>
      <c r="N8" s="8">
        <v>0.1114615157189317</v>
      </c>
      <c r="O8" s="8">
        <v>0.1103947142218871</v>
      </c>
      <c r="P8" s="8">
        <v>0.11032167540578926</v>
      </c>
      <c r="Q8" s="8">
        <v>0.1118729769157082</v>
      </c>
      <c r="R8" s="8">
        <v>0.11246418659289514</v>
      </c>
      <c r="S8" s="8">
        <v>0.11061207153636914</v>
      </c>
      <c r="T8" s="8">
        <v>0.10946326990690448</v>
      </c>
      <c r="U8" s="8">
        <v>0.10952101708798931</v>
      </c>
      <c r="V8" s="8">
        <v>0.11051101931544466</v>
      </c>
      <c r="W8" s="8">
        <v>0.11121933264365973</v>
      </c>
      <c r="X8" s="8">
        <v>0.11010528577567683</v>
      </c>
      <c r="Y8" s="8">
        <v>0.1091727590799213</v>
      </c>
      <c r="Z8" s="8">
        <v>0.10791649731643735</v>
      </c>
      <c r="AA8" s="8">
        <v>0.10701150831549834</v>
      </c>
      <c r="AB8" s="8">
        <v>0.10673949058962383</v>
      </c>
      <c r="AC8" s="8">
        <v>0.10726789721413847</v>
      </c>
      <c r="AD8" s="8">
        <v>0.10934453153373622</v>
      </c>
      <c r="AE8" s="8">
        <v>0.10714083111713946</v>
      </c>
      <c r="AF8" s="8">
        <v>0.10710147694227926</v>
      </c>
      <c r="AG8" s="8">
        <v>0.10644792280562901</v>
      </c>
      <c r="AH8" s="8">
        <v>0.10582794362074058</v>
      </c>
      <c r="AI8" s="8">
        <v>0.10461376513960649</v>
      </c>
      <c r="AJ8" s="8">
        <v>0.10448262038602853</v>
      </c>
      <c r="AK8" s="8">
        <v>9.9632817336128873E-2</v>
      </c>
      <c r="AL8" s="8">
        <v>9.7103233936176453E-2</v>
      </c>
      <c r="AM8" s="8">
        <v>9.8400386535372114E-2</v>
      </c>
      <c r="AN8" s="8">
        <v>0.10027272413957056</v>
      </c>
      <c r="AO8" s="8">
        <v>0.10081692210372525</v>
      </c>
      <c r="AP8" s="8">
        <v>0.1039048162305095</v>
      </c>
      <c r="AQ8" s="8">
        <v>0.10231759112828748</v>
      </c>
      <c r="AR8" s="8">
        <v>0.10287997819147564</v>
      </c>
      <c r="AS8" s="8">
        <v>0.10004072957747843</v>
      </c>
      <c r="AT8" s="8">
        <v>9.8506176594111594E-2</v>
      </c>
      <c r="AU8" s="8">
        <v>9.8009638953303266E-2</v>
      </c>
      <c r="AV8" s="8">
        <v>9.8043361293369199E-2</v>
      </c>
      <c r="AW8" s="8">
        <v>9.1653279717322192E-2</v>
      </c>
      <c r="AX8" s="8">
        <v>9.2680195521684564E-2</v>
      </c>
      <c r="AY8" s="8">
        <v>9.4906067997227783E-2</v>
      </c>
      <c r="AZ8" s="8">
        <v>9.530526548749875E-2</v>
      </c>
      <c r="BA8" s="8">
        <v>9.5155581806360634E-2</v>
      </c>
      <c r="BB8" s="8">
        <v>9.472489925227405E-2</v>
      </c>
      <c r="BC8" s="8">
        <v>8.4934781990510952E-2</v>
      </c>
      <c r="BD8" s="8">
        <v>8.8347447125207548E-2</v>
      </c>
      <c r="BE8" s="8">
        <v>8.4666798265364676E-2</v>
      </c>
      <c r="BF8" s="8">
        <v>8.6630612856534256E-2</v>
      </c>
      <c r="BG8" s="8">
        <v>8.6740599119120174E-2</v>
      </c>
      <c r="BH8" s="8">
        <v>8.4298423905421235E-2</v>
      </c>
      <c r="BI8" s="8">
        <v>8.0876443381512758E-2</v>
      </c>
      <c r="BJ8" s="8">
        <v>7.4402176978503806E-2</v>
      </c>
      <c r="BK8" s="8">
        <v>6.9329357970206007E-2</v>
      </c>
      <c r="BL8" s="8">
        <v>6.6833615415116371E-2</v>
      </c>
      <c r="BM8" s="8">
        <v>6.3423483576009854E-2</v>
      </c>
      <c r="BN8" s="8">
        <v>6.1818403785345075E-2</v>
      </c>
      <c r="BO8" s="8">
        <v>5.8854835283578232E-2</v>
      </c>
      <c r="BP8" s="8">
        <v>5.6282113804370176E-2</v>
      </c>
      <c r="BQ8" s="8">
        <v>5.3952753544637348E-2</v>
      </c>
      <c r="BR8" s="8">
        <v>5.177918995116159E-2</v>
      </c>
      <c r="BS8" s="8">
        <v>4.9948051607071373E-2</v>
      </c>
      <c r="BT8" s="8">
        <v>4.7520045372901547E-2</v>
      </c>
      <c r="BU8" s="8">
        <v>3.483244894641796E-2</v>
      </c>
      <c r="BV8" s="8">
        <v>8.6368294951057988E-3</v>
      </c>
      <c r="BW8" s="8">
        <v>6.100819282835868E-3</v>
      </c>
      <c r="BX8" s="8">
        <v>4.8888875518838309E-3</v>
      </c>
      <c r="BY8" s="8">
        <v>3.8170783947041164E-3</v>
      </c>
      <c r="BZ8" s="8">
        <v>3.303680196306725E-3</v>
      </c>
    </row>
    <row r="9" spans="1:78">
      <c r="B9" s="2" t="s">
        <v>7</v>
      </c>
      <c r="F9" s="8">
        <v>9.1529343589924456E-2</v>
      </c>
      <c r="G9" s="8">
        <v>9.1856126364827081E-2</v>
      </c>
      <c r="H9" s="8">
        <v>9.1237336550806472E-2</v>
      </c>
      <c r="I9" s="8">
        <v>9.042083965269139E-2</v>
      </c>
      <c r="J9" s="8">
        <v>7.9083498542481576E-2</v>
      </c>
      <c r="K9" s="8">
        <v>4.9580118855069043E-2</v>
      </c>
      <c r="L9" s="8">
        <v>4.5938506648852802E-2</v>
      </c>
      <c r="M9" s="8">
        <v>3.9100942997734395E-2</v>
      </c>
      <c r="N9" s="8">
        <v>3.6668583372973712E-2</v>
      </c>
      <c r="O9" s="8">
        <v>3.5131701364457646E-2</v>
      </c>
      <c r="P9" s="8">
        <v>3.3529796378606785E-2</v>
      </c>
      <c r="Q9" s="8">
        <v>3.0927316098898688E-2</v>
      </c>
      <c r="R9" s="8">
        <v>3.0497105783500945E-2</v>
      </c>
      <c r="S9" s="8">
        <v>2.9522949769391713E-2</v>
      </c>
      <c r="T9" s="8">
        <v>2.9318428706591439E-2</v>
      </c>
      <c r="U9" s="8">
        <v>2.8102952830773707E-2</v>
      </c>
      <c r="V9" s="8">
        <v>2.7040807520596486E-2</v>
      </c>
      <c r="W9" s="8">
        <v>2.618850403419214E-2</v>
      </c>
      <c r="X9" s="8">
        <v>2.5873800315141096E-2</v>
      </c>
      <c r="Y9" s="8">
        <v>2.5314081891893474E-2</v>
      </c>
      <c r="Z9" s="8">
        <v>2.5274171531979441E-2</v>
      </c>
      <c r="AA9" s="8">
        <v>2.4905434145797208E-2</v>
      </c>
      <c r="AB9" s="8">
        <v>2.3959571637149901E-2</v>
      </c>
      <c r="AC9" s="8">
        <v>2.334398547400757E-2</v>
      </c>
      <c r="AD9" s="8">
        <v>2.3064837010995098E-2</v>
      </c>
      <c r="AE9" s="8">
        <v>2.1950849555190836E-2</v>
      </c>
      <c r="AF9" s="8">
        <v>2.0976981648533993E-2</v>
      </c>
      <c r="AG9" s="8">
        <v>2.0459780059964735E-2</v>
      </c>
      <c r="AH9" s="8">
        <v>1.9815429592302102E-2</v>
      </c>
      <c r="AI9" s="8">
        <v>1.9362920476804879E-2</v>
      </c>
      <c r="AJ9" s="8">
        <v>1.8901729371100347E-2</v>
      </c>
      <c r="AK9" s="8">
        <v>1.7780755343778567E-2</v>
      </c>
      <c r="AL9" s="8">
        <v>1.7198637436618636E-2</v>
      </c>
      <c r="AM9" s="8">
        <v>1.7611072682521742E-2</v>
      </c>
      <c r="AN9" s="8">
        <v>1.7981026289037274E-2</v>
      </c>
      <c r="AO9" s="8">
        <v>1.7934275873879704E-2</v>
      </c>
      <c r="AP9" s="8">
        <v>1.8026960750046839E-2</v>
      </c>
      <c r="AQ9" s="8">
        <v>1.6939541842620184E-2</v>
      </c>
      <c r="AR9" s="8">
        <v>1.3979128666484084E-2</v>
      </c>
      <c r="AS9" s="8">
        <v>1.3501774349852108E-2</v>
      </c>
      <c r="AT9" s="8">
        <v>1.2928125588333259E-2</v>
      </c>
      <c r="AU9" s="8">
        <v>1.2528969547198447E-2</v>
      </c>
      <c r="AV9" s="8">
        <v>1.0023419139512338E-2</v>
      </c>
      <c r="AW9" s="8">
        <v>8.2636700364261441E-3</v>
      </c>
      <c r="AX9" s="8">
        <v>7.6037453439894475E-3</v>
      </c>
      <c r="AY9" s="8">
        <v>5.9821262953314086E-3</v>
      </c>
      <c r="AZ9" s="8">
        <v>5.265138058158563E-3</v>
      </c>
      <c r="BA9" s="8">
        <v>4.8741792807889895E-3</v>
      </c>
      <c r="BB9" s="8">
        <v>4.407153906742625E-3</v>
      </c>
      <c r="BC9" s="8">
        <v>3.6540897149569401E-3</v>
      </c>
      <c r="BD9" s="8">
        <v>3.6099090679398618E-3</v>
      </c>
      <c r="BE9" s="8">
        <v>3.3253639746801756E-3</v>
      </c>
      <c r="BF9" s="8">
        <v>3.2216821019801375E-3</v>
      </c>
      <c r="BG9" s="8">
        <v>2.9370865631701839E-3</v>
      </c>
      <c r="BH9" s="8">
        <v>2.7732501624733639E-3</v>
      </c>
      <c r="BI9" s="8">
        <v>2.4734235315771198E-3</v>
      </c>
      <c r="BJ9" s="8">
        <v>2.3933282639523245E-3</v>
      </c>
      <c r="BK9" s="8">
        <v>1.8002356440524644E-3</v>
      </c>
      <c r="BL9" s="8">
        <v>6.5851573127411671E-4</v>
      </c>
      <c r="BM9" s="8">
        <v>1.581135798004106E-4</v>
      </c>
      <c r="BN9" s="8">
        <v>9.7933863786069526E-5</v>
      </c>
      <c r="BO9" s="8">
        <v>5.7953212593625611E-5</v>
      </c>
      <c r="BP9" s="8">
        <v>7.7619795620425001E-5</v>
      </c>
      <c r="BQ9" s="8">
        <v>8.8565481372995613E-5</v>
      </c>
      <c r="BR9" s="8">
        <v>4.6770331295757627E-5</v>
      </c>
      <c r="BS9" s="8">
        <v>3.0709564411787605E-5</v>
      </c>
      <c r="BT9" s="8">
        <v>3.824607243153138E-5</v>
      </c>
      <c r="BU9" s="8">
        <v>3.7854580515579401E-5</v>
      </c>
      <c r="BV9" s="8">
        <v>2.5676733318783189E-5</v>
      </c>
      <c r="BW9" s="8">
        <v>8.8040899913444643E-5</v>
      </c>
      <c r="BX9" s="8">
        <v>9.6495768880369072E-5</v>
      </c>
      <c r="BY9" s="8">
        <v>1.9814274203135943E-5</v>
      </c>
      <c r="BZ9" s="8">
        <v>4.755492395571367E-6</v>
      </c>
    </row>
    <row r="10" spans="1:78">
      <c r="B10" s="9" t="s">
        <v>8</v>
      </c>
      <c r="F10" s="8">
        <v>1.133284092291905E-2</v>
      </c>
      <c r="G10" s="8">
        <v>1.198690659862545E-2</v>
      </c>
      <c r="H10" s="8">
        <v>1.2346630892372642E-2</v>
      </c>
      <c r="I10" s="8">
        <v>1.2565953737327152E-2</v>
      </c>
      <c r="J10" s="8">
        <v>1.3894252501272434E-2</v>
      </c>
      <c r="K10" s="8">
        <v>1.5889325691788851E-2</v>
      </c>
      <c r="L10" s="8">
        <v>1.5429006082346038E-2</v>
      </c>
      <c r="M10" s="8">
        <v>1.5335370369354496E-2</v>
      </c>
      <c r="N10" s="8">
        <v>1.5122579964288735E-2</v>
      </c>
      <c r="O10" s="8">
        <v>1.5267922692996217E-2</v>
      </c>
      <c r="P10" s="8">
        <v>1.539689189361142E-2</v>
      </c>
      <c r="Q10" s="8">
        <v>1.5756171776682797E-2</v>
      </c>
      <c r="R10" s="8">
        <v>1.5669122229645206E-2</v>
      </c>
      <c r="S10" s="8">
        <v>1.5965884147458028E-2</v>
      </c>
      <c r="T10" s="8">
        <v>1.5927859737650537E-2</v>
      </c>
      <c r="U10" s="8">
        <v>1.572629790412702E-2</v>
      </c>
      <c r="V10" s="8">
        <v>1.6048819824795568E-2</v>
      </c>
      <c r="W10" s="8">
        <v>1.6076251934414927E-2</v>
      </c>
      <c r="X10" s="8">
        <v>1.6227617819796591E-2</v>
      </c>
      <c r="Y10" s="8">
        <v>1.6280344436174692E-2</v>
      </c>
      <c r="Z10" s="8">
        <v>1.6179247818710434E-2</v>
      </c>
      <c r="AA10" s="8">
        <v>1.6087268499508818E-2</v>
      </c>
      <c r="AB10" s="8">
        <v>1.6499170044979326E-2</v>
      </c>
      <c r="AC10" s="8">
        <v>1.6317712308456557E-2</v>
      </c>
      <c r="AD10" s="8">
        <v>1.6461666809766344E-2</v>
      </c>
      <c r="AE10" s="8">
        <v>1.638948721862981E-2</v>
      </c>
      <c r="AF10" s="8">
        <v>1.6567174190086523E-2</v>
      </c>
      <c r="AG10" s="8">
        <v>1.6598926800047181E-2</v>
      </c>
      <c r="AH10" s="8">
        <v>1.6538249201891456E-2</v>
      </c>
      <c r="AI10" s="8">
        <v>1.6104700625961341E-2</v>
      </c>
      <c r="AJ10" s="8">
        <v>1.6406283648287216E-2</v>
      </c>
      <c r="AK10" s="8">
        <v>1.5771376489071912E-2</v>
      </c>
      <c r="AL10" s="8">
        <v>1.5374883094153571E-2</v>
      </c>
      <c r="AM10" s="8">
        <v>1.5625907992584221E-2</v>
      </c>
      <c r="AN10" s="8">
        <v>1.5743334912337592E-2</v>
      </c>
      <c r="AO10" s="8">
        <v>1.5956945671106476E-2</v>
      </c>
      <c r="AP10" s="8">
        <v>1.5977129126576464E-2</v>
      </c>
      <c r="AQ10" s="8">
        <v>1.5952658857701221E-2</v>
      </c>
      <c r="AR10" s="8">
        <v>1.62158569814581E-2</v>
      </c>
      <c r="AS10" s="8">
        <v>1.5961435605939385E-2</v>
      </c>
      <c r="AT10" s="8">
        <v>1.5593788166234615E-2</v>
      </c>
      <c r="AU10" s="8">
        <v>1.5347457437809254E-2</v>
      </c>
      <c r="AV10" s="8">
        <v>1.5325296556339652E-2</v>
      </c>
      <c r="AW10" s="8">
        <v>1.4362192867569816E-2</v>
      </c>
      <c r="AX10" s="8">
        <v>1.471334007561466E-2</v>
      </c>
      <c r="AY10" s="8">
        <v>1.5164686697988103E-2</v>
      </c>
      <c r="AZ10" s="8">
        <v>1.5263332615038757E-2</v>
      </c>
      <c r="BA10" s="8">
        <v>1.5307271778247852E-2</v>
      </c>
      <c r="BB10" s="8">
        <v>1.4979392262661919E-2</v>
      </c>
      <c r="BC10" s="8">
        <v>1.3619112825078364E-2</v>
      </c>
      <c r="BD10" s="8">
        <v>1.3806878694974127E-2</v>
      </c>
      <c r="BE10" s="8">
        <v>1.3430557746419299E-2</v>
      </c>
      <c r="BF10" s="8">
        <v>1.3564977271495318E-2</v>
      </c>
      <c r="BG10" s="8">
        <v>1.3539416408708566E-2</v>
      </c>
      <c r="BH10" s="8">
        <v>1.3384220257443071E-2</v>
      </c>
      <c r="BI10" s="8">
        <v>1.2799568849076777E-2</v>
      </c>
      <c r="BJ10" s="8">
        <v>1.2335961875259056E-2</v>
      </c>
      <c r="BK10" s="8">
        <v>1.1626285987906437E-2</v>
      </c>
      <c r="BL10" s="8">
        <v>1.1510808196473958E-2</v>
      </c>
      <c r="BM10" s="8">
        <v>1.1073978376461015E-2</v>
      </c>
      <c r="BN10" s="8">
        <v>1.0485854817295212E-2</v>
      </c>
      <c r="BO10" s="8">
        <v>1.0117337938805102E-2</v>
      </c>
      <c r="BP10" s="8">
        <v>9.4669538155562945E-3</v>
      </c>
      <c r="BQ10" s="8">
        <v>9.1383893306271665E-3</v>
      </c>
      <c r="BR10" s="8">
        <v>8.7327523320330017E-3</v>
      </c>
      <c r="BS10" s="8">
        <v>8.5682028950445563E-3</v>
      </c>
      <c r="BT10" s="8">
        <v>8.2527561658965378E-3</v>
      </c>
      <c r="BU10" s="8">
        <v>6.0629677545776224E-3</v>
      </c>
      <c r="BV10" s="8">
        <v>1.1881544993267126E-3</v>
      </c>
      <c r="BW10" s="8">
        <v>6.6959145963947349E-4</v>
      </c>
      <c r="BX10" s="8">
        <v>5.9147046824514001E-4</v>
      </c>
      <c r="BY10" s="8">
        <v>5.6635800430630226E-4</v>
      </c>
      <c r="BZ10" s="8">
        <v>4.2383325975529809E-4</v>
      </c>
    </row>
    <row r="11" spans="1:78">
      <c r="B11" s="2" t="s">
        <v>9</v>
      </c>
      <c r="F11" s="8">
        <v>2.0345344707970368E-2</v>
      </c>
      <c r="G11" s="8">
        <v>2.152246472732533E-2</v>
      </c>
      <c r="H11" s="8">
        <v>2.2221620353604608E-2</v>
      </c>
      <c r="I11" s="8">
        <v>2.2464637243198887E-2</v>
      </c>
      <c r="J11" s="8">
        <v>2.0653738828361631E-2</v>
      </c>
      <c r="K11" s="8">
        <v>1.3860852412195479E-2</v>
      </c>
      <c r="L11" s="8">
        <v>1.3299342926992199E-2</v>
      </c>
      <c r="M11" s="8">
        <v>1.2827018338809927E-2</v>
      </c>
      <c r="N11" s="8">
        <v>1.2789681963845383E-2</v>
      </c>
      <c r="O11" s="8">
        <v>1.2592270549061682E-2</v>
      </c>
      <c r="P11" s="8">
        <v>1.2048879705496299E-2</v>
      </c>
      <c r="Q11" s="8">
        <v>1.1496941503515547E-2</v>
      </c>
      <c r="R11" s="8">
        <v>1.1235657823351909E-2</v>
      </c>
      <c r="S11" s="8">
        <v>1.1085702000919864E-2</v>
      </c>
      <c r="T11" s="8">
        <v>1.1098573781406594E-2</v>
      </c>
      <c r="U11" s="8">
        <v>1.1052454239505368E-2</v>
      </c>
      <c r="V11" s="8">
        <v>1.0549230220463016E-2</v>
      </c>
      <c r="W11" s="8">
        <v>1.0507975990592281E-2</v>
      </c>
      <c r="X11" s="8">
        <v>1.0567253975075203E-2</v>
      </c>
      <c r="Y11" s="8">
        <v>1.0781735541789199E-2</v>
      </c>
      <c r="Z11" s="8">
        <v>1.0765650598783894E-2</v>
      </c>
      <c r="AA11" s="8">
        <v>1.091622395473576E-2</v>
      </c>
      <c r="AB11" s="8">
        <v>1.08087351400211E-2</v>
      </c>
      <c r="AC11" s="8">
        <v>1.0458162591382233E-2</v>
      </c>
      <c r="AD11" s="8">
        <v>1.0106893165146057E-2</v>
      </c>
      <c r="AE11" s="8">
        <v>9.7809565338703337E-3</v>
      </c>
      <c r="AF11" s="8">
        <v>9.5780623183096738E-3</v>
      </c>
      <c r="AG11" s="8">
        <v>9.221652266478305E-3</v>
      </c>
      <c r="AH11" s="8">
        <v>9.2574222747354856E-3</v>
      </c>
      <c r="AI11" s="8">
        <v>9.0459676858962463E-3</v>
      </c>
      <c r="AJ11" s="8">
        <v>9.027147704355587E-3</v>
      </c>
      <c r="AK11" s="8">
        <v>8.5943744565005597E-3</v>
      </c>
      <c r="AL11" s="8">
        <v>8.4364256636156598E-3</v>
      </c>
      <c r="AM11" s="8">
        <v>8.5445031183394356E-3</v>
      </c>
      <c r="AN11" s="8">
        <v>8.8554214897364307E-3</v>
      </c>
      <c r="AO11" s="8">
        <v>8.9259483921690225E-3</v>
      </c>
      <c r="AP11" s="8">
        <v>8.8014368627626436E-3</v>
      </c>
      <c r="AQ11" s="8">
        <v>8.3673056632462845E-3</v>
      </c>
      <c r="AR11" s="8">
        <v>7.348101214919368E-3</v>
      </c>
      <c r="AS11" s="8">
        <v>7.1814372590675128E-3</v>
      </c>
      <c r="AT11" s="8">
        <v>6.9332811979551344E-3</v>
      </c>
      <c r="AU11" s="8">
        <v>6.8414500715170707E-3</v>
      </c>
      <c r="AV11" s="8">
        <v>5.9361553023116985E-3</v>
      </c>
      <c r="AW11" s="8">
        <v>5.0550655534181907E-3</v>
      </c>
      <c r="AX11" s="8">
        <v>4.8084053475641545E-3</v>
      </c>
      <c r="AY11" s="8">
        <v>3.8436586092877195E-3</v>
      </c>
      <c r="AZ11" s="8">
        <v>3.4620245423784089E-3</v>
      </c>
      <c r="BA11" s="8">
        <v>3.2519710996950636E-3</v>
      </c>
      <c r="BB11" s="8">
        <v>2.9389753514442868E-3</v>
      </c>
      <c r="BC11" s="8">
        <v>2.537191655419668E-3</v>
      </c>
      <c r="BD11" s="8">
        <v>2.5308296228479877E-3</v>
      </c>
      <c r="BE11" s="8">
        <v>2.253333956077172E-3</v>
      </c>
      <c r="BF11" s="8">
        <v>2.2625468200028766E-3</v>
      </c>
      <c r="BG11" s="8">
        <v>2.0685126286667439E-3</v>
      </c>
      <c r="BH11" s="8">
        <v>1.9147997671719751E-3</v>
      </c>
      <c r="BI11" s="8">
        <v>1.7499813366709867E-3</v>
      </c>
      <c r="BJ11" s="8">
        <v>1.6556233267356485E-3</v>
      </c>
      <c r="BK11" s="8">
        <v>1.3039442662895733E-3</v>
      </c>
      <c r="BL11" s="8">
        <v>4.9476403966065971E-4</v>
      </c>
      <c r="BM11" s="8">
        <v>9.8299351664771402E-5</v>
      </c>
      <c r="BN11" s="8">
        <v>6.9984701746666133E-5</v>
      </c>
      <c r="BO11" s="8">
        <v>4.2714519242313694E-5</v>
      </c>
      <c r="BP11" s="8">
        <v>5.6551565380595369E-5</v>
      </c>
      <c r="BQ11" s="8">
        <v>1.8220502678298575E-5</v>
      </c>
      <c r="BR11" s="8">
        <v>1.4629582301042671E-5</v>
      </c>
      <c r="BS11" s="8">
        <v>7.970421297715867E-6</v>
      </c>
      <c r="BT11" s="8">
        <v>2.6818892253817736E-5</v>
      </c>
      <c r="BU11" s="8">
        <v>1.89272902577897E-5</v>
      </c>
      <c r="BV11" s="8">
        <v>3.367043331425343E-5</v>
      </c>
      <c r="BW11" s="8">
        <v>8.7385508598952505E-6</v>
      </c>
      <c r="BX11" s="8">
        <v>2.3371876875101386E-5</v>
      </c>
      <c r="BY11" s="8">
        <v>1.6511895169279955E-5</v>
      </c>
      <c r="BZ11" s="8">
        <v>3.3684737801963856E-6</v>
      </c>
    </row>
    <row r="12" spans="1:78">
      <c r="B12" s="2" t="s">
        <v>10</v>
      </c>
      <c r="F12" s="8">
        <v>6.3157839741961284E-3</v>
      </c>
      <c r="G12" s="8">
        <v>6.5716899286869541E-3</v>
      </c>
      <c r="H12" s="8">
        <v>6.7288668760295779E-3</v>
      </c>
      <c r="I12" s="8">
        <v>6.6629669912879278E-3</v>
      </c>
      <c r="J12" s="8">
        <v>6.1375050274597165E-3</v>
      </c>
      <c r="K12" s="8">
        <v>4.510364609942542E-3</v>
      </c>
      <c r="L12" s="8">
        <v>4.2394447765830142E-3</v>
      </c>
      <c r="M12" s="8">
        <v>3.8589855414328375E-3</v>
      </c>
      <c r="N12" s="8">
        <v>3.8023728358484604E-3</v>
      </c>
      <c r="O12" s="8">
        <v>3.6858473411343108E-3</v>
      </c>
      <c r="P12" s="8">
        <v>3.4490740967316629E-3</v>
      </c>
      <c r="Q12" s="8">
        <v>3.2719964437543433E-3</v>
      </c>
      <c r="R12" s="8">
        <v>3.2524626621411364E-3</v>
      </c>
      <c r="S12" s="8">
        <v>3.2195266263746244E-3</v>
      </c>
      <c r="T12" s="8">
        <v>3.0400299026994192E-3</v>
      </c>
      <c r="U12" s="8">
        <v>3.0714099271194461E-3</v>
      </c>
      <c r="V12" s="8">
        <v>3.0209148371457936E-3</v>
      </c>
      <c r="W12" s="8">
        <v>2.9112726769214524E-3</v>
      </c>
      <c r="X12" s="8">
        <v>2.8470133218736569E-3</v>
      </c>
      <c r="Y12" s="8">
        <v>2.9153629948373201E-3</v>
      </c>
      <c r="Z12" s="8">
        <v>2.8282534963181716E-3</v>
      </c>
      <c r="AA12" s="8">
        <v>2.8400282614176337E-3</v>
      </c>
      <c r="AB12" s="8">
        <v>2.774866473041585E-3</v>
      </c>
      <c r="AC12" s="8">
        <v>2.6253656716844023E-3</v>
      </c>
      <c r="AD12" s="8">
        <v>2.5838292464217807E-3</v>
      </c>
      <c r="AE12" s="8">
        <v>2.4045186251587733E-3</v>
      </c>
      <c r="AF12" s="8">
        <v>2.3987216987068258E-3</v>
      </c>
      <c r="AG12" s="8">
        <v>2.3112639188227939E-3</v>
      </c>
      <c r="AH12" s="8">
        <v>2.2577764453516696E-3</v>
      </c>
      <c r="AI12" s="8">
        <v>2.1816151793276881E-3</v>
      </c>
      <c r="AJ12" s="8">
        <v>2.1778650533000698E-3</v>
      </c>
      <c r="AK12" s="8">
        <v>2.056720241335869E-3</v>
      </c>
      <c r="AL12" s="8">
        <v>2.0002989457765115E-3</v>
      </c>
      <c r="AM12" s="8">
        <v>2.0029730606215684E-3</v>
      </c>
      <c r="AN12" s="8">
        <v>1.9720362790274109E-3</v>
      </c>
      <c r="AO12" s="8">
        <v>1.9729211810794495E-3</v>
      </c>
      <c r="AP12" s="8">
        <v>1.971072604630658E-3</v>
      </c>
      <c r="AQ12" s="8">
        <v>1.8772707446458553E-3</v>
      </c>
      <c r="AR12" s="8">
        <v>1.6295014474815429E-3</v>
      </c>
      <c r="AS12" s="8">
        <v>1.6084614373327449E-3</v>
      </c>
      <c r="AT12" s="8">
        <v>1.6000251022191324E-3</v>
      </c>
      <c r="AU12" s="8">
        <v>1.5492544917887932E-3</v>
      </c>
      <c r="AV12" s="8">
        <v>1.3778115652972513E-3</v>
      </c>
      <c r="AW12" s="8">
        <v>1.1830823067163262E-3</v>
      </c>
      <c r="AX12" s="8">
        <v>1.0695038830753302E-3</v>
      </c>
      <c r="AY12" s="8">
        <v>9.6460604114237424E-4</v>
      </c>
      <c r="AZ12" s="8">
        <v>8.9503386661852135E-4</v>
      </c>
      <c r="BA12" s="8">
        <v>8.362865489043342E-4</v>
      </c>
      <c r="BB12" s="8">
        <v>7.2219810046626504E-4</v>
      </c>
      <c r="BC12" s="8">
        <v>6.5032078554726029E-4</v>
      </c>
      <c r="BD12" s="8">
        <v>6.2312473070676405E-4</v>
      </c>
      <c r="BE12" s="8">
        <v>5.6355379933959782E-4</v>
      </c>
      <c r="BF12" s="8">
        <v>5.6020489029078252E-4</v>
      </c>
      <c r="BG12" s="8">
        <v>5.3497173554810005E-4</v>
      </c>
      <c r="BH12" s="8">
        <v>4.8275723415227656E-4</v>
      </c>
      <c r="BI12" s="8">
        <v>4.4724734392244668E-4</v>
      </c>
      <c r="BJ12" s="8">
        <v>4.0302281151240979E-4</v>
      </c>
      <c r="BK12" s="8">
        <v>3.3990298258380523E-4</v>
      </c>
      <c r="BL12" s="8">
        <v>1.1977266586584291E-4</v>
      </c>
      <c r="BM12" s="8">
        <v>2.6661380758133753E-5</v>
      </c>
      <c r="BN12" s="8">
        <v>1.565153074206591E-5</v>
      </c>
      <c r="BO12" s="8">
        <v>1.8471143456135652E-5</v>
      </c>
      <c r="BP12" s="8">
        <v>5.100729426485072E-6</v>
      </c>
      <c r="BQ12" s="8">
        <v>5.3047033114033826E-6</v>
      </c>
      <c r="BR12" s="8">
        <v>1.7732827031566874E-6</v>
      </c>
      <c r="BS12" s="8">
        <v>2.3911263893147597E-5</v>
      </c>
      <c r="BT12" s="8">
        <v>2.0988698285596486E-5</v>
      </c>
      <c r="BU12" s="8">
        <v>0</v>
      </c>
      <c r="BV12" s="8">
        <v>0</v>
      </c>
      <c r="BW12" s="8">
        <v>8.7385508598952499E-7</v>
      </c>
      <c r="BX12" s="8">
        <v>0</v>
      </c>
      <c r="BY12" s="8">
        <v>7.0765265011199797E-7</v>
      </c>
      <c r="BZ12" s="8">
        <v>1.9814551648214031E-7</v>
      </c>
    </row>
    <row r="13" spans="1:78">
      <c r="B13" s="9" t="s">
        <v>11</v>
      </c>
      <c r="F13" s="8">
        <v>1.8546588185763681E-2</v>
      </c>
      <c r="G13" s="8">
        <v>2.1877600292758578E-2</v>
      </c>
      <c r="H13" s="8">
        <v>2.4861882073260708E-2</v>
      </c>
      <c r="I13" s="8">
        <v>2.6753198664518203E-2</v>
      </c>
      <c r="J13" s="8">
        <v>3.0324035350605249E-2</v>
      </c>
      <c r="K13" s="8">
        <v>3.6086122865757797E-2</v>
      </c>
      <c r="L13" s="8">
        <v>3.571167939552651E-2</v>
      </c>
      <c r="M13" s="8">
        <v>3.7434651189581503E-2</v>
      </c>
      <c r="N13" s="8">
        <v>3.86489212254401E-2</v>
      </c>
      <c r="O13" s="8">
        <v>4.0003359604732787E-2</v>
      </c>
      <c r="P13" s="8">
        <v>4.0844182602473834E-2</v>
      </c>
      <c r="Q13" s="8">
        <v>4.3006530218696576E-2</v>
      </c>
      <c r="R13" s="8">
        <v>4.2679268801198031E-2</v>
      </c>
      <c r="S13" s="8">
        <v>4.3431504559133173E-2</v>
      </c>
      <c r="T13" s="8">
        <v>4.3753956851339197E-2</v>
      </c>
      <c r="U13" s="8">
        <v>4.4489464752706223E-2</v>
      </c>
      <c r="V13" s="8">
        <v>4.6576312499041123E-2</v>
      </c>
      <c r="W13" s="8">
        <v>4.8688980944985666E-2</v>
      </c>
      <c r="X13" s="8">
        <v>5.0632669627083036E-2</v>
      </c>
      <c r="Y13" s="8">
        <v>5.046146997008405E-2</v>
      </c>
      <c r="Z13" s="8">
        <v>5.1359968168018209E-2</v>
      </c>
      <c r="AA13" s="8">
        <v>5.2241244862295012E-2</v>
      </c>
      <c r="AB13" s="8">
        <v>5.3505117634032609E-2</v>
      </c>
      <c r="AC13" s="8">
        <v>5.3561980041986819E-2</v>
      </c>
      <c r="AD13" s="8">
        <v>5.3714492722348198E-2</v>
      </c>
      <c r="AE13" s="8">
        <v>5.2813951466997397E-2</v>
      </c>
      <c r="AF13" s="8">
        <v>5.3446202390376757E-2</v>
      </c>
      <c r="AG13" s="8">
        <v>5.3883393815779237E-2</v>
      </c>
      <c r="AH13" s="8">
        <v>5.3920394398127944E-2</v>
      </c>
      <c r="AI13" s="8">
        <v>5.4038464788970474E-2</v>
      </c>
      <c r="AJ13" s="8">
        <v>5.4785505258539535E-2</v>
      </c>
      <c r="AK13" s="8">
        <v>5.2818641603467109E-2</v>
      </c>
      <c r="AL13" s="8">
        <v>5.2151460923946069E-2</v>
      </c>
      <c r="AM13" s="8">
        <v>5.4138149841505501E-2</v>
      </c>
      <c r="AN13" s="8">
        <v>5.6173474791318609E-2</v>
      </c>
      <c r="AO13" s="8">
        <v>5.7296861287072336E-2</v>
      </c>
      <c r="AP13" s="8">
        <v>5.8761684529584968E-2</v>
      </c>
      <c r="AQ13" s="8">
        <v>5.8835526812757846E-2</v>
      </c>
      <c r="AR13" s="8">
        <v>5.9211709890749968E-2</v>
      </c>
      <c r="AS13" s="8">
        <v>6.0275630335684026E-2</v>
      </c>
      <c r="AT13" s="8">
        <v>6.1386028684112699E-2</v>
      </c>
      <c r="AU13" s="8">
        <v>6.2655904169155299E-2</v>
      </c>
      <c r="AV13" s="8">
        <v>6.275579684273612E-2</v>
      </c>
      <c r="AW13" s="8">
        <v>5.9239808865059543E-2</v>
      </c>
      <c r="AX13" s="8">
        <v>6.2031001519585835E-2</v>
      </c>
      <c r="AY13" s="8">
        <v>6.5096257577729119E-2</v>
      </c>
      <c r="AZ13" s="8">
        <v>6.6529763603431491E-2</v>
      </c>
      <c r="BA13" s="8">
        <v>6.7449841121580908E-2</v>
      </c>
      <c r="BB13" s="8">
        <v>6.7604724179236034E-2</v>
      </c>
      <c r="BC13" s="8">
        <v>6.3843651771046839E-2</v>
      </c>
      <c r="BD13" s="8">
        <v>6.7956518135538574E-2</v>
      </c>
      <c r="BE13" s="8">
        <v>6.7728018978412241E-2</v>
      </c>
      <c r="BF13" s="8">
        <v>6.9727925441007366E-2</v>
      </c>
      <c r="BG13" s="8">
        <v>7.2334846215203655E-2</v>
      </c>
      <c r="BH13" s="8">
        <v>7.4964229214975683E-2</v>
      </c>
      <c r="BI13" s="8">
        <v>7.6429078565104988E-2</v>
      </c>
      <c r="BJ13" s="8">
        <v>7.7947701119968085E-2</v>
      </c>
      <c r="BK13" s="8">
        <v>8.0786753926516325E-2</v>
      </c>
      <c r="BL13" s="8">
        <v>8.4053509374199517E-2</v>
      </c>
      <c r="BM13" s="8">
        <v>8.5639368890341738E-2</v>
      </c>
      <c r="BN13" s="8">
        <v>8.7312064244614657E-2</v>
      </c>
      <c r="BO13" s="8">
        <v>8.8479316937114999E-2</v>
      </c>
      <c r="BP13" s="8">
        <v>8.8915250049953889E-2</v>
      </c>
      <c r="BQ13" s="8">
        <v>8.6982604032727728E-2</v>
      </c>
      <c r="BR13" s="8">
        <v>8.7040694843094416E-2</v>
      </c>
      <c r="BS13" s="8">
        <v>8.752483723930865E-2</v>
      </c>
      <c r="BT13" s="8">
        <v>8.851493765656987E-2</v>
      </c>
      <c r="BU13" s="8">
        <v>8.8168662196857206E-2</v>
      </c>
      <c r="BV13" s="8">
        <v>8.6965884584052675E-2</v>
      </c>
      <c r="BW13" s="8">
        <v>8.7814134518630363E-2</v>
      </c>
      <c r="BX13" s="8">
        <v>8.818093442614984E-2</v>
      </c>
      <c r="BY13" s="8">
        <v>8.8709449144306424E-2</v>
      </c>
      <c r="BZ13" s="8">
        <v>8.8641387525867879E-2</v>
      </c>
    </row>
    <row r="14" spans="1:78">
      <c r="B14" s="10" t="s">
        <v>12</v>
      </c>
      <c r="F14" s="8">
        <v>1.8546588185763681E-2</v>
      </c>
      <c r="G14" s="8">
        <v>2.1877600292758578E-2</v>
      </c>
      <c r="H14" s="8">
        <v>2.4861882073260708E-2</v>
      </c>
      <c r="I14" s="8">
        <v>2.6753198664518203E-2</v>
      </c>
      <c r="J14" s="8">
        <v>3.0324035350605249E-2</v>
      </c>
      <c r="K14" s="8">
        <v>3.6086122865757797E-2</v>
      </c>
      <c r="L14" s="8">
        <v>3.571167939552651E-2</v>
      </c>
      <c r="M14" s="8">
        <v>3.7434651189581503E-2</v>
      </c>
      <c r="N14" s="8">
        <v>3.86489212254401E-2</v>
      </c>
      <c r="O14" s="8">
        <v>4.0003359604732787E-2</v>
      </c>
      <c r="P14" s="8">
        <v>4.0844182602473834E-2</v>
      </c>
      <c r="Q14" s="8">
        <v>4.3006530218696576E-2</v>
      </c>
      <c r="R14" s="8">
        <v>4.2679268801198031E-2</v>
      </c>
      <c r="S14" s="8">
        <v>4.3431504559133173E-2</v>
      </c>
      <c r="T14" s="8">
        <v>4.3753956851339197E-2</v>
      </c>
      <c r="U14" s="8">
        <v>4.4489464752706223E-2</v>
      </c>
      <c r="V14" s="8">
        <v>4.6576312499041123E-2</v>
      </c>
      <c r="W14" s="8">
        <v>4.8688980944985666E-2</v>
      </c>
      <c r="X14" s="8">
        <v>5.0632669627083036E-2</v>
      </c>
      <c r="Y14" s="8">
        <v>5.046146997008405E-2</v>
      </c>
      <c r="Z14" s="8">
        <v>5.1359968168018209E-2</v>
      </c>
      <c r="AA14" s="8">
        <v>5.2241244862295012E-2</v>
      </c>
      <c r="AB14" s="8">
        <v>5.3505117634032609E-2</v>
      </c>
      <c r="AC14" s="8">
        <v>5.3561980041986819E-2</v>
      </c>
      <c r="AD14" s="8">
        <v>5.3714492722348198E-2</v>
      </c>
      <c r="AE14" s="8">
        <v>5.2813951466997397E-2</v>
      </c>
      <c r="AF14" s="8">
        <v>5.3446202390376757E-2</v>
      </c>
      <c r="AG14" s="8">
        <v>5.3883393815779237E-2</v>
      </c>
      <c r="AH14" s="8">
        <v>5.3920394398127944E-2</v>
      </c>
      <c r="AI14" s="8">
        <v>5.4038464788970474E-2</v>
      </c>
      <c r="AJ14" s="8">
        <v>5.4785505258539535E-2</v>
      </c>
      <c r="AK14" s="8">
        <v>5.2638361777616466E-2</v>
      </c>
      <c r="AL14" s="8">
        <v>5.1415434209485092E-2</v>
      </c>
      <c r="AM14" s="8">
        <v>5.2654197058057163E-2</v>
      </c>
      <c r="AN14" s="8">
        <v>5.4184080366704662E-2</v>
      </c>
      <c r="AO14" s="8">
        <v>5.4892320087549254E-2</v>
      </c>
      <c r="AP14" s="8">
        <v>5.5814745738857467E-2</v>
      </c>
      <c r="AQ14" s="8">
        <v>5.4931612664267285E-2</v>
      </c>
      <c r="AR14" s="8">
        <v>5.4629887922302056E-2</v>
      </c>
      <c r="AS14" s="8">
        <v>5.530979920479473E-2</v>
      </c>
      <c r="AT14" s="8">
        <v>5.5162367911640184E-2</v>
      </c>
      <c r="AU14" s="8">
        <v>5.535076082926859E-2</v>
      </c>
      <c r="AV14" s="8">
        <v>5.4655553965733919E-2</v>
      </c>
      <c r="AW14" s="8">
        <v>5.1005982346280301E-2</v>
      </c>
      <c r="AX14" s="8">
        <v>5.3116828702880363E-2</v>
      </c>
      <c r="AY14" s="8">
        <v>5.5377292237101604E-2</v>
      </c>
      <c r="AZ14" s="8">
        <v>5.6679498902174087E-2</v>
      </c>
      <c r="BA14" s="8">
        <v>5.7479876926458069E-2</v>
      </c>
      <c r="BB14" s="8">
        <v>5.7425003763721214E-2</v>
      </c>
      <c r="BC14" s="8">
        <v>5.3839255051305997E-2</v>
      </c>
      <c r="BD14" s="8">
        <v>5.7029459049466887E-2</v>
      </c>
      <c r="BE14" s="8">
        <v>5.6830809605177481E-2</v>
      </c>
      <c r="BF14" s="8">
        <v>5.8527411512938478E-2</v>
      </c>
      <c r="BG14" s="8">
        <v>6.0091130902504723E-2</v>
      </c>
      <c r="BH14" s="8">
        <v>6.1370240886897458E-2</v>
      </c>
      <c r="BI14" s="8">
        <v>6.1949922196896885E-2</v>
      </c>
      <c r="BJ14" s="8">
        <v>6.2421961138958378E-2</v>
      </c>
      <c r="BK14" s="8">
        <v>6.4038099326680739E-2</v>
      </c>
      <c r="BL14" s="8">
        <v>6.6501433412129093E-2</v>
      </c>
      <c r="BM14" s="8">
        <v>6.8051435599434773E-2</v>
      </c>
      <c r="BN14" s="8">
        <v>6.950867161881101E-2</v>
      </c>
      <c r="BO14" s="8">
        <v>7.004719377153043E-2</v>
      </c>
      <c r="BP14" s="8">
        <v>7.0117953259133253E-2</v>
      </c>
      <c r="BQ14" s="8">
        <v>6.8625101625430299E-2</v>
      </c>
      <c r="BR14" s="8">
        <v>6.8009381552141063E-2</v>
      </c>
      <c r="BS14" s="8">
        <v>6.7918538543550872E-2</v>
      </c>
      <c r="BT14" s="8">
        <v>6.7935285779783791E-2</v>
      </c>
      <c r="BU14" s="8">
        <v>6.7220160013538602E-2</v>
      </c>
      <c r="BV14" s="8">
        <v>6.6266561795782289E-2</v>
      </c>
      <c r="BW14" s="8">
        <v>6.659780688589069E-2</v>
      </c>
      <c r="BX14" s="8">
        <v>6.6601749928785203E-2</v>
      </c>
      <c r="BY14" s="8">
        <v>6.6891338520270016E-2</v>
      </c>
      <c r="BZ14" s="8">
        <v>6.6875696976854207E-2</v>
      </c>
    </row>
    <row r="15" spans="1:78">
      <c r="B15" s="9" t="s">
        <v>13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>
        <v>1.8027982585064464E-4</v>
      </c>
      <c r="AL15" s="8">
        <v>7.3602671446096975E-4</v>
      </c>
      <c r="AM15" s="8">
        <v>1.4839527834483381E-3</v>
      </c>
      <c r="AN15" s="8">
        <v>1.9893944246139514E-3</v>
      </c>
      <c r="AO15" s="8">
        <v>2.4045411995230834E-3</v>
      </c>
      <c r="AP15" s="8">
        <v>2.9469387907275009E-3</v>
      </c>
      <c r="AQ15" s="8">
        <v>3.9039141484905567E-3</v>
      </c>
      <c r="AR15" s="8">
        <v>4.5818219684479076E-3</v>
      </c>
      <c r="AS15" s="8">
        <v>4.9658311308892989E-3</v>
      </c>
      <c r="AT15" s="8">
        <v>6.2236607724725198E-3</v>
      </c>
      <c r="AU15" s="8">
        <v>7.3051433398867143E-3</v>
      </c>
      <c r="AV15" s="8">
        <v>8.1002428770022058E-3</v>
      </c>
      <c r="AW15" s="8">
        <v>8.2338265187792449E-3</v>
      </c>
      <c r="AX15" s="8">
        <v>8.9141728167054651E-3</v>
      </c>
      <c r="AY15" s="8">
        <v>9.7189653406275188E-3</v>
      </c>
      <c r="AZ15" s="8">
        <v>9.850264701257402E-3</v>
      </c>
      <c r="BA15" s="8">
        <v>9.9699641951228445E-3</v>
      </c>
      <c r="BB15" s="8">
        <v>1.0179720415514822E-2</v>
      </c>
      <c r="BC15" s="8">
        <v>1.0004396719740833E-2</v>
      </c>
      <c r="BD15" s="8">
        <v>1.0927059086071689E-2</v>
      </c>
      <c r="BE15" s="8">
        <v>1.0897209373234764E-2</v>
      </c>
      <c r="BF15" s="8">
        <v>1.1146755761867454E-2</v>
      </c>
      <c r="BG15" s="8">
        <v>1.1678538146661912E-2</v>
      </c>
      <c r="BH15" s="8">
        <v>1.2369049375189086E-2</v>
      </c>
      <c r="BI15" s="8">
        <v>1.2601614260262982E-2</v>
      </c>
      <c r="BJ15" s="8">
        <v>1.3284773999458422E-2</v>
      </c>
      <c r="BK15" s="8">
        <v>1.3969517236336361E-2</v>
      </c>
      <c r="BL15" s="8">
        <v>1.4297628056746978E-2</v>
      </c>
      <c r="BM15" s="8">
        <v>1.4028059364462235E-2</v>
      </c>
      <c r="BN15" s="8">
        <v>1.41199166623066E-2</v>
      </c>
      <c r="BO15" s="8">
        <v>1.4187454399364594E-2</v>
      </c>
      <c r="BP15" s="8">
        <v>1.4151197595826628E-2</v>
      </c>
      <c r="BQ15" s="8">
        <v>1.3840893496549062E-2</v>
      </c>
      <c r="BR15" s="8">
        <v>1.4284678815278696E-2</v>
      </c>
      <c r="BS15" s="8">
        <v>1.4468893321068264E-2</v>
      </c>
      <c r="BT15" s="8">
        <v>1.4967507162976313E-2</v>
      </c>
      <c r="BU15" s="8">
        <v>1.5055434693055023E-2</v>
      </c>
      <c r="BV15" s="8">
        <v>1.4650029758364986E-2</v>
      </c>
      <c r="BW15" s="8">
        <v>1.4546191761381633E-2</v>
      </c>
      <c r="BX15" s="8">
        <v>1.4693737008071165E-2</v>
      </c>
      <c r="BY15" s="8">
        <v>1.4608309540478677E-2</v>
      </c>
      <c r="BZ15" s="8">
        <v>1.2799804073713299E-2</v>
      </c>
    </row>
    <row r="16" spans="1:78">
      <c r="B16" s="9" t="s">
        <v>14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>
        <v>0</v>
      </c>
      <c r="BF16" s="8">
        <v>5.3758166201434542E-5</v>
      </c>
      <c r="BG16" s="8">
        <v>5.6517716603701404E-4</v>
      </c>
      <c r="BH16" s="8">
        <v>1.2249389528891433E-3</v>
      </c>
      <c r="BI16" s="8">
        <v>1.8775421079451082E-3</v>
      </c>
      <c r="BJ16" s="8">
        <v>2.2409659815512913E-3</v>
      </c>
      <c r="BK16" s="8">
        <v>2.7791373634992317E-3</v>
      </c>
      <c r="BL16" s="8">
        <v>3.2544479053234505E-3</v>
      </c>
      <c r="BM16" s="8">
        <v>3.5598739264447285E-3</v>
      </c>
      <c r="BN16" s="8">
        <v>3.6834759634970537E-3</v>
      </c>
      <c r="BO16" s="8">
        <v>4.2446687662199729E-3</v>
      </c>
      <c r="BP16" s="8">
        <v>4.6460991949940113E-3</v>
      </c>
      <c r="BQ16" s="8">
        <v>4.5166089107483666E-3</v>
      </c>
      <c r="BR16" s="8">
        <v>4.7466344756746633E-3</v>
      </c>
      <c r="BS16" s="8">
        <v>5.1374053746895063E-3</v>
      </c>
      <c r="BT16" s="8">
        <v>5.612144713809772E-3</v>
      </c>
      <c r="BU16" s="8">
        <v>5.8930674902635807E-3</v>
      </c>
      <c r="BV16" s="8">
        <v>6.0492930299054018E-3</v>
      </c>
      <c r="BW16" s="8">
        <v>6.6701358713580445E-3</v>
      </c>
      <c r="BX16" s="8">
        <v>6.8854474892934819E-3</v>
      </c>
      <c r="BY16" s="8">
        <v>7.2098010835577389E-3</v>
      </c>
      <c r="BZ16" s="8">
        <v>8.9658864753003678E-3</v>
      </c>
    </row>
    <row r="17" spans="2:78">
      <c r="B17" s="9" t="s">
        <v>15</v>
      </c>
      <c r="F17" s="8">
        <v>2.3669659224564623E-2</v>
      </c>
      <c r="G17" s="8">
        <v>2.4373641059822568E-2</v>
      </c>
      <c r="H17" s="8">
        <v>2.5513210700660986E-2</v>
      </c>
      <c r="I17" s="8">
        <v>2.5901121124751823E-2</v>
      </c>
      <c r="J17" s="8">
        <v>2.6702484721861347E-2</v>
      </c>
      <c r="K17" s="8">
        <v>2.6830440655935619E-2</v>
      </c>
      <c r="L17" s="8">
        <v>2.7180630052833419E-2</v>
      </c>
      <c r="M17" s="8">
        <v>2.7032556004776248E-2</v>
      </c>
      <c r="N17" s="8">
        <v>2.7298450313204294E-2</v>
      </c>
      <c r="O17" s="8">
        <v>2.8250990238867436E-2</v>
      </c>
      <c r="P17" s="8">
        <v>2.8011767227751942E-2</v>
      </c>
      <c r="Q17" s="8">
        <v>2.799792134936983E-2</v>
      </c>
      <c r="R17" s="8">
        <v>2.7278494917746855E-2</v>
      </c>
      <c r="S17" s="8">
        <v>2.7325785749516163E-2</v>
      </c>
      <c r="T17" s="8">
        <v>2.7290184672530398E-2</v>
      </c>
      <c r="U17" s="8">
        <v>2.7351723594799305E-2</v>
      </c>
      <c r="V17" s="8">
        <v>2.6817151470520547E-2</v>
      </c>
      <c r="W17" s="8">
        <v>2.7162995906287402E-2</v>
      </c>
      <c r="X17" s="8">
        <v>2.6728739913097453E-2</v>
      </c>
      <c r="Y17" s="8">
        <v>2.5818991355045371E-2</v>
      </c>
      <c r="Z17" s="8">
        <v>2.4320367595082722E-2</v>
      </c>
      <c r="AA17" s="8">
        <v>2.3075050057233915E-2</v>
      </c>
      <c r="AB17" s="8">
        <v>2.2548288352675853E-2</v>
      </c>
      <c r="AC17" s="8">
        <v>2.255007108828842E-2</v>
      </c>
      <c r="AD17" s="8">
        <v>2.2010873433001107E-2</v>
      </c>
      <c r="AE17" s="8">
        <v>2.2122009599083774E-2</v>
      </c>
      <c r="AF17" s="8">
        <v>2.2279420457352081E-2</v>
      </c>
      <c r="AG17" s="8">
        <v>2.2114093745545373E-2</v>
      </c>
      <c r="AH17" s="8">
        <v>2.2113619697176772E-2</v>
      </c>
      <c r="AI17" s="8">
        <v>2.2157021828828782E-2</v>
      </c>
      <c r="AJ17" s="8">
        <v>2.1496566957695508E-2</v>
      </c>
      <c r="AK17" s="8">
        <v>2.0430677505453226E-2</v>
      </c>
      <c r="AL17" s="8">
        <v>2.0024739382681598E-2</v>
      </c>
      <c r="AM17" s="8">
        <v>1.9972556363493217E-2</v>
      </c>
      <c r="AN17" s="8">
        <v>1.9994319609748637E-2</v>
      </c>
      <c r="AO17" s="8">
        <v>2.003413046898532E-2</v>
      </c>
      <c r="AP17" s="8">
        <v>1.9633598131407328E-2</v>
      </c>
      <c r="AQ17" s="8">
        <v>1.8830458376687145E-2</v>
      </c>
      <c r="AR17" s="8">
        <v>1.8121563051483273E-2</v>
      </c>
      <c r="AS17" s="8">
        <v>1.6840034066412012E-2</v>
      </c>
      <c r="AT17" s="8">
        <v>1.6556361722977701E-2</v>
      </c>
      <c r="AU17" s="8">
        <v>1.8517269133213998E-2</v>
      </c>
      <c r="AV17" s="8">
        <v>1.7126188613900539E-2</v>
      </c>
      <c r="AW17" s="8">
        <v>1.5630329199579802E-2</v>
      </c>
      <c r="AX17" s="8">
        <v>1.5032334540635664E-2</v>
      </c>
      <c r="AY17" s="8">
        <v>1.4366885289169559E-2</v>
      </c>
      <c r="AZ17" s="8">
        <v>1.4671147271742482E-2</v>
      </c>
      <c r="BA17" s="8">
        <v>1.473608783641475E-2</v>
      </c>
      <c r="BB17" s="8">
        <v>1.399711557133288E-2</v>
      </c>
      <c r="BC17" s="8">
        <v>1.2901638160902442E-2</v>
      </c>
      <c r="BD17" s="8">
        <v>1.3522910419949947E-2</v>
      </c>
      <c r="BE17" s="8">
        <v>1.2702652448132342E-2</v>
      </c>
      <c r="BF17" s="8">
        <v>1.3210173374565849E-2</v>
      </c>
      <c r="BG17" s="8">
        <v>1.3317686174526982E-2</v>
      </c>
      <c r="BH17" s="8">
        <v>1.3021365095997958E-2</v>
      </c>
      <c r="BI17" s="8">
        <v>1.2981382180365552E-2</v>
      </c>
      <c r="BJ17" s="8">
        <v>1.270247390942191E-2</v>
      </c>
      <c r="BK17" s="8">
        <v>1.2589147871950221E-2</v>
      </c>
      <c r="BL17" s="8">
        <v>1.2693329340911138E-2</v>
      </c>
      <c r="BM17" s="8">
        <v>1.2533399175351902E-2</v>
      </c>
      <c r="BN17" s="8">
        <v>1.2877185121386567E-2</v>
      </c>
      <c r="BO17" s="8">
        <v>1.2540751960250099E-2</v>
      </c>
      <c r="BP17" s="8">
        <v>1.2060785614346268E-2</v>
      </c>
      <c r="BQ17" s="8">
        <v>1.1326464126943858E-2</v>
      </c>
      <c r="BR17" s="8">
        <v>1.1181434084754492E-2</v>
      </c>
      <c r="BS17" s="8">
        <v>1.0684349749588118E-2</v>
      </c>
      <c r="BT17" s="8">
        <v>1.0196309627142774E-2</v>
      </c>
      <c r="BU17" s="8">
        <v>9.8272717758474439E-3</v>
      </c>
      <c r="BV17" s="8">
        <v>9.3441508280383175E-3</v>
      </c>
      <c r="BW17" s="8">
        <v>9.1040407496103693E-3</v>
      </c>
      <c r="BX17" s="8">
        <v>8.6274622330139109E-3</v>
      </c>
      <c r="BY17" s="8">
        <v>8.4562132846216706E-3</v>
      </c>
      <c r="BZ17" s="8">
        <v>7.9085819993516653E-3</v>
      </c>
    </row>
    <row r="18" spans="2:78">
      <c r="B18" s="2" t="s">
        <v>16</v>
      </c>
      <c r="F18" s="8">
        <v>6.1257422891076085E-4</v>
      </c>
      <c r="G18" s="8">
        <v>7.7995266941564357E-4</v>
      </c>
      <c r="H18" s="8">
        <v>8.8438283445462927E-4</v>
      </c>
      <c r="I18" s="8">
        <v>7.249406576172986E-4</v>
      </c>
      <c r="J18" s="8">
        <v>8.8202999035439571E-4</v>
      </c>
      <c r="K18" s="8">
        <v>1.0875163247673198E-3</v>
      </c>
      <c r="L18" s="8">
        <v>1.1346508475147145E-3</v>
      </c>
      <c r="M18" s="8">
        <v>1.1561185138048507E-3</v>
      </c>
      <c r="N18" s="8">
        <v>1.1443331582172511E-3</v>
      </c>
      <c r="O18" s="8">
        <v>1.1670693024909895E-3</v>
      </c>
      <c r="P18" s="8">
        <v>1.1579296648268342E-3</v>
      </c>
      <c r="Q18" s="8">
        <v>1.2123792410420801E-3</v>
      </c>
      <c r="R18" s="8">
        <v>1.2726930337038345E-3</v>
      </c>
      <c r="S18" s="8">
        <v>1.3453140881519612E-3</v>
      </c>
      <c r="T18" s="8">
        <v>1.3299692796486431E-3</v>
      </c>
      <c r="U18" s="8">
        <v>1.3550892715457896E-3</v>
      </c>
      <c r="V18" s="8">
        <v>1.4251181325846487E-3</v>
      </c>
      <c r="W18" s="8">
        <v>1.4685863965616601E-3</v>
      </c>
      <c r="X18" s="8">
        <v>1.4135988158334527E-3</v>
      </c>
      <c r="Y18" s="8">
        <v>1.4118152880080318E-3</v>
      </c>
      <c r="Z18" s="8">
        <v>1.4170155406990678E-3</v>
      </c>
      <c r="AA18" s="8">
        <v>1.4307881377703404E-3</v>
      </c>
      <c r="AB18" s="8">
        <v>1.4696426196892671E-3</v>
      </c>
      <c r="AC18" s="8">
        <v>1.4429399908260896E-3</v>
      </c>
      <c r="AD18" s="8">
        <v>1.4791303273829881E-3</v>
      </c>
      <c r="AE18" s="8">
        <v>1.4868767966630854E-3</v>
      </c>
      <c r="AF18" s="8">
        <v>1.506575790565327E-3</v>
      </c>
      <c r="AG18" s="8">
        <v>1.386711071679913E-3</v>
      </c>
      <c r="AH18" s="8">
        <v>1.4193767087017711E-3</v>
      </c>
      <c r="AI18" s="8">
        <v>1.4486976510955736E-3</v>
      </c>
      <c r="AJ18" s="8">
        <v>1.4388155518922554E-3</v>
      </c>
      <c r="AK18" s="8">
        <v>1.3236460423198522E-3</v>
      </c>
      <c r="AL18" s="8">
        <v>1.3123997247477587E-3</v>
      </c>
      <c r="AM18" s="8">
        <v>1.2829056512521158E-3</v>
      </c>
      <c r="AN18" s="8">
        <v>1.322992574487199E-3</v>
      </c>
      <c r="AO18" s="8">
        <v>1.2904510336371228E-3</v>
      </c>
      <c r="AP18" s="8">
        <v>1.3062812414658313E-3</v>
      </c>
      <c r="AQ18" s="8">
        <v>1.3082900607481304E-3</v>
      </c>
      <c r="AR18" s="8">
        <v>1.3025005725160951E-3</v>
      </c>
      <c r="AS18" s="8">
        <v>1.2504371695038845E-3</v>
      </c>
      <c r="AT18" s="8">
        <v>1.1614603698715442E-3</v>
      </c>
      <c r="AU18" s="8">
        <v>1.175140896189344E-3</v>
      </c>
      <c r="AV18" s="8">
        <v>1.1353002728652036E-3</v>
      </c>
      <c r="AW18" s="8">
        <v>1.0581658685657376E-3</v>
      </c>
      <c r="AX18" s="8">
        <v>1.0636877147088884E-3</v>
      </c>
      <c r="AY18" s="8">
        <v>1.0868832958195946E-3</v>
      </c>
      <c r="AZ18" s="8">
        <v>1.0427307618387563E-3</v>
      </c>
      <c r="BA18" s="8">
        <v>1.0379751472029157E-3</v>
      </c>
      <c r="BB18" s="8">
        <v>1.0008225639996245E-3</v>
      </c>
      <c r="BC18" s="8">
        <v>9.3840436259594578E-4</v>
      </c>
      <c r="BD18" s="8">
        <v>9.5766544764337464E-4</v>
      </c>
      <c r="BE18" s="8">
        <v>9.305907929673422E-4</v>
      </c>
      <c r="BF18" s="8">
        <v>9.5062357232870087E-4</v>
      </c>
      <c r="BG18" s="8">
        <v>8.8199857027629054E-4</v>
      </c>
      <c r="BH18" s="8">
        <v>9.0423118669866946E-4</v>
      </c>
      <c r="BI18" s="8">
        <v>8.8081945577508415E-4</v>
      </c>
      <c r="BJ18" s="8">
        <v>7.8966258190642897E-4</v>
      </c>
      <c r="BK18" s="8">
        <v>7.7722437724749352E-4</v>
      </c>
      <c r="BL18" s="8">
        <v>8.0636011570226667E-4</v>
      </c>
      <c r="BM18" s="8">
        <v>7.8616297522462217E-4</v>
      </c>
      <c r="BN18" s="8">
        <v>7.6066439406440316E-4</v>
      </c>
      <c r="BO18" s="8">
        <v>7.0813746224960064E-4</v>
      </c>
      <c r="BP18" s="8">
        <v>6.9170326440030178E-4</v>
      </c>
      <c r="BQ18" s="8">
        <v>6.6493302812069364E-4</v>
      </c>
      <c r="BR18" s="8">
        <v>6.3860343347430198E-4</v>
      </c>
      <c r="BS18" s="8">
        <v>5.9192099343331067E-4</v>
      </c>
      <c r="BT18" s="8">
        <v>6.1916659942509635E-4</v>
      </c>
      <c r="BU18" s="8">
        <v>6.1591629238878006E-4</v>
      </c>
      <c r="BV18" s="8">
        <v>5.341244996973296E-4</v>
      </c>
      <c r="BW18" s="8">
        <v>5.0268513821547433E-4</v>
      </c>
      <c r="BX18" s="8">
        <v>5.5907380723014795E-4</v>
      </c>
      <c r="BY18" s="8">
        <v>5.0314103422963055E-4</v>
      </c>
      <c r="BZ18" s="8">
        <v>3.5210458278876332E-4</v>
      </c>
    </row>
    <row r="19" spans="2:78">
      <c r="B19" s="2" t="s">
        <v>17</v>
      </c>
      <c r="F19" s="8">
        <v>0.42361663041071868</v>
      </c>
      <c r="G19" s="8">
        <v>0.42542357364894107</v>
      </c>
      <c r="H19" s="8">
        <v>0.42397387346576287</v>
      </c>
      <c r="I19" s="8">
        <v>0.42346667474786887</v>
      </c>
      <c r="J19" s="8">
        <v>0.41940670636431904</v>
      </c>
      <c r="K19" s="8">
        <v>0.42890874412130903</v>
      </c>
      <c r="L19" s="8">
        <v>0.43700945238302402</v>
      </c>
      <c r="M19" s="8">
        <v>0.44037806766836179</v>
      </c>
      <c r="N19" s="8">
        <v>0.44244513783860195</v>
      </c>
      <c r="O19" s="8">
        <v>0.44263139421051256</v>
      </c>
      <c r="P19" s="8">
        <v>0.44362800995643331</v>
      </c>
      <c r="Q19" s="8">
        <v>0.44137015633706689</v>
      </c>
      <c r="R19" s="8">
        <v>0.44272186377678435</v>
      </c>
      <c r="S19" s="8">
        <v>0.4458687656451919</v>
      </c>
      <c r="T19" s="8">
        <v>0.44806134725677776</v>
      </c>
      <c r="U19" s="8">
        <v>0.44931666670203524</v>
      </c>
      <c r="V19" s="8">
        <v>0.44789341410840572</v>
      </c>
      <c r="W19" s="8">
        <v>0.44667539633403774</v>
      </c>
      <c r="X19" s="8">
        <v>0.4465477725254261</v>
      </c>
      <c r="Y19" s="8">
        <v>0.44866630973184407</v>
      </c>
      <c r="Z19" s="8">
        <v>0.45060717395203398</v>
      </c>
      <c r="AA19" s="8">
        <v>0.45170216143341213</v>
      </c>
      <c r="AB19" s="8">
        <v>0.45183715986700468</v>
      </c>
      <c r="AC19" s="8">
        <v>0.4529463573675826</v>
      </c>
      <c r="AD19" s="8">
        <v>0.45179913029065144</v>
      </c>
      <c r="AE19" s="8">
        <v>0.45104761876936661</v>
      </c>
      <c r="AF19" s="8">
        <v>0.45180157616182542</v>
      </c>
      <c r="AG19" s="8">
        <v>0.45559959651577608</v>
      </c>
      <c r="AH19" s="8">
        <v>0.45440334987599124</v>
      </c>
      <c r="AI19" s="8">
        <v>0.45138446759480988</v>
      </c>
      <c r="AJ19" s="8">
        <v>0.45712779285221039</v>
      </c>
      <c r="AK19" s="8">
        <v>0.48304879486283792</v>
      </c>
      <c r="AL19" s="8">
        <v>0.49516874008238126</v>
      </c>
      <c r="AM19" s="8">
        <v>0.48074961993187831</v>
      </c>
      <c r="AN19" s="8">
        <v>0.47283362167141835</v>
      </c>
      <c r="AO19" s="8">
        <v>0.47023098168492389</v>
      </c>
      <c r="AP19" s="8">
        <v>0.467591129777154</v>
      </c>
      <c r="AQ19" s="8">
        <v>0.47190478163081806</v>
      </c>
      <c r="AR19" s="8">
        <v>0.47083660157832424</v>
      </c>
      <c r="AS19" s="8">
        <v>0.47109224570088837</v>
      </c>
      <c r="AT19" s="8">
        <v>0.47196685541604516</v>
      </c>
      <c r="AU19" s="8">
        <v>0.47084226779628813</v>
      </c>
      <c r="AV19" s="8">
        <v>0.47754244861891998</v>
      </c>
      <c r="AW19" s="8">
        <v>0.51287449351287195</v>
      </c>
      <c r="AX19" s="8">
        <v>0.50444679626431976</v>
      </c>
      <c r="AY19" s="8">
        <v>0.4959090183397426</v>
      </c>
      <c r="AZ19" s="8">
        <v>0.48854056131808993</v>
      </c>
      <c r="BA19" s="8">
        <v>0.48660545039971431</v>
      </c>
      <c r="BB19" s="8">
        <v>0.49542222406468794</v>
      </c>
      <c r="BC19" s="8">
        <v>0.52989616304174258</v>
      </c>
      <c r="BD19" s="8">
        <v>0.50732106336185134</v>
      </c>
      <c r="BE19" s="8">
        <v>0.51759001659377335</v>
      </c>
      <c r="BF19" s="8">
        <v>0.50440100187302428</v>
      </c>
      <c r="BG19" s="8">
        <v>0.49495065886993661</v>
      </c>
      <c r="BH19" s="8">
        <v>0.4922769742724063</v>
      </c>
      <c r="BI19" s="8">
        <v>0.4945147747431467</v>
      </c>
      <c r="BJ19" s="8">
        <v>0.50168733621347195</v>
      </c>
      <c r="BK19" s="8">
        <v>0.50251365449958663</v>
      </c>
      <c r="BL19" s="8">
        <v>0.49933434937359122</v>
      </c>
      <c r="BM19" s="8">
        <v>0.49889100247950852</v>
      </c>
      <c r="BN19" s="8">
        <v>0.49585949933883472</v>
      </c>
      <c r="BO19" s="8">
        <v>0.49671444535773984</v>
      </c>
      <c r="BP19" s="8">
        <v>0.49736746918882213</v>
      </c>
      <c r="BQ19" s="8">
        <v>0.50746821502499562</v>
      </c>
      <c r="BR19" s="8">
        <v>0.50386675376440226</v>
      </c>
      <c r="BS19" s="8">
        <v>0.50497588713133301</v>
      </c>
      <c r="BT19" s="8">
        <v>0.50584068831736406</v>
      </c>
      <c r="BU19" s="8">
        <v>0.50237370487232991</v>
      </c>
      <c r="BV19" s="8">
        <v>0.49276267358743459</v>
      </c>
      <c r="BW19" s="8">
        <v>0.50196573701593339</v>
      </c>
      <c r="BX19" s="8">
        <v>0.50810899995441328</v>
      </c>
      <c r="BY19" s="8">
        <v>0.51338973167698587</v>
      </c>
      <c r="BZ19" s="8">
        <v>0.52643598037249761</v>
      </c>
    </row>
    <row r="20" spans="2:78">
      <c r="B20" s="2" t="s">
        <v>18</v>
      </c>
      <c r="F20" s="8">
        <v>0.28079039925951232</v>
      </c>
      <c r="G20" s="8">
        <v>0.2736595855005694</v>
      </c>
      <c r="H20" s="8">
        <v>0.27037673529279427</v>
      </c>
      <c r="I20" s="8">
        <v>0.27007496104213419</v>
      </c>
      <c r="J20" s="8">
        <v>0.26650697437686188</v>
      </c>
      <c r="K20" s="8">
        <v>0.27176206269489245</v>
      </c>
      <c r="L20" s="8">
        <v>0.27476163210086529</v>
      </c>
      <c r="M20" s="8">
        <v>0.27691918416158784</v>
      </c>
      <c r="N20" s="8">
        <v>0.27950363255938238</v>
      </c>
      <c r="O20" s="8">
        <v>0.27866209063204761</v>
      </c>
      <c r="P20" s="8">
        <v>0.27895851910290304</v>
      </c>
      <c r="Q20" s="8">
        <v>0.27942499013893152</v>
      </c>
      <c r="R20" s="8">
        <v>0.27957413991776925</v>
      </c>
      <c r="S20" s="8">
        <v>0.27799725372333567</v>
      </c>
      <c r="T20" s="8">
        <v>0.27634789921855835</v>
      </c>
      <c r="U20" s="8">
        <v>0.2755853563587688</v>
      </c>
      <c r="V20" s="8">
        <v>0.27351313074362155</v>
      </c>
      <c r="W20" s="8">
        <v>0.27130097777919454</v>
      </c>
      <c r="X20" s="8">
        <v>0.27160817456906838</v>
      </c>
      <c r="Y20" s="8">
        <v>0.27116560395125328</v>
      </c>
      <c r="Z20" s="8">
        <v>0.27069116496713563</v>
      </c>
      <c r="AA20" s="8">
        <v>0.27077282431497063</v>
      </c>
      <c r="AB20" s="8">
        <v>0.27013896716767755</v>
      </c>
      <c r="AC20" s="8">
        <v>0.26981431396470895</v>
      </c>
      <c r="AD20" s="8">
        <v>0.27044347279506731</v>
      </c>
      <c r="AE20" s="8">
        <v>0.27572811799184227</v>
      </c>
      <c r="AF20" s="8">
        <v>0.27482490767288104</v>
      </c>
      <c r="AG20" s="8">
        <v>0.27217478894971409</v>
      </c>
      <c r="AH20" s="8">
        <v>0.27494857667989786</v>
      </c>
      <c r="AI20" s="8">
        <v>0.27957634455856861</v>
      </c>
      <c r="AJ20" s="8">
        <v>0.27412228701625146</v>
      </c>
      <c r="AK20" s="8">
        <v>0.25994055547705175</v>
      </c>
      <c r="AL20" s="8">
        <v>0.25313974049100219</v>
      </c>
      <c r="AM20" s="8">
        <v>0.26011562318987286</v>
      </c>
      <c r="AN20" s="8">
        <v>0.26343048779659473</v>
      </c>
      <c r="AO20" s="8">
        <v>0.26400456124896909</v>
      </c>
      <c r="AP20" s="8">
        <v>0.26287267229816957</v>
      </c>
      <c r="AQ20" s="8">
        <v>0.26265025598038905</v>
      </c>
      <c r="AR20" s="8">
        <v>0.26451111358507673</v>
      </c>
      <c r="AS20" s="8">
        <v>0.26678586994486436</v>
      </c>
      <c r="AT20" s="8">
        <v>0.26629061611465921</v>
      </c>
      <c r="AU20" s="8">
        <v>0.26404838295152161</v>
      </c>
      <c r="AV20" s="8">
        <v>0.26279927059186015</v>
      </c>
      <c r="AW20" s="8">
        <v>0.2444194753680132</v>
      </c>
      <c r="AX20" s="8">
        <v>0.24825151438483839</v>
      </c>
      <c r="AY20" s="8">
        <v>0.2527337041333404</v>
      </c>
      <c r="AZ20" s="8">
        <v>0.2573411064454319</v>
      </c>
      <c r="BA20" s="8">
        <v>0.25826259351849312</v>
      </c>
      <c r="BB20" s="8">
        <v>0.25155578053032468</v>
      </c>
      <c r="BC20" s="8">
        <v>0.23527153572389475</v>
      </c>
      <c r="BD20" s="8">
        <v>0.2454794357801231</v>
      </c>
      <c r="BE20" s="8">
        <v>0.24131206251878146</v>
      </c>
      <c r="BF20" s="8">
        <v>0.24782066634142982</v>
      </c>
      <c r="BG20" s="8">
        <v>0.25277045327163977</v>
      </c>
      <c r="BH20" s="8">
        <v>0.25473837246622089</v>
      </c>
      <c r="BI20" s="8">
        <v>0.25430528812256775</v>
      </c>
      <c r="BJ20" s="8">
        <v>0.25196321492373341</v>
      </c>
      <c r="BK20" s="8">
        <v>0.25379029566370132</v>
      </c>
      <c r="BL20" s="8">
        <v>0.25600120708389817</v>
      </c>
      <c r="BM20" s="8">
        <v>0.25818463817608339</v>
      </c>
      <c r="BN20" s="8">
        <v>0.26127256783038039</v>
      </c>
      <c r="BO20" s="8">
        <v>0.26111431790685002</v>
      </c>
      <c r="BP20" s="8">
        <v>0.26046497805910152</v>
      </c>
      <c r="BQ20" s="8">
        <v>0.25627160080954386</v>
      </c>
      <c r="BR20" s="8">
        <v>0.26116353501246953</v>
      </c>
      <c r="BS20" s="8">
        <v>0.26029567449924662</v>
      </c>
      <c r="BT20" s="8">
        <v>0.26191819911371733</v>
      </c>
      <c r="BU20" s="8">
        <v>0.25748151249089829</v>
      </c>
      <c r="BV20" s="8">
        <v>0.25465384735569624</v>
      </c>
      <c r="BW20" s="8">
        <v>0.25733612267876776</v>
      </c>
      <c r="BX20" s="8">
        <v>0.25724545538482263</v>
      </c>
      <c r="BY20" s="8">
        <v>0.25529961069668877</v>
      </c>
      <c r="BZ20" s="8">
        <v>0.24775263355205951</v>
      </c>
    </row>
    <row r="21" spans="2:78">
      <c r="B21" s="11" t="s">
        <v>19</v>
      </c>
      <c r="G21" s="8">
        <v>0</v>
      </c>
      <c r="H21" s="8">
        <v>0</v>
      </c>
      <c r="I21" s="8">
        <v>3.5560446366465792E-4</v>
      </c>
      <c r="J21" s="8">
        <v>2.6211751264428357E-3</v>
      </c>
      <c r="K21" s="8">
        <v>5.5770420242963374E-3</v>
      </c>
      <c r="L21" s="8">
        <v>6.832932428045219E-3</v>
      </c>
      <c r="M21" s="8">
        <v>8.1074582215614963E-3</v>
      </c>
      <c r="N21" s="8">
        <v>9.153630606462947E-3</v>
      </c>
      <c r="O21" s="8">
        <v>1.0244943413103893E-2</v>
      </c>
      <c r="P21" s="8">
        <v>1.0914686130586668E-2</v>
      </c>
      <c r="Q21" s="8">
        <v>1.1761656409068426E-2</v>
      </c>
      <c r="R21" s="8">
        <v>1.1830194008904591E-2</v>
      </c>
      <c r="S21" s="8">
        <v>1.2312822505580306E-2</v>
      </c>
      <c r="T21" s="8">
        <v>1.3228440270525983E-2</v>
      </c>
      <c r="U21" s="8">
        <v>1.3632712095521651E-2</v>
      </c>
      <c r="V21" s="8">
        <v>1.4880678418557553E-2</v>
      </c>
      <c r="W21" s="8">
        <v>1.592234547467691E-2</v>
      </c>
      <c r="X21" s="8">
        <v>1.6728739913097451E-2</v>
      </c>
      <c r="Y21" s="8">
        <v>1.7558245639089091E-2</v>
      </c>
      <c r="Z21" s="8">
        <v>1.8069522937263969E-2</v>
      </c>
      <c r="AA21" s="8">
        <v>1.8625863985582938E-2</v>
      </c>
      <c r="AB21" s="8">
        <v>1.9554108030857435E-2</v>
      </c>
      <c r="AC21" s="8">
        <v>1.9577115090701806E-2</v>
      </c>
      <c r="AD21" s="8">
        <v>1.936000925633009E-2</v>
      </c>
      <c r="AE21" s="8">
        <v>1.9820966107146187E-2</v>
      </c>
      <c r="AF21" s="8">
        <v>2.0055000335367897E-2</v>
      </c>
      <c r="AG21" s="8">
        <v>2.0188631475031752E-2</v>
      </c>
      <c r="AH21" s="8">
        <v>2.0364075636735573E-2</v>
      </c>
      <c r="AI21" s="8">
        <v>2.0964680981330093E-2</v>
      </c>
      <c r="AJ21" s="8">
        <v>2.1121717642860423E-2</v>
      </c>
      <c r="AK21" s="8">
        <v>2.0846707872800865E-2</v>
      </c>
      <c r="AL21" s="8">
        <v>2.0219794560390053E-2</v>
      </c>
      <c r="AM21" s="8">
        <v>2.1266240765422519E-2</v>
      </c>
      <c r="AN21" s="8">
        <v>2.166045001872919E-2</v>
      </c>
      <c r="AO21" s="8">
        <v>2.2408968785518731E-2</v>
      </c>
      <c r="AP21" s="8">
        <v>2.2278083648602429E-2</v>
      </c>
      <c r="AQ21" s="8">
        <v>2.2371540731463049E-2</v>
      </c>
      <c r="AR21" s="8">
        <v>2.2844344620401722E-2</v>
      </c>
      <c r="AS21" s="8">
        <v>2.2897206052290887E-2</v>
      </c>
      <c r="AT21" s="8">
        <v>2.280850385946619E-2</v>
      </c>
      <c r="AU21" s="8">
        <v>2.3337873992313296E-2</v>
      </c>
      <c r="AV21" s="8">
        <v>2.3052058328880059E-2</v>
      </c>
      <c r="AW21" s="8">
        <v>2.1881693474672233E-2</v>
      </c>
      <c r="AX21" s="8">
        <v>2.2744573794537586E-2</v>
      </c>
      <c r="AY21" s="8">
        <v>2.3486230658276146E-2</v>
      </c>
      <c r="AZ21" s="8">
        <v>2.423417179664886E-2</v>
      </c>
      <c r="BA21" s="8">
        <v>2.477541825774017E-2</v>
      </c>
      <c r="BB21" s="8">
        <v>2.465444675479956E-2</v>
      </c>
      <c r="BC21" s="8">
        <v>2.3389017825308042E-2</v>
      </c>
      <c r="BD21" s="8">
        <v>2.475962537058864E-2</v>
      </c>
      <c r="BE21" s="8">
        <v>2.4475375034258257E-2</v>
      </c>
      <c r="BF21" s="8">
        <v>2.518032504875194E-2</v>
      </c>
      <c r="BG21" s="8">
        <v>2.6196610503211294E-2</v>
      </c>
      <c r="BH21" s="8">
        <v>2.6984748698578056E-2</v>
      </c>
      <c r="BI21" s="8">
        <v>2.7024500411265796E-2</v>
      </c>
      <c r="BJ21" s="8">
        <v>2.7373253187496182E-2</v>
      </c>
      <c r="BK21" s="8">
        <v>2.8018054250025654E-2</v>
      </c>
      <c r="BL21" s="8">
        <v>2.8751989875466837E-2</v>
      </c>
      <c r="BM21" s="8">
        <v>3.0085629399852324E-2</v>
      </c>
      <c r="BN21" s="8">
        <v>3.0521602913510092E-2</v>
      </c>
      <c r="BO21" s="8">
        <v>3.0367945177646224E-2</v>
      </c>
      <c r="BP21" s="8">
        <v>3.0284583000954282E-2</v>
      </c>
      <c r="BQ21" s="8">
        <v>2.895583834493257E-2</v>
      </c>
      <c r="BR21" s="8">
        <v>2.8124706992740851E-2</v>
      </c>
      <c r="BS21" s="8">
        <v>2.8622720576720939E-2</v>
      </c>
      <c r="BT21" s="8">
        <v>2.8105266250966071E-2</v>
      </c>
      <c r="BU21" s="8">
        <v>2.7746962169913632E-2</v>
      </c>
      <c r="BV21" s="8">
        <v>2.716307705127426E-2</v>
      </c>
      <c r="BW21" s="8">
        <v>2.7101086245564635E-2</v>
      </c>
      <c r="BX21" s="8">
        <v>2.7075046633836506E-2</v>
      </c>
      <c r="BY21" s="8">
        <v>2.7155934563831214E-2</v>
      </c>
      <c r="BZ21" s="8">
        <v>2.6307780223333771E-2</v>
      </c>
    </row>
    <row r="22" spans="2:78">
      <c r="B22" s="9" t="s">
        <v>20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>
        <v>1.6483063652097469E-5</v>
      </c>
      <c r="BB22" s="8">
        <v>9.9820432315201289E-4</v>
      </c>
      <c r="BC22" s="8">
        <v>2.4044150940919899E-3</v>
      </c>
      <c r="BD22" s="8">
        <v>3.1083990189749015E-3</v>
      </c>
      <c r="BE22" s="8">
        <v>3.1629952686155613E-3</v>
      </c>
      <c r="BF22" s="8">
        <v>3.4579940409072774E-3</v>
      </c>
      <c r="BG22" s="8">
        <v>3.6174918529241662E-3</v>
      </c>
      <c r="BH22" s="8">
        <v>4.0490566613594859E-3</v>
      </c>
      <c r="BI22" s="8">
        <v>4.4599191278161168E-3</v>
      </c>
      <c r="BJ22" s="8">
        <v>5.1182960888297852E-3</v>
      </c>
      <c r="BK22" s="8">
        <v>5.5802115607113669E-3</v>
      </c>
      <c r="BL22" s="8">
        <v>6.2045515952338891E-3</v>
      </c>
      <c r="BM22" s="8">
        <v>6.517432485849183E-3</v>
      </c>
      <c r="BN22" s="8">
        <v>6.1874972889312835E-3</v>
      </c>
      <c r="BO22" s="8">
        <v>6.7782169805221792E-3</v>
      </c>
      <c r="BP22" s="8">
        <v>7.0571918178090418E-3</v>
      </c>
      <c r="BQ22" s="8">
        <v>6.7777963570526617E-3</v>
      </c>
      <c r="BR22" s="8">
        <v>7.0100081859162796E-3</v>
      </c>
      <c r="BS22" s="8">
        <v>7.3313810489637069E-3</v>
      </c>
      <c r="BT22" s="8">
        <v>7.3199251309811397E-3</v>
      </c>
      <c r="BU22" s="8">
        <v>7.6377183040257247E-3</v>
      </c>
      <c r="BV22" s="8">
        <v>7.6504553623314092E-3</v>
      </c>
      <c r="BW22" s="8">
        <v>7.6169578570276942E-3</v>
      </c>
      <c r="BX22" s="8">
        <v>7.6243227651568357E-3</v>
      </c>
      <c r="BY22" s="8">
        <v>7.5815546090832412E-3</v>
      </c>
      <c r="BZ22" s="8">
        <v>6.6699743758218064E-3</v>
      </c>
    </row>
    <row r="23" spans="2:78">
      <c r="B23" s="11" t="s">
        <v>21</v>
      </c>
      <c r="F23" s="8">
        <v>1.8546588185763681E-2</v>
      </c>
      <c r="G23" s="8">
        <v>2.1877600292758578E-2</v>
      </c>
      <c r="H23" s="8">
        <v>2.4861882073260708E-2</v>
      </c>
      <c r="I23" s="8">
        <v>2.7108803128182861E-2</v>
      </c>
      <c r="J23" s="8">
        <v>3.2945210477048084E-2</v>
      </c>
      <c r="K23" s="8">
        <v>4.166316489005413E-2</v>
      </c>
      <c r="L23" s="8">
        <v>4.2544611823571728E-2</v>
      </c>
      <c r="M23" s="8">
        <v>4.5542109411142999E-2</v>
      </c>
      <c r="N23" s="8">
        <v>4.7802551831903045E-2</v>
      </c>
      <c r="O23" s="8">
        <v>5.0248303017836678E-2</v>
      </c>
      <c r="P23" s="8">
        <v>5.1758868733060501E-2</v>
      </c>
      <c r="Q23" s="8">
        <v>5.4768186627765003E-2</v>
      </c>
      <c r="R23" s="8">
        <v>5.4509462810102625E-2</v>
      </c>
      <c r="S23" s="8">
        <v>5.5744327064713474E-2</v>
      </c>
      <c r="T23" s="8">
        <v>5.6982397121865175E-2</v>
      </c>
      <c r="U23" s="8">
        <v>5.8122176848227881E-2</v>
      </c>
      <c r="V23" s="8">
        <v>6.1456990917598674E-2</v>
      </c>
      <c r="W23" s="8">
        <v>6.4611326419662579E-2</v>
      </c>
      <c r="X23" s="8">
        <v>6.7361409540180481E-2</v>
      </c>
      <c r="Y23" s="8">
        <v>6.8019715609173151E-2</v>
      </c>
      <c r="Z23" s="8">
        <v>6.9429491105282182E-2</v>
      </c>
      <c r="AA23" s="8">
        <v>7.0867108847877947E-2</v>
      </c>
      <c r="AB23" s="8">
        <v>7.3059225664890037E-2</v>
      </c>
      <c r="AC23" s="8">
        <v>7.3139095132688625E-2</v>
      </c>
      <c r="AD23" s="8">
        <v>7.3074501978678277E-2</v>
      </c>
      <c r="AE23" s="8">
        <v>7.2634917574143587E-2</v>
      </c>
      <c r="AF23" s="8">
        <v>7.350120272574466E-2</v>
      </c>
      <c r="AG23" s="8">
        <v>7.4072025290810986E-2</v>
      </c>
      <c r="AH23" s="8">
        <v>7.428447003486352E-2</v>
      </c>
      <c r="AI23" s="8">
        <v>7.5003145770300567E-2</v>
      </c>
      <c r="AJ23" s="8">
        <v>7.5907222901399951E-2</v>
      </c>
      <c r="AK23" s="8">
        <v>7.3485069650417331E-2</v>
      </c>
      <c r="AL23" s="8">
        <v>7.1635228769875145E-2</v>
      </c>
      <c r="AM23" s="8">
        <v>7.3920437823479679E-2</v>
      </c>
      <c r="AN23" s="8">
        <v>7.5844530385433859E-2</v>
      </c>
      <c r="AO23" s="8">
        <v>7.7301288873067989E-2</v>
      </c>
      <c r="AP23" s="8">
        <v>7.8092829387459886E-2</v>
      </c>
      <c r="AQ23" s="8">
        <v>7.7303153395730337E-2</v>
      </c>
      <c r="AR23" s="8">
        <v>7.7474232542703789E-2</v>
      </c>
      <c r="AS23" s="8">
        <v>7.8207005257085613E-2</v>
      </c>
      <c r="AT23" s="8">
        <v>7.797087177110637E-2</v>
      </c>
      <c r="AU23" s="8">
        <v>7.8688634821581879E-2</v>
      </c>
      <c r="AV23" s="8">
        <v>7.7707612294613981E-2</v>
      </c>
      <c r="AW23" s="8">
        <v>7.2887675820952541E-2</v>
      </c>
      <c r="AX23" s="8">
        <v>7.5861402497417948E-2</v>
      </c>
      <c r="AY23" s="8">
        <v>7.886352289537775E-2</v>
      </c>
      <c r="AZ23" s="8">
        <v>8.0913670698822951E-2</v>
      </c>
      <c r="BA23" s="8">
        <v>8.2255295184198232E-2</v>
      </c>
      <c r="BB23" s="8">
        <v>8.207945051852078E-2</v>
      </c>
      <c r="BC23" s="8">
        <v>7.7228272876614032E-2</v>
      </c>
      <c r="BD23" s="8">
        <v>8.178908442005553E-2</v>
      </c>
      <c r="BE23" s="8">
        <v>8.130618463943573E-2</v>
      </c>
      <c r="BF23" s="8">
        <v>8.3707736561690421E-2</v>
      </c>
      <c r="BG23" s="8">
        <v>8.6287741405716017E-2</v>
      </c>
      <c r="BH23" s="8">
        <v>8.835498958547551E-2</v>
      </c>
      <c r="BI23" s="8">
        <v>8.8974422608162684E-2</v>
      </c>
      <c r="BJ23" s="8">
        <v>8.9795214326454556E-2</v>
      </c>
      <c r="BK23" s="8">
        <v>9.2061107055286723E-2</v>
      </c>
      <c r="BL23" s="8">
        <v>9.536173333504884E-2</v>
      </c>
      <c r="BM23" s="8">
        <v>9.8274313150668091E-2</v>
      </c>
      <c r="BN23" s="8">
        <v>0.1001769517347039</v>
      </c>
      <c r="BO23" s="8">
        <v>0.10068781920444785</v>
      </c>
      <c r="BP23" s="8">
        <v>0.10140072683176621</v>
      </c>
      <c r="BQ23" s="8">
        <v>9.8937790821710087E-2</v>
      </c>
      <c r="BR23" s="8">
        <v>9.8062311824226922E-2</v>
      </c>
      <c r="BS23" s="8">
        <v>9.8655765005724663E-2</v>
      </c>
      <c r="BT23" s="8">
        <v>9.848690141981549E-2</v>
      </c>
      <c r="BU23" s="8">
        <v>9.7740081543219948E-2</v>
      </c>
      <c r="BV23" s="8">
        <v>9.6330867478745863E-2</v>
      </c>
      <c r="BW23" s="8">
        <v>9.6954440254309299E-2</v>
      </c>
      <c r="BX23" s="8">
        <v>9.7286478813856422E-2</v>
      </c>
      <c r="BY23" s="8">
        <v>9.8003051398227292E-2</v>
      </c>
      <c r="BZ23" s="8">
        <v>9.746282591965276E-2</v>
      </c>
    </row>
    <row r="24" spans="2:78">
      <c r="B24" s="12" t="s">
        <v>22</v>
      </c>
      <c r="AP24" s="8">
        <v>0</v>
      </c>
      <c r="AQ24" s="8">
        <v>1.8836062897342241E-4</v>
      </c>
      <c r="AR24" s="8">
        <v>1.1007971201911293E-3</v>
      </c>
      <c r="AS24" s="8">
        <v>1.985825922844965E-3</v>
      </c>
      <c r="AT24" s="8">
        <v>2.8150690552393638E-3</v>
      </c>
      <c r="AU24" s="8">
        <v>3.3130940435384284E-3</v>
      </c>
      <c r="AV24" s="8">
        <v>3.3588156854749687E-3</v>
      </c>
      <c r="AW24" s="8">
        <v>3.3923552845195703E-3</v>
      </c>
      <c r="AX24" s="8">
        <v>3.4870166344652264E-3</v>
      </c>
      <c r="AY24" s="8">
        <v>3.7211506428092215E-3</v>
      </c>
      <c r="AZ24" s="8">
        <v>3.8773929401349997E-3</v>
      </c>
      <c r="BA24" s="8">
        <v>3.8465060483686346E-3</v>
      </c>
      <c r="BB24" s="8">
        <v>3.7471390264071404E-3</v>
      </c>
      <c r="BC24" s="8">
        <v>3.6617456946051587E-3</v>
      </c>
      <c r="BD24" s="8">
        <v>4.0546254618999871E-3</v>
      </c>
      <c r="BE24" s="8">
        <v>4.166949398244392E-3</v>
      </c>
      <c r="BF24" s="8">
        <v>4.5221817393365088E-3</v>
      </c>
      <c r="BG24" s="8">
        <v>4.6579011253200953E-3</v>
      </c>
      <c r="BH24" s="8">
        <v>4.6819942694076031E-3</v>
      </c>
      <c r="BI24" s="8">
        <v>4.7809508052581943E-3</v>
      </c>
      <c r="BJ24" s="8">
        <v>4.9067208149579968E-3</v>
      </c>
      <c r="BK24" s="8">
        <v>4.985086491274212E-3</v>
      </c>
      <c r="BL24" s="8">
        <v>5.2166610328287051E-3</v>
      </c>
      <c r="BM24" s="8">
        <v>5.1968827049941411E-3</v>
      </c>
      <c r="BN24" s="8">
        <v>5.2631626019641348E-3</v>
      </c>
      <c r="BO24" s="8">
        <v>5.4863913850586926E-3</v>
      </c>
      <c r="BP24" s="8">
        <v>5.7190265413129149E-3</v>
      </c>
      <c r="BQ24" s="8">
        <v>5.6550443692304142E-3</v>
      </c>
      <c r="BR24" s="8">
        <v>5.9263107939496488E-3</v>
      </c>
      <c r="BS24" s="8">
        <v>6.2251334576719072E-3</v>
      </c>
      <c r="BT24" s="8">
        <v>6.1755746588986731E-3</v>
      </c>
      <c r="BU24" s="8">
        <v>6.2397709129856805E-3</v>
      </c>
      <c r="BV24" s="8">
        <v>6.1427950965190839E-3</v>
      </c>
      <c r="BW24" s="8">
        <v>6.4986418107326003E-3</v>
      </c>
      <c r="BX24" s="8">
        <v>6.6137783462106199E-3</v>
      </c>
      <c r="BY24" s="8">
        <v>6.6618420481543488E-3</v>
      </c>
      <c r="BZ24" s="8">
        <v>6.3355047439999541E-3</v>
      </c>
    </row>
    <row r="25" spans="2:78">
      <c r="B25" s="12" t="s">
        <v>23</v>
      </c>
      <c r="AP25" s="8">
        <v>0</v>
      </c>
      <c r="AQ25" s="8">
        <v>0</v>
      </c>
      <c r="AR25" s="8">
        <v>0</v>
      </c>
      <c r="AS25" s="8">
        <v>0</v>
      </c>
      <c r="AT25" s="8">
        <v>4.0206996760848261E-3</v>
      </c>
      <c r="AU25" s="8">
        <v>4.8391074615354588E-3</v>
      </c>
      <c r="AV25" s="8">
        <v>5.0102238738081875E-3</v>
      </c>
      <c r="AW25" s="8">
        <v>5.5877723434153261E-3</v>
      </c>
      <c r="AX25" s="8">
        <v>6.0199579580506616E-3</v>
      </c>
      <c r="AY25" s="8">
        <v>6.1696949897702396E-3</v>
      </c>
      <c r="AZ25" s="8">
        <v>6.8898039055811473E-3</v>
      </c>
      <c r="BA25" s="8">
        <v>6.9125848190983771E-3</v>
      </c>
      <c r="BB25" s="8">
        <v>6.9023374345167053E-3</v>
      </c>
      <c r="BC25" s="8">
        <v>6.7462305237346309E-3</v>
      </c>
      <c r="BD25" s="8">
        <v>7.670956427225554E-3</v>
      </c>
      <c r="BE25" s="8">
        <v>7.7875292021329567E-3</v>
      </c>
      <c r="BF25" s="8">
        <v>8.4543676046122725E-3</v>
      </c>
      <c r="BG25" s="8">
        <v>9.2122088112596926E-3</v>
      </c>
      <c r="BH25" s="8">
        <v>9.3131209928182281E-3</v>
      </c>
      <c r="BI25" s="8">
        <v>1.0071023774951416E-2</v>
      </c>
      <c r="BJ25" s="8">
        <v>1.0130570497279126E-2</v>
      </c>
      <c r="BK25" s="8">
        <v>1.0262664098720471E-2</v>
      </c>
      <c r="BL25" s="8">
        <v>1.0602688100983328E-2</v>
      </c>
      <c r="BM25" s="8">
        <v>1.0408371209881868E-2</v>
      </c>
      <c r="BN25" s="8">
        <v>1.0931923443444092E-2</v>
      </c>
      <c r="BO25" s="8">
        <v>1.1701700268755137E-2</v>
      </c>
      <c r="BP25" s="8">
        <v>1.1828813310863513E-2</v>
      </c>
      <c r="BQ25" s="8">
        <v>1.1615916416326954E-2</v>
      </c>
      <c r="BR25" s="8">
        <v>1.2372858400937893E-2</v>
      </c>
      <c r="BS25" s="8">
        <v>1.2646479933761114E-2</v>
      </c>
      <c r="BT25" s="8">
        <v>1.3011826898276178E-2</v>
      </c>
      <c r="BU25" s="8">
        <v>1.3035113463538249E-2</v>
      </c>
      <c r="BV25" s="8">
        <v>1.3247014292493361E-2</v>
      </c>
      <c r="BW25" s="8">
        <v>1.3803851865833532E-2</v>
      </c>
      <c r="BX25" s="8">
        <v>1.3822729636210953E-2</v>
      </c>
      <c r="BY25" s="8">
        <v>1.411130149588335E-2</v>
      </c>
      <c r="BZ25" s="8">
        <v>1.4553986331129686E-2</v>
      </c>
    </row>
    <row r="26" spans="2:78">
      <c r="B26" s="2" t="s">
        <v>24</v>
      </c>
      <c r="AP26" s="8">
        <v>0</v>
      </c>
      <c r="AQ26" s="8">
        <v>1.8836062897342241E-4</v>
      </c>
      <c r="AR26" s="8">
        <v>1.1007971201911293E-3</v>
      </c>
      <c r="AS26" s="8">
        <v>1.985825922844965E-3</v>
      </c>
      <c r="AT26" s="8">
        <v>6.8357687313241903E-3</v>
      </c>
      <c r="AU26" s="8">
        <v>8.1522015050738885E-3</v>
      </c>
      <c r="AV26" s="8">
        <v>8.3690395592831562E-3</v>
      </c>
      <c r="AW26" s="8">
        <v>8.980127627934896E-3</v>
      </c>
      <c r="AX26" s="8">
        <v>9.5069745925158884E-3</v>
      </c>
      <c r="AY26" s="8">
        <v>9.8908456325794616E-3</v>
      </c>
      <c r="AZ26" s="8">
        <v>1.0767196845716146E-2</v>
      </c>
      <c r="BA26" s="8">
        <v>1.0759090867467012E-2</v>
      </c>
      <c r="BB26" s="8">
        <v>1.0649476460923844E-2</v>
      </c>
      <c r="BC26" s="8">
        <v>1.040797621833979E-2</v>
      </c>
      <c r="BD26" s="8">
        <v>1.1725581889125541E-2</v>
      </c>
      <c r="BE26" s="8">
        <v>1.1954478600377348E-2</v>
      </c>
      <c r="BF26" s="8">
        <v>1.2976549343948781E-2</v>
      </c>
      <c r="BG26" s="8">
        <v>1.3870109936579788E-2</v>
      </c>
      <c r="BH26" s="8">
        <v>1.3995115262225832E-2</v>
      </c>
      <c r="BI26" s="8">
        <v>1.4851974580209608E-2</v>
      </c>
      <c r="BJ26" s="8">
        <v>1.5037291312237125E-2</v>
      </c>
      <c r="BK26" s="8">
        <v>1.5247750589994681E-2</v>
      </c>
      <c r="BL26" s="8">
        <v>1.5819349133812031E-2</v>
      </c>
      <c r="BM26" s="8">
        <v>1.5605253914876011E-2</v>
      </c>
      <c r="BN26" s="8">
        <v>1.6195086045408227E-2</v>
      </c>
      <c r="BO26" s="8">
        <v>1.7188091653813829E-2</v>
      </c>
      <c r="BP26" s="8">
        <v>1.7547839852176429E-2</v>
      </c>
      <c r="BQ26" s="8">
        <v>1.7270960785557368E-2</v>
      </c>
      <c r="BR26" s="8">
        <v>1.8299169194887541E-2</v>
      </c>
      <c r="BS26" s="8">
        <v>1.8871613391433024E-2</v>
      </c>
      <c r="BT26" s="8">
        <v>1.9187401557174855E-2</v>
      </c>
      <c r="BU26" s="8">
        <v>1.9274884376523933E-2</v>
      </c>
      <c r="BV26" s="8">
        <v>1.9389809389012441E-2</v>
      </c>
      <c r="BW26" s="8">
        <v>2.0302493676566131E-2</v>
      </c>
      <c r="BX26" s="8">
        <v>2.0436507982421571E-2</v>
      </c>
      <c r="BY26" s="8">
        <v>2.0773143544037698E-2</v>
      </c>
      <c r="BZ26" s="8">
        <v>2.0889491075129642E-2</v>
      </c>
    </row>
    <row r="27" spans="2:78">
      <c r="B27" s="11" t="s">
        <v>25</v>
      </c>
      <c r="F27" s="8">
        <v>0.11334495352250865</v>
      </c>
      <c r="G27" s="8">
        <v>0.11333606132552068</v>
      </c>
      <c r="H27" s="8">
        <v>0.11362757719292652</v>
      </c>
      <c r="I27" s="8">
        <v>0.11239397565316871</v>
      </c>
      <c r="J27" s="8">
        <v>0.12739582925501056</v>
      </c>
      <c r="K27" s="8">
        <v>0.14134529135659246</v>
      </c>
      <c r="L27" s="8">
        <v>0.13334030356529702</v>
      </c>
      <c r="M27" s="8">
        <v>0.13265259941522073</v>
      </c>
      <c r="N27" s="8">
        <v>0.12772842884143767</v>
      </c>
      <c r="O27" s="8">
        <v>0.1268297062173743</v>
      </c>
      <c r="P27" s="8">
        <v>0.12687649696422754</v>
      </c>
      <c r="Q27" s="8">
        <v>0.12884152793343309</v>
      </c>
      <c r="R27" s="8">
        <v>0.12940600185624421</v>
      </c>
      <c r="S27" s="8">
        <v>0.12792326977197913</v>
      </c>
      <c r="T27" s="8">
        <v>0.12672109892420363</v>
      </c>
      <c r="U27" s="8">
        <v>0.12660240426366209</v>
      </c>
      <c r="V27" s="8">
        <v>0.12798495727282488</v>
      </c>
      <c r="W27" s="8">
        <v>0.12876417097463633</v>
      </c>
      <c r="X27" s="8">
        <v>0.12774650241130689</v>
      </c>
      <c r="Y27" s="8">
        <v>0.12686491880410403</v>
      </c>
      <c r="Z27" s="8">
        <v>0.12551276067584685</v>
      </c>
      <c r="AA27" s="8">
        <v>0.12452956495277751</v>
      </c>
      <c r="AB27" s="8">
        <v>0.12470830325429243</v>
      </c>
      <c r="AC27" s="8">
        <v>0.12502854951342113</v>
      </c>
      <c r="AD27" s="8">
        <v>0.12728532867088554</v>
      </c>
      <c r="AE27" s="8">
        <v>0.12501719513243234</v>
      </c>
      <c r="AF27" s="8">
        <v>0.12517522692293109</v>
      </c>
      <c r="AG27" s="8">
        <v>0.12443356067735609</v>
      </c>
      <c r="AH27" s="8">
        <v>0.12378556953133381</v>
      </c>
      <c r="AI27" s="8">
        <v>0.12216716341666341</v>
      </c>
      <c r="AJ27" s="8">
        <v>0.12232771958620801</v>
      </c>
      <c r="AK27" s="8">
        <v>0.11672783986752062</v>
      </c>
      <c r="AL27" s="8">
        <v>0.11379051675507779</v>
      </c>
      <c r="AM27" s="8">
        <v>0.11530920017920845</v>
      </c>
      <c r="AN27" s="8">
        <v>0.11733905162639537</v>
      </c>
      <c r="AO27" s="8">
        <v>0.11806431880846885</v>
      </c>
      <c r="AP27" s="8">
        <v>0.12118822659855177</v>
      </c>
      <c r="AQ27" s="8">
        <v>0.11957854004673683</v>
      </c>
      <c r="AR27" s="8">
        <v>0.12039833574544984</v>
      </c>
      <c r="AS27" s="8">
        <v>0.11725260235292169</v>
      </c>
      <c r="AT27" s="8">
        <v>0.11526142513021775</v>
      </c>
      <c r="AU27" s="8">
        <v>0.11454374500345119</v>
      </c>
      <c r="AV27" s="8">
        <v>0.11455218609873161</v>
      </c>
      <c r="AW27" s="8">
        <v>0.1072509942154736</v>
      </c>
      <c r="AX27" s="8">
        <v>0.10892027979349023</v>
      </c>
      <c r="AY27" s="8">
        <v>0.11184746627685604</v>
      </c>
      <c r="AZ27" s="8">
        <v>0.11233047762706533</v>
      </c>
      <c r="BA27" s="8">
        <v>0.11235794804172047</v>
      </c>
      <c r="BB27" s="8">
        <v>0.11154251477669677</v>
      </c>
      <c r="BC27" s="8">
        <v>0.10034933141423444</v>
      </c>
      <c r="BD27" s="8">
        <v>0.10407086082122825</v>
      </c>
      <c r="BE27" s="8">
        <v>9.9941794013375496E-2</v>
      </c>
      <c r="BF27" s="8">
        <v>0.1020173199851807</v>
      </c>
      <c r="BG27" s="8">
        <v>0.10206146469488601</v>
      </c>
      <c r="BH27" s="8">
        <v>9.948795759293802E-2</v>
      </c>
      <c r="BI27" s="8">
        <v>9.5445497586769915E-2</v>
      </c>
      <c r="BJ27" s="8">
        <v>8.8376911052491014E-2</v>
      </c>
      <c r="BK27" s="8">
        <v>8.2571421495030606E-2</v>
      </c>
      <c r="BL27" s="8">
        <v>8.0083466576525264E-2</v>
      </c>
      <c r="BM27" s="8">
        <v>7.6207963406675336E-2</v>
      </c>
      <c r="BN27" s="8">
        <v>7.3878131815403175E-2</v>
      </c>
      <c r="BO27" s="8">
        <v>7.0563231341836216E-2</v>
      </c>
      <c r="BP27" s="8">
        <v>6.7191686964243241E-2</v>
      </c>
      <c r="BQ27" s="8">
        <v>6.4441766466202699E-2</v>
      </c>
      <c r="BR27" s="8">
        <v>6.1890226264223122E-2</v>
      </c>
      <c r="BS27" s="8">
        <v>5.9791756333906286E-2</v>
      </c>
      <c r="BT27" s="8">
        <v>5.705101326439091E-2</v>
      </c>
      <c r="BU27" s="8">
        <v>6.51630975735214E-2</v>
      </c>
      <c r="BV27" s="8">
        <v>8.012860652126047E-2</v>
      </c>
      <c r="BW27" s="8">
        <v>6.5912267570931909E-2</v>
      </c>
      <c r="BX27" s="8">
        <v>5.8993162684692783E-2</v>
      </c>
      <c r="BY27" s="8">
        <v>5.4589268966506337E-2</v>
      </c>
      <c r="BZ27" s="8">
        <v>5.1591148126454871E-2</v>
      </c>
    </row>
    <row r="28" spans="2:78">
      <c r="B28" s="11" t="s">
        <v>26</v>
      </c>
      <c r="F28" s="8">
        <v>1.8546588185763681E-2</v>
      </c>
      <c r="G28" s="8">
        <v>2.1877600292758578E-2</v>
      </c>
      <c r="H28" s="8">
        <v>2.4861882073260708E-2</v>
      </c>
      <c r="I28" s="8">
        <v>2.7108803128182861E-2</v>
      </c>
      <c r="J28" s="8">
        <v>3.2945210477048084E-2</v>
      </c>
      <c r="K28" s="8">
        <v>4.166316489005413E-2</v>
      </c>
      <c r="L28" s="8">
        <v>4.2544611823571728E-2</v>
      </c>
      <c r="M28" s="8">
        <v>4.5542109411142999E-2</v>
      </c>
      <c r="N28" s="8">
        <v>4.7802551831903045E-2</v>
      </c>
      <c r="O28" s="8">
        <v>5.0248303017836678E-2</v>
      </c>
      <c r="P28" s="8">
        <v>5.1758868733060501E-2</v>
      </c>
      <c r="Q28" s="8">
        <v>5.4768186627765003E-2</v>
      </c>
      <c r="R28" s="8">
        <v>5.4509462810102625E-2</v>
      </c>
      <c r="S28" s="8">
        <v>5.5744327064713474E-2</v>
      </c>
      <c r="T28" s="8">
        <v>5.6982397121865175E-2</v>
      </c>
      <c r="U28" s="8">
        <v>5.8122176848227881E-2</v>
      </c>
      <c r="V28" s="8">
        <v>6.1456990917598674E-2</v>
      </c>
      <c r="W28" s="8">
        <v>6.4611326419662579E-2</v>
      </c>
      <c r="X28" s="8">
        <v>6.7361409540180481E-2</v>
      </c>
      <c r="Y28" s="8">
        <v>6.8019715609173151E-2</v>
      </c>
      <c r="Z28" s="8">
        <v>6.9429491105282182E-2</v>
      </c>
      <c r="AA28" s="8">
        <v>7.0867108847877947E-2</v>
      </c>
      <c r="AB28" s="8">
        <v>7.3059225664890037E-2</v>
      </c>
      <c r="AC28" s="8">
        <v>7.3139095132688625E-2</v>
      </c>
      <c r="AD28" s="8">
        <v>7.3074501978678277E-2</v>
      </c>
      <c r="AE28" s="8">
        <v>7.2634917574143587E-2</v>
      </c>
      <c r="AF28" s="8">
        <v>7.350120272574466E-2</v>
      </c>
      <c r="AG28" s="8">
        <v>7.4072025290810986E-2</v>
      </c>
      <c r="AH28" s="8">
        <v>7.428447003486352E-2</v>
      </c>
      <c r="AI28" s="8">
        <v>7.5003145770300567E-2</v>
      </c>
      <c r="AJ28" s="8">
        <v>7.5907222901399951E-2</v>
      </c>
      <c r="AK28" s="8">
        <v>7.3665349476267974E-2</v>
      </c>
      <c r="AL28" s="8">
        <v>7.2371255484336122E-2</v>
      </c>
      <c r="AM28" s="8">
        <v>7.5404390606928023E-2</v>
      </c>
      <c r="AN28" s="8">
        <v>7.7833924810047792E-2</v>
      </c>
      <c r="AO28" s="8">
        <v>7.9705830072591077E-2</v>
      </c>
      <c r="AP28" s="8">
        <v>8.1039768178187407E-2</v>
      </c>
      <c r="AQ28" s="8">
        <v>8.1207067544220884E-2</v>
      </c>
      <c r="AR28" s="8">
        <v>8.2056054511151694E-2</v>
      </c>
      <c r="AS28" s="8">
        <v>8.3172836387974916E-2</v>
      </c>
      <c r="AT28" s="8">
        <v>8.4194532543578893E-2</v>
      </c>
      <c r="AU28" s="8">
        <v>8.5993778161468581E-2</v>
      </c>
      <c r="AV28" s="8">
        <v>8.5807855171616182E-2</v>
      </c>
      <c r="AW28" s="8">
        <v>8.1121502339731782E-2</v>
      </c>
      <c r="AX28" s="8">
        <v>8.4775575314123428E-2</v>
      </c>
      <c r="AY28" s="8">
        <v>8.8582488236005258E-2</v>
      </c>
      <c r="AZ28" s="8">
        <v>9.0763935400080348E-2</v>
      </c>
      <c r="BA28" s="8">
        <v>9.2241742442973187E-2</v>
      </c>
      <c r="BB28" s="8">
        <v>9.3257375257187608E-2</v>
      </c>
      <c r="BC28" s="8">
        <v>8.9637084690446858E-2</v>
      </c>
      <c r="BD28" s="8">
        <v>9.5824542525102113E-2</v>
      </c>
      <c r="BE28" s="8">
        <v>9.536638928128606E-2</v>
      </c>
      <c r="BF28" s="8">
        <v>9.8366244530666586E-2</v>
      </c>
      <c r="BG28" s="8">
        <v>0.10214894857133913</v>
      </c>
      <c r="BH28" s="8">
        <v>0.10599803457491323</v>
      </c>
      <c r="BI28" s="8">
        <v>0.10791349810418689</v>
      </c>
      <c r="BJ28" s="8">
        <v>0.11043925039629406</v>
      </c>
      <c r="BK28" s="8">
        <v>0.11438997321583368</v>
      </c>
      <c r="BL28" s="8">
        <v>0.11911836089235314</v>
      </c>
      <c r="BM28" s="8">
        <v>0.12237967892742425</v>
      </c>
      <c r="BN28" s="8">
        <v>0.12416784164943882</v>
      </c>
      <c r="BO28" s="8">
        <v>0.1258988520184342</v>
      </c>
      <c r="BP28" s="8">
        <v>0.12733704888206426</v>
      </c>
      <c r="BQ28" s="8">
        <v>0.12437430447843813</v>
      </c>
      <c r="BR28" s="8">
        <v>0.1245447373735068</v>
      </c>
      <c r="BS28" s="8">
        <v>0.12616192332829795</v>
      </c>
      <c r="BT28" s="8">
        <v>0.12705578469513451</v>
      </c>
      <c r="BU28" s="8">
        <v>0.1270769360947879</v>
      </c>
      <c r="BV28" s="8">
        <v>0.12548946272888933</v>
      </c>
      <c r="BW28" s="8">
        <v>0.12666463932286717</v>
      </c>
      <c r="BX28" s="8">
        <v>0.12752320815803461</v>
      </c>
      <c r="BY28" s="8">
        <v>0.12843376654256014</v>
      </c>
      <c r="BZ28" s="8">
        <v>0.12708102328685364</v>
      </c>
    </row>
    <row r="29" spans="2:78">
      <c r="B29" s="11" t="s">
        <v>27</v>
      </c>
      <c r="F29" s="8">
        <v>0.2315354257945996</v>
      </c>
      <c r="G29" s="8">
        <v>0.23328634234636009</v>
      </c>
      <c r="H29" s="8">
        <v>0.2338154009733672</v>
      </c>
      <c r="I29" s="8">
        <v>0.23194241954034692</v>
      </c>
      <c r="J29" s="8">
        <v>0.23327057165331347</v>
      </c>
      <c r="K29" s="8">
        <v>0.20929662723379952</v>
      </c>
      <c r="L29" s="8">
        <v>0.19681759791772502</v>
      </c>
      <c r="M29" s="8">
        <v>0.18843954629319792</v>
      </c>
      <c r="N29" s="8">
        <v>0.18098906701410525</v>
      </c>
      <c r="O29" s="8">
        <v>0.17823952547202795</v>
      </c>
      <c r="P29" s="8">
        <v>0.17590424714506225</v>
      </c>
      <c r="Q29" s="8">
        <v>0.17453778197960165</v>
      </c>
      <c r="R29" s="8">
        <v>0.17439122812523816</v>
      </c>
      <c r="S29" s="8">
        <v>0.17175144816866533</v>
      </c>
      <c r="T29" s="8">
        <v>0.17017813131490112</v>
      </c>
      <c r="U29" s="8">
        <v>0.16882922126106062</v>
      </c>
      <c r="V29" s="8">
        <v>0.16859590985103015</v>
      </c>
      <c r="W29" s="8">
        <v>0.16837192367634221</v>
      </c>
      <c r="X29" s="8">
        <v>0.16703457002339683</v>
      </c>
      <c r="Y29" s="8">
        <v>0.16587609923262403</v>
      </c>
      <c r="Z29" s="8">
        <v>0.16438083630292835</v>
      </c>
      <c r="AA29" s="8">
        <v>0.16319125131472811</v>
      </c>
      <c r="AB29" s="8">
        <v>0.162251476504505</v>
      </c>
      <c r="AC29" s="8">
        <v>0.16145606325049533</v>
      </c>
      <c r="AD29" s="8">
        <v>0.16304088809344849</v>
      </c>
      <c r="AE29" s="8">
        <v>0.15915351984665227</v>
      </c>
      <c r="AF29" s="8">
        <v>0.15812899258848159</v>
      </c>
      <c r="AG29" s="8">
        <v>0.15642625692262191</v>
      </c>
      <c r="AH29" s="8">
        <v>0.15511619784372307</v>
      </c>
      <c r="AI29" s="8">
        <v>0.15275766675869221</v>
      </c>
      <c r="AJ29" s="8">
        <v>0.15243446171496403</v>
      </c>
      <c r="AK29" s="8">
        <v>0.14515968990913564</v>
      </c>
      <c r="AL29" s="8">
        <v>0.14142587880108859</v>
      </c>
      <c r="AM29" s="8">
        <v>0.14346774904069121</v>
      </c>
      <c r="AN29" s="8">
        <v>0.14614753568419647</v>
      </c>
      <c r="AO29" s="8">
        <v>0.14689746425559705</v>
      </c>
      <c r="AP29" s="8">
        <v>0.14998769681599192</v>
      </c>
      <c r="AQ29" s="8">
        <v>0.14676265829724916</v>
      </c>
      <c r="AR29" s="8">
        <v>0.14335506707433485</v>
      </c>
      <c r="AS29" s="8">
        <v>0.13954427539917408</v>
      </c>
      <c r="AT29" s="8">
        <v>0.13672285701872527</v>
      </c>
      <c r="AU29" s="8">
        <v>0.13546341911395551</v>
      </c>
      <c r="AV29" s="8">
        <v>0.13188957210585289</v>
      </c>
      <c r="AW29" s="8">
        <v>0.12175281211203426</v>
      </c>
      <c r="AX29" s="8">
        <v>0.12240193436811915</v>
      </c>
      <c r="AY29" s="8">
        <v>0.12263785722261752</v>
      </c>
      <c r="AZ29" s="8">
        <v>0.12195267409422081</v>
      </c>
      <c r="BA29" s="8">
        <v>0.12132038497110886</v>
      </c>
      <c r="BB29" s="8">
        <v>0.11961084213534996</v>
      </c>
      <c r="BC29" s="8">
        <v>0.1071909335701583</v>
      </c>
      <c r="BD29" s="8">
        <v>0.11083472424272285</v>
      </c>
      <c r="BE29" s="8">
        <v>0.10608404574347244</v>
      </c>
      <c r="BF29" s="8">
        <v>0.10806175379745449</v>
      </c>
      <c r="BG29" s="8">
        <v>0.10760203562227107</v>
      </c>
      <c r="BH29" s="8">
        <v>0.10465876475673563</v>
      </c>
      <c r="BI29" s="8">
        <v>0.10011614979894047</v>
      </c>
      <c r="BJ29" s="8">
        <v>9.2828885454691396E-2</v>
      </c>
      <c r="BK29" s="8">
        <v>8.6015504387956451E-2</v>
      </c>
      <c r="BL29" s="8">
        <v>8.135651901332587E-2</v>
      </c>
      <c r="BM29" s="8">
        <v>7.6491037718898633E-2</v>
      </c>
      <c r="BN29" s="8">
        <v>7.4061701911677977E-2</v>
      </c>
      <c r="BO29" s="8">
        <v>7.0682370217128296E-2</v>
      </c>
      <c r="BP29" s="8">
        <v>6.7330959054670736E-2</v>
      </c>
      <c r="BQ29" s="8">
        <v>6.4553857153565389E-2</v>
      </c>
      <c r="BR29" s="8">
        <v>6.1953399460523084E-2</v>
      </c>
      <c r="BS29" s="8">
        <v>5.9854347583508931E-2</v>
      </c>
      <c r="BT29" s="8">
        <v>5.7137066927361861E-2</v>
      </c>
      <c r="BU29" s="8">
        <v>6.5219879444294776E-2</v>
      </c>
      <c r="BV29" s="8">
        <v>8.0187953687893512E-2</v>
      </c>
      <c r="BW29" s="8">
        <v>6.6009920876791223E-2</v>
      </c>
      <c r="BX29" s="8">
        <v>5.9113030330448256E-2</v>
      </c>
      <c r="BY29" s="8">
        <v>5.4626302788528869E-2</v>
      </c>
      <c r="BZ29" s="8">
        <v>5.1599470238147115E-2</v>
      </c>
    </row>
    <row r="30" spans="2:78">
      <c r="B30" s="11" t="s">
        <v>28</v>
      </c>
      <c r="E30" s="8"/>
      <c r="F30" s="8">
        <v>0.33015291063099289</v>
      </c>
      <c r="G30" s="8">
        <v>0.32278891467639781</v>
      </c>
      <c r="H30" s="8">
        <v>0.31933493711904809</v>
      </c>
      <c r="I30" s="8">
        <v>0.31852121576004888</v>
      </c>
      <c r="J30" s="8">
        <v>0.31405250625540554</v>
      </c>
      <c r="K30" s="8">
        <v>0.31924042858539747</v>
      </c>
      <c r="L30" s="8">
        <v>0.32317433719643229</v>
      </c>
      <c r="M30" s="8">
        <v>0.32457032985720635</v>
      </c>
      <c r="N30" s="8">
        <v>0.32762925674992316</v>
      </c>
      <c r="O30" s="8">
        <v>0.32601678367824427</v>
      </c>
      <c r="P30" s="8">
        <v>0.32602057845585236</v>
      </c>
      <c r="Q30" s="8">
        <v>0.32626249851301348</v>
      </c>
      <c r="R30" s="8">
        <v>0.32582197093677556</v>
      </c>
      <c r="S30" s="8">
        <v>0.32374221337342557</v>
      </c>
      <c r="T30" s="8">
        <v>0.32175468105734073</v>
      </c>
      <c r="U30" s="8">
        <v>0.3200234187343744</v>
      </c>
      <c r="V30" s="8">
        <v>0.31753885334683413</v>
      </c>
      <c r="W30" s="8">
        <v>0.31444534154034959</v>
      </c>
      <c r="X30" s="8">
        <v>0.31444229575514487</v>
      </c>
      <c r="Y30" s="8">
        <v>0.31402929186384265</v>
      </c>
      <c r="Z30" s="8">
        <v>0.31309889065342483</v>
      </c>
      <c r="AA30" s="8">
        <v>0.31332608202754353</v>
      </c>
      <c r="AB30" s="8">
        <v>0.31218620198778824</v>
      </c>
      <c r="AC30" s="8">
        <v>0.31133744002223052</v>
      </c>
      <c r="AD30" s="8">
        <v>0.31118900223097751</v>
      </c>
      <c r="AE30" s="8">
        <v>0.31608585465712358</v>
      </c>
      <c r="AF30" s="8">
        <v>0.31473996874236587</v>
      </c>
      <c r="AG30" s="8">
        <v>0.31183127418795487</v>
      </c>
      <c r="AH30" s="8">
        <v>0.31448489239434518</v>
      </c>
      <c r="AI30" s="8">
        <v>0.31772397415021952</v>
      </c>
      <c r="AJ30" s="8">
        <v>0.31198183116730061</v>
      </c>
      <c r="AK30" s="8">
        <v>0.29621625162855569</v>
      </c>
      <c r="AL30" s="8">
        <v>0.29063938763317776</v>
      </c>
      <c r="AM30" s="8">
        <v>0.3036842707097292</v>
      </c>
      <c r="AN30" s="8">
        <v>0.30490337424740488</v>
      </c>
      <c r="AO30" s="8">
        <v>0.30283156655325427</v>
      </c>
      <c r="AP30" s="8">
        <v>0.29983651678219547</v>
      </c>
      <c r="AQ30" s="8">
        <v>0.29890833684631191</v>
      </c>
      <c r="AR30" s="8">
        <v>0.3000502882898976</v>
      </c>
      <c r="AS30" s="8">
        <v>0.30447120506363745</v>
      </c>
      <c r="AT30" s="8">
        <v>0.30556521025522199</v>
      </c>
      <c r="AU30" s="8">
        <v>0.30302637139822586</v>
      </c>
      <c r="AV30" s="8">
        <v>0.29967881539290719</v>
      </c>
      <c r="AW30" s="8">
        <v>0.27751828128623851</v>
      </c>
      <c r="AX30" s="8">
        <v>0.28133030087262656</v>
      </c>
      <c r="AY30" s="8">
        <v>0.28641555071368391</v>
      </c>
      <c r="AZ30" s="8">
        <v>0.29115297927234807</v>
      </c>
      <c r="BA30" s="8">
        <v>0.29212109557429744</v>
      </c>
      <c r="BB30" s="8">
        <v>0.28368465034484414</v>
      </c>
      <c r="BC30" s="8">
        <v>0.26494633158266601</v>
      </c>
      <c r="BD30" s="8">
        <v>0.27595635598262963</v>
      </c>
      <c r="BE30" s="8">
        <v>0.27081337689015239</v>
      </c>
      <c r="BF30" s="8">
        <v>0.27781077931869597</v>
      </c>
      <c r="BG30" s="8">
        <v>0.28347863637024706</v>
      </c>
      <c r="BH30" s="8">
        <v>0.28532527010061354</v>
      </c>
      <c r="BI30" s="8">
        <v>0.28464793787588671</v>
      </c>
      <c r="BJ30" s="8">
        <v>0.2816890728158305</v>
      </c>
      <c r="BK30" s="8">
        <v>0.28346328351942296</v>
      </c>
      <c r="BL30" s="8">
        <v>0.28545522385441074</v>
      </c>
      <c r="BM30" s="8">
        <v>0.28753974574316282</v>
      </c>
      <c r="BN30" s="8">
        <v>0.29095323635644893</v>
      </c>
      <c r="BO30" s="8">
        <v>0.29034213175466628</v>
      </c>
      <c r="BP30" s="8">
        <v>0.28945752411924269</v>
      </c>
      <c r="BQ30" s="8">
        <v>0.28422738726063973</v>
      </c>
      <c r="BR30" s="8">
        <v>0.28883893650029807</v>
      </c>
      <c r="BS30" s="8">
        <v>0.28811713331139133</v>
      </c>
      <c r="BT30" s="8">
        <v>0.28945677051097229</v>
      </c>
      <c r="BU30" s="8">
        <v>0.28451302308906745</v>
      </c>
      <c r="BV30" s="8">
        <v>0.28074407297424514</v>
      </c>
      <c r="BW30" s="8">
        <v>0.28357449549068925</v>
      </c>
      <c r="BX30" s="8">
        <v>0.28328033779535633</v>
      </c>
      <c r="BY30" s="8">
        <v>0.28139689689595243</v>
      </c>
      <c r="BZ30" s="8">
        <v>0.27271777975571027</v>
      </c>
    </row>
    <row r="31" spans="2:78">
      <c r="B31" s="11" t="s">
        <v>29</v>
      </c>
      <c r="BI31" s="8">
        <v>0</v>
      </c>
      <c r="BJ31" s="8">
        <v>0</v>
      </c>
      <c r="BK31" s="8">
        <v>4.9534785803330397E-6</v>
      </c>
      <c r="BL31" s="8">
        <v>1.0831004745290091E-4</v>
      </c>
      <c r="BM31" s="8">
        <v>1.3724815138100156E-4</v>
      </c>
      <c r="BN31" s="8">
        <v>1.4667720238278908E-4</v>
      </c>
      <c r="BO31" s="8">
        <v>1.5677383008395136E-4</v>
      </c>
      <c r="BP31" s="8">
        <v>1.6499750840456059E-4</v>
      </c>
      <c r="BQ31" s="8">
        <v>1.1462771938119483E-4</v>
      </c>
      <c r="BR31" s="8">
        <v>1.6425031037988817E-4</v>
      </c>
      <c r="BS31" s="8">
        <v>1.0994492907731592E-4</v>
      </c>
      <c r="BT31" s="8">
        <v>1.0727556901527094E-4</v>
      </c>
      <c r="BU31" s="8">
        <v>1.3850322988641402E-4</v>
      </c>
      <c r="BV31" s="8">
        <v>1.2305453326360246E-4</v>
      </c>
      <c r="BW31" s="8">
        <v>1.2496127729650207E-4</v>
      </c>
      <c r="BX31" s="8">
        <v>1.2310731185696968E-4</v>
      </c>
      <c r="BY31" s="8">
        <v>1.1275265558451167E-4</v>
      </c>
      <c r="BZ31" s="8">
        <v>1.1631141817501635E-4</v>
      </c>
    </row>
    <row r="32" spans="2:78">
      <c r="B32" s="11" t="s">
        <v>30</v>
      </c>
      <c r="BI32" s="8"/>
      <c r="BJ32" s="8"/>
      <c r="BK32" s="8"/>
      <c r="BL32" s="8"/>
      <c r="BM32" s="8"/>
      <c r="BN32" s="8">
        <v>0</v>
      </c>
      <c r="BO32" s="8">
        <v>1.1590642518725122E-4</v>
      </c>
      <c r="BP32" s="8">
        <v>8.3319306327410512E-4</v>
      </c>
      <c r="BQ32" s="8">
        <v>1.2422231319660271E-3</v>
      </c>
      <c r="BR32" s="8">
        <v>1.7639729689651147E-3</v>
      </c>
      <c r="BS32" s="8">
        <v>2.0045609563755407E-3</v>
      </c>
      <c r="BT32" s="8">
        <v>2.3390738200503641E-3</v>
      </c>
      <c r="BU32" s="8">
        <v>2.6344561298812931E-3</v>
      </c>
      <c r="BV32" s="8">
        <v>2.7781740984257016E-3</v>
      </c>
      <c r="BW32" s="8">
        <v>3.1305858455574734E-3</v>
      </c>
      <c r="BX32" s="8">
        <v>3.486574939377748E-3</v>
      </c>
      <c r="BY32" s="8">
        <v>3.8430256585415571E-3</v>
      </c>
      <c r="BZ32" s="8">
        <v>4.1630373012897679E-3</v>
      </c>
    </row>
    <row r="33" spans="1:78">
      <c r="B33" s="13" t="s">
        <v>31</v>
      </c>
      <c r="BI33" s="8"/>
      <c r="BJ33" s="8"/>
      <c r="BK33" s="8"/>
      <c r="BL33" s="8"/>
      <c r="BM33" s="8"/>
      <c r="BN33" s="8">
        <v>0</v>
      </c>
      <c r="BO33" s="8">
        <v>6.9266787960508699E-7</v>
      </c>
      <c r="BP33" s="8">
        <v>8.1833441668390934E-5</v>
      </c>
      <c r="BQ33" s="8">
        <v>3.0121489237794861E-4</v>
      </c>
      <c r="BR33" s="8">
        <v>4.4110407241022598E-4</v>
      </c>
      <c r="BS33" s="8">
        <v>5.6847857785179341E-4</v>
      </c>
      <c r="BT33" s="8">
        <v>6.6930626755179912E-4</v>
      </c>
      <c r="BU33" s="8">
        <v>7.5063406422363609E-4</v>
      </c>
      <c r="BV33" s="8">
        <v>8.0881709954167046E-4</v>
      </c>
      <c r="BW33" s="8">
        <v>8.7691357879048841E-4</v>
      </c>
      <c r="BX33" s="8">
        <v>1.0332220816567097E-3</v>
      </c>
      <c r="BY33" s="8">
        <v>1.0310499112131811E-3</v>
      </c>
      <c r="BZ33" s="8">
        <v>1.1825324423654134E-3</v>
      </c>
    </row>
    <row r="34" spans="1:78">
      <c r="B34" s="14" t="s">
        <v>32</v>
      </c>
      <c r="BI34" s="8"/>
      <c r="BJ34" s="8"/>
      <c r="BK34" s="8"/>
      <c r="BL34" s="8"/>
      <c r="BM34" s="8"/>
      <c r="BN34" s="8">
        <v>0</v>
      </c>
      <c r="BO34" s="8">
        <v>4.4423100012006244E-4</v>
      </c>
      <c r="BP34" s="8">
        <v>2.3543192865898054E-3</v>
      </c>
      <c r="BQ34" s="8">
        <v>3.6623210383380134E-3</v>
      </c>
      <c r="BR34" s="8">
        <v>4.0725653881372274E-3</v>
      </c>
      <c r="BS34" s="8">
        <v>4.0792147353398171E-3</v>
      </c>
      <c r="BT34" s="8">
        <v>3.8833755983528079E-3</v>
      </c>
      <c r="BU34" s="8">
        <v>3.9914315043632978E-3</v>
      </c>
      <c r="BV34" s="8">
        <v>3.8294667644966358E-3</v>
      </c>
      <c r="BW34" s="8">
        <v>4.2888807620365893E-3</v>
      </c>
      <c r="BX34" s="8">
        <v>4.5994002452427246E-3</v>
      </c>
      <c r="BY34" s="8">
        <v>4.5282693080666743E-3</v>
      </c>
      <c r="BZ34" s="8">
        <v>4.5163307571774239E-3</v>
      </c>
    </row>
    <row r="37" spans="1:78">
      <c r="A37" s="4" t="s">
        <v>33</v>
      </c>
      <c r="B37" s="2"/>
      <c r="C37" s="2"/>
      <c r="D37" s="2"/>
    </row>
    <row r="38" spans="1:78" ht="15.6">
      <c r="A38" s="2"/>
      <c r="B38" s="5" t="s">
        <v>5</v>
      </c>
      <c r="C38" s="9" t="s">
        <v>34</v>
      </c>
      <c r="D38" s="9" t="s">
        <v>35</v>
      </c>
      <c r="E38" s="19" t="s">
        <v>36</v>
      </c>
      <c r="F38" s="19" t="s">
        <v>37</v>
      </c>
      <c r="G38" s="18" t="s">
        <v>38</v>
      </c>
      <c r="H38" s="18" t="s">
        <v>39</v>
      </c>
      <c r="I38" s="18" t="s">
        <v>40</v>
      </c>
      <c r="J38" s="18" t="s">
        <v>41</v>
      </c>
      <c r="K38" s="18" t="s">
        <v>42</v>
      </c>
      <c r="L38" s="18" t="s">
        <v>43</v>
      </c>
      <c r="M38" s="18" t="s">
        <v>44</v>
      </c>
      <c r="N38" s="18" t="s">
        <v>45</v>
      </c>
      <c r="O38" s="18" t="s">
        <v>46</v>
      </c>
      <c r="P38" s="18" t="s">
        <v>47</v>
      </c>
      <c r="Q38" s="18" t="s">
        <v>48</v>
      </c>
      <c r="R38" s="18" t="s">
        <v>49</v>
      </c>
    </row>
    <row r="39" spans="1:78">
      <c r="B39" s="2" t="s">
        <v>6</v>
      </c>
      <c r="C39" s="20">
        <f t="shared" ref="C39:C45" si="0">AVERAGE(AD8:AF8)</f>
        <v>0.10786227986438497</v>
      </c>
      <c r="D39" s="20">
        <f t="shared" ref="D39:D45" si="1">AVERAGE(AG8:AI8)</f>
        <v>0.10562987718865868</v>
      </c>
      <c r="E39" s="20">
        <f t="shared" ref="E39:E46" si="2">AVERAGE(AJ8:AL8)</f>
        <v>0.10040622388611127</v>
      </c>
      <c r="F39" s="20">
        <f t="shared" ref="F39:F46" si="3">AVERAGE(AM8:AO8)</f>
        <v>9.9830010926222637E-2</v>
      </c>
      <c r="G39" s="20">
        <f t="shared" ref="G39:G46" si="4">AVERAGE(AP8:AR8)</f>
        <v>0.10303412851675754</v>
      </c>
      <c r="H39" s="20">
        <f t="shared" ref="H39:H46" si="5">AVERAGE(AS8:AU8)</f>
        <v>9.8852181708297779E-2</v>
      </c>
      <c r="I39" s="20">
        <f t="shared" ref="I39:I46" si="6">AVERAGE(AW8:AY8)</f>
        <v>9.3079847745411518E-2</v>
      </c>
      <c r="J39" s="20">
        <f t="shared" ref="J39:J46" si="7">AVERAGE(AZ8:BB8)</f>
        <v>9.5061915515377807E-2</v>
      </c>
      <c r="K39" s="20">
        <f t="shared" ref="K39:K61" si="8">AVERAGE(BC8:BE8)</f>
        <v>8.5983009127027721E-2</v>
      </c>
      <c r="L39" s="20">
        <f t="shared" ref="L39:L61" si="9">AVERAGE(BF8:BH8)</f>
        <v>8.5889878627025226E-2</v>
      </c>
      <c r="M39" s="20">
        <f t="shared" ref="M39:M62" si="10">AVERAGE(BI8:BK8)</f>
        <v>7.4869326110074186E-2</v>
      </c>
      <c r="N39" s="20">
        <f>AVERAGE(BL8:BN8)</f>
        <v>6.4025167592157095E-2</v>
      </c>
      <c r="O39" s="20">
        <f>AVERAGE(BO8:BQ8)</f>
        <v>5.6363234210861923E-2</v>
      </c>
      <c r="P39" s="20">
        <f>AVERAGE(BR8:BT8)</f>
        <v>4.9749095643711501E-2</v>
      </c>
      <c r="Q39" s="20">
        <f>AVERAGE(BU8:BW8)</f>
        <v>1.6523365908119876E-2</v>
      </c>
      <c r="R39" s="20">
        <f>AVERAGE(BX8:BZ8)</f>
        <v>4.0032153809648899E-3</v>
      </c>
    </row>
    <row r="40" spans="1:78">
      <c r="B40" s="2" t="s">
        <v>7</v>
      </c>
      <c r="C40" s="20">
        <f t="shared" si="0"/>
        <v>2.1997556071573308E-2</v>
      </c>
      <c r="D40" s="20">
        <f t="shared" si="1"/>
        <v>1.9879376709690571E-2</v>
      </c>
      <c r="E40" s="20">
        <f t="shared" si="2"/>
        <v>1.7960374050499186E-2</v>
      </c>
      <c r="F40" s="20">
        <f t="shared" si="3"/>
        <v>1.7842124948479574E-2</v>
      </c>
      <c r="G40" s="20">
        <f t="shared" si="4"/>
        <v>1.6315210419717036E-2</v>
      </c>
      <c r="H40" s="20">
        <f t="shared" si="5"/>
        <v>1.2986289828461272E-2</v>
      </c>
      <c r="I40" s="20">
        <f t="shared" si="6"/>
        <v>7.2831805585823334E-3</v>
      </c>
      <c r="J40" s="20">
        <f t="shared" si="7"/>
        <v>4.8488237485633931E-3</v>
      </c>
      <c r="K40" s="20">
        <f t="shared" si="8"/>
        <v>3.5297875858589928E-3</v>
      </c>
      <c r="L40" s="20">
        <f t="shared" si="9"/>
        <v>2.9773396092078949E-3</v>
      </c>
      <c r="M40" s="20">
        <f t="shared" si="10"/>
        <v>2.2223291465273028E-3</v>
      </c>
      <c r="N40" s="20">
        <f t="shared" ref="N40:N65" si="11">AVERAGE(BL9:BN9)</f>
        <v>3.0485439162019891E-4</v>
      </c>
      <c r="O40" s="20">
        <f t="shared" ref="O40:O65" si="12">AVERAGE(BO9:BQ9)</f>
        <v>7.4712829862348746E-5</v>
      </c>
      <c r="P40" s="20">
        <f t="shared" ref="P40:P65" si="13">AVERAGE(BR9:BT9)</f>
        <v>3.8575322713025535E-5</v>
      </c>
      <c r="Q40" s="20">
        <f t="shared" ref="Q40:Q65" si="14">AVERAGE(BU9:BW9)</f>
        <v>5.0524071249269078E-5</v>
      </c>
      <c r="R40" s="20">
        <f t="shared" ref="R40:R65" si="15">AVERAGE(BX9:BZ9)</f>
        <v>4.0355178493025464E-5</v>
      </c>
    </row>
    <row r="41" spans="1:78">
      <c r="B41" s="9" t="s">
        <v>8</v>
      </c>
      <c r="C41" s="20">
        <f t="shared" si="0"/>
        <v>1.6472776072827558E-2</v>
      </c>
      <c r="D41" s="20">
        <f t="shared" si="1"/>
        <v>1.6413958875966656E-2</v>
      </c>
      <c r="E41" s="20">
        <f t="shared" si="2"/>
        <v>1.5850847743837566E-2</v>
      </c>
      <c r="F41" s="20">
        <f t="shared" si="3"/>
        <v>1.577539619200943E-2</v>
      </c>
      <c r="G41" s="20">
        <f t="shared" si="4"/>
        <v>1.6048548321911927E-2</v>
      </c>
      <c r="H41" s="20">
        <f t="shared" si="5"/>
        <v>1.5634227069994417E-2</v>
      </c>
      <c r="I41" s="20">
        <f t="shared" si="6"/>
        <v>1.4746739880390859E-2</v>
      </c>
      <c r="J41" s="20">
        <f t="shared" si="7"/>
        <v>1.5183332218649509E-2</v>
      </c>
      <c r="K41" s="20">
        <f t="shared" si="8"/>
        <v>1.3618849755490596E-2</v>
      </c>
      <c r="L41" s="20">
        <f t="shared" si="9"/>
        <v>1.3496204645882318E-2</v>
      </c>
      <c r="M41" s="20">
        <f t="shared" si="10"/>
        <v>1.2253938904080755E-2</v>
      </c>
      <c r="N41" s="20">
        <f t="shared" si="11"/>
        <v>1.1023547130076729E-2</v>
      </c>
      <c r="O41" s="20">
        <f t="shared" si="12"/>
        <v>9.5742270283295221E-3</v>
      </c>
      <c r="P41" s="20">
        <f t="shared" si="13"/>
        <v>8.5179037976580319E-3</v>
      </c>
      <c r="Q41" s="20">
        <f t="shared" si="14"/>
        <v>2.6402379045146027E-3</v>
      </c>
      <c r="R41" s="20">
        <f t="shared" si="15"/>
        <v>5.2722057743558005E-4</v>
      </c>
    </row>
    <row r="42" spans="1:78">
      <c r="B42" s="2" t="s">
        <v>9</v>
      </c>
      <c r="C42" s="20">
        <f t="shared" si="0"/>
        <v>9.8219706724420233E-3</v>
      </c>
      <c r="D42" s="20">
        <f t="shared" si="1"/>
        <v>9.1750140757033468E-3</v>
      </c>
      <c r="E42" s="20">
        <f t="shared" si="2"/>
        <v>8.6859826081572694E-3</v>
      </c>
      <c r="F42" s="20">
        <f t="shared" si="3"/>
        <v>8.7752910000816284E-3</v>
      </c>
      <c r="G42" s="20">
        <f t="shared" si="4"/>
        <v>8.1722812469760975E-3</v>
      </c>
      <c r="H42" s="20">
        <f t="shared" si="5"/>
        <v>6.9853895095132387E-3</v>
      </c>
      <c r="I42" s="20">
        <f t="shared" si="6"/>
        <v>4.5690431700900211E-3</v>
      </c>
      <c r="J42" s="20">
        <f t="shared" si="7"/>
        <v>3.2176569978392532E-3</v>
      </c>
      <c r="K42" s="20">
        <f t="shared" si="8"/>
        <v>2.4404517447816094E-3</v>
      </c>
      <c r="L42" s="20">
        <f t="shared" si="9"/>
        <v>2.0819530719471987E-3</v>
      </c>
      <c r="M42" s="20">
        <f t="shared" si="10"/>
        <v>1.5698496432320693E-3</v>
      </c>
      <c r="N42" s="20">
        <f t="shared" si="11"/>
        <v>2.210160310240324E-4</v>
      </c>
      <c r="O42" s="20">
        <f t="shared" si="12"/>
        <v>3.9162195767069211E-5</v>
      </c>
      <c r="P42" s="20">
        <f t="shared" si="13"/>
        <v>1.6472965284192094E-5</v>
      </c>
      <c r="Q42" s="20">
        <f t="shared" si="14"/>
        <v>2.0445424810646128E-5</v>
      </c>
      <c r="R42" s="20">
        <f t="shared" si="15"/>
        <v>1.4417415274859245E-5</v>
      </c>
    </row>
    <row r="43" spans="1:78">
      <c r="B43" s="2" t="s">
        <v>10</v>
      </c>
      <c r="C43" s="20">
        <f t="shared" si="0"/>
        <v>2.4623565234291266E-3</v>
      </c>
      <c r="D43" s="20">
        <f t="shared" si="1"/>
        <v>2.2502185145007168E-3</v>
      </c>
      <c r="E43" s="20">
        <f t="shared" si="2"/>
        <v>2.0782947468041498E-3</v>
      </c>
      <c r="F43" s="20">
        <f t="shared" si="3"/>
        <v>1.9826435069094758E-3</v>
      </c>
      <c r="G43" s="20">
        <f t="shared" si="4"/>
        <v>1.8259482655860187E-3</v>
      </c>
      <c r="H43" s="20">
        <f t="shared" si="5"/>
        <v>1.5859136771135568E-3</v>
      </c>
      <c r="I43" s="20">
        <f t="shared" si="6"/>
        <v>1.0723974103113434E-3</v>
      </c>
      <c r="J43" s="20">
        <f t="shared" si="7"/>
        <v>8.1783950532970679E-4</v>
      </c>
      <c r="K43" s="20">
        <f t="shared" si="8"/>
        <v>6.1233310519787402E-4</v>
      </c>
      <c r="L43" s="20">
        <f t="shared" si="9"/>
        <v>5.2597795333038638E-4</v>
      </c>
      <c r="M43" s="20">
        <f t="shared" si="10"/>
        <v>3.967243793395539E-4</v>
      </c>
      <c r="N43" s="20">
        <f t="shared" si="11"/>
        <v>5.4028525788680849E-5</v>
      </c>
      <c r="O43" s="20">
        <f t="shared" si="12"/>
        <v>9.6255253980080354E-6</v>
      </c>
      <c r="P43" s="20">
        <f t="shared" si="13"/>
        <v>1.5557748293966924E-5</v>
      </c>
      <c r="Q43" s="20">
        <f t="shared" si="14"/>
        <v>2.91285028663175E-7</v>
      </c>
      <c r="R43" s="20">
        <f t="shared" si="15"/>
        <v>3.0193272219804613E-7</v>
      </c>
    </row>
    <row r="44" spans="1:78">
      <c r="B44" s="9" t="s">
        <v>11</v>
      </c>
      <c r="C44" s="20">
        <f t="shared" si="0"/>
        <v>5.3324882193240782E-2</v>
      </c>
      <c r="D44" s="20">
        <f t="shared" si="1"/>
        <v>5.394741766762589E-2</v>
      </c>
      <c r="E44" s="20">
        <f t="shared" si="2"/>
        <v>5.325186926198424E-2</v>
      </c>
      <c r="F44" s="20">
        <f t="shared" si="3"/>
        <v>5.5869495306632148E-2</v>
      </c>
      <c r="G44" s="20">
        <f t="shared" si="4"/>
        <v>5.8936307077697592E-2</v>
      </c>
      <c r="H44" s="20">
        <f t="shared" si="5"/>
        <v>6.1439187729650679E-2</v>
      </c>
      <c r="I44" s="20">
        <f t="shared" si="6"/>
        <v>6.2122355987458168E-2</v>
      </c>
      <c r="J44" s="20">
        <f t="shared" si="7"/>
        <v>6.719477630141614E-2</v>
      </c>
      <c r="K44" s="20">
        <f t="shared" si="8"/>
        <v>6.6509396294999218E-2</v>
      </c>
      <c r="L44" s="20">
        <f t="shared" si="9"/>
        <v>7.2342333623728897E-2</v>
      </c>
      <c r="M44" s="20">
        <f t="shared" si="10"/>
        <v>7.8387844537196466E-2</v>
      </c>
      <c r="N44" s="20">
        <f t="shared" si="11"/>
        <v>8.5668314169718651E-2</v>
      </c>
      <c r="O44" s="20">
        <f t="shared" si="12"/>
        <v>8.8125723673265544E-2</v>
      </c>
      <c r="P44" s="20">
        <f t="shared" si="13"/>
        <v>8.7693489912990974E-2</v>
      </c>
      <c r="Q44" s="20">
        <f t="shared" si="14"/>
        <v>8.7649560433180077E-2</v>
      </c>
      <c r="R44" s="20">
        <f t="shared" si="15"/>
        <v>8.8510590365441386E-2</v>
      </c>
    </row>
    <row r="45" spans="1:78">
      <c r="B45" s="10" t="s">
        <v>12</v>
      </c>
      <c r="C45" s="20">
        <f t="shared" si="0"/>
        <v>5.3324882193240782E-2</v>
      </c>
      <c r="D45" s="20">
        <f t="shared" si="1"/>
        <v>5.394741766762589E-2</v>
      </c>
      <c r="E45" s="20">
        <f t="shared" si="2"/>
        <v>5.2946433748547038E-2</v>
      </c>
      <c r="F45" s="20">
        <f t="shared" si="3"/>
        <v>5.3910199170770355E-2</v>
      </c>
      <c r="G45" s="20">
        <f t="shared" si="4"/>
        <v>5.5125415441808934E-2</v>
      </c>
      <c r="H45" s="20">
        <f t="shared" si="5"/>
        <v>5.5274309315234499E-2</v>
      </c>
      <c r="I45" s="20">
        <f t="shared" si="6"/>
        <v>5.3166701095420758E-2</v>
      </c>
      <c r="J45" s="20">
        <f t="shared" si="7"/>
        <v>5.7194793197451126E-2</v>
      </c>
      <c r="K45" s="20">
        <f t="shared" si="8"/>
        <v>5.5899841235316793E-2</v>
      </c>
      <c r="L45" s="20">
        <f t="shared" si="9"/>
        <v>5.999626110078022E-2</v>
      </c>
      <c r="M45" s="20">
        <f t="shared" si="10"/>
        <v>6.2803327554178667E-2</v>
      </c>
      <c r="N45" s="20">
        <f t="shared" si="11"/>
        <v>6.8020513543458297E-2</v>
      </c>
      <c r="O45" s="20">
        <f t="shared" si="12"/>
        <v>6.9596749552031323E-2</v>
      </c>
      <c r="P45" s="20">
        <f t="shared" si="13"/>
        <v>6.7954401958491908E-2</v>
      </c>
      <c r="Q45" s="20">
        <f t="shared" si="14"/>
        <v>6.6694842898403869E-2</v>
      </c>
      <c r="R45" s="20">
        <f t="shared" si="15"/>
        <v>6.6789595141969804E-2</v>
      </c>
    </row>
    <row r="46" spans="1:78">
      <c r="B46" s="9" t="s">
        <v>13</v>
      </c>
      <c r="C46" s="20">
        <v>0</v>
      </c>
      <c r="D46" s="20">
        <v>0</v>
      </c>
      <c r="E46" s="20">
        <f t="shared" si="2"/>
        <v>4.5815327015580722E-4</v>
      </c>
      <c r="F46" s="20">
        <f t="shared" si="3"/>
        <v>1.9592961358617911E-3</v>
      </c>
      <c r="G46" s="20">
        <f t="shared" si="4"/>
        <v>3.8108916358886549E-3</v>
      </c>
      <c r="H46" s="20">
        <f t="shared" si="5"/>
        <v>6.164878414416178E-3</v>
      </c>
      <c r="I46" s="20">
        <f t="shared" si="6"/>
        <v>8.9556548920374096E-3</v>
      </c>
      <c r="J46" s="20">
        <f t="shared" si="7"/>
        <v>9.9999831039650228E-3</v>
      </c>
      <c r="K46" s="20">
        <f t="shared" si="8"/>
        <v>1.0609555059682427E-2</v>
      </c>
      <c r="L46" s="20">
        <f t="shared" si="9"/>
        <v>1.1731447761239485E-2</v>
      </c>
      <c r="M46" s="20">
        <f t="shared" si="10"/>
        <v>1.3285301832019253E-2</v>
      </c>
      <c r="N46" s="20">
        <f t="shared" si="11"/>
        <v>1.4148534694505272E-2</v>
      </c>
      <c r="O46" s="20">
        <f t="shared" si="12"/>
        <v>1.4059848497246763E-2</v>
      </c>
      <c r="P46" s="20">
        <f t="shared" si="13"/>
        <v>1.4573693099774424E-2</v>
      </c>
      <c r="Q46" s="20">
        <f t="shared" si="14"/>
        <v>1.4750552070933879E-2</v>
      </c>
      <c r="R46" s="20">
        <f t="shared" si="15"/>
        <v>1.4033950207421047E-2</v>
      </c>
    </row>
    <row r="47" spans="1:78">
      <c r="B47" s="9" t="s">
        <v>14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f t="shared" si="8"/>
        <v>0</v>
      </c>
      <c r="L47" s="20">
        <f t="shared" si="9"/>
        <v>6.1462476170919727E-4</v>
      </c>
      <c r="M47" s="20">
        <f t="shared" si="10"/>
        <v>2.2992151509985438E-3</v>
      </c>
      <c r="N47" s="20">
        <f t="shared" si="11"/>
        <v>3.4992659317550773E-3</v>
      </c>
      <c r="O47" s="20">
        <f t="shared" si="12"/>
        <v>4.4691256239874503E-3</v>
      </c>
      <c r="P47" s="20">
        <f t="shared" si="13"/>
        <v>5.1653948547246463E-3</v>
      </c>
      <c r="Q47" s="20">
        <f t="shared" si="14"/>
        <v>6.2041654638423432E-3</v>
      </c>
      <c r="R47" s="20">
        <f t="shared" si="15"/>
        <v>7.6870450160505298E-3</v>
      </c>
    </row>
    <row r="48" spans="1:78">
      <c r="B48" s="9" t="s">
        <v>15</v>
      </c>
      <c r="C48" s="20">
        <f>AVERAGE(AD17:AF17)</f>
        <v>2.2137434496478991E-2</v>
      </c>
      <c r="D48" s="20">
        <f>AVERAGE(AG17:AI17)</f>
        <v>2.2128245090516974E-2</v>
      </c>
      <c r="E48" s="20">
        <f>AVERAGE(AJ17:AL17)</f>
        <v>2.0650661281943442E-2</v>
      </c>
      <c r="F48" s="20">
        <f>AVERAGE(AM17:AO17)</f>
        <v>2.0000335480742391E-2</v>
      </c>
      <c r="G48" s="20">
        <f>AVERAGE(AP17:AR17)</f>
        <v>1.8861873186525917E-2</v>
      </c>
      <c r="H48" s="20">
        <f>AVERAGE(AS17:AU17)</f>
        <v>1.7304554974201237E-2</v>
      </c>
      <c r="I48" s="20">
        <f>AVERAGE(AW17:AY17)</f>
        <v>1.5009849676461675E-2</v>
      </c>
      <c r="J48" s="20">
        <f t="shared" ref="J48:J61" si="16">AVERAGE(AZ17:BB17)</f>
        <v>1.4468116893163371E-2</v>
      </c>
      <c r="K48" s="20">
        <f t="shared" si="8"/>
        <v>1.3042400342994911E-2</v>
      </c>
      <c r="L48" s="20">
        <f t="shared" si="9"/>
        <v>1.3183074881696928E-2</v>
      </c>
      <c r="M48" s="20">
        <f t="shared" si="10"/>
        <v>1.2757667987245895E-2</v>
      </c>
      <c r="N48" s="20">
        <f t="shared" si="11"/>
        <v>1.2701304545883202E-2</v>
      </c>
      <c r="O48" s="20">
        <f t="shared" si="12"/>
        <v>1.1976000567180074E-2</v>
      </c>
      <c r="P48" s="20">
        <f t="shared" si="13"/>
        <v>1.0687364487161795E-2</v>
      </c>
      <c r="Q48" s="20">
        <f t="shared" si="14"/>
        <v>9.4251544511653757E-3</v>
      </c>
      <c r="R48" s="20">
        <f t="shared" si="15"/>
        <v>8.330752505662415E-3</v>
      </c>
    </row>
    <row r="49" spans="2:18">
      <c r="B49" s="2" t="s">
        <v>16</v>
      </c>
      <c r="C49" s="20">
        <f>AVERAGE(AD18:AF18)</f>
        <v>1.4908609715371336E-3</v>
      </c>
      <c r="D49" s="20">
        <f>AVERAGE(AG18:AI18)</f>
        <v>1.4182618104924194E-3</v>
      </c>
      <c r="E49" s="20">
        <f>AVERAGE(AJ18:AL18)</f>
        <v>1.3582871063199553E-3</v>
      </c>
      <c r="F49" s="20">
        <f>AVERAGE(AM18:AO18)</f>
        <v>1.2987830864588125E-3</v>
      </c>
      <c r="G49" s="20">
        <f>AVERAGE(AP18:AR18)</f>
        <v>1.3056906249100189E-3</v>
      </c>
      <c r="H49" s="20">
        <f>AVERAGE(AS18:AU18)</f>
        <v>1.1956794785215909E-3</v>
      </c>
      <c r="I49" s="20">
        <f>AVERAGE(AW18:AY18)</f>
        <v>1.0695789596980735E-3</v>
      </c>
      <c r="J49" s="20">
        <f t="shared" si="16"/>
        <v>1.0271761576804322E-3</v>
      </c>
      <c r="K49" s="20">
        <f t="shared" si="8"/>
        <v>9.4222020106888747E-4</v>
      </c>
      <c r="L49" s="20">
        <f t="shared" si="9"/>
        <v>9.1228444310122029E-4</v>
      </c>
      <c r="M49" s="20">
        <f t="shared" si="10"/>
        <v>8.1590213830966881E-4</v>
      </c>
      <c r="N49" s="20">
        <f t="shared" si="11"/>
        <v>7.8439582833043063E-4</v>
      </c>
      <c r="O49" s="20">
        <f t="shared" si="12"/>
        <v>6.8825791825686536E-4</v>
      </c>
      <c r="P49" s="20">
        <f t="shared" si="13"/>
        <v>6.1656367544423633E-4</v>
      </c>
      <c r="Q49" s="20">
        <f t="shared" si="14"/>
        <v>5.5090864343386133E-4</v>
      </c>
      <c r="R49" s="20">
        <f t="shared" si="15"/>
        <v>4.7143980808284731E-4</v>
      </c>
    </row>
    <row r="50" spans="2:18">
      <c r="B50" s="2" t="s">
        <v>17</v>
      </c>
      <c r="C50" s="20">
        <f>AVERAGE(AD19:AF19)</f>
        <v>0.45154944174061451</v>
      </c>
      <c r="D50" s="20">
        <f>AVERAGE(AG19:AI19)</f>
        <v>0.45379580466219238</v>
      </c>
      <c r="E50" s="20">
        <f>AVERAGE(AJ19:AL19)</f>
        <v>0.47844844259914315</v>
      </c>
      <c r="F50" s="20">
        <f>AVERAGE(AM19:AO19)</f>
        <v>0.47460474109607348</v>
      </c>
      <c r="G50" s="20">
        <f>AVERAGE(AP19:AR19)</f>
        <v>0.47011083766209877</v>
      </c>
      <c r="H50" s="20">
        <f>AVERAGE(AS19:AU19)</f>
        <v>0.47130045630440726</v>
      </c>
      <c r="I50" s="20">
        <f>AVERAGE(AW19:AY19)</f>
        <v>0.50441010270564479</v>
      </c>
      <c r="J50" s="20">
        <f t="shared" si="16"/>
        <v>0.49018941192749743</v>
      </c>
      <c r="K50" s="20">
        <f t="shared" si="8"/>
        <v>0.5182690809991225</v>
      </c>
      <c r="L50" s="20">
        <f t="shared" si="9"/>
        <v>0.49720954500512238</v>
      </c>
      <c r="M50" s="20">
        <f t="shared" si="10"/>
        <v>0.49957192181873511</v>
      </c>
      <c r="N50" s="20">
        <f t="shared" si="11"/>
        <v>0.49802828373064484</v>
      </c>
      <c r="O50" s="20">
        <f t="shared" si="12"/>
        <v>0.50051670985718588</v>
      </c>
      <c r="P50" s="20">
        <f t="shared" si="13"/>
        <v>0.50489444307103304</v>
      </c>
      <c r="Q50" s="20">
        <f t="shared" si="14"/>
        <v>0.49903403849189926</v>
      </c>
      <c r="R50" s="20">
        <f t="shared" si="15"/>
        <v>0.51597823733463233</v>
      </c>
    </row>
    <row r="51" spans="2:18">
      <c r="B51" s="2" t="s">
        <v>18</v>
      </c>
      <c r="C51" s="20">
        <f>AVERAGE(AD20:AF20)</f>
        <v>0.27366549948659685</v>
      </c>
      <c r="D51" s="20">
        <f>AVERAGE(AG20:AI20)</f>
        <v>0.27556657006272683</v>
      </c>
      <c r="E51" s="20">
        <f>AVERAGE(AJ20:AL20)</f>
        <v>0.26240086099476845</v>
      </c>
      <c r="F51" s="20">
        <f>AVERAGE(AM20:AO20)</f>
        <v>0.26251689074514556</v>
      </c>
      <c r="G51" s="20">
        <f>AVERAGE(AP20:AR20)</f>
        <v>0.2633446806212118</v>
      </c>
      <c r="H51" s="20">
        <f>AVERAGE(AS20:AU20)</f>
        <v>0.26570828967034843</v>
      </c>
      <c r="I51" s="20">
        <f>AVERAGE(AW20:AY20)</f>
        <v>0.24846823129539733</v>
      </c>
      <c r="J51" s="20">
        <f t="shared" si="16"/>
        <v>0.25571982683141659</v>
      </c>
      <c r="K51" s="20">
        <f t="shared" si="8"/>
        <v>0.2406876780075998</v>
      </c>
      <c r="L51" s="20">
        <f t="shared" si="9"/>
        <v>0.25177649735976348</v>
      </c>
      <c r="M51" s="20">
        <f t="shared" si="10"/>
        <v>0.25335293290333416</v>
      </c>
      <c r="N51" s="20">
        <f t="shared" si="11"/>
        <v>0.2584861376967873</v>
      </c>
      <c r="O51" s="20">
        <f t="shared" si="12"/>
        <v>0.25928363225849843</v>
      </c>
      <c r="P51" s="20">
        <f t="shared" si="13"/>
        <v>0.26112580287514447</v>
      </c>
      <c r="Q51" s="20">
        <f t="shared" si="14"/>
        <v>0.25649049417512076</v>
      </c>
      <c r="R51" s="20">
        <f t="shared" si="15"/>
        <v>0.25343256654452362</v>
      </c>
    </row>
    <row r="52" spans="2:18">
      <c r="B52" s="11" t="s">
        <v>19</v>
      </c>
      <c r="C52" s="20">
        <f>AVERAGE(AD21:AF21)</f>
        <v>1.9745325232948058E-2</v>
      </c>
      <c r="D52" s="20">
        <f>AVERAGE(AG21:AI21)</f>
        <v>2.0505796031032471E-2</v>
      </c>
      <c r="E52" s="20">
        <f>AVERAGE(AJ21:AL21)</f>
        <v>2.0729406692017113E-2</v>
      </c>
      <c r="F52" s="20">
        <f>AVERAGE(AM21:AO21)</f>
        <v>2.1778553189890148E-2</v>
      </c>
      <c r="G52" s="20">
        <f>AVERAGE(AP21:AR21)</f>
        <v>2.2497989666822399E-2</v>
      </c>
      <c r="H52" s="20">
        <f>AVERAGE(AS21:AU21)</f>
        <v>2.3014527968023456E-2</v>
      </c>
      <c r="I52" s="20">
        <f>AVERAGE(AW21:AY21)</f>
        <v>2.2704165975828656E-2</v>
      </c>
      <c r="J52" s="20">
        <f t="shared" si="16"/>
        <v>2.4554678936396197E-2</v>
      </c>
      <c r="K52" s="20">
        <f t="shared" si="8"/>
        <v>2.4208006076718313E-2</v>
      </c>
      <c r="L52" s="20">
        <f t="shared" si="9"/>
        <v>2.6120561416847099E-2</v>
      </c>
      <c r="M52" s="20">
        <f t="shared" si="10"/>
        <v>2.7471935949595877E-2</v>
      </c>
      <c r="N52" s="20">
        <f t="shared" si="11"/>
        <v>2.9786407396276419E-2</v>
      </c>
      <c r="O52" s="20">
        <f t="shared" si="12"/>
        <v>2.9869455507844356E-2</v>
      </c>
      <c r="P52" s="20">
        <f t="shared" si="13"/>
        <v>2.8284231273475954E-2</v>
      </c>
      <c r="Q52" s="20">
        <f t="shared" si="14"/>
        <v>2.7337041822250843E-2</v>
      </c>
      <c r="R52" s="20">
        <f t="shared" si="15"/>
        <v>2.6846253807000498E-2</v>
      </c>
    </row>
    <row r="53" spans="2:18">
      <c r="B53" s="9" t="s">
        <v>20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f t="shared" si="16"/>
        <v>5.0734369340205523E-4</v>
      </c>
      <c r="K53" s="20">
        <f t="shared" si="8"/>
        <v>2.8919364605608177E-3</v>
      </c>
      <c r="L53" s="20">
        <f t="shared" si="9"/>
        <v>3.7081808517303097E-3</v>
      </c>
      <c r="M53" s="20">
        <f t="shared" si="10"/>
        <v>5.052808925785756E-3</v>
      </c>
      <c r="N53" s="20">
        <f t="shared" si="11"/>
        <v>6.3031604566714527E-3</v>
      </c>
      <c r="O53" s="20">
        <f t="shared" si="12"/>
        <v>6.8710683851279609E-3</v>
      </c>
      <c r="P53" s="20">
        <f t="shared" si="13"/>
        <v>7.2204381219537093E-3</v>
      </c>
      <c r="Q53" s="20">
        <f t="shared" si="14"/>
        <v>7.6350438411282766E-3</v>
      </c>
      <c r="R53" s="20">
        <f t="shared" si="15"/>
        <v>7.2919505833539608E-3</v>
      </c>
    </row>
    <row r="54" spans="2:18">
      <c r="B54" s="11" t="s">
        <v>21</v>
      </c>
      <c r="C54" s="20">
        <f>AVERAGE(AD23:AF23)</f>
        <v>7.3070207426188846E-2</v>
      </c>
      <c r="D54" s="20">
        <f>AVERAGE(AG23:AI23)</f>
        <v>7.4453213698658358E-2</v>
      </c>
      <c r="E54" s="20">
        <f>AVERAGE(AJ23:AL23)</f>
        <v>7.3675840440564147E-2</v>
      </c>
      <c r="F54" s="20">
        <f>AVERAGE(AM23:AO23)</f>
        <v>7.5688752360660513E-2</v>
      </c>
      <c r="G54" s="20">
        <f t="shared" ref="G54:G61" si="17">AVERAGE(AP23:AR23)</f>
        <v>7.7623405108631346E-2</v>
      </c>
      <c r="H54" s="20">
        <f t="shared" ref="H54:H61" si="18">AVERAGE(AS23:AU23)</f>
        <v>7.8288837283257959E-2</v>
      </c>
      <c r="I54" s="20">
        <f t="shared" ref="I54:I61" si="19">AVERAGE(AW23:AY23)</f>
        <v>7.5870867071249404E-2</v>
      </c>
      <c r="J54" s="20">
        <f t="shared" si="16"/>
        <v>8.1749472133847326E-2</v>
      </c>
      <c r="K54" s="20">
        <f t="shared" si="8"/>
        <v>8.0107847312035088E-2</v>
      </c>
      <c r="L54" s="20">
        <f t="shared" si="9"/>
        <v>8.6116822517627312E-2</v>
      </c>
      <c r="M54" s="20">
        <f t="shared" si="10"/>
        <v>9.0276914663301303E-2</v>
      </c>
      <c r="N54" s="20">
        <f t="shared" si="11"/>
        <v>9.7937666073473609E-2</v>
      </c>
      <c r="O54" s="20">
        <f t="shared" si="12"/>
        <v>0.10034211228597471</v>
      </c>
      <c r="P54" s="20">
        <f t="shared" si="13"/>
        <v>9.8401659416589016E-2</v>
      </c>
      <c r="Q54" s="20">
        <f t="shared" si="14"/>
        <v>9.7008463092091698E-2</v>
      </c>
      <c r="R54" s="20">
        <f t="shared" si="15"/>
        <v>9.7584118710578829E-2</v>
      </c>
    </row>
    <row r="55" spans="2:18">
      <c r="B55" s="12" t="s">
        <v>22</v>
      </c>
      <c r="C55" s="20">
        <v>0</v>
      </c>
      <c r="D55" s="20">
        <v>0</v>
      </c>
      <c r="E55" s="20">
        <v>0</v>
      </c>
      <c r="F55" s="20">
        <v>0</v>
      </c>
      <c r="G55" s="20">
        <f t="shared" si="17"/>
        <v>4.2971924972151724E-4</v>
      </c>
      <c r="H55" s="20">
        <f t="shared" si="18"/>
        <v>2.704663007207586E-3</v>
      </c>
      <c r="I55" s="20">
        <f t="shared" si="19"/>
        <v>3.5335075205980061E-3</v>
      </c>
      <c r="J55" s="20">
        <f t="shared" si="16"/>
        <v>3.8236793383035917E-3</v>
      </c>
      <c r="K55" s="20">
        <f t="shared" si="8"/>
        <v>3.9611068515831788E-3</v>
      </c>
      <c r="L55" s="20">
        <f t="shared" si="9"/>
        <v>4.6206923780214024E-3</v>
      </c>
      <c r="M55" s="20">
        <f t="shared" si="10"/>
        <v>4.8909193704968013E-3</v>
      </c>
      <c r="N55" s="20">
        <f t="shared" si="11"/>
        <v>5.2255687799289937E-3</v>
      </c>
      <c r="O55" s="20">
        <f t="shared" si="12"/>
        <v>5.6201540985340069E-3</v>
      </c>
      <c r="P55" s="20">
        <f t="shared" si="13"/>
        <v>6.1090063035067433E-3</v>
      </c>
      <c r="Q55" s="20">
        <f t="shared" si="14"/>
        <v>6.2937359400791213E-3</v>
      </c>
      <c r="R55" s="20">
        <f t="shared" si="15"/>
        <v>6.5370417127883079E-3</v>
      </c>
    </row>
    <row r="56" spans="2:18">
      <c r="B56" s="12" t="s">
        <v>23</v>
      </c>
      <c r="C56" s="20">
        <v>0</v>
      </c>
      <c r="D56" s="20">
        <v>0</v>
      </c>
      <c r="E56" s="20">
        <v>0</v>
      </c>
      <c r="F56" s="20">
        <v>0</v>
      </c>
      <c r="G56" s="20">
        <f t="shared" si="17"/>
        <v>0</v>
      </c>
      <c r="H56" s="20">
        <f t="shared" si="18"/>
        <v>2.953269045873428E-3</v>
      </c>
      <c r="I56" s="20">
        <f t="shared" si="19"/>
        <v>5.9258084304120761E-3</v>
      </c>
      <c r="J56" s="20">
        <f t="shared" si="16"/>
        <v>6.9015753863987429E-3</v>
      </c>
      <c r="K56" s="20">
        <f t="shared" si="8"/>
        <v>7.4015720510310469E-3</v>
      </c>
      <c r="L56" s="20">
        <f t="shared" si="9"/>
        <v>8.9932324695633972E-3</v>
      </c>
      <c r="M56" s="20">
        <f t="shared" si="10"/>
        <v>1.0154752790317004E-2</v>
      </c>
      <c r="N56" s="20">
        <f t="shared" si="11"/>
        <v>1.0647660918103097E-2</v>
      </c>
      <c r="O56" s="20">
        <f t="shared" si="12"/>
        <v>1.1715476665315201E-2</v>
      </c>
      <c r="P56" s="20">
        <f t="shared" si="13"/>
        <v>1.2677055077658395E-2</v>
      </c>
      <c r="Q56" s="20">
        <f t="shared" si="14"/>
        <v>1.3361993207288378E-2</v>
      </c>
      <c r="R56" s="20">
        <f t="shared" si="15"/>
        <v>1.4162672487741329E-2</v>
      </c>
    </row>
    <row r="57" spans="2:18">
      <c r="B57" s="2" t="s">
        <v>24</v>
      </c>
      <c r="C57" s="20">
        <v>0</v>
      </c>
      <c r="D57" s="20">
        <v>0</v>
      </c>
      <c r="E57" s="20">
        <v>0</v>
      </c>
      <c r="F57" s="20">
        <v>0</v>
      </c>
      <c r="G57" s="20">
        <f t="shared" si="17"/>
        <v>4.2971924972151724E-4</v>
      </c>
      <c r="H57" s="20">
        <f t="shared" si="18"/>
        <v>5.6579320530810136E-3</v>
      </c>
      <c r="I57" s="20">
        <f t="shared" si="19"/>
        <v>9.4593159510100808E-3</v>
      </c>
      <c r="J57" s="20">
        <f t="shared" si="16"/>
        <v>1.0725254724702335E-2</v>
      </c>
      <c r="K57" s="20">
        <f t="shared" si="8"/>
        <v>1.1362678902614227E-2</v>
      </c>
      <c r="L57" s="20">
        <f t="shared" si="9"/>
        <v>1.36139248475848E-2</v>
      </c>
      <c r="M57" s="20">
        <f t="shared" si="10"/>
        <v>1.5045672160813804E-2</v>
      </c>
      <c r="N57" s="20">
        <f t="shared" si="11"/>
        <v>1.587322969803209E-2</v>
      </c>
      <c r="O57" s="20">
        <f t="shared" si="12"/>
        <v>1.7335630763849211E-2</v>
      </c>
      <c r="P57" s="20">
        <f t="shared" si="13"/>
        <v>1.8786061381165137E-2</v>
      </c>
      <c r="Q57" s="20">
        <f t="shared" si="14"/>
        <v>1.96557291473675E-2</v>
      </c>
      <c r="R57" s="20">
        <f t="shared" si="15"/>
        <v>2.0699714200529636E-2</v>
      </c>
    </row>
    <row r="58" spans="2:18">
      <c r="B58" s="11" t="s">
        <v>25</v>
      </c>
      <c r="C58" s="20">
        <f>AVERAGE(AD27:AF27)</f>
        <v>0.12582591690874964</v>
      </c>
      <c r="D58" s="20">
        <f>AVERAGE(AG27:AI27)</f>
        <v>0.12346209787511776</v>
      </c>
      <c r="E58" s="20">
        <f>AVERAGE(AJ27:AL27)</f>
        <v>0.11761535873626881</v>
      </c>
      <c r="F58" s="20">
        <f>AVERAGE(AM27:AO27)</f>
        <v>0.11690419020469089</v>
      </c>
      <c r="G58" s="20">
        <f t="shared" si="17"/>
        <v>0.12038836746357949</v>
      </c>
      <c r="H58" s="20">
        <f t="shared" si="18"/>
        <v>0.11568592416219688</v>
      </c>
      <c r="I58" s="20">
        <f t="shared" si="19"/>
        <v>0.10933958009527329</v>
      </c>
      <c r="J58" s="20">
        <f t="shared" si="16"/>
        <v>0.1120769801484942</v>
      </c>
      <c r="K58" s="20">
        <f t="shared" si="8"/>
        <v>0.1014539954162794</v>
      </c>
      <c r="L58" s="20">
        <f t="shared" si="9"/>
        <v>0.10118891409100157</v>
      </c>
      <c r="M58" s="20">
        <f t="shared" si="10"/>
        <v>8.8797943378097169E-2</v>
      </c>
      <c r="N58" s="20">
        <f t="shared" si="11"/>
        <v>7.6723187266201268E-2</v>
      </c>
      <c r="O58" s="20">
        <f t="shared" si="12"/>
        <v>6.7398894924094052E-2</v>
      </c>
      <c r="P58" s="20">
        <f t="shared" si="13"/>
        <v>5.957766528750677E-2</v>
      </c>
      <c r="Q58" s="20">
        <f t="shared" si="14"/>
        <v>7.040132388857126E-2</v>
      </c>
      <c r="R58" s="20">
        <f t="shared" si="15"/>
        <v>5.5057859925884661E-2</v>
      </c>
    </row>
    <row r="59" spans="2:18">
      <c r="B59" s="11" t="s">
        <v>26</v>
      </c>
      <c r="C59" s="20">
        <f>AVERAGE(AD28:AF28)</f>
        <v>7.3070207426188846E-2</v>
      </c>
      <c r="D59" s="20">
        <f>AVERAGE(AG28:AI28)</f>
        <v>7.4453213698658358E-2</v>
      </c>
      <c r="E59" s="20">
        <f>AVERAGE(AJ28:AL28)</f>
        <v>7.3981275954001349E-2</v>
      </c>
      <c r="F59" s="20">
        <f>AVERAGE(AM28:AO28)</f>
        <v>7.7648048496522293E-2</v>
      </c>
      <c r="G59" s="20">
        <f t="shared" si="17"/>
        <v>8.1434296744519991E-2</v>
      </c>
      <c r="H59" s="20">
        <f t="shared" si="18"/>
        <v>8.4453715697674125E-2</v>
      </c>
      <c r="I59" s="20">
        <f t="shared" si="19"/>
        <v>8.4826521963286813E-2</v>
      </c>
      <c r="J59" s="20">
        <f t="shared" si="16"/>
        <v>9.2087684366747039E-2</v>
      </c>
      <c r="K59" s="20">
        <f t="shared" si="8"/>
        <v>9.3609338832278344E-2</v>
      </c>
      <c r="L59" s="20">
        <f t="shared" si="9"/>
        <v>0.10217107589230633</v>
      </c>
      <c r="M59" s="20">
        <f t="shared" si="10"/>
        <v>0.11091424057210487</v>
      </c>
      <c r="N59" s="20">
        <f t="shared" si="11"/>
        <v>0.12188862715640542</v>
      </c>
      <c r="O59" s="20">
        <f t="shared" si="12"/>
        <v>0.12587006845964552</v>
      </c>
      <c r="P59" s="20">
        <f t="shared" si="13"/>
        <v>0.1259208151323131</v>
      </c>
      <c r="Q59" s="20">
        <f t="shared" si="14"/>
        <v>0.12641034604884815</v>
      </c>
      <c r="R59" s="20">
        <f t="shared" si="15"/>
        <v>0.1276793326624828</v>
      </c>
    </row>
    <row r="60" spans="2:18">
      <c r="B60" s="11" t="s">
        <v>27</v>
      </c>
      <c r="C60" s="20">
        <f>AVERAGE(AD29:AF29)</f>
        <v>0.16010780017619411</v>
      </c>
      <c r="D60" s="20">
        <f>AVERAGE(AG29:AI29)</f>
        <v>0.1547667071750124</v>
      </c>
      <c r="E60" s="20">
        <f>AVERAGE(AJ29:AL29)</f>
        <v>0.1463400101417294</v>
      </c>
      <c r="F60" s="20">
        <f>AVERAGE(AM29:AO29)</f>
        <v>0.14550424966016159</v>
      </c>
      <c r="G60" s="20">
        <f t="shared" si="17"/>
        <v>0.14670180739585867</v>
      </c>
      <c r="H60" s="20">
        <f t="shared" si="18"/>
        <v>0.13724351717728497</v>
      </c>
      <c r="I60" s="20">
        <f t="shared" si="19"/>
        <v>0.12226420123425696</v>
      </c>
      <c r="J60" s="20">
        <f t="shared" si="16"/>
        <v>0.12096130040022655</v>
      </c>
      <c r="K60" s="20">
        <f t="shared" si="8"/>
        <v>0.10803656785211786</v>
      </c>
      <c r="L60" s="20">
        <f t="shared" si="9"/>
        <v>0.10677418472548705</v>
      </c>
      <c r="M60" s="20">
        <f t="shared" si="10"/>
        <v>9.298684654719612E-2</v>
      </c>
      <c r="N60" s="20">
        <f t="shared" si="11"/>
        <v>7.7303086214634165E-2</v>
      </c>
      <c r="O60" s="20">
        <f t="shared" si="12"/>
        <v>6.7522395475121469E-2</v>
      </c>
      <c r="P60" s="20">
        <f t="shared" si="13"/>
        <v>5.9648271323797963E-2</v>
      </c>
      <c r="Q60" s="20">
        <f t="shared" si="14"/>
        <v>7.0472584669659846E-2</v>
      </c>
      <c r="R60" s="20">
        <f t="shared" si="15"/>
        <v>5.5112934452374751E-2</v>
      </c>
    </row>
    <row r="61" spans="2:18">
      <c r="B61" s="11" t="s">
        <v>28</v>
      </c>
      <c r="C61" s="20">
        <f>AVERAGE(AD30:AF30)</f>
        <v>0.31400494187682232</v>
      </c>
      <c r="D61" s="20">
        <f>AVERAGE(AG30:AI30)</f>
        <v>0.31468004691083989</v>
      </c>
      <c r="E61" s="20">
        <f>AVERAGE(AJ30:AL30)</f>
        <v>0.29961249014301133</v>
      </c>
      <c r="F61" s="20">
        <f>AVERAGE(AM30:AO30)</f>
        <v>0.30380640383679614</v>
      </c>
      <c r="G61" s="20">
        <f t="shared" si="17"/>
        <v>0.29959838063946836</v>
      </c>
      <c r="H61" s="20">
        <f t="shared" si="18"/>
        <v>0.30435426223902845</v>
      </c>
      <c r="I61" s="20">
        <f t="shared" si="19"/>
        <v>0.28175471095751631</v>
      </c>
      <c r="J61" s="20">
        <f t="shared" si="16"/>
        <v>0.28898624173049653</v>
      </c>
      <c r="K61" s="20">
        <f t="shared" si="8"/>
        <v>0.27057202148514931</v>
      </c>
      <c r="L61" s="20">
        <f t="shared" si="9"/>
        <v>0.28220489526318548</v>
      </c>
      <c r="M61" s="20">
        <f t="shared" si="10"/>
        <v>0.28326676473704671</v>
      </c>
      <c r="N61" s="20">
        <f t="shared" si="11"/>
        <v>0.2879827353180075</v>
      </c>
      <c r="O61" s="20">
        <f t="shared" si="12"/>
        <v>0.28800901437818288</v>
      </c>
      <c r="P61" s="20">
        <f t="shared" si="13"/>
        <v>0.28880428010755388</v>
      </c>
      <c r="Q61" s="20">
        <f t="shared" si="14"/>
        <v>0.28294386385133391</v>
      </c>
      <c r="R61" s="20">
        <f t="shared" si="15"/>
        <v>0.27913167148233969</v>
      </c>
    </row>
    <row r="62" spans="2:18">
      <c r="B62" s="11" t="s">
        <v>29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f t="shared" si="10"/>
        <v>1.6511595267776799E-6</v>
      </c>
      <c r="N62" s="20">
        <f t="shared" si="11"/>
        <v>1.3074513373889719E-4</v>
      </c>
      <c r="O62" s="20">
        <f t="shared" si="12"/>
        <v>1.4546635262323559E-4</v>
      </c>
      <c r="P62" s="20">
        <f t="shared" si="13"/>
        <v>1.2715693615749168E-4</v>
      </c>
      <c r="Q62" s="20">
        <f t="shared" si="14"/>
        <v>1.2883968014883952E-4</v>
      </c>
      <c r="R62" s="20">
        <f t="shared" si="15"/>
        <v>1.1739046187216589E-4</v>
      </c>
    </row>
    <row r="63" spans="2:18">
      <c r="B63" s="11" t="s">
        <v>30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f t="shared" si="11"/>
        <v>0</v>
      </c>
      <c r="O63" s="20">
        <f t="shared" si="12"/>
        <v>7.3044087347579447E-4</v>
      </c>
      <c r="P63" s="20">
        <f t="shared" si="13"/>
        <v>2.0358692484636729E-3</v>
      </c>
      <c r="Q63" s="20">
        <f t="shared" si="14"/>
        <v>2.8477386912881559E-3</v>
      </c>
      <c r="R63" s="20">
        <f t="shared" si="15"/>
        <v>3.8308792997363574E-3</v>
      </c>
    </row>
    <row r="64" spans="2:18">
      <c r="B64" s="13" t="s">
        <v>31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f t="shared" si="11"/>
        <v>0</v>
      </c>
      <c r="O64" s="20">
        <f t="shared" si="12"/>
        <v>1.2791366730864821E-4</v>
      </c>
      <c r="P64" s="20">
        <f t="shared" si="13"/>
        <v>5.5962963927127282E-4</v>
      </c>
      <c r="Q64" s="20">
        <f t="shared" si="14"/>
        <v>8.1212158085193162E-4</v>
      </c>
      <c r="R64" s="20">
        <f t="shared" si="15"/>
        <v>1.0822681450784347E-3</v>
      </c>
    </row>
    <row r="65" spans="2:18">
      <c r="B65" s="14" t="s">
        <v>32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f t="shared" si="11"/>
        <v>0</v>
      </c>
      <c r="O65" s="20">
        <f t="shared" si="12"/>
        <v>2.1536237750159602E-3</v>
      </c>
      <c r="P65" s="20">
        <f t="shared" si="13"/>
        <v>4.0117185739432844E-3</v>
      </c>
      <c r="Q65" s="20">
        <f t="shared" si="14"/>
        <v>4.0365930102988406E-3</v>
      </c>
      <c r="R65" s="20">
        <f t="shared" si="15"/>
        <v>4.5480001034956079E-3</v>
      </c>
    </row>
    <row r="66" spans="2:18">
      <c r="B66" s="11" t="s">
        <v>50</v>
      </c>
      <c r="C66" s="20">
        <f>(C52+C63)</f>
        <v>1.9745325232948058E-2</v>
      </c>
      <c r="D66" s="20">
        <f t="shared" ref="D66:R66" si="20">(D52+D63)</f>
        <v>2.0505796031032471E-2</v>
      </c>
      <c r="E66" s="20">
        <f t="shared" si="20"/>
        <v>2.0729406692017113E-2</v>
      </c>
      <c r="F66" s="20">
        <f t="shared" si="20"/>
        <v>2.1778553189890148E-2</v>
      </c>
      <c r="G66" s="20">
        <f t="shared" si="20"/>
        <v>2.2497989666822399E-2</v>
      </c>
      <c r="H66" s="20">
        <f t="shared" si="20"/>
        <v>2.3014527968023456E-2</v>
      </c>
      <c r="I66" s="20">
        <f t="shared" si="20"/>
        <v>2.2704165975828656E-2</v>
      </c>
      <c r="J66" s="20">
        <f t="shared" si="20"/>
        <v>2.4554678936396197E-2</v>
      </c>
      <c r="K66" s="20">
        <f t="shared" si="20"/>
        <v>2.4208006076718313E-2</v>
      </c>
      <c r="L66" s="20">
        <f t="shared" si="20"/>
        <v>2.6120561416847099E-2</v>
      </c>
      <c r="M66" s="20">
        <f t="shared" si="20"/>
        <v>2.7471935949595877E-2</v>
      </c>
      <c r="N66" s="20">
        <f t="shared" si="20"/>
        <v>2.9786407396276419E-2</v>
      </c>
      <c r="O66" s="20">
        <f t="shared" si="20"/>
        <v>3.059989638132015E-2</v>
      </c>
      <c r="P66" s="20">
        <f t="shared" si="20"/>
        <v>3.0320100521939626E-2</v>
      </c>
      <c r="Q66" s="20">
        <f t="shared" si="20"/>
        <v>3.0184780513538997E-2</v>
      </c>
      <c r="R66" s="20">
        <f t="shared" si="20"/>
        <v>3.0677133106736854E-2</v>
      </c>
    </row>
  </sheetData>
  <pageMargins left="0.7" right="0.7" top="0.75" bottom="0.75" header="0.3" footer="0.3"/>
  <pageSetup orientation="portrait"/>
  <ignoredErrors>
    <ignoredError sqref="C39:R39 C40:R6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"/>
  <sheetViews>
    <sheetView tabSelected="1" topLeftCell="A45" workbookViewId="0">
      <pane xSplit="1" ySplit="1" topLeftCell="M58" activePane="bottomRight" state="frozen"/>
      <selection activeCell="A45" sqref="A45"/>
      <selection pane="topRight" activeCell="B45" sqref="B45"/>
      <selection pane="bottomLeft" activeCell="A46" sqref="A46"/>
      <selection pane="bottomRight" activeCell="P78" sqref="P78"/>
    </sheetView>
  </sheetViews>
  <sheetFormatPr defaultRowHeight="14.4"/>
  <cols>
    <col min="1" max="1" width="26.21875" customWidth="1"/>
    <col min="19" max="19" width="9.109375" bestFit="1" customWidth="1"/>
  </cols>
  <sheetData>
    <row r="1" spans="1:49">
      <c r="A1" s="23" t="s">
        <v>51</v>
      </c>
    </row>
    <row r="2" spans="1:49">
      <c r="B2" s="21">
        <v>39814</v>
      </c>
      <c r="C2" s="21">
        <v>39845</v>
      </c>
      <c r="D2" s="21">
        <v>39873</v>
      </c>
      <c r="E2" s="21">
        <v>39904</v>
      </c>
      <c r="F2" s="21">
        <v>39934</v>
      </c>
      <c r="G2" s="21">
        <v>39965</v>
      </c>
      <c r="H2" s="21">
        <v>39995</v>
      </c>
      <c r="I2" s="21">
        <v>40026</v>
      </c>
      <c r="J2" s="21">
        <v>40057</v>
      </c>
      <c r="K2" s="21">
        <v>40087</v>
      </c>
      <c r="L2" s="21">
        <v>40118</v>
      </c>
      <c r="M2" s="21">
        <v>40148</v>
      </c>
      <c r="N2" s="21">
        <v>40179</v>
      </c>
      <c r="O2" s="21">
        <v>40210</v>
      </c>
      <c r="P2" s="21">
        <v>40239</v>
      </c>
      <c r="Q2" s="21">
        <v>40269</v>
      </c>
      <c r="R2" s="21">
        <v>40299</v>
      </c>
      <c r="S2" s="21">
        <v>40330</v>
      </c>
      <c r="T2" s="21">
        <v>40360</v>
      </c>
      <c r="U2" s="21">
        <v>40391</v>
      </c>
      <c r="V2" s="21">
        <v>40422</v>
      </c>
      <c r="W2" s="21">
        <v>40452</v>
      </c>
      <c r="X2" s="21">
        <v>40483</v>
      </c>
      <c r="Y2" s="21">
        <v>40513</v>
      </c>
      <c r="Z2" s="21">
        <v>40544</v>
      </c>
      <c r="AA2" s="21">
        <v>40575</v>
      </c>
      <c r="AB2" s="21">
        <v>40603</v>
      </c>
      <c r="AC2" s="21">
        <v>40634</v>
      </c>
      <c r="AD2" s="21">
        <v>40664</v>
      </c>
      <c r="AE2" s="21">
        <v>40695</v>
      </c>
      <c r="AF2" s="21">
        <v>40725</v>
      </c>
      <c r="AG2" s="21">
        <v>40756</v>
      </c>
      <c r="AH2" s="21">
        <v>40787</v>
      </c>
      <c r="AI2" s="21">
        <v>40817</v>
      </c>
      <c r="AJ2" s="21">
        <v>40848</v>
      </c>
      <c r="AK2" s="21">
        <v>40878</v>
      </c>
      <c r="AL2" s="21">
        <v>40909</v>
      </c>
      <c r="AM2" s="21">
        <v>40940</v>
      </c>
      <c r="AN2" s="21">
        <v>40969</v>
      </c>
      <c r="AO2" s="21">
        <v>41000</v>
      </c>
      <c r="AP2" s="21">
        <v>41030</v>
      </c>
      <c r="AQ2" s="21">
        <v>41061</v>
      </c>
      <c r="AR2" s="21">
        <v>41091</v>
      </c>
      <c r="AS2" s="21">
        <v>41122</v>
      </c>
      <c r="AT2" s="21">
        <v>41153</v>
      </c>
      <c r="AU2" s="21">
        <v>41183</v>
      </c>
      <c r="AV2" s="21">
        <v>41214</v>
      </c>
      <c r="AW2" s="21">
        <v>41244</v>
      </c>
    </row>
    <row r="3" spans="1:49">
      <c r="A3" t="s">
        <v>52</v>
      </c>
      <c r="B3" s="25">
        <v>664.13900000000001</v>
      </c>
      <c r="C3" s="25">
        <v>693.78</v>
      </c>
      <c r="D3" s="25">
        <v>439.71800000000002</v>
      </c>
      <c r="E3" s="25">
        <v>542.43899999999996</v>
      </c>
      <c r="F3" s="25">
        <v>554.85500000000002</v>
      </c>
      <c r="G3" s="25">
        <v>491.548</v>
      </c>
      <c r="H3" s="25">
        <v>612.90700000000004</v>
      </c>
      <c r="I3" s="25">
        <v>592.76499999999999</v>
      </c>
      <c r="J3" s="25">
        <v>551.92399999999998</v>
      </c>
      <c r="K3" s="25">
        <v>647.49</v>
      </c>
      <c r="L3" s="25">
        <v>392.14100000000002</v>
      </c>
      <c r="M3" s="25">
        <v>388.57400000000001</v>
      </c>
      <c r="N3" s="25">
        <v>514.78399999999999</v>
      </c>
      <c r="O3" s="25">
        <v>482.71</v>
      </c>
      <c r="P3" s="25">
        <v>423.43200000000002</v>
      </c>
      <c r="Q3" s="25">
        <v>547.98699999999997</v>
      </c>
      <c r="R3" s="25">
        <v>260.19900000000001</v>
      </c>
      <c r="S3" s="25">
        <v>285.84100000000001</v>
      </c>
      <c r="T3" s="25">
        <v>388.82499999999999</v>
      </c>
      <c r="U3" s="25">
        <v>375.56</v>
      </c>
      <c r="V3" s="25">
        <v>374.75700000000001</v>
      </c>
      <c r="W3" s="25">
        <v>409.488</v>
      </c>
      <c r="X3" s="25">
        <v>430.30200000000002</v>
      </c>
      <c r="Y3" s="25">
        <v>220.74600000000001</v>
      </c>
      <c r="Z3" s="25">
        <v>433.55200000000002</v>
      </c>
      <c r="AA3" s="25">
        <v>269.50700000000001</v>
      </c>
      <c r="AB3" s="25">
        <v>285.81099999999998</v>
      </c>
      <c r="AC3" s="25">
        <v>353.04300000000001</v>
      </c>
      <c r="AD3" s="25">
        <v>217.02199999999999</v>
      </c>
      <c r="AE3" s="25">
        <v>307.79000000000002</v>
      </c>
      <c r="AF3" s="25">
        <v>235.94800000000001</v>
      </c>
      <c r="AG3" s="25">
        <v>336.28699999999998</v>
      </c>
      <c r="AH3" s="25">
        <v>402.18599999999998</v>
      </c>
      <c r="AI3" s="25">
        <v>280.77499999999998</v>
      </c>
      <c r="AJ3" s="25">
        <v>163.876</v>
      </c>
      <c r="AK3" s="25">
        <v>271.77800000000002</v>
      </c>
      <c r="AL3" s="25">
        <v>243.929</v>
      </c>
      <c r="AM3" s="25">
        <v>140.52799999999999</v>
      </c>
      <c r="AN3" s="25">
        <v>260.93799999999999</v>
      </c>
      <c r="AO3" s="25">
        <v>352.73700000000002</v>
      </c>
      <c r="AP3" s="25">
        <v>240.869</v>
      </c>
      <c r="AQ3" s="25">
        <v>91.340999999999994</v>
      </c>
      <c r="AR3" s="25">
        <v>59.631</v>
      </c>
      <c r="AS3" s="25">
        <v>86.591999999999999</v>
      </c>
      <c r="AT3" s="25">
        <v>41.801000000000002</v>
      </c>
      <c r="AU3" s="25">
        <v>35.814</v>
      </c>
      <c r="AV3" s="25">
        <v>28.34</v>
      </c>
      <c r="AW3" s="25">
        <v>18.504000000000001</v>
      </c>
    </row>
    <row r="4" spans="1:49">
      <c r="A4" t="s">
        <v>55</v>
      </c>
      <c r="B4" s="25">
        <v>194.42</v>
      </c>
      <c r="C4" s="25">
        <v>116.303</v>
      </c>
      <c r="D4" s="25">
        <v>71.256</v>
      </c>
      <c r="E4" s="25">
        <v>142.393</v>
      </c>
      <c r="F4" s="25">
        <v>79.525000000000006</v>
      </c>
      <c r="G4" s="25">
        <v>74.204999999999998</v>
      </c>
      <c r="H4" s="25">
        <v>115.045</v>
      </c>
      <c r="I4" s="25">
        <v>56.802999999999997</v>
      </c>
      <c r="J4" s="25">
        <v>124.71599999999999</v>
      </c>
      <c r="K4" s="25">
        <v>46.868000000000002</v>
      </c>
      <c r="L4" s="25">
        <v>50.19</v>
      </c>
      <c r="M4" s="25">
        <v>37.628</v>
      </c>
      <c r="N4" s="25">
        <v>59.136000000000003</v>
      </c>
      <c r="O4" s="25">
        <v>79.695999999999998</v>
      </c>
      <c r="P4" s="25">
        <v>72.323999999999998</v>
      </c>
      <c r="Q4" s="25">
        <v>67.367000000000004</v>
      </c>
      <c r="R4" s="25">
        <v>90.41</v>
      </c>
      <c r="S4" s="25">
        <v>76.718999999999994</v>
      </c>
      <c r="T4" s="25">
        <v>38.625</v>
      </c>
      <c r="U4" s="25">
        <v>24.654</v>
      </c>
      <c r="V4" s="25">
        <v>92.171000000000006</v>
      </c>
      <c r="W4" s="25">
        <v>65.775999999999996</v>
      </c>
      <c r="X4" s="25">
        <v>30.445</v>
      </c>
      <c r="Y4" s="25">
        <v>19.864000000000001</v>
      </c>
      <c r="Z4" s="25">
        <v>56.75</v>
      </c>
      <c r="AA4" s="25">
        <v>28.98</v>
      </c>
      <c r="AB4" s="25">
        <v>41.378</v>
      </c>
      <c r="AC4" s="25">
        <v>20.184999999999999</v>
      </c>
      <c r="AD4" s="25">
        <v>45.94</v>
      </c>
      <c r="AE4" s="25">
        <v>13.941000000000001</v>
      </c>
      <c r="AF4" s="25">
        <v>26.199000000000002</v>
      </c>
      <c r="AG4" s="25">
        <v>19.475999999999999</v>
      </c>
      <c r="AH4" s="25">
        <v>58.915999999999997</v>
      </c>
      <c r="AI4" s="25">
        <v>17.004000000000001</v>
      </c>
      <c r="AJ4" s="25">
        <v>8.8260000000000005</v>
      </c>
      <c r="AK4" s="25">
        <v>49.274000000000001</v>
      </c>
      <c r="AL4" s="25">
        <v>34.97</v>
      </c>
      <c r="AM4" s="25">
        <v>18.888000000000002</v>
      </c>
      <c r="AN4" s="25">
        <v>23.064</v>
      </c>
      <c r="AO4" s="25">
        <v>3.6160000000000001</v>
      </c>
      <c r="AP4" s="25">
        <v>44.642000000000003</v>
      </c>
      <c r="AQ4" s="25">
        <v>13.762</v>
      </c>
      <c r="AR4" s="25">
        <v>22.675000000000001</v>
      </c>
      <c r="AS4" s="25">
        <v>9.7799999999999994</v>
      </c>
      <c r="AT4" s="25">
        <v>0</v>
      </c>
      <c r="AU4" s="25">
        <v>0</v>
      </c>
      <c r="AV4" s="25">
        <v>3.96</v>
      </c>
      <c r="AW4" s="25">
        <v>5.1120000000000001</v>
      </c>
    </row>
    <row r="5" spans="1:49">
      <c r="A5" t="s">
        <v>53</v>
      </c>
      <c r="B5" s="25">
        <v>66.188999999999993</v>
      </c>
      <c r="C5" s="25">
        <v>78.468000000000004</v>
      </c>
      <c r="D5" s="25">
        <v>125.498</v>
      </c>
      <c r="E5" s="25">
        <v>84.896000000000001</v>
      </c>
      <c r="F5" s="25">
        <v>122.146</v>
      </c>
      <c r="G5" s="25">
        <v>119.76300000000001</v>
      </c>
      <c r="H5" s="25">
        <v>93.119</v>
      </c>
      <c r="I5" s="25">
        <v>196.547</v>
      </c>
      <c r="J5" s="25">
        <v>94.525999999999996</v>
      </c>
      <c r="K5" s="25">
        <v>104.708</v>
      </c>
      <c r="L5" s="25">
        <v>55.475999999999999</v>
      </c>
      <c r="M5" s="25">
        <v>74.790000000000006</v>
      </c>
      <c r="N5" s="25">
        <v>70.525999999999996</v>
      </c>
      <c r="O5" s="25">
        <v>117.164</v>
      </c>
      <c r="P5" s="25">
        <v>114.301</v>
      </c>
      <c r="Q5" s="25">
        <v>199.34700000000001</v>
      </c>
      <c r="R5" s="25">
        <v>52.137999999999998</v>
      </c>
      <c r="S5" s="25">
        <v>69.471999999999994</v>
      </c>
      <c r="T5" s="25">
        <v>88.638999999999996</v>
      </c>
      <c r="U5" s="25">
        <v>22.984000000000002</v>
      </c>
      <c r="V5" s="25">
        <v>16.736000000000001</v>
      </c>
      <c r="W5" s="25">
        <v>10.472</v>
      </c>
      <c r="X5" s="25">
        <v>5.7720000000000002</v>
      </c>
      <c r="Y5" s="25">
        <v>2.8380000000000001</v>
      </c>
      <c r="Z5" s="25">
        <v>0</v>
      </c>
      <c r="AA5" s="25">
        <v>18.396000000000001</v>
      </c>
      <c r="AB5" s="25">
        <v>0</v>
      </c>
      <c r="AC5" s="25">
        <v>6.7679999999999998</v>
      </c>
      <c r="AD5" s="25">
        <v>0</v>
      </c>
      <c r="AE5" s="25">
        <v>9.0329999999999995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1.8080000000000001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</row>
    <row r="6" spans="1:49">
      <c r="A6" t="s">
        <v>54</v>
      </c>
      <c r="B6" s="25">
        <v>69.171999999999997</v>
      </c>
      <c r="C6" s="25">
        <v>22.923999999999999</v>
      </c>
      <c r="D6" s="25">
        <v>53.722999999999999</v>
      </c>
      <c r="E6" s="25">
        <v>73.921000000000006</v>
      </c>
      <c r="F6" s="25">
        <v>19.837</v>
      </c>
      <c r="G6" s="25">
        <v>109.438</v>
      </c>
      <c r="H6" s="25">
        <v>45.756</v>
      </c>
      <c r="I6" s="25">
        <v>92.031999999999996</v>
      </c>
      <c r="J6" s="25">
        <v>21.428999999999998</v>
      </c>
      <c r="K6" s="25">
        <v>48.994999999999997</v>
      </c>
      <c r="L6" s="25">
        <v>80.084000000000003</v>
      </c>
      <c r="M6" s="25">
        <v>21.661000000000001</v>
      </c>
      <c r="N6" s="25">
        <v>25.02</v>
      </c>
      <c r="O6" s="25">
        <v>17.739000000000001</v>
      </c>
      <c r="P6" s="25">
        <v>25.957000000000001</v>
      </c>
      <c r="Q6" s="25">
        <v>57.911000000000001</v>
      </c>
      <c r="R6" s="25">
        <v>44.392000000000003</v>
      </c>
      <c r="S6" s="25">
        <v>7.3090000000000002</v>
      </c>
      <c r="T6" s="25">
        <v>11.545999999999999</v>
      </c>
      <c r="U6" s="25">
        <v>1.58</v>
      </c>
      <c r="V6" s="25">
        <v>6.8520000000000003</v>
      </c>
      <c r="W6" s="25">
        <v>0</v>
      </c>
      <c r="X6" s="25">
        <v>2.4780000000000002</v>
      </c>
      <c r="Y6" s="25">
        <v>0</v>
      </c>
      <c r="Z6" s="25">
        <v>9.2720000000000002</v>
      </c>
      <c r="AA6" s="25">
        <v>5.3639999999999999</v>
      </c>
      <c r="AB6" s="25">
        <v>0</v>
      </c>
      <c r="AC6" s="25">
        <v>0</v>
      </c>
      <c r="AD6" s="25">
        <v>0</v>
      </c>
      <c r="AE6" s="25">
        <v>1.996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2.0680000000000001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</row>
    <row r="7" spans="1:49">
      <c r="A7" t="s">
        <v>56</v>
      </c>
      <c r="B7" s="25">
        <v>225.1</v>
      </c>
      <c r="C7" s="25">
        <v>346.84899999999999</v>
      </c>
      <c r="D7" s="25">
        <v>298.51400000000001</v>
      </c>
      <c r="E7" s="25">
        <v>300.12</v>
      </c>
      <c r="F7" s="25">
        <v>317.65100000000001</v>
      </c>
      <c r="G7" s="25">
        <v>369.608</v>
      </c>
      <c r="H7" s="25">
        <v>395.78800000000001</v>
      </c>
      <c r="I7" s="25">
        <v>385.11399999999998</v>
      </c>
      <c r="J7" s="25">
        <v>391.53199999999998</v>
      </c>
      <c r="K7" s="25">
        <v>333.98500000000001</v>
      </c>
      <c r="L7" s="25">
        <v>419.54199999999997</v>
      </c>
      <c r="M7" s="25">
        <v>269.71199999999999</v>
      </c>
      <c r="N7" s="25">
        <v>354.82</v>
      </c>
      <c r="O7" s="25">
        <v>421.38400000000001</v>
      </c>
      <c r="P7" s="25">
        <v>357.68</v>
      </c>
      <c r="Q7" s="25">
        <v>458.98500000000001</v>
      </c>
      <c r="R7" s="25">
        <v>354.71499999999997</v>
      </c>
      <c r="S7" s="25">
        <v>316.464</v>
      </c>
      <c r="T7" s="25">
        <v>365.14499999999998</v>
      </c>
      <c r="U7" s="25">
        <v>280.45999999999998</v>
      </c>
      <c r="V7" s="25">
        <v>374.49099999999999</v>
      </c>
      <c r="W7" s="25">
        <v>353.09399999999999</v>
      </c>
      <c r="X7" s="25">
        <v>313.666</v>
      </c>
      <c r="Y7" s="25">
        <v>266.19900000000001</v>
      </c>
      <c r="Z7" s="25">
        <v>331.536</v>
      </c>
      <c r="AA7" s="25">
        <v>371.80599999999998</v>
      </c>
      <c r="AB7" s="25">
        <v>258.43900000000002</v>
      </c>
      <c r="AC7" s="25">
        <v>275.30599999999998</v>
      </c>
      <c r="AD7" s="25">
        <v>370.41199999999998</v>
      </c>
      <c r="AE7" s="25">
        <v>331.18200000000002</v>
      </c>
      <c r="AF7" s="25">
        <v>289.971</v>
      </c>
      <c r="AG7" s="25">
        <v>355.27</v>
      </c>
      <c r="AH7" s="25">
        <v>322.74900000000002</v>
      </c>
      <c r="AI7" s="25">
        <v>208.197</v>
      </c>
      <c r="AJ7" s="25">
        <v>261.92200000000003</v>
      </c>
      <c r="AK7" s="25">
        <v>270.80799999999999</v>
      </c>
      <c r="AL7" s="25">
        <v>354.65499999999997</v>
      </c>
      <c r="AM7" s="25">
        <v>387.15199999999999</v>
      </c>
      <c r="AN7" s="25">
        <v>263.88600000000002</v>
      </c>
      <c r="AO7" s="25">
        <v>295.28300000000002</v>
      </c>
      <c r="AP7" s="25">
        <v>321.089</v>
      </c>
      <c r="AQ7" s="25">
        <v>261.87700000000001</v>
      </c>
      <c r="AR7" s="25">
        <v>363.93400000000003</v>
      </c>
      <c r="AS7" s="25">
        <v>314.75200000000001</v>
      </c>
      <c r="AT7" s="25">
        <v>308.899</v>
      </c>
      <c r="AU7" s="25">
        <v>410.99</v>
      </c>
      <c r="AV7" s="25">
        <v>272.89100000000002</v>
      </c>
      <c r="AW7" s="25">
        <v>224.12100000000001</v>
      </c>
    </row>
    <row r="8" spans="1:49">
      <c r="A8" t="s">
        <v>57</v>
      </c>
      <c r="B8" s="25">
        <v>144.483</v>
      </c>
      <c r="C8" s="25">
        <v>177.82400000000001</v>
      </c>
      <c r="D8" s="25">
        <v>137.22800000000001</v>
      </c>
      <c r="E8" s="25">
        <v>156.62</v>
      </c>
      <c r="F8" s="25">
        <v>171.214</v>
      </c>
      <c r="G8" s="25">
        <v>233.4</v>
      </c>
      <c r="H8" s="25">
        <v>214.221</v>
      </c>
      <c r="I8" s="25">
        <v>283.32100000000003</v>
      </c>
      <c r="J8" s="25">
        <v>213.291</v>
      </c>
      <c r="K8" s="25">
        <v>165.02600000000001</v>
      </c>
      <c r="L8" s="25">
        <v>126.557</v>
      </c>
      <c r="M8" s="25">
        <v>84.912000000000006</v>
      </c>
      <c r="N8" s="25">
        <v>163.20099999999999</v>
      </c>
      <c r="O8" s="25">
        <v>251.11199999999999</v>
      </c>
      <c r="P8" s="25">
        <v>181.03</v>
      </c>
      <c r="Q8" s="25">
        <v>281.459</v>
      </c>
      <c r="R8" s="25">
        <v>222.83199999999999</v>
      </c>
      <c r="S8" s="25">
        <v>171.16499999999999</v>
      </c>
      <c r="T8" s="25">
        <v>257.22800000000001</v>
      </c>
      <c r="U8" s="25">
        <v>217.91900000000001</v>
      </c>
      <c r="V8" s="25">
        <v>216.84700000000001</v>
      </c>
      <c r="W8" s="25">
        <v>263.76900000000001</v>
      </c>
      <c r="X8" s="25">
        <v>154.489</v>
      </c>
      <c r="Y8" s="25">
        <v>197.773</v>
      </c>
      <c r="Z8" s="25">
        <v>201.637</v>
      </c>
      <c r="AA8" s="25">
        <v>196.06100000000001</v>
      </c>
      <c r="AB8" s="25">
        <v>140.637</v>
      </c>
      <c r="AC8" s="25">
        <v>220.601</v>
      </c>
      <c r="AD8" s="25">
        <v>183.833</v>
      </c>
      <c r="AE8" s="25">
        <v>210.00700000000001</v>
      </c>
      <c r="AF8" s="25">
        <v>182.51499999999999</v>
      </c>
      <c r="AG8" s="25">
        <v>127.1</v>
      </c>
      <c r="AH8" s="25">
        <v>186.40799999999999</v>
      </c>
      <c r="AI8" s="25">
        <v>155.61600000000001</v>
      </c>
      <c r="AJ8" s="25">
        <v>148.875</v>
      </c>
      <c r="AK8" s="25">
        <v>111.633</v>
      </c>
      <c r="AL8" s="25">
        <v>131.23400000000001</v>
      </c>
      <c r="AM8" s="25">
        <v>120.944</v>
      </c>
      <c r="AN8" s="25">
        <v>84.363</v>
      </c>
      <c r="AO8" s="25">
        <v>111.059</v>
      </c>
      <c r="AP8" s="25">
        <v>86.085999999999999</v>
      </c>
      <c r="AQ8" s="25">
        <v>74.994</v>
      </c>
      <c r="AR8" s="25">
        <v>103.446</v>
      </c>
      <c r="AS8" s="25">
        <v>43.26</v>
      </c>
      <c r="AT8" s="25">
        <v>58.536000000000001</v>
      </c>
      <c r="AU8" s="25">
        <v>67.97</v>
      </c>
      <c r="AV8" s="25">
        <v>122.033</v>
      </c>
      <c r="AW8" s="25">
        <v>56.963999999999999</v>
      </c>
    </row>
    <row r="9" spans="1:49">
      <c r="A9" t="s">
        <v>58</v>
      </c>
      <c r="AM9" s="25">
        <v>61.734000000000002</v>
      </c>
      <c r="AN9" s="25">
        <v>143.244</v>
      </c>
      <c r="AO9" s="25">
        <v>76.748000000000005</v>
      </c>
      <c r="AP9" s="25">
        <v>94.001999999999995</v>
      </c>
      <c r="AQ9" s="25">
        <v>73.938999999999993</v>
      </c>
      <c r="AR9" s="25">
        <v>88.721999999999994</v>
      </c>
      <c r="AS9" s="25">
        <v>93.444000000000003</v>
      </c>
      <c r="AT9" s="25">
        <v>120.21899999999999</v>
      </c>
      <c r="AU9" s="25">
        <v>154.74700000000001</v>
      </c>
      <c r="AV9" s="25">
        <v>118.3</v>
      </c>
      <c r="AW9" s="25">
        <v>103.91500000000001</v>
      </c>
    </row>
    <row r="10" spans="1:49">
      <c r="A10" t="s">
        <v>65</v>
      </c>
      <c r="B10" s="25">
        <f>B8+B9</f>
        <v>144.483</v>
      </c>
      <c r="C10" s="25">
        <f t="shared" ref="C10:AW10" si="0">C8+C9</f>
        <v>177.82400000000001</v>
      </c>
      <c r="D10" s="25">
        <f t="shared" si="0"/>
        <v>137.22800000000001</v>
      </c>
      <c r="E10" s="25">
        <f t="shared" si="0"/>
        <v>156.62</v>
      </c>
      <c r="F10" s="25">
        <f t="shared" si="0"/>
        <v>171.214</v>
      </c>
      <c r="G10" s="25">
        <f t="shared" si="0"/>
        <v>233.4</v>
      </c>
      <c r="H10" s="25">
        <f t="shared" si="0"/>
        <v>214.221</v>
      </c>
      <c r="I10" s="25">
        <f t="shared" si="0"/>
        <v>283.32100000000003</v>
      </c>
      <c r="J10" s="25">
        <f t="shared" si="0"/>
        <v>213.291</v>
      </c>
      <c r="K10" s="25">
        <f t="shared" si="0"/>
        <v>165.02600000000001</v>
      </c>
      <c r="L10" s="25">
        <f t="shared" si="0"/>
        <v>126.557</v>
      </c>
      <c r="M10" s="25">
        <f t="shared" si="0"/>
        <v>84.912000000000006</v>
      </c>
      <c r="N10" s="25">
        <f t="shared" si="0"/>
        <v>163.20099999999999</v>
      </c>
      <c r="O10" s="25">
        <f t="shared" si="0"/>
        <v>251.11199999999999</v>
      </c>
      <c r="P10" s="25">
        <f t="shared" si="0"/>
        <v>181.03</v>
      </c>
      <c r="Q10" s="25">
        <f t="shared" si="0"/>
        <v>281.459</v>
      </c>
      <c r="R10" s="25">
        <f t="shared" si="0"/>
        <v>222.83199999999999</v>
      </c>
      <c r="S10" s="25">
        <f t="shared" si="0"/>
        <v>171.16499999999999</v>
      </c>
      <c r="T10" s="25">
        <f t="shared" si="0"/>
        <v>257.22800000000001</v>
      </c>
      <c r="U10" s="25">
        <f t="shared" si="0"/>
        <v>217.91900000000001</v>
      </c>
      <c r="V10" s="25">
        <f t="shared" si="0"/>
        <v>216.84700000000001</v>
      </c>
      <c r="W10" s="25">
        <f t="shared" si="0"/>
        <v>263.76900000000001</v>
      </c>
      <c r="X10" s="25">
        <f t="shared" si="0"/>
        <v>154.489</v>
      </c>
      <c r="Y10" s="25">
        <f t="shared" si="0"/>
        <v>197.773</v>
      </c>
      <c r="Z10" s="25">
        <f t="shared" si="0"/>
        <v>201.637</v>
      </c>
      <c r="AA10" s="25">
        <f t="shared" si="0"/>
        <v>196.06100000000001</v>
      </c>
      <c r="AB10" s="25">
        <f t="shared" si="0"/>
        <v>140.637</v>
      </c>
      <c r="AC10" s="25">
        <f t="shared" si="0"/>
        <v>220.601</v>
      </c>
      <c r="AD10" s="25">
        <f t="shared" si="0"/>
        <v>183.833</v>
      </c>
      <c r="AE10" s="25">
        <f t="shared" si="0"/>
        <v>210.00700000000001</v>
      </c>
      <c r="AF10" s="25">
        <f t="shared" si="0"/>
        <v>182.51499999999999</v>
      </c>
      <c r="AG10" s="25">
        <f t="shared" si="0"/>
        <v>127.1</v>
      </c>
      <c r="AH10" s="25">
        <f t="shared" si="0"/>
        <v>186.40799999999999</v>
      </c>
      <c r="AI10" s="25">
        <f t="shared" si="0"/>
        <v>155.61600000000001</v>
      </c>
      <c r="AJ10" s="25">
        <f t="shared" si="0"/>
        <v>148.875</v>
      </c>
      <c r="AK10" s="25">
        <f t="shared" si="0"/>
        <v>111.633</v>
      </c>
      <c r="AL10" s="25">
        <f t="shared" si="0"/>
        <v>131.23400000000001</v>
      </c>
      <c r="AM10" s="25">
        <f t="shared" si="0"/>
        <v>182.678</v>
      </c>
      <c r="AN10" s="25">
        <f t="shared" si="0"/>
        <v>227.607</v>
      </c>
      <c r="AO10" s="25">
        <f t="shared" si="0"/>
        <v>187.80700000000002</v>
      </c>
      <c r="AP10" s="25">
        <f t="shared" si="0"/>
        <v>180.08799999999999</v>
      </c>
      <c r="AQ10" s="25">
        <f t="shared" si="0"/>
        <v>148.93299999999999</v>
      </c>
      <c r="AR10" s="25">
        <f t="shared" si="0"/>
        <v>192.16800000000001</v>
      </c>
      <c r="AS10" s="25">
        <f t="shared" si="0"/>
        <v>136.70400000000001</v>
      </c>
      <c r="AT10" s="25">
        <f t="shared" si="0"/>
        <v>178.755</v>
      </c>
      <c r="AU10" s="25">
        <f t="shared" si="0"/>
        <v>222.71700000000001</v>
      </c>
      <c r="AV10" s="25">
        <f t="shared" si="0"/>
        <v>240.333</v>
      </c>
      <c r="AW10" s="25">
        <f t="shared" si="0"/>
        <v>160.87900000000002</v>
      </c>
    </row>
    <row r="11" spans="1:49">
      <c r="A11" t="s">
        <v>59</v>
      </c>
      <c r="B11" s="25"/>
      <c r="C11" s="25"/>
      <c r="D11" s="25"/>
      <c r="E11" s="25"/>
      <c r="F11" s="25"/>
      <c r="G11" s="25"/>
      <c r="H11" s="25"/>
      <c r="I11" s="25">
        <v>159.726</v>
      </c>
      <c r="J11" s="25">
        <v>221.559</v>
      </c>
      <c r="K11" s="25">
        <v>260.89299999999997</v>
      </c>
      <c r="L11" s="25">
        <v>177.02600000000001</v>
      </c>
      <c r="M11" s="25">
        <v>322.678</v>
      </c>
      <c r="N11" s="25">
        <v>179.727</v>
      </c>
      <c r="O11" s="25">
        <v>166.68</v>
      </c>
      <c r="P11" s="25">
        <v>199.661</v>
      </c>
      <c r="Q11" s="25">
        <v>201.51900000000001</v>
      </c>
      <c r="R11" s="25">
        <v>175.68199999999999</v>
      </c>
      <c r="S11" s="25">
        <v>207.54400000000001</v>
      </c>
      <c r="T11" s="25">
        <v>187.256</v>
      </c>
      <c r="U11" s="25">
        <v>183.11099999999999</v>
      </c>
      <c r="V11" s="25">
        <v>206.48099999999999</v>
      </c>
      <c r="W11" s="25">
        <v>218.006</v>
      </c>
      <c r="X11" s="25">
        <v>186.77799999999999</v>
      </c>
      <c r="Y11" s="25">
        <v>208.65799999999999</v>
      </c>
      <c r="Z11" s="25">
        <v>106.29</v>
      </c>
      <c r="AA11" s="25">
        <v>163.03</v>
      </c>
      <c r="AB11" s="25">
        <v>146.81800000000001</v>
      </c>
      <c r="AC11" s="25">
        <v>127.633</v>
      </c>
      <c r="AD11" s="25">
        <v>159.19900000000001</v>
      </c>
      <c r="AE11" s="25">
        <v>175.876</v>
      </c>
      <c r="AF11" s="25">
        <v>145.477</v>
      </c>
      <c r="AG11" s="25">
        <v>214.67500000000001</v>
      </c>
      <c r="AH11" s="25">
        <v>203.81299999999999</v>
      </c>
      <c r="AI11" s="25">
        <v>183.595</v>
      </c>
      <c r="AJ11" s="25">
        <v>150.38800000000001</v>
      </c>
      <c r="AK11" s="25">
        <v>159.86600000000001</v>
      </c>
      <c r="AL11" s="25">
        <v>156.446</v>
      </c>
      <c r="AM11" s="25">
        <v>177.239</v>
      </c>
      <c r="AN11" s="25">
        <v>210.60900000000001</v>
      </c>
      <c r="AO11" s="25">
        <v>202.358</v>
      </c>
      <c r="AP11" s="25">
        <v>122.401</v>
      </c>
      <c r="AQ11" s="25">
        <v>188.28899999999999</v>
      </c>
      <c r="AR11" s="25">
        <v>177.02799999999999</v>
      </c>
      <c r="AS11" s="25">
        <v>168.39400000000001</v>
      </c>
      <c r="AT11" s="25">
        <v>156.66200000000001</v>
      </c>
      <c r="AU11" s="25">
        <v>197.54</v>
      </c>
      <c r="AV11" s="25">
        <v>124.877</v>
      </c>
      <c r="AW11" s="25">
        <v>213.923</v>
      </c>
    </row>
    <row r="12" spans="1:49">
      <c r="A12" s="22" t="s">
        <v>70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49">
      <c r="A13" t="s">
        <v>62</v>
      </c>
      <c r="AM13" s="25">
        <v>103.182</v>
      </c>
      <c r="AN13" s="25">
        <v>145.42500000000001</v>
      </c>
      <c r="AO13" s="25">
        <v>189.90199999999999</v>
      </c>
      <c r="AP13" s="25">
        <v>90.900999999999996</v>
      </c>
      <c r="AQ13" s="25">
        <v>101.315</v>
      </c>
      <c r="AR13" s="25">
        <v>89.421999999999997</v>
      </c>
      <c r="AS13" s="25">
        <v>101.568</v>
      </c>
      <c r="AT13" s="25">
        <v>92.004000000000005</v>
      </c>
      <c r="AU13" s="25">
        <v>185.81399999999999</v>
      </c>
      <c r="AV13" s="25">
        <v>85.108999999999995</v>
      </c>
      <c r="AW13" s="25">
        <v>151.441</v>
      </c>
    </row>
    <row r="14" spans="1:49">
      <c r="A14" s="26" t="s">
        <v>63</v>
      </c>
      <c r="AM14" s="25"/>
      <c r="AN14" s="25">
        <v>57.978999999999999</v>
      </c>
      <c r="AO14" s="25">
        <v>122.227</v>
      </c>
      <c r="AP14" s="25">
        <v>61.39</v>
      </c>
      <c r="AQ14" s="25">
        <v>48.79</v>
      </c>
      <c r="AR14" s="25">
        <v>65.409000000000006</v>
      </c>
      <c r="AS14" s="25">
        <v>35.752000000000002</v>
      </c>
      <c r="AT14" s="25">
        <v>51.079000000000001</v>
      </c>
      <c r="AU14" s="25">
        <v>27.184999999999999</v>
      </c>
      <c r="AV14" s="25">
        <v>22.689</v>
      </c>
      <c r="AW14" s="25">
        <v>27.818000000000001</v>
      </c>
    </row>
    <row r="15" spans="1:49">
      <c r="A15" t="s">
        <v>60</v>
      </c>
      <c r="AM15" s="25">
        <v>88.295000000000002</v>
      </c>
      <c r="AN15" s="25">
        <v>43.85</v>
      </c>
      <c r="AO15" s="25">
        <v>42.420999999999999</v>
      </c>
      <c r="AP15" s="25">
        <v>53.26</v>
      </c>
      <c r="AQ15" s="25">
        <v>38.466999999999999</v>
      </c>
      <c r="AR15" s="25">
        <v>61.97</v>
      </c>
      <c r="AS15" s="25">
        <v>67.143000000000001</v>
      </c>
      <c r="AT15" s="25">
        <v>70.61</v>
      </c>
      <c r="AU15" s="25">
        <v>58.033999999999999</v>
      </c>
      <c r="AV15" s="25">
        <v>81.941000000000003</v>
      </c>
      <c r="AW15" s="25">
        <v>66.367999999999995</v>
      </c>
    </row>
    <row r="16" spans="1:49">
      <c r="A16" t="s">
        <v>61</v>
      </c>
      <c r="B16" s="25">
        <v>31.981999999999999</v>
      </c>
      <c r="C16" s="25">
        <v>39.430999999999997</v>
      </c>
      <c r="D16" s="25">
        <v>48.351999999999997</v>
      </c>
      <c r="E16" s="25">
        <v>62.524000000000001</v>
      </c>
      <c r="F16" s="25">
        <v>37.929000000000002</v>
      </c>
      <c r="G16" s="25">
        <v>41.41</v>
      </c>
      <c r="H16" s="25">
        <v>22.363</v>
      </c>
      <c r="I16" s="25">
        <v>49.408999999999999</v>
      </c>
      <c r="J16" s="25">
        <v>34.320999999999998</v>
      </c>
      <c r="K16" s="25">
        <v>22.03</v>
      </c>
      <c r="L16" s="25">
        <v>46.51</v>
      </c>
      <c r="M16" s="25">
        <v>33.555999999999997</v>
      </c>
      <c r="N16" s="25">
        <v>45.792999999999999</v>
      </c>
      <c r="O16" s="25">
        <v>52.084000000000003</v>
      </c>
      <c r="P16" s="25">
        <v>29.786000000000001</v>
      </c>
      <c r="Q16" s="25">
        <v>25.411999999999999</v>
      </c>
      <c r="R16" s="25">
        <v>33.411000000000001</v>
      </c>
      <c r="S16" s="25">
        <v>19.943000000000001</v>
      </c>
      <c r="T16" s="25">
        <v>62.024999999999999</v>
      </c>
      <c r="U16" s="25">
        <v>60.277999999999999</v>
      </c>
      <c r="V16" s="25">
        <v>38.03</v>
      </c>
      <c r="W16" s="25">
        <v>28.884</v>
      </c>
      <c r="X16" s="25">
        <v>27.585000000000001</v>
      </c>
      <c r="Y16" s="25">
        <v>13.329000000000001</v>
      </c>
      <c r="Z16" s="25">
        <v>11.494</v>
      </c>
      <c r="AA16" s="25">
        <v>47.628</v>
      </c>
      <c r="AB16" s="25">
        <v>28.902000000000001</v>
      </c>
      <c r="AC16" s="25">
        <v>28.620999999999999</v>
      </c>
      <c r="AD16" s="25">
        <v>27.911000000000001</v>
      </c>
      <c r="AE16" s="25">
        <v>23.902000000000001</v>
      </c>
      <c r="AF16" s="25">
        <v>29.131</v>
      </c>
      <c r="AG16" s="25">
        <v>25.018999999999998</v>
      </c>
      <c r="AH16" s="25">
        <v>41.506</v>
      </c>
      <c r="AI16" s="25">
        <v>35.798999999999999</v>
      </c>
      <c r="AJ16" s="25">
        <v>44.281999999999996</v>
      </c>
      <c r="AK16" s="25">
        <v>17.731999999999999</v>
      </c>
      <c r="AL16" s="25">
        <v>38.332000000000001</v>
      </c>
      <c r="AM16" s="25">
        <v>1.04</v>
      </c>
      <c r="AN16" s="25">
        <v>20.347000000000001</v>
      </c>
      <c r="AO16" s="25">
        <v>12.516</v>
      </c>
      <c r="AP16" s="25">
        <v>6.8879999999999999</v>
      </c>
      <c r="AQ16" s="25">
        <v>25.113</v>
      </c>
      <c r="AR16" s="25">
        <v>11.946999999999999</v>
      </c>
      <c r="AS16" s="25">
        <v>34.085999999999999</v>
      </c>
      <c r="AT16" s="25">
        <v>14.74</v>
      </c>
      <c r="AU16" s="25">
        <v>4.9139999999999997</v>
      </c>
      <c r="AV16" s="25">
        <v>18.904</v>
      </c>
      <c r="AW16" s="25">
        <v>1.028</v>
      </c>
    </row>
    <row r="17" spans="1:49">
      <c r="A17" s="26" t="s">
        <v>64</v>
      </c>
      <c r="AM17" s="25">
        <v>4.9660000000000002</v>
      </c>
      <c r="AN17" s="25">
        <v>18.045999999999999</v>
      </c>
      <c r="AO17" s="25">
        <v>32.162999999999997</v>
      </c>
      <c r="AP17" s="25">
        <v>17.373000000000001</v>
      </c>
      <c r="AQ17" s="25">
        <v>19.547999999999998</v>
      </c>
      <c r="AR17" s="25">
        <v>21.684000000000001</v>
      </c>
      <c r="AS17" s="25">
        <v>34.578000000000003</v>
      </c>
      <c r="AT17" s="25">
        <v>12.276</v>
      </c>
      <c r="AU17" s="25">
        <v>32.908000000000001</v>
      </c>
      <c r="AV17" s="25">
        <v>17.824999999999999</v>
      </c>
      <c r="AW17" s="25">
        <v>15.401999999999999</v>
      </c>
    </row>
    <row r="18" spans="1:49">
      <c r="A18" s="18" t="s">
        <v>67</v>
      </c>
      <c r="B18" s="27">
        <f>SUM(B7,B8,B9)/SUM(B3:B9,B11:B17)</f>
        <v>0.26484197250418312</v>
      </c>
      <c r="C18" s="27">
        <f t="shared" ref="C18:AW18" si="1">SUM(C7,C8,C9)/SUM(C3:C9,C11:C17)</f>
        <v>0.35557093181727312</v>
      </c>
      <c r="D18" s="27">
        <f t="shared" si="1"/>
        <v>0.3710687914133573</v>
      </c>
      <c r="E18" s="27">
        <f t="shared" si="1"/>
        <v>0.33512043688775439</v>
      </c>
      <c r="F18" s="27">
        <f t="shared" si="1"/>
        <v>0.37513898939268259</v>
      </c>
      <c r="G18" s="27">
        <f t="shared" si="1"/>
        <v>0.41893825918525573</v>
      </c>
      <c r="H18" s="27">
        <f t="shared" si="1"/>
        <v>0.40688994589777605</v>
      </c>
      <c r="I18" s="27">
        <f t="shared" si="1"/>
        <v>0.36813831670904656</v>
      </c>
      <c r="J18" s="27">
        <f t="shared" si="1"/>
        <v>0.3658281810054812</v>
      </c>
      <c r="K18" s="27">
        <f t="shared" si="1"/>
        <v>0.30614265687931558</v>
      </c>
      <c r="L18" s="27">
        <f t="shared" si="1"/>
        <v>0.40526045508583874</v>
      </c>
      <c r="M18" s="27">
        <f t="shared" si="1"/>
        <v>0.28749155864844339</v>
      </c>
      <c r="N18" s="27">
        <f t="shared" si="1"/>
        <v>0.36660894107389419</v>
      </c>
      <c r="O18" s="27">
        <f t="shared" si="1"/>
        <v>0.42333446013361703</v>
      </c>
      <c r="P18" s="27">
        <f t="shared" si="1"/>
        <v>0.38364985461172463</v>
      </c>
      <c r="Q18" s="27">
        <f t="shared" si="1"/>
        <v>0.40241806056238444</v>
      </c>
      <c r="R18" s="27">
        <f t="shared" si="1"/>
        <v>0.46811219837588414</v>
      </c>
      <c r="S18" s="27">
        <f t="shared" si="1"/>
        <v>0.42238818769343506</v>
      </c>
      <c r="T18" s="27">
        <f t="shared" si="1"/>
        <v>0.44477802655491466</v>
      </c>
      <c r="U18" s="27">
        <f t="shared" si="1"/>
        <v>0.42722618739423907</v>
      </c>
      <c r="V18" s="27">
        <f t="shared" si="1"/>
        <v>0.4458335375254926</v>
      </c>
      <c r="W18" s="27">
        <f t="shared" si="1"/>
        <v>0.45710857961791468</v>
      </c>
      <c r="X18" s="27">
        <f t="shared" si="1"/>
        <v>0.40655571138890934</v>
      </c>
      <c r="Y18" s="27">
        <f t="shared" si="1"/>
        <v>0.4992129390030417</v>
      </c>
      <c r="Z18" s="27">
        <f t="shared" si="1"/>
        <v>0.4634147189428186</v>
      </c>
      <c r="AA18" s="27">
        <f t="shared" si="1"/>
        <v>0.51588067283688177</v>
      </c>
      <c r="AB18" s="27">
        <f t="shared" si="1"/>
        <v>0.44244194748249699</v>
      </c>
      <c r="AC18" s="27">
        <f t="shared" si="1"/>
        <v>0.48045694598786814</v>
      </c>
      <c r="AD18" s="27">
        <f t="shared" si="1"/>
        <v>0.55186260911644436</v>
      </c>
      <c r="AE18" s="27">
        <f t="shared" si="1"/>
        <v>0.50402849141355299</v>
      </c>
      <c r="AF18" s="27">
        <f t="shared" si="1"/>
        <v>0.51964880598213237</v>
      </c>
      <c r="AG18" s="27">
        <f t="shared" si="1"/>
        <v>0.44753935464596822</v>
      </c>
      <c r="AH18" s="27">
        <f t="shared" si="1"/>
        <v>0.41885999911153371</v>
      </c>
      <c r="AI18" s="27">
        <f t="shared" si="1"/>
        <v>0.41296115942818612</v>
      </c>
      <c r="AJ18" s="27">
        <f t="shared" si="1"/>
        <v>0.52790203670410918</v>
      </c>
      <c r="AK18" s="27">
        <f t="shared" si="1"/>
        <v>0.43405391724577819</v>
      </c>
      <c r="AL18" s="27">
        <f t="shared" si="1"/>
        <v>0.50636329340556041</v>
      </c>
      <c r="AM18" s="27">
        <f t="shared" si="1"/>
        <v>0.51616532363256917</v>
      </c>
      <c r="AN18" s="27">
        <f t="shared" si="1"/>
        <v>0.38646952115626415</v>
      </c>
      <c r="AO18" s="27">
        <f t="shared" si="1"/>
        <v>0.33434008855939412</v>
      </c>
      <c r="AP18" s="27">
        <f t="shared" si="1"/>
        <v>0.4400531740686856</v>
      </c>
      <c r="AQ18" s="27">
        <f t="shared" si="1"/>
        <v>0.43822771712172043</v>
      </c>
      <c r="AR18" s="27">
        <f t="shared" si="1"/>
        <v>0.52173627503593312</v>
      </c>
      <c r="AS18" s="27">
        <f t="shared" si="1"/>
        <v>0.45631622410292028</v>
      </c>
      <c r="AT18" s="27">
        <f t="shared" si="1"/>
        <v>0.5261548553881743</v>
      </c>
      <c r="AU18" s="27">
        <f t="shared" si="1"/>
        <v>0.53890498981219759</v>
      </c>
      <c r="AV18" s="27">
        <f t="shared" si="1"/>
        <v>0.57223964703875374</v>
      </c>
      <c r="AW18" s="27">
        <f t="shared" si="1"/>
        <v>0.43522692845095395</v>
      </c>
    </row>
    <row r="19" spans="1:49">
      <c r="A19" s="18" t="s">
        <v>66</v>
      </c>
      <c r="B19" s="27">
        <f>SUM(B7,B8,B9)/SUM(B7:B9,B11:B14)</f>
        <v>1</v>
      </c>
      <c r="C19" s="27">
        <f t="shared" ref="C19:AW19" si="2">SUM(C7,C8,C9)/SUM(C7:C9,C11:C14)</f>
        <v>1</v>
      </c>
      <c r="D19" s="27">
        <f t="shared" si="2"/>
        <v>1</v>
      </c>
      <c r="E19" s="27">
        <f t="shared" si="2"/>
        <v>1</v>
      </c>
      <c r="F19" s="27">
        <f t="shared" si="2"/>
        <v>1</v>
      </c>
      <c r="G19" s="27">
        <f t="shared" si="2"/>
        <v>1</v>
      </c>
      <c r="H19" s="27">
        <f t="shared" si="2"/>
        <v>1</v>
      </c>
      <c r="I19" s="27">
        <f t="shared" si="2"/>
        <v>0.80713170506700993</v>
      </c>
      <c r="J19" s="27">
        <f t="shared" si="2"/>
        <v>0.73189275661860986</v>
      </c>
      <c r="K19" s="27">
        <f t="shared" si="2"/>
        <v>0.65667636964669229</v>
      </c>
      <c r="L19" s="27">
        <f t="shared" si="2"/>
        <v>0.75519308556611919</v>
      </c>
      <c r="M19" s="27">
        <f t="shared" si="2"/>
        <v>0.52358327599800392</v>
      </c>
      <c r="N19" s="27">
        <f t="shared" si="2"/>
        <v>0.7424184662657578</v>
      </c>
      <c r="O19" s="27">
        <f t="shared" si="2"/>
        <v>0.80137658846296844</v>
      </c>
      <c r="P19" s="27">
        <f t="shared" si="2"/>
        <v>0.72959257608979766</v>
      </c>
      <c r="Q19" s="27">
        <f t="shared" si="2"/>
        <v>0.78606484543448096</v>
      </c>
      <c r="R19" s="27">
        <f t="shared" si="2"/>
        <v>0.76676150280990241</v>
      </c>
      <c r="S19" s="27">
        <f t="shared" si="2"/>
        <v>0.70144985492819778</v>
      </c>
      <c r="T19" s="27">
        <f t="shared" si="2"/>
        <v>0.76871381830443331</v>
      </c>
      <c r="U19" s="27">
        <f t="shared" si="2"/>
        <v>0.7313078695211962</v>
      </c>
      <c r="V19" s="27">
        <f t="shared" si="2"/>
        <v>0.74119317790125328</v>
      </c>
      <c r="W19" s="27">
        <f t="shared" si="2"/>
        <v>0.73887400298729511</v>
      </c>
      <c r="X19" s="27">
        <f t="shared" si="2"/>
        <v>0.71481357635055798</v>
      </c>
      <c r="Y19" s="27">
        <f t="shared" si="2"/>
        <v>0.68978784770230284</v>
      </c>
      <c r="Z19" s="27">
        <f t="shared" si="2"/>
        <v>0.83378240805175596</v>
      </c>
      <c r="AA19" s="27">
        <f t="shared" si="2"/>
        <v>0.77694531514016341</v>
      </c>
      <c r="AB19" s="27">
        <f t="shared" si="2"/>
        <v>0.73105035043433342</v>
      </c>
      <c r="AC19" s="27">
        <f t="shared" si="2"/>
        <v>0.79530904192192964</v>
      </c>
      <c r="AD19" s="27">
        <f t="shared" si="2"/>
        <v>0.77685844999747711</v>
      </c>
      <c r="AE19" s="27">
        <f t="shared" si="2"/>
        <v>0.75472795353280386</v>
      </c>
      <c r="AF19" s="27">
        <f t="shared" si="2"/>
        <v>0.76458622927262643</v>
      </c>
      <c r="AG19" s="27">
        <f t="shared" si="2"/>
        <v>0.69202131856623306</v>
      </c>
      <c r="AH19" s="27">
        <f t="shared" si="2"/>
        <v>0.71413523710675064</v>
      </c>
      <c r="AI19" s="27">
        <f t="shared" si="2"/>
        <v>0.66461030894689144</v>
      </c>
      <c r="AJ19" s="27">
        <f t="shared" si="2"/>
        <v>0.73201707101936075</v>
      </c>
      <c r="AK19" s="27">
        <f t="shared" si="2"/>
        <v>0.70521125487961611</v>
      </c>
      <c r="AL19" s="27">
        <f t="shared" si="2"/>
        <v>0.75644173211797583</v>
      </c>
      <c r="AM19" s="27">
        <f t="shared" si="2"/>
        <v>0.6701903320313648</v>
      </c>
      <c r="AN19" s="27">
        <f t="shared" si="2"/>
        <v>0.54278270933599559</v>
      </c>
      <c r="AO19" s="27">
        <f t="shared" si="2"/>
        <v>0.48426337014586346</v>
      </c>
      <c r="AP19" s="27">
        <f t="shared" si="2"/>
        <v>0.64595569612911463</v>
      </c>
      <c r="AQ19" s="27">
        <f t="shared" si="2"/>
        <v>0.54832862611518352</v>
      </c>
      <c r="AR19" s="27">
        <f t="shared" si="2"/>
        <v>0.62626849602628942</v>
      </c>
      <c r="AS19" s="27">
        <f t="shared" si="2"/>
        <v>0.59624126682251022</v>
      </c>
      <c r="AT19" s="27">
        <f t="shared" si="2"/>
        <v>0.619322605184919</v>
      </c>
      <c r="AU19" s="27">
        <f t="shared" si="2"/>
        <v>0.60685604732984377</v>
      </c>
      <c r="AV19" s="27">
        <f t="shared" si="2"/>
        <v>0.68806098412787797</v>
      </c>
      <c r="AW19" s="27">
        <f t="shared" si="2"/>
        <v>0.49474287506007597</v>
      </c>
    </row>
    <row r="22" spans="1:49">
      <c r="A22" s="23" t="s">
        <v>68</v>
      </c>
    </row>
    <row r="23" spans="1:49">
      <c r="B23" s="28">
        <v>39814</v>
      </c>
      <c r="C23" s="28">
        <v>39845</v>
      </c>
      <c r="D23" s="28">
        <v>39873</v>
      </c>
      <c r="E23" s="28">
        <v>39904</v>
      </c>
      <c r="F23" s="28">
        <v>39934</v>
      </c>
      <c r="G23" s="28">
        <v>39965</v>
      </c>
      <c r="H23" s="28">
        <v>39995</v>
      </c>
      <c r="I23" s="28">
        <v>40026</v>
      </c>
      <c r="J23" s="28">
        <v>40057</v>
      </c>
      <c r="K23" s="28">
        <v>40087</v>
      </c>
      <c r="L23" s="28">
        <v>40118</v>
      </c>
      <c r="M23" s="28">
        <v>40148</v>
      </c>
      <c r="N23" s="28">
        <v>40179</v>
      </c>
      <c r="O23" s="28">
        <v>40210</v>
      </c>
      <c r="P23" s="28">
        <v>40238</v>
      </c>
      <c r="Q23" s="28">
        <v>40269</v>
      </c>
      <c r="R23" s="28">
        <v>40299</v>
      </c>
      <c r="S23" s="28">
        <v>40330</v>
      </c>
      <c r="T23" s="28">
        <v>40360</v>
      </c>
      <c r="U23" s="28">
        <v>40391</v>
      </c>
      <c r="V23" s="28">
        <v>40422</v>
      </c>
      <c r="W23" s="28">
        <v>40452</v>
      </c>
      <c r="X23" s="28">
        <v>40483</v>
      </c>
      <c r="Y23" s="28">
        <v>40513</v>
      </c>
      <c r="Z23" s="28">
        <v>40544</v>
      </c>
      <c r="AA23" s="28">
        <v>40575</v>
      </c>
      <c r="AB23" s="28">
        <v>40603</v>
      </c>
      <c r="AC23" s="28">
        <v>40634</v>
      </c>
      <c r="AD23" s="28">
        <v>40664</v>
      </c>
      <c r="AE23" s="28">
        <v>40695</v>
      </c>
      <c r="AF23" s="28">
        <v>40725</v>
      </c>
      <c r="AG23" s="28">
        <v>40756</v>
      </c>
      <c r="AH23" s="28">
        <v>40787</v>
      </c>
      <c r="AI23" s="28">
        <v>40817</v>
      </c>
      <c r="AJ23" s="28">
        <v>40848</v>
      </c>
      <c r="AK23" s="28">
        <v>40878</v>
      </c>
      <c r="AL23" s="28">
        <v>40909</v>
      </c>
      <c r="AM23" s="28">
        <v>40940</v>
      </c>
      <c r="AN23" s="28">
        <v>40969</v>
      </c>
      <c r="AO23" s="28">
        <v>41000</v>
      </c>
      <c r="AP23" s="28">
        <v>41030</v>
      </c>
      <c r="AQ23" s="28">
        <v>41061</v>
      </c>
      <c r="AR23" s="28">
        <v>41091</v>
      </c>
      <c r="AS23" s="28">
        <v>41122</v>
      </c>
      <c r="AT23" s="28">
        <v>41153</v>
      </c>
      <c r="AU23" s="28">
        <v>41183</v>
      </c>
      <c r="AV23" s="28">
        <v>41214</v>
      </c>
      <c r="AW23" s="28">
        <v>41244</v>
      </c>
    </row>
    <row r="24" spans="1:49">
      <c r="A24" t="s">
        <v>52</v>
      </c>
      <c r="B24" s="25">
        <v>50.972999999999999</v>
      </c>
      <c r="C24" s="25">
        <v>49.152000000000001</v>
      </c>
      <c r="D24" s="25">
        <v>42.827000000000005</v>
      </c>
      <c r="E24" s="25">
        <v>41.947999999999993</v>
      </c>
      <c r="F24" s="25">
        <v>39.900000000000006</v>
      </c>
      <c r="G24" s="25">
        <v>38.375999999999998</v>
      </c>
      <c r="H24" s="25">
        <v>48.34</v>
      </c>
      <c r="I24" s="25">
        <v>48</v>
      </c>
      <c r="J24" s="25">
        <v>44.012999999999998</v>
      </c>
      <c r="K24" s="25">
        <v>46.646000000000001</v>
      </c>
      <c r="L24" s="25">
        <v>35.457999999999998</v>
      </c>
      <c r="M24" s="25">
        <v>33.423000000000002</v>
      </c>
      <c r="N24" s="25">
        <v>41.771999999999998</v>
      </c>
      <c r="O24" s="25">
        <v>47.848000000000006</v>
      </c>
      <c r="P24" s="25">
        <v>45.893999999999998</v>
      </c>
      <c r="Q24" s="25">
        <v>47.254000000000005</v>
      </c>
      <c r="R24" s="25">
        <v>36.246000000000002</v>
      </c>
      <c r="S24" s="25">
        <v>22.166999999999998</v>
      </c>
      <c r="T24" s="25">
        <v>28.358999999999995</v>
      </c>
      <c r="U24" s="25">
        <v>30.43</v>
      </c>
      <c r="V24" s="25">
        <v>33.805</v>
      </c>
      <c r="W24" s="25">
        <v>36.6</v>
      </c>
      <c r="X24" s="25">
        <v>31.657000000000004</v>
      </c>
      <c r="Y24" s="25">
        <v>21.189</v>
      </c>
      <c r="Z24" s="25">
        <v>36.113</v>
      </c>
      <c r="AA24" s="25">
        <v>28.801000000000002</v>
      </c>
      <c r="AB24" s="25">
        <v>24.733000000000001</v>
      </c>
      <c r="AC24" s="25">
        <v>27.243000000000002</v>
      </c>
      <c r="AD24" s="25">
        <v>20.181999999999999</v>
      </c>
      <c r="AE24" s="25">
        <v>26.466000000000001</v>
      </c>
      <c r="AF24" s="25">
        <v>25.722000000000001</v>
      </c>
      <c r="AG24" s="25">
        <v>27.664999999999999</v>
      </c>
      <c r="AH24" s="25">
        <v>30.734000000000002</v>
      </c>
      <c r="AI24" s="25">
        <v>26.666999999999998</v>
      </c>
      <c r="AJ24" s="25">
        <v>18.5</v>
      </c>
      <c r="AK24" s="25">
        <v>17.981999999999999</v>
      </c>
      <c r="AL24" s="25">
        <v>20.445999999999998</v>
      </c>
      <c r="AM24" s="25">
        <v>16.658000000000001</v>
      </c>
      <c r="AN24" s="25">
        <v>16.347000000000001</v>
      </c>
      <c r="AO24" s="25">
        <v>19.354999999999997</v>
      </c>
      <c r="AP24" s="25">
        <v>17.556999999999999</v>
      </c>
      <c r="AQ24" s="25">
        <v>8.3379999999999992</v>
      </c>
      <c r="AR24" s="25">
        <v>2.6420000000000003</v>
      </c>
      <c r="AS24" s="25">
        <v>2.9969999999999999</v>
      </c>
      <c r="AT24" s="25">
        <v>0.20599999999999999</v>
      </c>
      <c r="AU24" s="25">
        <v>0.754</v>
      </c>
      <c r="AV24" s="25">
        <v>1.2689999999999999</v>
      </c>
      <c r="AW24" s="25">
        <v>0.8899999999999999</v>
      </c>
    </row>
    <row r="25" spans="1:49">
      <c r="A25" t="s">
        <v>55</v>
      </c>
      <c r="B25" s="25">
        <v>5.7749999999999995</v>
      </c>
      <c r="C25" s="25">
        <v>4.157</v>
      </c>
      <c r="D25" s="25">
        <v>5.3640000000000008</v>
      </c>
      <c r="E25" s="25">
        <v>6.742</v>
      </c>
      <c r="F25" s="25">
        <v>5.9489999999999998</v>
      </c>
      <c r="G25" s="25">
        <v>4.3440000000000003</v>
      </c>
      <c r="H25" s="25">
        <v>5.2460000000000004</v>
      </c>
      <c r="I25" s="25">
        <v>7.8979999999999997</v>
      </c>
      <c r="J25" s="25">
        <v>4.7969999999999997</v>
      </c>
      <c r="K25" s="25">
        <v>8.4060000000000006</v>
      </c>
      <c r="L25" s="25">
        <v>6.1560000000000006</v>
      </c>
      <c r="M25" s="25">
        <v>4.5629999999999997</v>
      </c>
      <c r="N25" s="25">
        <v>6.2140000000000004</v>
      </c>
      <c r="O25" s="25">
        <v>5.6009999999999991</v>
      </c>
      <c r="P25" s="25">
        <v>3.3220000000000001</v>
      </c>
      <c r="Q25" s="25">
        <v>3.9929999999999999</v>
      </c>
      <c r="R25" s="25">
        <v>6.0329999999999995</v>
      </c>
      <c r="S25" s="25">
        <v>1.6920000000000002</v>
      </c>
      <c r="T25" s="25">
        <v>1.446</v>
      </c>
      <c r="U25" s="25">
        <v>0.41000000000000003</v>
      </c>
      <c r="V25" s="25">
        <v>0.55600000000000005</v>
      </c>
      <c r="W25" s="25">
        <v>0.14799999999999999</v>
      </c>
      <c r="X25" s="25">
        <v>0.41299999999999998</v>
      </c>
      <c r="Y25" s="25">
        <v>0</v>
      </c>
      <c r="Z25" s="25">
        <v>0.66500000000000004</v>
      </c>
      <c r="AA25" s="25">
        <v>0.18099999999999999</v>
      </c>
      <c r="AB25" s="25">
        <v>0</v>
      </c>
      <c r="AC25" s="25">
        <v>0</v>
      </c>
      <c r="AD25" s="25">
        <v>0.25900000000000001</v>
      </c>
      <c r="AE25" s="25">
        <v>0.34099999999999997</v>
      </c>
      <c r="AF25" s="25">
        <v>0.157</v>
      </c>
      <c r="AG25" s="25">
        <v>0</v>
      </c>
      <c r="AH25" s="25">
        <v>0.17599999999999999</v>
      </c>
      <c r="AI25" s="25">
        <v>3.4489999999999998</v>
      </c>
      <c r="AJ25" s="25">
        <v>1.4890000000000001</v>
      </c>
      <c r="AK25" s="25">
        <v>4.1049999999999995</v>
      </c>
      <c r="AL25" s="25">
        <v>3.3310000000000004</v>
      </c>
      <c r="AM25" s="25">
        <v>2.125</v>
      </c>
      <c r="AN25" s="25">
        <v>2.4349999999999996</v>
      </c>
      <c r="AO25" s="25">
        <v>0.67800000000000005</v>
      </c>
      <c r="AP25" s="25">
        <v>2.8600000000000003</v>
      </c>
      <c r="AQ25" s="25">
        <v>1.1219999999999999</v>
      </c>
      <c r="AR25" s="25">
        <v>1.0049999999999999</v>
      </c>
      <c r="AS25" s="25">
        <v>0.31900000000000001</v>
      </c>
      <c r="AT25" s="25">
        <v>0</v>
      </c>
      <c r="AU25" s="25">
        <v>0.97</v>
      </c>
      <c r="AV25" s="25">
        <v>0</v>
      </c>
      <c r="AW25" s="25">
        <v>0</v>
      </c>
    </row>
    <row r="26" spans="1:49">
      <c r="A26" t="s">
        <v>53</v>
      </c>
      <c r="B26" s="25">
        <v>10.387</v>
      </c>
      <c r="C26" s="25">
        <v>10.569000000000001</v>
      </c>
      <c r="D26" s="25">
        <v>14.163</v>
      </c>
      <c r="E26" s="25">
        <v>10.169</v>
      </c>
      <c r="F26" s="25">
        <v>12.245999999999999</v>
      </c>
      <c r="G26" s="25">
        <v>18.064</v>
      </c>
      <c r="H26" s="25">
        <v>18.067999999999998</v>
      </c>
      <c r="I26" s="25">
        <v>21.608000000000004</v>
      </c>
      <c r="J26" s="25">
        <v>17.053999999999998</v>
      </c>
      <c r="K26" s="25">
        <v>17.636000000000003</v>
      </c>
      <c r="L26" s="25">
        <v>14.267999999999999</v>
      </c>
      <c r="M26" s="25">
        <v>14.053999999999998</v>
      </c>
      <c r="N26" s="25">
        <v>14.669</v>
      </c>
      <c r="O26" s="25">
        <v>23.370999999999999</v>
      </c>
      <c r="P26" s="25">
        <v>17.055</v>
      </c>
      <c r="Q26" s="25">
        <v>12.648999999999999</v>
      </c>
      <c r="R26" s="25">
        <v>11.259</v>
      </c>
      <c r="S26" s="25">
        <v>7.3409999999999993</v>
      </c>
      <c r="T26" s="25">
        <v>7.0590000000000002</v>
      </c>
      <c r="U26" s="25">
        <v>2.5009999999999999</v>
      </c>
      <c r="V26" s="25">
        <v>1.7619999999999998</v>
      </c>
      <c r="W26" s="25">
        <v>1.8620000000000001</v>
      </c>
      <c r="X26" s="25">
        <v>0.53900000000000003</v>
      </c>
      <c r="Y26" s="25">
        <v>0.63700000000000001</v>
      </c>
      <c r="Z26" s="25">
        <v>0.66399999999999992</v>
      </c>
      <c r="AA26" s="25">
        <v>0.85499999999999998</v>
      </c>
      <c r="AB26" s="25">
        <v>0.104</v>
      </c>
      <c r="AC26" s="25">
        <v>0.30599999999999999</v>
      </c>
      <c r="AD26" s="25">
        <v>0.3</v>
      </c>
      <c r="AE26" s="25">
        <v>0.34099999999999997</v>
      </c>
      <c r="AF26" s="25">
        <v>9.7000000000000003E-2</v>
      </c>
      <c r="AG26" s="25">
        <v>2.12</v>
      </c>
      <c r="AH26" s="25">
        <v>0</v>
      </c>
      <c r="AI26" s="25">
        <v>0.47199999999999998</v>
      </c>
      <c r="AJ26" s="25">
        <v>0</v>
      </c>
      <c r="AK26" s="25">
        <v>0</v>
      </c>
      <c r="AL26" s="25">
        <v>0.21199999999999999</v>
      </c>
      <c r="AM26" s="25">
        <v>0</v>
      </c>
      <c r="AN26" s="25">
        <v>0</v>
      </c>
      <c r="AO26" s="25">
        <v>0.17599999999999999</v>
      </c>
      <c r="AP26" s="25">
        <v>0.18099999999999999</v>
      </c>
      <c r="AQ26" s="25">
        <v>0.182</v>
      </c>
      <c r="AR26" s="25">
        <v>7.0999999999999994E-2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</row>
    <row r="27" spans="1:49">
      <c r="A27" t="s">
        <v>54</v>
      </c>
      <c r="B27" s="25">
        <v>0.97199999999999998</v>
      </c>
      <c r="C27" s="25">
        <v>0.96399999999999997</v>
      </c>
      <c r="D27" s="25">
        <v>0</v>
      </c>
      <c r="E27" s="25">
        <v>2.3859999999999997</v>
      </c>
      <c r="F27" s="25">
        <v>0.66800000000000004</v>
      </c>
      <c r="G27" s="25">
        <v>0.45</v>
      </c>
      <c r="H27" s="25">
        <v>0.53800000000000003</v>
      </c>
      <c r="I27" s="25">
        <v>1.62</v>
      </c>
      <c r="J27" s="25">
        <v>1.92</v>
      </c>
      <c r="K27" s="25">
        <v>3.0939999999999999</v>
      </c>
      <c r="L27" s="25">
        <v>0.51200000000000001</v>
      </c>
      <c r="M27" s="25">
        <v>0.96000000000000008</v>
      </c>
      <c r="N27" s="25">
        <v>2.2170000000000001</v>
      </c>
      <c r="O27" s="25">
        <v>1.117</v>
      </c>
      <c r="P27" s="25">
        <v>0.71499999999999997</v>
      </c>
      <c r="Q27" s="25">
        <v>1.7130000000000001</v>
      </c>
      <c r="R27" s="25">
        <v>1.0189999999999999</v>
      </c>
      <c r="S27" s="25">
        <v>0.20599999999999999</v>
      </c>
      <c r="T27" s="25">
        <v>1.196</v>
      </c>
      <c r="U27" s="25">
        <v>0</v>
      </c>
      <c r="V27" s="25">
        <v>0.34</v>
      </c>
      <c r="W27" s="25">
        <v>0</v>
      </c>
      <c r="X27" s="25">
        <v>0</v>
      </c>
      <c r="Y27" s="25">
        <v>0.34</v>
      </c>
      <c r="Z27" s="25">
        <v>0.31</v>
      </c>
      <c r="AA27" s="25">
        <v>0</v>
      </c>
      <c r="AB27" s="25">
        <v>0</v>
      </c>
      <c r="AC27" s="25">
        <v>0</v>
      </c>
      <c r="AD27" s="25">
        <v>0</v>
      </c>
      <c r="AE27" s="25">
        <v>0.32200000000000001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0.18099999999999999</v>
      </c>
      <c r="AL27" s="25">
        <v>0</v>
      </c>
      <c r="AM27" s="25">
        <v>0</v>
      </c>
      <c r="AN27" s="25">
        <v>0</v>
      </c>
      <c r="AO27" s="25">
        <v>0.188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0.18099999999999999</v>
      </c>
    </row>
    <row r="28" spans="1:49">
      <c r="A28" t="s">
        <v>56</v>
      </c>
      <c r="B28" s="25">
        <v>35.948999999999998</v>
      </c>
      <c r="C28" s="25">
        <v>35.864999999999995</v>
      </c>
      <c r="D28" s="25">
        <v>26.675000000000001</v>
      </c>
      <c r="E28" s="25">
        <v>37.646000000000001</v>
      </c>
      <c r="F28" s="25">
        <v>40.473000000000006</v>
      </c>
      <c r="G28" s="25">
        <v>42.746000000000002</v>
      </c>
      <c r="H28" s="25">
        <v>42.47</v>
      </c>
      <c r="I28" s="25">
        <v>42.328000000000003</v>
      </c>
      <c r="J28" s="25">
        <v>44.008000000000003</v>
      </c>
      <c r="K28" s="25">
        <v>44.129999999999995</v>
      </c>
      <c r="L28" s="25">
        <v>37.048999999999999</v>
      </c>
      <c r="M28" s="25">
        <v>26.125999999999998</v>
      </c>
      <c r="N28" s="25">
        <v>38.620999999999995</v>
      </c>
      <c r="O28" s="25">
        <v>43.801000000000002</v>
      </c>
      <c r="P28" s="25">
        <v>45.074000000000005</v>
      </c>
      <c r="Q28" s="25">
        <v>45.131</v>
      </c>
      <c r="R28" s="25">
        <v>35.81</v>
      </c>
      <c r="S28" s="25">
        <v>43.692999999999998</v>
      </c>
      <c r="T28" s="25">
        <v>37.026000000000003</v>
      </c>
      <c r="U28" s="25">
        <v>38.721999999999994</v>
      </c>
      <c r="V28" s="25">
        <v>42.996000000000002</v>
      </c>
      <c r="W28" s="25">
        <v>41.591999999999999</v>
      </c>
      <c r="X28" s="25">
        <v>31.334000000000003</v>
      </c>
      <c r="Y28" s="25">
        <v>30.331</v>
      </c>
      <c r="Z28" s="25">
        <v>36.403999999999996</v>
      </c>
      <c r="AA28" s="25">
        <v>38.149000000000001</v>
      </c>
      <c r="AB28" s="25">
        <v>38.306999999999995</v>
      </c>
      <c r="AC28" s="25">
        <v>38.108000000000004</v>
      </c>
      <c r="AD28" s="25">
        <v>41.748999999999995</v>
      </c>
      <c r="AE28" s="25">
        <v>36.569999999999993</v>
      </c>
      <c r="AF28" s="25">
        <v>31.567999999999998</v>
      </c>
      <c r="AG28" s="25">
        <v>42.912999999999997</v>
      </c>
      <c r="AH28" s="25">
        <v>38.765000000000001</v>
      </c>
      <c r="AI28" s="25">
        <v>27.994999999999997</v>
      </c>
      <c r="AJ28" s="25">
        <v>24.599999999999998</v>
      </c>
      <c r="AK28" s="25">
        <v>23.084</v>
      </c>
      <c r="AL28" s="25">
        <v>33.488</v>
      </c>
      <c r="AM28" s="25">
        <v>31.448</v>
      </c>
      <c r="AN28" s="25">
        <v>31.099999999999998</v>
      </c>
      <c r="AO28" s="25">
        <v>35.909999999999997</v>
      </c>
      <c r="AP28" s="25">
        <v>37.231000000000002</v>
      </c>
      <c r="AQ28" s="25">
        <v>36.194000000000003</v>
      </c>
      <c r="AR28" s="25">
        <v>39.317999999999998</v>
      </c>
      <c r="AS28" s="25">
        <v>37.963999999999999</v>
      </c>
      <c r="AT28" s="25">
        <v>30.321999999999996</v>
      </c>
      <c r="AU28" s="25">
        <v>41.958999999999996</v>
      </c>
      <c r="AV28" s="25">
        <v>34.187999999999995</v>
      </c>
      <c r="AW28" s="25">
        <v>30.586000000000002</v>
      </c>
    </row>
    <row r="29" spans="1:49">
      <c r="A29" t="s">
        <v>57</v>
      </c>
      <c r="B29" s="25">
        <v>3.456</v>
      </c>
      <c r="C29" s="25">
        <v>2.1520000000000001</v>
      </c>
      <c r="D29" s="25">
        <v>0.88400000000000001</v>
      </c>
      <c r="E29" s="25">
        <v>2.3180000000000001</v>
      </c>
      <c r="F29" s="25">
        <v>1.1520000000000001</v>
      </c>
      <c r="G29" s="25">
        <v>0.214</v>
      </c>
      <c r="H29" s="25">
        <v>3.298</v>
      </c>
      <c r="I29" s="25">
        <v>3.9910000000000005</v>
      </c>
      <c r="J29" s="25">
        <v>5.6559999999999997</v>
      </c>
      <c r="K29" s="25">
        <v>3.98</v>
      </c>
      <c r="L29" s="25">
        <v>1.3639999999999999</v>
      </c>
      <c r="M29" s="25">
        <v>0.28999999999999998</v>
      </c>
      <c r="N29" s="25">
        <v>0.80900000000000005</v>
      </c>
      <c r="O29" s="25">
        <v>1.232</v>
      </c>
      <c r="P29" s="25">
        <v>1.1439999999999999</v>
      </c>
      <c r="Q29" s="25">
        <v>0.84799999999999998</v>
      </c>
      <c r="R29" s="25">
        <v>0</v>
      </c>
      <c r="S29" s="25">
        <v>0</v>
      </c>
      <c r="T29" s="25">
        <v>0.33200000000000002</v>
      </c>
      <c r="U29" s="25">
        <v>0.998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0.36</v>
      </c>
      <c r="AE29" s="25">
        <v>0</v>
      </c>
      <c r="AF29" s="25">
        <v>0</v>
      </c>
      <c r="AG29" s="25">
        <v>0</v>
      </c>
      <c r="AH29" s="25">
        <v>0</v>
      </c>
      <c r="AI29" s="25">
        <v>17.782</v>
      </c>
      <c r="AJ29" s="25">
        <v>15.097</v>
      </c>
      <c r="AK29" s="25">
        <v>12.49</v>
      </c>
      <c r="AL29" s="25">
        <v>15.113000000000001</v>
      </c>
      <c r="AM29" s="25">
        <v>12.574000000000002</v>
      </c>
      <c r="AN29" s="25">
        <v>15.895000000000001</v>
      </c>
      <c r="AO29" s="25">
        <v>13.066000000000001</v>
      </c>
      <c r="AP29" s="25">
        <v>15.214</v>
      </c>
      <c r="AQ29" s="25">
        <v>7.9729999999999999</v>
      </c>
      <c r="AR29" s="25">
        <v>10.957999999999998</v>
      </c>
      <c r="AS29" s="25">
        <v>11.45</v>
      </c>
      <c r="AT29" s="25">
        <v>9.0619999999999994</v>
      </c>
      <c r="AU29" s="25">
        <v>13.376000000000001</v>
      </c>
      <c r="AV29" s="25">
        <v>12.116000000000001</v>
      </c>
      <c r="AW29" s="25">
        <v>7.9119999999999999</v>
      </c>
    </row>
    <row r="30" spans="1:49">
      <c r="A30" t="s">
        <v>58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v>16.456</v>
      </c>
      <c r="AN30" s="25">
        <v>25.052999999999997</v>
      </c>
      <c r="AO30" s="25">
        <v>18.283000000000001</v>
      </c>
      <c r="AP30" s="25">
        <v>21.678000000000001</v>
      </c>
      <c r="AQ30" s="25">
        <v>17.145999999999997</v>
      </c>
      <c r="AR30" s="25">
        <v>16.419999999999998</v>
      </c>
      <c r="AS30" s="25">
        <v>18.762999999999998</v>
      </c>
      <c r="AT30" s="25">
        <v>15.872999999999999</v>
      </c>
      <c r="AU30" s="25">
        <v>22.385999999999999</v>
      </c>
      <c r="AV30" s="25">
        <v>15.433</v>
      </c>
      <c r="AW30" s="25">
        <v>11.923</v>
      </c>
    </row>
    <row r="31" spans="1:49">
      <c r="A31" t="s">
        <v>65</v>
      </c>
      <c r="B31" s="25">
        <v>3.456</v>
      </c>
      <c r="C31" s="25">
        <v>2.1520000000000001</v>
      </c>
      <c r="D31" s="25">
        <v>0.88400000000000001</v>
      </c>
      <c r="E31" s="25">
        <v>2.3180000000000001</v>
      </c>
      <c r="F31" s="25">
        <v>1.1520000000000001</v>
      </c>
      <c r="G31" s="25">
        <v>0.214</v>
      </c>
      <c r="H31" s="25">
        <v>3.298</v>
      </c>
      <c r="I31" s="25">
        <v>3.9910000000000005</v>
      </c>
      <c r="J31" s="25">
        <v>5.6559999999999997</v>
      </c>
      <c r="K31" s="25">
        <v>3.98</v>
      </c>
      <c r="L31" s="25">
        <v>1.3639999999999999</v>
      </c>
      <c r="M31" s="25">
        <v>0.28999999999999998</v>
      </c>
      <c r="N31" s="25">
        <v>0.80900000000000005</v>
      </c>
      <c r="O31" s="25">
        <v>1.232</v>
      </c>
      <c r="P31" s="25">
        <v>1.1439999999999999</v>
      </c>
      <c r="Q31" s="25">
        <v>0.84799999999999998</v>
      </c>
      <c r="R31" s="25">
        <v>0</v>
      </c>
      <c r="S31" s="25">
        <v>0</v>
      </c>
      <c r="T31" s="25">
        <v>0.33200000000000002</v>
      </c>
      <c r="U31" s="25">
        <v>0.998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0.36</v>
      </c>
      <c r="AE31" s="25">
        <v>0</v>
      </c>
      <c r="AF31" s="25">
        <v>0</v>
      </c>
      <c r="AG31" s="25">
        <v>0</v>
      </c>
      <c r="AH31" s="25">
        <v>0</v>
      </c>
      <c r="AI31" s="25">
        <v>17.782</v>
      </c>
      <c r="AJ31" s="25">
        <v>15.097</v>
      </c>
      <c r="AK31" s="25">
        <v>12.49</v>
      </c>
      <c r="AL31" s="25">
        <v>15.113000000000001</v>
      </c>
      <c r="AM31" s="25">
        <v>29.03</v>
      </c>
      <c r="AN31" s="25">
        <v>40.948</v>
      </c>
      <c r="AO31" s="25">
        <v>31.349000000000004</v>
      </c>
      <c r="AP31" s="25">
        <v>36.892000000000003</v>
      </c>
      <c r="AQ31" s="25">
        <v>25.118999999999996</v>
      </c>
      <c r="AR31" s="25">
        <v>27.377999999999997</v>
      </c>
      <c r="AS31" s="25">
        <v>30.212999999999997</v>
      </c>
      <c r="AT31" s="25">
        <v>24.934999999999999</v>
      </c>
      <c r="AU31" s="25">
        <v>35.762</v>
      </c>
      <c r="AV31" s="25">
        <v>27.548999999999999</v>
      </c>
      <c r="AW31" s="25">
        <v>19.835000000000001</v>
      </c>
    </row>
    <row r="32" spans="1:49">
      <c r="A32" t="s">
        <v>59</v>
      </c>
      <c r="B32" s="25"/>
      <c r="C32" s="25"/>
      <c r="D32" s="25"/>
      <c r="E32" s="25"/>
      <c r="F32" s="25"/>
      <c r="G32" s="25"/>
      <c r="H32" s="25"/>
      <c r="I32" s="25">
        <v>34.228999999999999</v>
      </c>
      <c r="J32" s="25">
        <v>50.759</v>
      </c>
      <c r="K32" s="25">
        <v>47.243000000000002</v>
      </c>
      <c r="L32" s="25">
        <v>37.631000000000007</v>
      </c>
      <c r="M32" s="25">
        <v>33.121000000000002</v>
      </c>
      <c r="N32" s="25">
        <v>40.335999999999999</v>
      </c>
      <c r="O32" s="25">
        <v>39.768000000000001</v>
      </c>
      <c r="P32" s="25">
        <v>38.546000000000006</v>
      </c>
      <c r="Q32" s="25">
        <v>41.822999999999993</v>
      </c>
      <c r="R32" s="25">
        <v>44.480999999999995</v>
      </c>
      <c r="S32" s="25">
        <v>43.019999999999996</v>
      </c>
      <c r="T32" s="25">
        <v>46.782000000000004</v>
      </c>
      <c r="U32" s="25">
        <v>38.568000000000005</v>
      </c>
      <c r="V32" s="25">
        <v>40.497</v>
      </c>
      <c r="W32" s="25">
        <v>44.331000000000003</v>
      </c>
      <c r="X32" s="25">
        <v>38.220000000000006</v>
      </c>
      <c r="Y32" s="25">
        <v>36.031000000000006</v>
      </c>
      <c r="Z32" s="25">
        <v>19.210999999999999</v>
      </c>
      <c r="AA32" s="25">
        <v>32.351999999999997</v>
      </c>
      <c r="AB32" s="25">
        <v>32.559000000000005</v>
      </c>
      <c r="AC32" s="25">
        <v>24.812999999999995</v>
      </c>
      <c r="AD32" s="25">
        <v>29.841999999999999</v>
      </c>
      <c r="AE32" s="25">
        <v>34.145000000000003</v>
      </c>
      <c r="AF32" s="25">
        <v>27.061999999999998</v>
      </c>
      <c r="AG32" s="25">
        <v>35.195999999999998</v>
      </c>
      <c r="AH32" s="25">
        <v>35.311</v>
      </c>
      <c r="AI32" s="25">
        <v>30.882000000000001</v>
      </c>
      <c r="AJ32" s="25">
        <v>22.827000000000002</v>
      </c>
      <c r="AK32" s="25">
        <v>27.041</v>
      </c>
      <c r="AL32" s="25">
        <v>33.823999999999998</v>
      </c>
      <c r="AM32" s="25">
        <v>25.084000000000003</v>
      </c>
      <c r="AN32" s="25">
        <v>27.564</v>
      </c>
      <c r="AO32" s="25">
        <v>27.246000000000002</v>
      </c>
      <c r="AP32" s="25">
        <v>26.881</v>
      </c>
      <c r="AQ32" s="25">
        <v>22.605</v>
      </c>
      <c r="AR32" s="25">
        <v>29.377000000000006</v>
      </c>
      <c r="AS32" s="25">
        <v>29.18</v>
      </c>
      <c r="AT32" s="25">
        <v>20.874000000000002</v>
      </c>
      <c r="AU32" s="25">
        <v>24.074000000000002</v>
      </c>
      <c r="AV32" s="25">
        <v>17.810000000000002</v>
      </c>
      <c r="AW32" s="25">
        <v>16.896999999999998</v>
      </c>
    </row>
    <row r="33" spans="1:49">
      <c r="A33" s="22" t="s">
        <v>69</v>
      </c>
      <c r="B33" s="25">
        <v>33.884</v>
      </c>
      <c r="C33" s="25">
        <v>29.756999999999998</v>
      </c>
      <c r="D33" s="25">
        <v>26.86</v>
      </c>
      <c r="E33" s="25">
        <v>40.822000000000003</v>
      </c>
      <c r="F33" s="25">
        <v>28.666</v>
      </c>
      <c r="G33" s="25">
        <v>24.297999999999998</v>
      </c>
      <c r="H33" s="25">
        <v>28.332000000000001</v>
      </c>
      <c r="I33" s="25">
        <v>21.810000000000002</v>
      </c>
      <c r="J33" s="25">
        <v>24.799999999999997</v>
      </c>
      <c r="K33" s="25">
        <v>21.506999999999998</v>
      </c>
      <c r="L33" s="25">
        <v>17.090999999999998</v>
      </c>
      <c r="M33" s="25">
        <v>14.977999999999998</v>
      </c>
      <c r="N33" s="25">
        <v>15.932999999999998</v>
      </c>
      <c r="O33" s="25">
        <v>20.932999999999996</v>
      </c>
      <c r="P33" s="25">
        <v>22.188000000000002</v>
      </c>
      <c r="Q33" s="25">
        <v>18.348999999999997</v>
      </c>
      <c r="R33" s="25">
        <v>20.936</v>
      </c>
      <c r="S33" s="25">
        <v>13.225999999999999</v>
      </c>
      <c r="T33" s="25">
        <v>9.4939999999999998</v>
      </c>
      <c r="U33" s="25">
        <v>13.452</v>
      </c>
      <c r="V33" s="25">
        <v>16.163</v>
      </c>
      <c r="W33" s="25">
        <v>14.85</v>
      </c>
      <c r="X33" s="25">
        <v>10.238999999999999</v>
      </c>
      <c r="Y33" s="25">
        <v>7.6379999999999999</v>
      </c>
      <c r="Z33" s="25">
        <v>19.952000000000002</v>
      </c>
      <c r="AA33" s="25">
        <v>8.036999999999999</v>
      </c>
      <c r="AB33" s="25">
        <v>10.567</v>
      </c>
      <c r="AC33" s="25">
        <v>9.4439999999999991</v>
      </c>
      <c r="AD33" s="25">
        <v>14.451000000000001</v>
      </c>
      <c r="AE33" s="25">
        <v>5.2679999999999998</v>
      </c>
      <c r="AF33" s="25">
        <v>10.172000000000001</v>
      </c>
      <c r="AG33" s="25">
        <v>8.5779999999999994</v>
      </c>
      <c r="AH33" s="25">
        <v>8.2620000000000005</v>
      </c>
      <c r="AI33" s="25">
        <v>0</v>
      </c>
      <c r="AJ33" s="25">
        <v>0</v>
      </c>
      <c r="AK33" s="25">
        <v>0</v>
      </c>
      <c r="AL33" s="25">
        <v>0</v>
      </c>
      <c r="AM33" s="25">
        <v>42.989999999999995</v>
      </c>
      <c r="AN33" s="25">
        <v>42.951999999999998</v>
      </c>
      <c r="AO33" s="25">
        <v>40.714999999999996</v>
      </c>
      <c r="AP33" s="25">
        <v>50.582000000000001</v>
      </c>
      <c r="AQ33" s="25">
        <v>45.124000000000002</v>
      </c>
      <c r="AR33" s="25">
        <v>48.017000000000003</v>
      </c>
      <c r="AS33" s="25">
        <v>45.167000000000002</v>
      </c>
      <c r="AT33" s="25">
        <v>39.265000000000001</v>
      </c>
      <c r="AU33" s="25">
        <v>43.704999999999991</v>
      </c>
      <c r="AV33" s="25">
        <v>33.185000000000002</v>
      </c>
      <c r="AW33" s="25">
        <v>28.905000000000001</v>
      </c>
    </row>
    <row r="34" spans="1:49">
      <c r="A34" t="s">
        <v>62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>
        <v>13.827999999999999</v>
      </c>
      <c r="AN34" s="25">
        <v>20.759</v>
      </c>
      <c r="AO34" s="25">
        <v>18.015000000000001</v>
      </c>
      <c r="AP34" s="25">
        <v>13.778</v>
      </c>
      <c r="AQ34" s="25">
        <v>14.101999999999999</v>
      </c>
      <c r="AR34" s="25">
        <v>16.654999999999998</v>
      </c>
      <c r="AS34" s="25">
        <v>16.228000000000002</v>
      </c>
      <c r="AT34" s="25">
        <v>12.568999999999999</v>
      </c>
      <c r="AU34" s="25">
        <v>12.707000000000001</v>
      </c>
      <c r="AV34" s="25">
        <v>11.268999999999998</v>
      </c>
      <c r="AW34" s="25">
        <v>9.3460000000000001</v>
      </c>
    </row>
    <row r="35" spans="1:49">
      <c r="A35" s="26" t="s">
        <v>63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>
        <v>12.247</v>
      </c>
      <c r="AO35" s="25">
        <v>17.352999999999998</v>
      </c>
      <c r="AP35" s="25">
        <v>9.9060000000000006</v>
      </c>
      <c r="AQ35" s="25">
        <v>4.2699999999999996</v>
      </c>
      <c r="AR35" s="25">
        <v>7.2669999999999995</v>
      </c>
      <c r="AS35" s="25">
        <v>8.1050000000000004</v>
      </c>
      <c r="AT35" s="25">
        <v>4.2829999999999995</v>
      </c>
      <c r="AU35" s="25">
        <v>7.7160000000000002</v>
      </c>
      <c r="AV35" s="25">
        <v>5.1869999999999994</v>
      </c>
      <c r="AW35" s="25">
        <v>5.13</v>
      </c>
    </row>
    <row r="36" spans="1:49">
      <c r="A36" s="22" t="s">
        <v>71</v>
      </c>
    </row>
    <row r="37" spans="1:49">
      <c r="A37" t="s">
        <v>61</v>
      </c>
      <c r="AI37" s="25">
        <v>10.972999999999999</v>
      </c>
      <c r="AJ37" s="25">
        <v>15.92</v>
      </c>
      <c r="AK37" s="25">
        <v>7.5030000000000001</v>
      </c>
      <c r="AL37" s="25">
        <v>6.9499999999999993</v>
      </c>
      <c r="AM37" s="25">
        <v>3.6619999999999999</v>
      </c>
      <c r="AN37" s="25">
        <v>4.8689999999999998</v>
      </c>
      <c r="AO37" s="25">
        <v>4.8449999999999998</v>
      </c>
      <c r="AP37" s="25">
        <v>3.0149999999999997</v>
      </c>
      <c r="AQ37" s="25">
        <v>3.1260000000000003</v>
      </c>
      <c r="AR37" s="25">
        <v>2.8140000000000001</v>
      </c>
      <c r="AS37" s="25">
        <v>6.1710000000000003</v>
      </c>
      <c r="AT37" s="25">
        <v>3.694</v>
      </c>
      <c r="AU37" s="25">
        <v>1.7090000000000001</v>
      </c>
      <c r="AV37" s="25">
        <v>3.6740000000000004</v>
      </c>
      <c r="AW37" s="25">
        <v>1.077</v>
      </c>
    </row>
    <row r="38" spans="1:49">
      <c r="A38" s="26" t="s">
        <v>64</v>
      </c>
      <c r="AI38" s="25">
        <v>0</v>
      </c>
      <c r="AJ38" s="25">
        <v>0</v>
      </c>
      <c r="AK38" s="25">
        <v>0</v>
      </c>
      <c r="AL38" s="25">
        <v>0</v>
      </c>
      <c r="AM38" s="25">
        <v>9.0869999999999997</v>
      </c>
      <c r="AN38" s="25">
        <v>15.739999999999998</v>
      </c>
      <c r="AO38" s="25">
        <v>14.334000000000001</v>
      </c>
      <c r="AP38" s="25">
        <v>12.573999999999998</v>
      </c>
      <c r="AQ38" s="25">
        <v>13.061000000000002</v>
      </c>
      <c r="AR38" s="25">
        <v>14.038</v>
      </c>
      <c r="AS38" s="25">
        <v>13.08</v>
      </c>
      <c r="AT38" s="25">
        <v>11.558</v>
      </c>
      <c r="AU38" s="25">
        <v>27.255999999999997</v>
      </c>
      <c r="AV38" s="25">
        <v>23.664999999999999</v>
      </c>
      <c r="AW38" s="25">
        <v>17.664999999999999</v>
      </c>
    </row>
    <row r="39" spans="1:49">
      <c r="A39" s="18" t="s">
        <v>72</v>
      </c>
      <c r="B39" s="27">
        <f>SUM(B28,B29,B30)/SUM(B24:B30,B32,B34:B38)</f>
        <v>0.36651722598407627</v>
      </c>
      <c r="C39" s="27">
        <f t="shared" ref="C39:AW39" si="3">SUM(C28,C29,C30)/SUM(C24:C30,C32,C34:C38)</f>
        <v>0.36960304883384049</v>
      </c>
      <c r="D39" s="27">
        <f t="shared" si="3"/>
        <v>0.30650740159932383</v>
      </c>
      <c r="E39" s="27">
        <f t="shared" si="3"/>
        <v>0.39486606922309286</v>
      </c>
      <c r="F39" s="27">
        <f t="shared" si="3"/>
        <v>0.41464119217436352</v>
      </c>
      <c r="G39" s="27">
        <f t="shared" si="3"/>
        <v>0.41230781043054304</v>
      </c>
      <c r="H39" s="27">
        <f t="shared" si="3"/>
        <v>0.38799593082400818</v>
      </c>
      <c r="I39" s="27">
        <f t="shared" si="3"/>
        <v>0.29008479777546753</v>
      </c>
      <c r="J39" s="27">
        <f t="shared" si="3"/>
        <v>0.2952552509705304</v>
      </c>
      <c r="K39" s="27">
        <f t="shared" si="3"/>
        <v>0.28112308995822011</v>
      </c>
      <c r="L39" s="27">
        <f t="shared" si="3"/>
        <v>0.29004515320376323</v>
      </c>
      <c r="M39" s="27">
        <f t="shared" si="3"/>
        <v>0.23473168824475502</v>
      </c>
      <c r="N39" s="27">
        <f t="shared" si="3"/>
        <v>0.27261162350143114</v>
      </c>
      <c r="O39" s="27">
        <f t="shared" si="3"/>
        <v>0.27672086421118608</v>
      </c>
      <c r="P39" s="27">
        <f t="shared" si="3"/>
        <v>0.30456672158154863</v>
      </c>
      <c r="Q39" s="27">
        <f t="shared" si="3"/>
        <v>0.29971123322317172</v>
      </c>
      <c r="R39" s="27">
        <f t="shared" si="3"/>
        <v>0.26555825818699574</v>
      </c>
      <c r="S39" s="27">
        <f t="shared" si="3"/>
        <v>0.3699066195954927</v>
      </c>
      <c r="T39" s="27">
        <f t="shared" si="3"/>
        <v>0.30571194762684128</v>
      </c>
      <c r="U39" s="27">
        <f t="shared" si="3"/>
        <v>0.35582151591432332</v>
      </c>
      <c r="V39" s="27">
        <f t="shared" si="3"/>
        <v>0.35843142485578044</v>
      </c>
      <c r="W39" s="27">
        <f t="shared" si="3"/>
        <v>0.33398376333983765</v>
      </c>
      <c r="X39" s="27">
        <f t="shared" si="3"/>
        <v>0.3067059502951166</v>
      </c>
      <c r="Y39" s="27">
        <f t="shared" si="3"/>
        <v>0.34261476594975598</v>
      </c>
      <c r="Z39" s="27">
        <f t="shared" si="3"/>
        <v>0.3899022138442918</v>
      </c>
      <c r="AA39" s="27">
        <f t="shared" si="3"/>
        <v>0.38020490741294427</v>
      </c>
      <c r="AB39" s="27">
        <f t="shared" si="3"/>
        <v>0.40026958402557905</v>
      </c>
      <c r="AC39" s="27">
        <f t="shared" si="3"/>
        <v>0.4212225046976899</v>
      </c>
      <c r="AD39" s="27">
        <f t="shared" si="3"/>
        <v>0.45428947481983339</v>
      </c>
      <c r="AE39" s="27">
        <f t="shared" si="3"/>
        <v>0.37246015175434122</v>
      </c>
      <c r="AF39" s="27">
        <f t="shared" si="3"/>
        <v>0.37311774578635087</v>
      </c>
      <c r="AG39" s="27">
        <f t="shared" si="3"/>
        <v>0.39773296012753256</v>
      </c>
      <c r="AH39" s="27">
        <f t="shared" si="3"/>
        <v>0.3692397081515631</v>
      </c>
      <c r="AI39" s="27">
        <f t="shared" si="3"/>
        <v>0.38721874471324652</v>
      </c>
      <c r="AJ39" s="27">
        <f t="shared" si="3"/>
        <v>0.40328954720469756</v>
      </c>
      <c r="AK39" s="27">
        <f t="shared" si="3"/>
        <v>0.38505834217305646</v>
      </c>
      <c r="AL39" s="27">
        <f t="shared" si="3"/>
        <v>0.42871634734130765</v>
      </c>
      <c r="AM39" s="27">
        <f t="shared" si="3"/>
        <v>0.46193916988741385</v>
      </c>
      <c r="AN39" s="27">
        <f t="shared" si="3"/>
        <v>0.41886180374282733</v>
      </c>
      <c r="AO39" s="27">
        <f t="shared" si="3"/>
        <v>0.39692768915720961</v>
      </c>
      <c r="AP39" s="27">
        <f t="shared" si="3"/>
        <v>0.46074902874902879</v>
      </c>
      <c r="AQ39" s="27">
        <f t="shared" si="3"/>
        <v>0.47856289855524942</v>
      </c>
      <c r="AR39" s="27">
        <f t="shared" si="3"/>
        <v>0.47448511364848994</v>
      </c>
      <c r="AS39" s="27">
        <f t="shared" si="3"/>
        <v>0.4726079150405178</v>
      </c>
      <c r="AT39" s="27">
        <f t="shared" si="3"/>
        <v>0.50955819293440663</v>
      </c>
      <c r="AU39" s="27">
        <f t="shared" si="3"/>
        <v>0.50828935235142925</v>
      </c>
      <c r="AV39" s="27">
        <f t="shared" si="3"/>
        <v>0.4954378024411969</v>
      </c>
      <c r="AW39" s="27">
        <f t="shared" si="3"/>
        <v>0.49623549558593411</v>
      </c>
    </row>
    <row r="40" spans="1:49">
      <c r="A40" s="18" t="s">
        <v>73</v>
      </c>
      <c r="B40" s="27">
        <f>SUM(B28,B29,B30)/SUM(B28:B30,B32,B34:B35)</f>
        <v>1</v>
      </c>
      <c r="C40" s="27">
        <f t="shared" ref="C40:AW40" si="4">SUM(C28,C29,C30)/SUM(C28:C30,C32,C34:C35)</f>
        <v>1</v>
      </c>
      <c r="D40" s="27">
        <f t="shared" si="4"/>
        <v>1</v>
      </c>
      <c r="E40" s="27">
        <f t="shared" si="4"/>
        <v>1</v>
      </c>
      <c r="F40" s="27">
        <f t="shared" si="4"/>
        <v>1</v>
      </c>
      <c r="G40" s="27">
        <f t="shared" si="4"/>
        <v>1</v>
      </c>
      <c r="H40" s="27">
        <f t="shared" si="4"/>
        <v>1</v>
      </c>
      <c r="I40" s="27">
        <f t="shared" si="4"/>
        <v>0.57504841833440934</v>
      </c>
      <c r="J40" s="27">
        <f t="shared" si="4"/>
        <v>0.49454806169901316</v>
      </c>
      <c r="K40" s="27">
        <f t="shared" si="4"/>
        <v>0.50454626493136023</v>
      </c>
      <c r="L40" s="27">
        <f t="shared" si="4"/>
        <v>0.50514176003366462</v>
      </c>
      <c r="M40" s="27">
        <f t="shared" si="4"/>
        <v>0.44369047819003304</v>
      </c>
      <c r="N40" s="27">
        <f t="shared" si="4"/>
        <v>0.49432088859915246</v>
      </c>
      <c r="O40" s="27">
        <f t="shared" si="4"/>
        <v>0.53104326599922169</v>
      </c>
      <c r="P40" s="27">
        <f t="shared" si="4"/>
        <v>0.54525506111084887</v>
      </c>
      <c r="Q40" s="27">
        <f t="shared" si="4"/>
        <v>0.52366688685906926</v>
      </c>
      <c r="R40" s="27">
        <f t="shared" si="4"/>
        <v>0.44600266530495331</v>
      </c>
      <c r="S40" s="27">
        <f t="shared" si="4"/>
        <v>0.5038806176697842</v>
      </c>
      <c r="T40" s="27">
        <f t="shared" si="4"/>
        <v>0.44399809840741616</v>
      </c>
      <c r="U40" s="27">
        <f t="shared" si="4"/>
        <v>0.50735744941753513</v>
      </c>
      <c r="V40" s="27">
        <f t="shared" si="4"/>
        <v>0.51496532643455151</v>
      </c>
      <c r="W40" s="27">
        <f t="shared" si="4"/>
        <v>0.48406131070842495</v>
      </c>
      <c r="X40" s="27">
        <f t="shared" si="4"/>
        <v>0.45049889294648765</v>
      </c>
      <c r="Y40" s="27">
        <f t="shared" si="4"/>
        <v>0.45705373557156198</v>
      </c>
      <c r="Z40" s="27">
        <f t="shared" si="4"/>
        <v>0.65457160837903439</v>
      </c>
      <c r="AA40" s="27">
        <f t="shared" si="4"/>
        <v>0.54111289201571611</v>
      </c>
      <c r="AB40" s="27">
        <f t="shared" si="4"/>
        <v>0.54055541444416211</v>
      </c>
      <c r="AC40" s="27">
        <f t="shared" si="4"/>
        <v>0.60564835269623818</v>
      </c>
      <c r="AD40" s="27">
        <f t="shared" si="4"/>
        <v>0.5852455143083487</v>
      </c>
      <c r="AE40" s="27">
        <f t="shared" si="4"/>
        <v>0.5171462914516014</v>
      </c>
      <c r="AF40" s="27">
        <f t="shared" si="4"/>
        <v>0.53842742623230433</v>
      </c>
      <c r="AG40" s="27">
        <f t="shared" si="4"/>
        <v>0.54939891689818077</v>
      </c>
      <c r="AH40" s="27">
        <f t="shared" si="4"/>
        <v>0.52331389383876026</v>
      </c>
      <c r="AI40" s="27">
        <f t="shared" si="4"/>
        <v>0.597151019449771</v>
      </c>
      <c r="AJ40" s="27">
        <f t="shared" si="4"/>
        <v>0.63490819525302278</v>
      </c>
      <c r="AK40" s="27">
        <f t="shared" si="4"/>
        <v>0.56813862493012857</v>
      </c>
      <c r="AL40" s="27">
        <f t="shared" si="4"/>
        <v>0.58963906581740977</v>
      </c>
      <c r="AM40" s="27">
        <f t="shared" si="4"/>
        <v>0.60849179997987723</v>
      </c>
      <c r="AN40" s="27">
        <f t="shared" si="4"/>
        <v>0.54327466859702311</v>
      </c>
      <c r="AO40" s="27">
        <f t="shared" si="4"/>
        <v>0.51788285478890916</v>
      </c>
      <c r="AP40" s="27">
        <f t="shared" si="4"/>
        <v>0.59446779160785312</v>
      </c>
      <c r="AQ40" s="27">
        <f t="shared" si="4"/>
        <v>0.59940365627138525</v>
      </c>
      <c r="AR40" s="27">
        <f t="shared" si="4"/>
        <v>0.55582315929830406</v>
      </c>
      <c r="AS40" s="27">
        <f t="shared" si="4"/>
        <v>0.56025145862437331</v>
      </c>
      <c r="AT40" s="27">
        <f t="shared" si="4"/>
        <v>0.59426992030801318</v>
      </c>
      <c r="AU40" s="27">
        <f t="shared" si="4"/>
        <v>0.63592105909113228</v>
      </c>
      <c r="AV40" s="27">
        <f t="shared" si="4"/>
        <v>0.64307365394831406</v>
      </c>
      <c r="AW40" s="27">
        <f t="shared" si="4"/>
        <v>0.61643885859598502</v>
      </c>
    </row>
    <row r="44" spans="1:49">
      <c r="A44" s="23" t="s">
        <v>74</v>
      </c>
    </row>
    <row r="45" spans="1:49">
      <c r="A45" s="23" t="s">
        <v>51</v>
      </c>
      <c r="B45" s="18" t="s">
        <v>34</v>
      </c>
      <c r="C45" s="18" t="s">
        <v>35</v>
      </c>
      <c r="D45" s="18" t="s">
        <v>36</v>
      </c>
      <c r="E45" s="18" t="s">
        <v>37</v>
      </c>
      <c r="F45" s="18" t="s">
        <v>38</v>
      </c>
      <c r="G45" s="18" t="s">
        <v>39</v>
      </c>
      <c r="H45" s="18" t="s">
        <v>40</v>
      </c>
      <c r="I45" s="18" t="s">
        <v>41</v>
      </c>
      <c r="J45" s="18" t="s">
        <v>42</v>
      </c>
      <c r="K45" s="18" t="s">
        <v>43</v>
      </c>
      <c r="L45" s="18" t="s">
        <v>44</v>
      </c>
      <c r="M45" s="18" t="s">
        <v>45</v>
      </c>
      <c r="N45" s="18" t="s">
        <v>46</v>
      </c>
      <c r="O45" s="18" t="s">
        <v>47</v>
      </c>
      <c r="P45" s="18" t="s">
        <v>48</v>
      </c>
      <c r="Q45" s="18" t="s">
        <v>49</v>
      </c>
      <c r="S45">
        <v>2012</v>
      </c>
    </row>
    <row r="46" spans="1:49">
      <c r="A46" t="s">
        <v>52</v>
      </c>
      <c r="B46" s="25">
        <f>SUM(B3:D3)</f>
        <v>1797.6369999999999</v>
      </c>
      <c r="C46" s="25">
        <f>SUM(E3:G3)</f>
        <v>1588.8419999999999</v>
      </c>
      <c r="D46" s="25">
        <f>SUM(H3:J3)</f>
        <v>1757.596</v>
      </c>
      <c r="E46" s="25">
        <f>SUM(K3:M3)</f>
        <v>1428.2050000000002</v>
      </c>
      <c r="F46" s="25">
        <f>SUM(N3:P3)</f>
        <v>1420.9259999999999</v>
      </c>
      <c r="G46" s="25">
        <f>SUM(Q3:S3)</f>
        <v>1094.027</v>
      </c>
      <c r="H46" s="25">
        <f>SUM(T3:V3)</f>
        <v>1139.1420000000001</v>
      </c>
      <c r="I46" s="25">
        <f>SUM(W3:Y3)</f>
        <v>1060.5360000000001</v>
      </c>
      <c r="J46" s="25">
        <f>SUM(Z3:AB3)</f>
        <v>988.86999999999989</v>
      </c>
      <c r="K46" s="25">
        <f>SUM(AC3:AE3)</f>
        <v>877.85500000000002</v>
      </c>
      <c r="L46" s="25">
        <f>SUM(AF3:AH3)</f>
        <v>974.42100000000005</v>
      </c>
      <c r="M46" s="25">
        <f>SUM(AI3:AK3)</f>
        <v>716.42899999999997</v>
      </c>
      <c r="N46" s="25">
        <f>SUM(AL3:AN3)</f>
        <v>645.39499999999998</v>
      </c>
      <c r="O46" s="25">
        <f>SUM(AO3:AQ3)</f>
        <v>684.947</v>
      </c>
      <c r="P46" s="25">
        <f>SUM(AR3:AT3)</f>
        <v>188.024</v>
      </c>
      <c r="Q46" s="25">
        <f>SUM(AU3:AW3)</f>
        <v>82.658000000000001</v>
      </c>
      <c r="S46" s="29">
        <f>SUM(N46:Q46)</f>
        <v>1601.0239999999999</v>
      </c>
    </row>
    <row r="47" spans="1:49">
      <c r="A47" t="s">
        <v>55</v>
      </c>
      <c r="B47" s="25">
        <f t="shared" ref="B47:B60" si="5">SUM(B4:D4)</f>
        <v>381.97899999999993</v>
      </c>
      <c r="C47" s="25">
        <f t="shared" ref="C47:C60" si="6">SUM(E4:G4)</f>
        <v>296.12299999999999</v>
      </c>
      <c r="D47" s="25">
        <f t="shared" ref="D47:D60" si="7">SUM(H4:J4)</f>
        <v>296.56400000000002</v>
      </c>
      <c r="E47" s="25">
        <f t="shared" ref="E47:E60" si="8">SUM(K4:M4)</f>
        <v>134.68599999999998</v>
      </c>
      <c r="F47" s="25">
        <f t="shared" ref="F47:F60" si="9">SUM(N4:P4)</f>
        <v>211.15600000000001</v>
      </c>
      <c r="G47" s="25">
        <f t="shared" ref="G47:G60" si="10">SUM(Q4:S4)</f>
        <v>234.49599999999998</v>
      </c>
      <c r="H47" s="25">
        <f t="shared" ref="H47:H60" si="11">SUM(T4:V4)</f>
        <v>155.44999999999999</v>
      </c>
      <c r="I47" s="25">
        <f t="shared" ref="I47:I60" si="12">SUM(W4:Y4)</f>
        <v>116.08500000000001</v>
      </c>
      <c r="J47" s="25">
        <f t="shared" ref="J47:J60" si="13">SUM(Z4:AB4)</f>
        <v>127.108</v>
      </c>
      <c r="K47" s="25">
        <f t="shared" ref="K47:K60" si="14">SUM(AC4:AE4)</f>
        <v>80.066000000000003</v>
      </c>
      <c r="L47" s="25">
        <f t="shared" ref="L47:L60" si="15">SUM(AF4:AH4)</f>
        <v>104.59099999999999</v>
      </c>
      <c r="M47" s="25">
        <f t="shared" ref="M47:M60" si="16">SUM(AI4:AK4)</f>
        <v>75.103999999999999</v>
      </c>
      <c r="N47" s="25">
        <f t="shared" ref="N47:N60" si="17">SUM(AL4:AN4)</f>
        <v>76.921999999999997</v>
      </c>
      <c r="O47" s="25">
        <f t="shared" ref="O47:O60" si="18">SUM(AO4:AQ4)</f>
        <v>62.02</v>
      </c>
      <c r="P47" s="25">
        <f t="shared" ref="P47:P60" si="19">SUM(AR4:AT4)</f>
        <v>32.454999999999998</v>
      </c>
      <c r="Q47" s="25">
        <f t="shared" ref="Q47:Q60" si="20">SUM(AU4:AW4)</f>
        <v>9.0719999999999992</v>
      </c>
      <c r="S47" s="29">
        <f t="shared" ref="S47:S60" si="21">SUM(N47:Q47)</f>
        <v>180.46899999999999</v>
      </c>
    </row>
    <row r="48" spans="1:49">
      <c r="A48" t="s">
        <v>53</v>
      </c>
      <c r="B48" s="25">
        <f t="shared" si="5"/>
        <v>270.15499999999997</v>
      </c>
      <c r="C48" s="25">
        <f t="shared" si="6"/>
        <v>326.80500000000001</v>
      </c>
      <c r="D48" s="25">
        <f t="shared" si="7"/>
        <v>384.19200000000001</v>
      </c>
      <c r="E48" s="25">
        <f t="shared" si="8"/>
        <v>234.97399999999999</v>
      </c>
      <c r="F48" s="25">
        <f t="shared" si="9"/>
        <v>301.99099999999999</v>
      </c>
      <c r="G48" s="25">
        <f t="shared" si="10"/>
        <v>320.95699999999999</v>
      </c>
      <c r="H48" s="25">
        <f t="shared" si="11"/>
        <v>128.35899999999998</v>
      </c>
      <c r="I48" s="25">
        <f t="shared" si="12"/>
        <v>19.082000000000001</v>
      </c>
      <c r="J48" s="25">
        <f t="shared" si="13"/>
        <v>18.396000000000001</v>
      </c>
      <c r="K48" s="25">
        <f t="shared" si="14"/>
        <v>15.800999999999998</v>
      </c>
      <c r="L48" s="25">
        <f t="shared" si="15"/>
        <v>0</v>
      </c>
      <c r="M48" s="25">
        <f t="shared" si="16"/>
        <v>0</v>
      </c>
      <c r="N48" s="25">
        <f t="shared" si="17"/>
        <v>0</v>
      </c>
      <c r="O48" s="25">
        <f t="shared" si="18"/>
        <v>1.8080000000000001</v>
      </c>
      <c r="P48" s="25">
        <f t="shared" si="19"/>
        <v>0</v>
      </c>
      <c r="Q48" s="25">
        <f t="shared" si="20"/>
        <v>0</v>
      </c>
      <c r="S48" s="29">
        <f t="shared" si="21"/>
        <v>1.8080000000000001</v>
      </c>
    </row>
    <row r="49" spans="1:19">
      <c r="A49" t="s">
        <v>54</v>
      </c>
      <c r="B49" s="25">
        <f t="shared" si="5"/>
        <v>145.81900000000002</v>
      </c>
      <c r="C49" s="25">
        <f t="shared" si="6"/>
        <v>203.19600000000003</v>
      </c>
      <c r="D49" s="25">
        <f t="shared" si="7"/>
        <v>159.21700000000001</v>
      </c>
      <c r="E49" s="25">
        <f t="shared" si="8"/>
        <v>150.74</v>
      </c>
      <c r="F49" s="25">
        <f t="shared" si="9"/>
        <v>68.716000000000008</v>
      </c>
      <c r="G49" s="25">
        <f t="shared" si="10"/>
        <v>109.61199999999999</v>
      </c>
      <c r="H49" s="25">
        <f t="shared" si="11"/>
        <v>19.978000000000002</v>
      </c>
      <c r="I49" s="25">
        <f t="shared" si="12"/>
        <v>2.4780000000000002</v>
      </c>
      <c r="J49" s="25">
        <f t="shared" si="13"/>
        <v>14.635999999999999</v>
      </c>
      <c r="K49" s="25">
        <f t="shared" si="14"/>
        <v>1.996</v>
      </c>
      <c r="L49" s="25">
        <f t="shared" si="15"/>
        <v>0</v>
      </c>
      <c r="M49" s="25">
        <f t="shared" si="16"/>
        <v>0</v>
      </c>
      <c r="N49" s="25">
        <f t="shared" si="17"/>
        <v>0</v>
      </c>
      <c r="O49" s="25">
        <f t="shared" si="18"/>
        <v>2.0680000000000001</v>
      </c>
      <c r="P49" s="25">
        <f t="shared" si="19"/>
        <v>0</v>
      </c>
      <c r="Q49" s="25">
        <f t="shared" si="20"/>
        <v>0</v>
      </c>
      <c r="S49" s="29">
        <f t="shared" si="21"/>
        <v>2.0680000000000001</v>
      </c>
    </row>
    <row r="50" spans="1:19">
      <c r="A50" t="s">
        <v>56</v>
      </c>
      <c r="B50" s="25">
        <f t="shared" si="5"/>
        <v>870.46299999999997</v>
      </c>
      <c r="C50" s="25">
        <f t="shared" si="6"/>
        <v>987.37899999999991</v>
      </c>
      <c r="D50" s="25">
        <f t="shared" si="7"/>
        <v>1172.434</v>
      </c>
      <c r="E50" s="25">
        <f t="shared" si="8"/>
        <v>1023.239</v>
      </c>
      <c r="F50" s="25">
        <f t="shared" si="9"/>
        <v>1133.884</v>
      </c>
      <c r="G50" s="25">
        <f t="shared" si="10"/>
        <v>1130.164</v>
      </c>
      <c r="H50" s="25">
        <f t="shared" si="11"/>
        <v>1020.096</v>
      </c>
      <c r="I50" s="25">
        <f t="shared" si="12"/>
        <v>932.95900000000006</v>
      </c>
      <c r="J50" s="25">
        <f t="shared" si="13"/>
        <v>961.78099999999995</v>
      </c>
      <c r="K50" s="25">
        <f t="shared" si="14"/>
        <v>976.9</v>
      </c>
      <c r="L50" s="25">
        <f t="shared" si="15"/>
        <v>967.99</v>
      </c>
      <c r="M50" s="25">
        <f t="shared" si="16"/>
        <v>740.92700000000002</v>
      </c>
      <c r="N50" s="25">
        <f t="shared" si="17"/>
        <v>1005.693</v>
      </c>
      <c r="O50" s="25">
        <f t="shared" si="18"/>
        <v>878.24900000000002</v>
      </c>
      <c r="P50" s="25">
        <f t="shared" si="19"/>
        <v>987.58500000000004</v>
      </c>
      <c r="Q50" s="25">
        <f t="shared" si="20"/>
        <v>908.00200000000007</v>
      </c>
      <c r="S50" s="29">
        <f t="shared" si="21"/>
        <v>3779.529</v>
      </c>
    </row>
    <row r="51" spans="1:19">
      <c r="A51" t="s">
        <v>57</v>
      </c>
      <c r="B51" s="25">
        <f t="shared" si="5"/>
        <v>459.53500000000003</v>
      </c>
      <c r="C51" s="25">
        <f t="shared" si="6"/>
        <v>561.23400000000004</v>
      </c>
      <c r="D51" s="25">
        <f t="shared" si="7"/>
        <v>710.83300000000008</v>
      </c>
      <c r="E51" s="25">
        <f t="shared" si="8"/>
        <v>376.495</v>
      </c>
      <c r="F51" s="25">
        <f t="shared" si="9"/>
        <v>595.34299999999996</v>
      </c>
      <c r="G51" s="25">
        <f t="shared" si="10"/>
        <v>675.45600000000002</v>
      </c>
      <c r="H51" s="25">
        <f t="shared" si="11"/>
        <v>691.99400000000003</v>
      </c>
      <c r="I51" s="25">
        <f t="shared" si="12"/>
        <v>616.03100000000006</v>
      </c>
      <c r="J51" s="25">
        <f t="shared" si="13"/>
        <v>538.33500000000004</v>
      </c>
      <c r="K51" s="25">
        <f t="shared" si="14"/>
        <v>614.44100000000003</v>
      </c>
      <c r="L51" s="25">
        <f t="shared" si="15"/>
        <v>496.02300000000002</v>
      </c>
      <c r="M51" s="25">
        <f t="shared" si="16"/>
        <v>416.12399999999997</v>
      </c>
      <c r="N51" s="25">
        <f t="shared" si="17"/>
        <v>336.541</v>
      </c>
      <c r="O51" s="25">
        <f t="shared" si="18"/>
        <v>272.13900000000001</v>
      </c>
      <c r="P51" s="25">
        <f t="shared" si="19"/>
        <v>205.24199999999999</v>
      </c>
      <c r="Q51" s="25">
        <f t="shared" si="20"/>
        <v>246.96699999999998</v>
      </c>
      <c r="S51" s="29">
        <f t="shared" si="21"/>
        <v>1060.8890000000001</v>
      </c>
    </row>
    <row r="52" spans="1:19">
      <c r="A52" t="s">
        <v>58</v>
      </c>
      <c r="B52" s="25">
        <f t="shared" si="5"/>
        <v>0</v>
      </c>
      <c r="C52" s="25">
        <f t="shared" si="6"/>
        <v>0</v>
      </c>
      <c r="D52" s="25">
        <f t="shared" si="7"/>
        <v>0</v>
      </c>
      <c r="E52" s="25">
        <f t="shared" si="8"/>
        <v>0</v>
      </c>
      <c r="F52" s="25">
        <f t="shared" si="9"/>
        <v>0</v>
      </c>
      <c r="G52" s="25">
        <f t="shared" si="10"/>
        <v>0</v>
      </c>
      <c r="H52" s="25">
        <f t="shared" si="11"/>
        <v>0</v>
      </c>
      <c r="I52" s="25">
        <f t="shared" si="12"/>
        <v>0</v>
      </c>
      <c r="J52" s="25">
        <f t="shared" si="13"/>
        <v>0</v>
      </c>
      <c r="K52" s="25">
        <f t="shared" si="14"/>
        <v>0</v>
      </c>
      <c r="L52" s="25">
        <f t="shared" si="15"/>
        <v>0</v>
      </c>
      <c r="M52" s="25">
        <f t="shared" si="16"/>
        <v>0</v>
      </c>
      <c r="N52" s="25">
        <f t="shared" si="17"/>
        <v>204.97800000000001</v>
      </c>
      <c r="O52" s="25">
        <f t="shared" si="18"/>
        <v>244.68899999999999</v>
      </c>
      <c r="P52" s="25">
        <f t="shared" si="19"/>
        <v>302.38499999999999</v>
      </c>
      <c r="Q52" s="25">
        <f t="shared" si="20"/>
        <v>376.96200000000005</v>
      </c>
      <c r="S52" s="29">
        <f t="shared" si="21"/>
        <v>1129.0140000000001</v>
      </c>
    </row>
    <row r="53" spans="1:19">
      <c r="A53" t="s">
        <v>65</v>
      </c>
      <c r="B53" s="25">
        <f t="shared" si="5"/>
        <v>459.53500000000003</v>
      </c>
      <c r="C53" s="25">
        <f t="shared" si="6"/>
        <v>561.23400000000004</v>
      </c>
      <c r="D53" s="25">
        <f t="shared" si="7"/>
        <v>710.83300000000008</v>
      </c>
      <c r="E53" s="25">
        <f t="shared" si="8"/>
        <v>376.495</v>
      </c>
      <c r="F53" s="25">
        <f t="shared" si="9"/>
        <v>595.34299999999996</v>
      </c>
      <c r="G53" s="25">
        <f t="shared" si="10"/>
        <v>675.45600000000002</v>
      </c>
      <c r="H53" s="25">
        <f t="shared" si="11"/>
        <v>691.99400000000003</v>
      </c>
      <c r="I53" s="25">
        <f t="shared" si="12"/>
        <v>616.03100000000006</v>
      </c>
      <c r="J53" s="25">
        <f t="shared" si="13"/>
        <v>538.33500000000004</v>
      </c>
      <c r="K53" s="25">
        <f t="shared" si="14"/>
        <v>614.44100000000003</v>
      </c>
      <c r="L53" s="25">
        <f t="shared" si="15"/>
        <v>496.02300000000002</v>
      </c>
      <c r="M53" s="25">
        <f t="shared" si="16"/>
        <v>416.12399999999997</v>
      </c>
      <c r="N53" s="25">
        <f t="shared" si="17"/>
        <v>541.51900000000001</v>
      </c>
      <c r="O53" s="25">
        <f t="shared" si="18"/>
        <v>516.82799999999997</v>
      </c>
      <c r="P53" s="25">
        <f t="shared" si="19"/>
        <v>507.62700000000001</v>
      </c>
      <c r="Q53" s="25">
        <f t="shared" si="20"/>
        <v>623.92900000000009</v>
      </c>
      <c r="S53" s="29">
        <f t="shared" si="21"/>
        <v>2189.9030000000002</v>
      </c>
    </row>
    <row r="54" spans="1:19">
      <c r="A54" t="s">
        <v>59</v>
      </c>
      <c r="B54" s="25">
        <f t="shared" si="5"/>
        <v>0</v>
      </c>
      <c r="C54" s="25">
        <f t="shared" si="6"/>
        <v>0</v>
      </c>
      <c r="D54" s="25">
        <f t="shared" si="7"/>
        <v>381.28499999999997</v>
      </c>
      <c r="E54" s="25">
        <f t="shared" si="8"/>
        <v>760.59699999999998</v>
      </c>
      <c r="F54" s="25">
        <f t="shared" si="9"/>
        <v>546.06799999999998</v>
      </c>
      <c r="G54" s="25">
        <f t="shared" si="10"/>
        <v>584.745</v>
      </c>
      <c r="H54" s="25">
        <f t="shared" si="11"/>
        <v>576.84799999999996</v>
      </c>
      <c r="I54" s="25">
        <f t="shared" si="12"/>
        <v>613.44200000000001</v>
      </c>
      <c r="J54" s="25">
        <f t="shared" si="13"/>
        <v>416.13800000000003</v>
      </c>
      <c r="K54" s="25">
        <f t="shared" si="14"/>
        <v>462.70799999999997</v>
      </c>
      <c r="L54" s="25">
        <f t="shared" si="15"/>
        <v>563.96500000000003</v>
      </c>
      <c r="M54" s="25">
        <f t="shared" si="16"/>
        <v>493.84900000000005</v>
      </c>
      <c r="N54" s="25">
        <f t="shared" si="17"/>
        <v>544.29399999999998</v>
      </c>
      <c r="O54" s="25">
        <f t="shared" si="18"/>
        <v>513.048</v>
      </c>
      <c r="P54" s="25">
        <f t="shared" si="19"/>
        <v>502.08400000000006</v>
      </c>
      <c r="Q54" s="25">
        <f t="shared" si="20"/>
        <v>536.33999999999992</v>
      </c>
      <c r="S54" s="29">
        <f t="shared" si="21"/>
        <v>2095.7660000000001</v>
      </c>
    </row>
    <row r="55" spans="1:19">
      <c r="A55" s="22" t="s">
        <v>70</v>
      </c>
      <c r="B55" s="25">
        <f t="shared" si="5"/>
        <v>0</v>
      </c>
      <c r="C55" s="25">
        <f t="shared" si="6"/>
        <v>0</v>
      </c>
      <c r="D55" s="25">
        <f t="shared" si="7"/>
        <v>0</v>
      </c>
      <c r="E55" s="25">
        <f t="shared" si="8"/>
        <v>0</v>
      </c>
      <c r="F55" s="25">
        <f t="shared" si="9"/>
        <v>0</v>
      </c>
      <c r="G55" s="25">
        <f t="shared" si="10"/>
        <v>0</v>
      </c>
      <c r="H55" s="25">
        <f t="shared" si="11"/>
        <v>0</v>
      </c>
      <c r="I55" s="25">
        <f t="shared" si="12"/>
        <v>0</v>
      </c>
      <c r="J55" s="25">
        <f t="shared" si="13"/>
        <v>0</v>
      </c>
      <c r="K55" s="25">
        <f t="shared" si="14"/>
        <v>0</v>
      </c>
      <c r="L55" s="25">
        <f t="shared" si="15"/>
        <v>0</v>
      </c>
      <c r="M55" s="25">
        <f t="shared" si="16"/>
        <v>0</v>
      </c>
      <c r="N55" s="25">
        <f t="shared" si="17"/>
        <v>0</v>
      </c>
      <c r="O55" s="25">
        <f t="shared" si="18"/>
        <v>0</v>
      </c>
      <c r="P55" s="25">
        <f t="shared" si="19"/>
        <v>0</v>
      </c>
      <c r="Q55" s="25">
        <f t="shared" si="20"/>
        <v>0</v>
      </c>
      <c r="S55" s="29">
        <f t="shared" si="21"/>
        <v>0</v>
      </c>
    </row>
    <row r="56" spans="1:19">
      <c r="A56" t="s">
        <v>62</v>
      </c>
      <c r="B56" s="25">
        <f t="shared" si="5"/>
        <v>0</v>
      </c>
      <c r="C56" s="25">
        <f t="shared" si="6"/>
        <v>0</v>
      </c>
      <c r="D56" s="25">
        <f t="shared" si="7"/>
        <v>0</v>
      </c>
      <c r="E56" s="25">
        <f t="shared" si="8"/>
        <v>0</v>
      </c>
      <c r="F56" s="25">
        <f t="shared" si="9"/>
        <v>0</v>
      </c>
      <c r="G56" s="25">
        <f t="shared" si="10"/>
        <v>0</v>
      </c>
      <c r="H56" s="25">
        <f t="shared" si="11"/>
        <v>0</v>
      </c>
      <c r="I56" s="25">
        <f t="shared" si="12"/>
        <v>0</v>
      </c>
      <c r="J56" s="25">
        <f t="shared" si="13"/>
        <v>0</v>
      </c>
      <c r="K56" s="25">
        <f t="shared" si="14"/>
        <v>0</v>
      </c>
      <c r="L56" s="25">
        <f t="shared" si="15"/>
        <v>0</v>
      </c>
      <c r="M56" s="25">
        <f t="shared" si="16"/>
        <v>0</v>
      </c>
      <c r="N56" s="25">
        <f t="shared" si="17"/>
        <v>248.60700000000003</v>
      </c>
      <c r="O56" s="25">
        <f t="shared" si="18"/>
        <v>382.11799999999999</v>
      </c>
      <c r="P56" s="25">
        <f t="shared" si="19"/>
        <v>282.99400000000003</v>
      </c>
      <c r="Q56" s="25">
        <f t="shared" si="20"/>
        <v>422.36400000000003</v>
      </c>
      <c r="S56" s="29">
        <f t="shared" si="21"/>
        <v>1336.0830000000001</v>
      </c>
    </row>
    <row r="57" spans="1:19">
      <c r="A57" s="26" t="s">
        <v>63</v>
      </c>
      <c r="B57" s="25">
        <f t="shared" si="5"/>
        <v>0</v>
      </c>
      <c r="C57" s="25">
        <f t="shared" si="6"/>
        <v>0</v>
      </c>
      <c r="D57" s="25">
        <f t="shared" si="7"/>
        <v>0</v>
      </c>
      <c r="E57" s="25">
        <f t="shared" si="8"/>
        <v>0</v>
      </c>
      <c r="F57" s="25">
        <f t="shared" si="9"/>
        <v>0</v>
      </c>
      <c r="G57" s="25">
        <f t="shared" si="10"/>
        <v>0</v>
      </c>
      <c r="H57" s="25">
        <f t="shared" si="11"/>
        <v>0</v>
      </c>
      <c r="I57" s="25">
        <f t="shared" si="12"/>
        <v>0</v>
      </c>
      <c r="J57" s="25">
        <f t="shared" si="13"/>
        <v>0</v>
      </c>
      <c r="K57" s="25">
        <f t="shared" si="14"/>
        <v>0</v>
      </c>
      <c r="L57" s="25">
        <f t="shared" si="15"/>
        <v>0</v>
      </c>
      <c r="M57" s="25">
        <f t="shared" si="16"/>
        <v>0</v>
      </c>
      <c r="N57" s="25">
        <f t="shared" si="17"/>
        <v>57.978999999999999</v>
      </c>
      <c r="O57" s="25">
        <f t="shared" si="18"/>
        <v>232.40700000000001</v>
      </c>
      <c r="P57" s="25">
        <f t="shared" si="19"/>
        <v>152.24</v>
      </c>
      <c r="Q57" s="25">
        <f t="shared" si="20"/>
        <v>77.691999999999993</v>
      </c>
      <c r="S57" s="29">
        <f t="shared" si="21"/>
        <v>520.31799999999998</v>
      </c>
    </row>
    <row r="58" spans="1:19">
      <c r="A58" t="s">
        <v>60</v>
      </c>
      <c r="B58" s="25">
        <f t="shared" si="5"/>
        <v>0</v>
      </c>
      <c r="C58" s="25">
        <f t="shared" si="6"/>
        <v>0</v>
      </c>
      <c r="D58" s="25">
        <f t="shared" si="7"/>
        <v>0</v>
      </c>
      <c r="E58" s="25">
        <f t="shared" si="8"/>
        <v>0</v>
      </c>
      <c r="F58" s="25">
        <f t="shared" si="9"/>
        <v>0</v>
      </c>
      <c r="G58" s="25">
        <f t="shared" si="10"/>
        <v>0</v>
      </c>
      <c r="H58" s="25">
        <f t="shared" si="11"/>
        <v>0</v>
      </c>
      <c r="I58" s="25">
        <f t="shared" si="12"/>
        <v>0</v>
      </c>
      <c r="J58" s="25">
        <f t="shared" si="13"/>
        <v>0</v>
      </c>
      <c r="K58" s="25">
        <f t="shared" si="14"/>
        <v>0</v>
      </c>
      <c r="L58" s="25">
        <f t="shared" si="15"/>
        <v>0</v>
      </c>
      <c r="M58" s="25">
        <f t="shared" si="16"/>
        <v>0</v>
      </c>
      <c r="N58" s="25">
        <f t="shared" si="17"/>
        <v>132.14500000000001</v>
      </c>
      <c r="O58" s="25">
        <f t="shared" si="18"/>
        <v>134.148</v>
      </c>
      <c r="P58" s="25">
        <f t="shared" si="19"/>
        <v>199.72300000000001</v>
      </c>
      <c r="Q58" s="25">
        <f t="shared" si="20"/>
        <v>206.34299999999999</v>
      </c>
      <c r="S58" s="29">
        <f t="shared" si="21"/>
        <v>672.35900000000004</v>
      </c>
    </row>
    <row r="59" spans="1:19">
      <c r="A59" t="s">
        <v>61</v>
      </c>
      <c r="B59" s="25">
        <f t="shared" si="5"/>
        <v>119.76499999999999</v>
      </c>
      <c r="C59" s="25">
        <f t="shared" si="6"/>
        <v>141.863</v>
      </c>
      <c r="D59" s="25">
        <f t="shared" si="7"/>
        <v>106.09299999999999</v>
      </c>
      <c r="E59" s="25">
        <f t="shared" si="8"/>
        <v>102.09599999999999</v>
      </c>
      <c r="F59" s="25">
        <f t="shared" si="9"/>
        <v>127.66300000000001</v>
      </c>
      <c r="G59" s="25">
        <f t="shared" si="10"/>
        <v>78.766000000000005</v>
      </c>
      <c r="H59" s="25">
        <f t="shared" si="11"/>
        <v>160.333</v>
      </c>
      <c r="I59" s="25">
        <f t="shared" si="12"/>
        <v>69.798000000000002</v>
      </c>
      <c r="J59" s="25">
        <f t="shared" si="13"/>
        <v>88.024000000000001</v>
      </c>
      <c r="K59" s="25">
        <f t="shared" si="14"/>
        <v>80.433999999999997</v>
      </c>
      <c r="L59" s="25">
        <f t="shared" si="15"/>
        <v>95.656000000000006</v>
      </c>
      <c r="M59" s="25">
        <f t="shared" si="16"/>
        <v>97.812999999999988</v>
      </c>
      <c r="N59" s="25">
        <f t="shared" si="17"/>
        <v>59.719000000000001</v>
      </c>
      <c r="O59" s="25">
        <f t="shared" si="18"/>
        <v>44.516999999999996</v>
      </c>
      <c r="P59" s="25">
        <f t="shared" si="19"/>
        <v>60.773000000000003</v>
      </c>
      <c r="Q59" s="25">
        <f t="shared" si="20"/>
        <v>24.845999999999997</v>
      </c>
      <c r="S59" s="29">
        <f t="shared" si="21"/>
        <v>189.85499999999999</v>
      </c>
    </row>
    <row r="60" spans="1:19">
      <c r="A60" s="26" t="s">
        <v>64</v>
      </c>
      <c r="B60" s="25">
        <f t="shared" si="5"/>
        <v>0</v>
      </c>
      <c r="C60" s="25">
        <f t="shared" si="6"/>
        <v>0</v>
      </c>
      <c r="D60" s="25">
        <f t="shared" si="7"/>
        <v>0</v>
      </c>
      <c r="E60" s="25">
        <f t="shared" si="8"/>
        <v>0</v>
      </c>
      <c r="F60" s="25">
        <f t="shared" si="9"/>
        <v>0</v>
      </c>
      <c r="G60" s="25">
        <f t="shared" si="10"/>
        <v>0</v>
      </c>
      <c r="H60" s="25">
        <f t="shared" si="11"/>
        <v>0</v>
      </c>
      <c r="I60" s="25">
        <f t="shared" si="12"/>
        <v>0</v>
      </c>
      <c r="J60" s="25">
        <f t="shared" si="13"/>
        <v>0</v>
      </c>
      <c r="K60" s="25">
        <f t="shared" si="14"/>
        <v>0</v>
      </c>
      <c r="L60" s="25">
        <f t="shared" si="15"/>
        <v>0</v>
      </c>
      <c r="M60" s="25">
        <f t="shared" si="16"/>
        <v>0</v>
      </c>
      <c r="N60" s="25">
        <f t="shared" si="17"/>
        <v>23.012</v>
      </c>
      <c r="O60" s="25">
        <f t="shared" si="18"/>
        <v>69.084000000000003</v>
      </c>
      <c r="P60" s="25">
        <f t="shared" si="19"/>
        <v>68.537999999999997</v>
      </c>
      <c r="Q60" s="25">
        <f t="shared" si="20"/>
        <v>66.135000000000005</v>
      </c>
      <c r="S60" s="29">
        <f t="shared" si="21"/>
        <v>226.76900000000001</v>
      </c>
    </row>
    <row r="61" spans="1:19">
      <c r="A61" s="18" t="s">
        <v>67</v>
      </c>
      <c r="B61" s="27">
        <f>SUM(B50,B51,B52)/SUM(B46:B52,B54:B60)</f>
        <v>0.32877180310346221</v>
      </c>
      <c r="C61" s="27">
        <f t="shared" ref="C61:S61" si="22">SUM(C50,C51,C52)/SUM(C46:C52,C54:C60)</f>
        <v>0.37720981078285842</v>
      </c>
      <c r="D61" s="27">
        <f t="shared" si="22"/>
        <v>0.37906318045076165</v>
      </c>
      <c r="E61" s="27">
        <f t="shared" si="22"/>
        <v>0.33239690413181383</v>
      </c>
      <c r="F61" s="27">
        <f t="shared" si="22"/>
        <v>0.39249348634862602</v>
      </c>
      <c r="G61" s="27">
        <f t="shared" si="22"/>
        <v>0.42703991724182949</v>
      </c>
      <c r="H61" s="27">
        <f t="shared" si="22"/>
        <v>0.43987719027799188</v>
      </c>
      <c r="I61" s="27">
        <f t="shared" si="22"/>
        <v>0.45154647650092078</v>
      </c>
      <c r="J61" s="27">
        <f t="shared" si="22"/>
        <v>0.47573072932126725</v>
      </c>
      <c r="K61" s="27">
        <f t="shared" si="22"/>
        <v>0.51165214081019195</v>
      </c>
      <c r="L61" s="27">
        <f t="shared" si="22"/>
        <v>0.45712607637559688</v>
      </c>
      <c r="M61" s="27">
        <f t="shared" si="22"/>
        <v>0.45548777559338738</v>
      </c>
      <c r="N61" s="27">
        <f t="shared" si="22"/>
        <v>0.4638919912391295</v>
      </c>
      <c r="O61" s="27">
        <f t="shared" si="22"/>
        <v>0.39618890152963077</v>
      </c>
      <c r="P61" s="27">
        <f t="shared" si="22"/>
        <v>0.50140524465944991</v>
      </c>
      <c r="Q61" s="27">
        <f t="shared" si="22"/>
        <v>0.51800258404311106</v>
      </c>
      <c r="S61" s="27">
        <f t="shared" si="22"/>
        <v>0.46650944505804998</v>
      </c>
    </row>
    <row r="62" spans="1:19">
      <c r="A62" s="18" t="s">
        <v>66</v>
      </c>
      <c r="B62" s="27">
        <f>SUM(B50,B51,B52)/SUM(B50:B52,B54:B57)</f>
        <v>1</v>
      </c>
      <c r="C62" s="27">
        <f t="shared" ref="C62:S62" si="23">SUM(C50,C51,C52)/SUM(C50:C52,C54:C57)</f>
        <v>1</v>
      </c>
      <c r="D62" s="27">
        <f t="shared" si="23"/>
        <v>0.83162894912547825</v>
      </c>
      <c r="E62" s="27">
        <f t="shared" si="23"/>
        <v>0.64792571138404242</v>
      </c>
      <c r="F62" s="27">
        <f t="shared" si="23"/>
        <v>0.76000123060965707</v>
      </c>
      <c r="G62" s="27">
        <f t="shared" si="23"/>
        <v>0.75537417925714279</v>
      </c>
      <c r="H62" s="27">
        <f t="shared" si="23"/>
        <v>0.74798443645044121</v>
      </c>
      <c r="I62" s="27">
        <f t="shared" si="23"/>
        <v>0.71631847845388896</v>
      </c>
      <c r="J62" s="27">
        <f t="shared" si="23"/>
        <v>0.78283776576591624</v>
      </c>
      <c r="K62" s="27">
        <f t="shared" si="23"/>
        <v>0.7747337088842573</v>
      </c>
      <c r="L62" s="27">
        <f t="shared" si="23"/>
        <v>0.72190773272688358</v>
      </c>
      <c r="M62" s="27">
        <f t="shared" si="23"/>
        <v>0.70086074262523468</v>
      </c>
      <c r="N62" s="27">
        <f t="shared" si="23"/>
        <v>0.64518458841445625</v>
      </c>
      <c r="O62" s="27">
        <f t="shared" si="23"/>
        <v>0.55302043486016683</v>
      </c>
      <c r="P62" s="27">
        <f t="shared" si="23"/>
        <v>0.61467361142514176</v>
      </c>
      <c r="Q62" s="27">
        <f t="shared" si="23"/>
        <v>0.59647038714307021</v>
      </c>
      <c r="S62" s="27">
        <f t="shared" si="23"/>
        <v>0.60166027673563505</v>
      </c>
    </row>
    <row r="63" spans="1:19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9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6" spans="1:49">
      <c r="A66" s="23" t="s">
        <v>68</v>
      </c>
      <c r="B66" s="18" t="s">
        <v>34</v>
      </c>
      <c r="C66" s="18" t="s">
        <v>35</v>
      </c>
      <c r="D66" s="18" t="s">
        <v>36</v>
      </c>
      <c r="E66" s="18" t="s">
        <v>37</v>
      </c>
      <c r="F66" s="18" t="s">
        <v>38</v>
      </c>
      <c r="G66" s="18" t="s">
        <v>39</v>
      </c>
      <c r="H66" s="18" t="s">
        <v>40</v>
      </c>
      <c r="I66" s="18" t="s">
        <v>41</v>
      </c>
      <c r="J66" s="18" t="s">
        <v>42</v>
      </c>
      <c r="K66" s="18" t="s">
        <v>43</v>
      </c>
      <c r="L66" s="18" t="s">
        <v>44</v>
      </c>
      <c r="M66" s="18" t="s">
        <v>45</v>
      </c>
      <c r="N66" s="18" t="s">
        <v>46</v>
      </c>
      <c r="O66" s="18" t="s">
        <v>47</v>
      </c>
      <c r="P66" s="18" t="s">
        <v>48</v>
      </c>
      <c r="Q66" s="18" t="s">
        <v>49</v>
      </c>
      <c r="R66" s="28"/>
      <c r="S66">
        <v>2012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</row>
    <row r="67" spans="1:49">
      <c r="A67" t="s">
        <v>52</v>
      </c>
      <c r="B67" s="25">
        <f>SUM(B24:D24)</f>
        <v>142.952</v>
      </c>
      <c r="C67" s="25">
        <f>SUM(E24:G24)</f>
        <v>120.22399999999999</v>
      </c>
      <c r="D67" s="25">
        <f>SUM(H24:J24)</f>
        <v>140.35300000000001</v>
      </c>
      <c r="E67" s="25">
        <f>SUM(K24:M24)</f>
        <v>115.527</v>
      </c>
      <c r="F67" s="25">
        <f>SUM(N24:P24)</f>
        <v>135.51400000000001</v>
      </c>
      <c r="G67" s="25">
        <f>SUM(Q24:S24)</f>
        <v>105.667</v>
      </c>
      <c r="H67" s="25">
        <f>SUM(T24:V24)</f>
        <v>92.593999999999994</v>
      </c>
      <c r="I67" s="25">
        <f>SUM(W24:Y24)</f>
        <v>89.445999999999998</v>
      </c>
      <c r="J67" s="25">
        <f>SUM(Z24:AB24)</f>
        <v>89.647000000000006</v>
      </c>
      <c r="K67" s="25">
        <f>SUM(AC24:AE24)</f>
        <v>73.890999999999991</v>
      </c>
      <c r="L67" s="25">
        <f>SUM(AF24:AH24)</f>
        <v>84.121000000000009</v>
      </c>
      <c r="M67" s="25">
        <f>SUM(AI24:AK24)</f>
        <v>63.149000000000001</v>
      </c>
      <c r="N67" s="25">
        <f>SUM(AL24:AN24)</f>
        <v>53.451000000000001</v>
      </c>
      <c r="O67" s="25">
        <f>SUM(AO24:AQ24)</f>
        <v>45.249999999999993</v>
      </c>
      <c r="P67" s="25">
        <f>SUM(AR24:AT24)</f>
        <v>5.8450000000000006</v>
      </c>
      <c r="Q67" s="25">
        <f>SUM(AU24:AW24)</f>
        <v>2.9129999999999994</v>
      </c>
      <c r="R67" s="25"/>
      <c r="S67" s="29">
        <f>SUM(N67:Q67)</f>
        <v>107.45899999999999</v>
      </c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</row>
    <row r="68" spans="1:49">
      <c r="A68" t="s">
        <v>55</v>
      </c>
      <c r="B68" s="25">
        <f t="shared" ref="B68:B81" si="24">SUM(B25:D25)</f>
        <v>15.295999999999999</v>
      </c>
      <c r="C68" s="25">
        <f t="shared" ref="C68:C81" si="25">SUM(E25:G25)</f>
        <v>17.035</v>
      </c>
      <c r="D68" s="25">
        <f t="shared" ref="D68:D81" si="26">SUM(H25:J25)</f>
        <v>17.940999999999999</v>
      </c>
      <c r="E68" s="25">
        <f t="shared" ref="E68:E81" si="27">SUM(K25:M25)</f>
        <v>19.125</v>
      </c>
      <c r="F68" s="25">
        <f t="shared" ref="F68:F81" si="28">SUM(N25:P25)</f>
        <v>15.137</v>
      </c>
      <c r="G68" s="25">
        <f t="shared" ref="G68:G81" si="29">SUM(Q25:S25)</f>
        <v>11.718</v>
      </c>
      <c r="H68" s="25">
        <f t="shared" ref="H68:H81" si="30">SUM(T25:V25)</f>
        <v>2.4119999999999999</v>
      </c>
      <c r="I68" s="25">
        <f t="shared" ref="I68:I81" si="31">SUM(W25:Y25)</f>
        <v>0.56099999999999994</v>
      </c>
      <c r="J68" s="25">
        <f t="shared" ref="J68:J81" si="32">SUM(Z25:AB25)</f>
        <v>0.84600000000000009</v>
      </c>
      <c r="K68" s="25">
        <f t="shared" ref="K68:K81" si="33">SUM(AC25:AE25)</f>
        <v>0.6</v>
      </c>
      <c r="L68" s="25">
        <f t="shared" ref="L68:L81" si="34">SUM(AF25:AH25)</f>
        <v>0.33299999999999996</v>
      </c>
      <c r="M68" s="25">
        <f t="shared" ref="M68:M81" si="35">SUM(AI25:AK25)</f>
        <v>9.0429999999999993</v>
      </c>
      <c r="N68" s="25">
        <f t="shared" ref="N68:N81" si="36">SUM(AL25:AN25)</f>
        <v>7.891</v>
      </c>
      <c r="O68" s="25">
        <f t="shared" ref="O68:O81" si="37">SUM(AO25:AQ25)</f>
        <v>4.66</v>
      </c>
      <c r="P68" s="25">
        <f t="shared" ref="P68:P81" si="38">SUM(AR25:AT25)</f>
        <v>1.3239999999999998</v>
      </c>
      <c r="Q68" s="25">
        <f t="shared" ref="Q68:Q81" si="39">SUM(AU25:AW25)</f>
        <v>0.97</v>
      </c>
      <c r="R68" s="25"/>
      <c r="S68" s="29">
        <f t="shared" ref="S68:S81" si="40">SUM(N68:Q68)</f>
        <v>14.845000000000001</v>
      </c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</row>
    <row r="69" spans="1:49">
      <c r="A69" t="s">
        <v>53</v>
      </c>
      <c r="B69" s="25">
        <f t="shared" si="24"/>
        <v>35.119</v>
      </c>
      <c r="C69" s="25">
        <f t="shared" si="25"/>
        <v>40.478999999999999</v>
      </c>
      <c r="D69" s="25">
        <f t="shared" si="26"/>
        <v>56.730000000000004</v>
      </c>
      <c r="E69" s="25">
        <f t="shared" si="27"/>
        <v>45.957999999999998</v>
      </c>
      <c r="F69" s="25">
        <f t="shared" si="28"/>
        <v>55.094999999999999</v>
      </c>
      <c r="G69" s="25">
        <f t="shared" si="29"/>
        <v>31.249000000000002</v>
      </c>
      <c r="H69" s="25">
        <f t="shared" si="30"/>
        <v>11.322000000000001</v>
      </c>
      <c r="I69" s="25">
        <f t="shared" si="31"/>
        <v>3.0380000000000003</v>
      </c>
      <c r="J69" s="25">
        <f t="shared" si="32"/>
        <v>1.623</v>
      </c>
      <c r="K69" s="25">
        <f t="shared" si="33"/>
        <v>0.94699999999999995</v>
      </c>
      <c r="L69" s="25">
        <f t="shared" si="34"/>
        <v>2.2170000000000001</v>
      </c>
      <c r="M69" s="25">
        <f t="shared" si="35"/>
        <v>0.47199999999999998</v>
      </c>
      <c r="N69" s="25">
        <f t="shared" si="36"/>
        <v>0.21199999999999999</v>
      </c>
      <c r="O69" s="25">
        <f t="shared" si="37"/>
        <v>0.53899999999999992</v>
      </c>
      <c r="P69" s="25">
        <f t="shared" si="38"/>
        <v>7.0999999999999994E-2</v>
      </c>
      <c r="Q69" s="25">
        <f t="shared" si="39"/>
        <v>0</v>
      </c>
      <c r="R69" s="25"/>
      <c r="S69" s="29">
        <f t="shared" si="40"/>
        <v>0.82199999999999984</v>
      </c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</row>
    <row r="70" spans="1:49">
      <c r="A70" t="s">
        <v>54</v>
      </c>
      <c r="B70" s="25">
        <f t="shared" si="24"/>
        <v>1.9359999999999999</v>
      </c>
      <c r="C70" s="25">
        <f t="shared" si="25"/>
        <v>3.504</v>
      </c>
      <c r="D70" s="25">
        <f t="shared" si="26"/>
        <v>4.0780000000000003</v>
      </c>
      <c r="E70" s="25">
        <f t="shared" si="27"/>
        <v>4.5659999999999998</v>
      </c>
      <c r="F70" s="25">
        <f t="shared" si="28"/>
        <v>4.0490000000000004</v>
      </c>
      <c r="G70" s="25">
        <f t="shared" si="29"/>
        <v>2.9380000000000002</v>
      </c>
      <c r="H70" s="25">
        <f t="shared" si="30"/>
        <v>1.536</v>
      </c>
      <c r="I70" s="25">
        <f t="shared" si="31"/>
        <v>0.34</v>
      </c>
      <c r="J70" s="25">
        <f t="shared" si="32"/>
        <v>0.31</v>
      </c>
      <c r="K70" s="25">
        <f t="shared" si="33"/>
        <v>0.32200000000000001</v>
      </c>
      <c r="L70" s="25">
        <f t="shared" si="34"/>
        <v>0</v>
      </c>
      <c r="M70" s="25">
        <f t="shared" si="35"/>
        <v>0.18099999999999999</v>
      </c>
      <c r="N70" s="25">
        <f t="shared" si="36"/>
        <v>0</v>
      </c>
      <c r="O70" s="25">
        <f t="shared" si="37"/>
        <v>0.188</v>
      </c>
      <c r="P70" s="25">
        <f t="shared" si="38"/>
        <v>0</v>
      </c>
      <c r="Q70" s="25">
        <f t="shared" si="39"/>
        <v>0.18099999999999999</v>
      </c>
      <c r="R70" s="25"/>
      <c r="S70" s="29">
        <f t="shared" si="40"/>
        <v>0.36899999999999999</v>
      </c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</row>
    <row r="71" spans="1:49">
      <c r="A71" t="s">
        <v>56</v>
      </c>
      <c r="B71" s="25">
        <f t="shared" si="24"/>
        <v>98.48899999999999</v>
      </c>
      <c r="C71" s="25">
        <f t="shared" si="25"/>
        <v>120.86500000000001</v>
      </c>
      <c r="D71" s="25">
        <f t="shared" si="26"/>
        <v>128.80600000000001</v>
      </c>
      <c r="E71" s="25">
        <f t="shared" si="27"/>
        <v>107.30500000000001</v>
      </c>
      <c r="F71" s="25">
        <f t="shared" si="28"/>
        <v>127.49600000000001</v>
      </c>
      <c r="G71" s="25">
        <f t="shared" si="29"/>
        <v>124.634</v>
      </c>
      <c r="H71" s="25">
        <f t="shared" si="30"/>
        <v>118.744</v>
      </c>
      <c r="I71" s="25">
        <f t="shared" si="31"/>
        <v>103.25700000000001</v>
      </c>
      <c r="J71" s="25">
        <f t="shared" si="32"/>
        <v>112.85999999999999</v>
      </c>
      <c r="K71" s="25">
        <f t="shared" si="33"/>
        <v>116.42699999999999</v>
      </c>
      <c r="L71" s="25">
        <f t="shared" si="34"/>
        <v>113.246</v>
      </c>
      <c r="M71" s="25">
        <f t="shared" si="35"/>
        <v>75.679000000000002</v>
      </c>
      <c r="N71" s="25">
        <f t="shared" si="36"/>
        <v>96.036000000000001</v>
      </c>
      <c r="O71" s="25">
        <f t="shared" si="37"/>
        <v>109.33499999999999</v>
      </c>
      <c r="P71" s="25">
        <f t="shared" si="38"/>
        <v>107.60399999999998</v>
      </c>
      <c r="Q71" s="25">
        <f t="shared" si="39"/>
        <v>106.73299999999999</v>
      </c>
      <c r="R71" s="25"/>
      <c r="S71" s="29">
        <f t="shared" si="40"/>
        <v>419.70799999999997</v>
      </c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</row>
    <row r="72" spans="1:49">
      <c r="A72" t="s">
        <v>57</v>
      </c>
      <c r="B72" s="25">
        <f t="shared" si="24"/>
        <v>6.4920000000000009</v>
      </c>
      <c r="C72" s="25">
        <f t="shared" si="25"/>
        <v>3.6840000000000002</v>
      </c>
      <c r="D72" s="25">
        <f t="shared" si="26"/>
        <v>12.945</v>
      </c>
      <c r="E72" s="25">
        <f t="shared" si="27"/>
        <v>5.6339999999999995</v>
      </c>
      <c r="F72" s="25">
        <f t="shared" si="28"/>
        <v>3.1849999999999996</v>
      </c>
      <c r="G72" s="25">
        <f t="shared" si="29"/>
        <v>0.84799999999999998</v>
      </c>
      <c r="H72" s="25">
        <f t="shared" si="30"/>
        <v>1.33</v>
      </c>
      <c r="I72" s="25">
        <f t="shared" si="31"/>
        <v>0</v>
      </c>
      <c r="J72" s="25">
        <f t="shared" si="32"/>
        <v>0</v>
      </c>
      <c r="K72" s="25">
        <f t="shared" si="33"/>
        <v>0.36</v>
      </c>
      <c r="L72" s="25">
        <f t="shared" si="34"/>
        <v>0</v>
      </c>
      <c r="M72" s="25">
        <f t="shared" si="35"/>
        <v>45.369</v>
      </c>
      <c r="N72" s="25">
        <f t="shared" si="36"/>
        <v>43.582000000000008</v>
      </c>
      <c r="O72" s="25">
        <f t="shared" si="37"/>
        <v>36.253</v>
      </c>
      <c r="P72" s="25">
        <f t="shared" si="38"/>
        <v>31.47</v>
      </c>
      <c r="Q72" s="25">
        <f t="shared" si="39"/>
        <v>33.404000000000003</v>
      </c>
      <c r="R72" s="25"/>
      <c r="S72" s="29">
        <f t="shared" si="40"/>
        <v>144.709</v>
      </c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</row>
    <row r="73" spans="1:49">
      <c r="A73" t="s">
        <v>58</v>
      </c>
      <c r="B73" s="25">
        <f t="shared" si="24"/>
        <v>0</v>
      </c>
      <c r="C73" s="25">
        <f t="shared" si="25"/>
        <v>0</v>
      </c>
      <c r="D73" s="25">
        <f t="shared" si="26"/>
        <v>0</v>
      </c>
      <c r="E73" s="25">
        <f t="shared" si="27"/>
        <v>0</v>
      </c>
      <c r="F73" s="25">
        <f t="shared" si="28"/>
        <v>0</v>
      </c>
      <c r="G73" s="25">
        <f t="shared" si="29"/>
        <v>0</v>
      </c>
      <c r="H73" s="25">
        <f t="shared" si="30"/>
        <v>0</v>
      </c>
      <c r="I73" s="25">
        <f t="shared" si="31"/>
        <v>0</v>
      </c>
      <c r="J73" s="25">
        <f t="shared" si="32"/>
        <v>0</v>
      </c>
      <c r="K73" s="25">
        <f t="shared" si="33"/>
        <v>0</v>
      </c>
      <c r="L73" s="25">
        <f t="shared" si="34"/>
        <v>0</v>
      </c>
      <c r="M73" s="25">
        <f t="shared" si="35"/>
        <v>0</v>
      </c>
      <c r="N73" s="25">
        <f t="shared" si="36"/>
        <v>41.509</v>
      </c>
      <c r="O73" s="25">
        <f t="shared" si="37"/>
        <v>57.106999999999999</v>
      </c>
      <c r="P73" s="25">
        <f t="shared" si="38"/>
        <v>51.05599999999999</v>
      </c>
      <c r="Q73" s="25">
        <f t="shared" si="39"/>
        <v>49.742000000000004</v>
      </c>
      <c r="R73" s="25"/>
      <c r="S73" s="29">
        <f t="shared" si="40"/>
        <v>199.41399999999999</v>
      </c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</row>
    <row r="74" spans="1:49">
      <c r="A74" t="s">
        <v>65</v>
      </c>
      <c r="B74" s="25">
        <f t="shared" si="24"/>
        <v>6.4920000000000009</v>
      </c>
      <c r="C74" s="25">
        <f t="shared" si="25"/>
        <v>3.6840000000000002</v>
      </c>
      <c r="D74" s="25">
        <f t="shared" si="26"/>
        <v>12.945</v>
      </c>
      <c r="E74" s="25">
        <f t="shared" si="27"/>
        <v>5.6339999999999995</v>
      </c>
      <c r="F74" s="25">
        <f t="shared" si="28"/>
        <v>3.1849999999999996</v>
      </c>
      <c r="G74" s="25">
        <f t="shared" si="29"/>
        <v>0.84799999999999998</v>
      </c>
      <c r="H74" s="25">
        <f t="shared" si="30"/>
        <v>1.33</v>
      </c>
      <c r="I74" s="25">
        <f t="shared" si="31"/>
        <v>0</v>
      </c>
      <c r="J74" s="25">
        <f t="shared" si="32"/>
        <v>0</v>
      </c>
      <c r="K74" s="25">
        <f t="shared" si="33"/>
        <v>0.36</v>
      </c>
      <c r="L74" s="25">
        <f t="shared" si="34"/>
        <v>0</v>
      </c>
      <c r="M74" s="25">
        <f t="shared" si="35"/>
        <v>45.369</v>
      </c>
      <c r="N74" s="25">
        <f t="shared" si="36"/>
        <v>85.091000000000008</v>
      </c>
      <c r="O74" s="25">
        <f t="shared" si="37"/>
        <v>93.360000000000014</v>
      </c>
      <c r="P74" s="25">
        <f t="shared" si="38"/>
        <v>82.525999999999996</v>
      </c>
      <c r="Q74" s="25">
        <f t="shared" si="39"/>
        <v>83.146000000000001</v>
      </c>
      <c r="R74" s="25"/>
      <c r="S74" s="29">
        <f t="shared" si="40"/>
        <v>344.12300000000005</v>
      </c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</row>
    <row r="75" spans="1:49">
      <c r="A75" t="s">
        <v>59</v>
      </c>
      <c r="B75" s="25">
        <f t="shared" si="24"/>
        <v>0</v>
      </c>
      <c r="C75" s="25">
        <f t="shared" si="25"/>
        <v>0</v>
      </c>
      <c r="D75" s="25">
        <f t="shared" si="26"/>
        <v>84.988</v>
      </c>
      <c r="E75" s="25">
        <f t="shared" si="27"/>
        <v>117.995</v>
      </c>
      <c r="F75" s="25">
        <f t="shared" si="28"/>
        <v>118.65</v>
      </c>
      <c r="G75" s="25">
        <f t="shared" si="29"/>
        <v>129.32399999999998</v>
      </c>
      <c r="H75" s="25">
        <f t="shared" si="30"/>
        <v>125.84700000000001</v>
      </c>
      <c r="I75" s="25">
        <f t="shared" si="31"/>
        <v>118.58200000000002</v>
      </c>
      <c r="J75" s="25">
        <f t="shared" si="32"/>
        <v>84.122</v>
      </c>
      <c r="K75" s="25">
        <f t="shared" si="33"/>
        <v>88.8</v>
      </c>
      <c r="L75" s="25">
        <f t="shared" si="34"/>
        <v>97.568999999999988</v>
      </c>
      <c r="M75" s="25">
        <f t="shared" si="35"/>
        <v>80.75</v>
      </c>
      <c r="N75" s="25">
        <f t="shared" si="36"/>
        <v>86.472000000000008</v>
      </c>
      <c r="O75" s="25">
        <f t="shared" si="37"/>
        <v>76.731999999999999</v>
      </c>
      <c r="P75" s="25">
        <f t="shared" si="38"/>
        <v>79.431000000000012</v>
      </c>
      <c r="Q75" s="25">
        <f t="shared" si="39"/>
        <v>58.780999999999999</v>
      </c>
      <c r="R75" s="25"/>
      <c r="S75" s="29">
        <f t="shared" si="40"/>
        <v>301.416</v>
      </c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</row>
    <row r="76" spans="1:49">
      <c r="A76" s="22" t="s">
        <v>69</v>
      </c>
      <c r="B76" s="25">
        <f t="shared" si="24"/>
        <v>90.501000000000005</v>
      </c>
      <c r="C76" s="25">
        <f t="shared" si="25"/>
        <v>93.786000000000001</v>
      </c>
      <c r="D76" s="25">
        <f t="shared" si="26"/>
        <v>74.942000000000007</v>
      </c>
      <c r="E76" s="25">
        <f t="shared" si="27"/>
        <v>53.575999999999993</v>
      </c>
      <c r="F76" s="25">
        <f t="shared" si="28"/>
        <v>59.053999999999995</v>
      </c>
      <c r="G76" s="25">
        <f t="shared" si="29"/>
        <v>52.510999999999996</v>
      </c>
      <c r="H76" s="25">
        <f t="shared" si="30"/>
        <v>39.108999999999995</v>
      </c>
      <c r="I76" s="25">
        <f t="shared" si="31"/>
        <v>32.726999999999997</v>
      </c>
      <c r="J76" s="25">
        <f t="shared" si="32"/>
        <v>38.555999999999997</v>
      </c>
      <c r="K76" s="25">
        <f t="shared" si="33"/>
        <v>29.163</v>
      </c>
      <c r="L76" s="25">
        <f t="shared" si="34"/>
        <v>27.012</v>
      </c>
      <c r="M76" s="25">
        <f t="shared" si="35"/>
        <v>0</v>
      </c>
      <c r="N76" s="25">
        <f t="shared" si="36"/>
        <v>85.941999999999993</v>
      </c>
      <c r="O76" s="25">
        <f t="shared" si="37"/>
        <v>136.42099999999999</v>
      </c>
      <c r="P76" s="25">
        <f t="shared" si="38"/>
        <v>132.44900000000001</v>
      </c>
      <c r="Q76" s="25">
        <f t="shared" si="39"/>
        <v>105.79499999999999</v>
      </c>
      <c r="R76" s="25"/>
      <c r="S76" s="29">
        <f t="shared" si="40"/>
        <v>460.60699999999997</v>
      </c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</row>
    <row r="77" spans="1:49">
      <c r="A77" t="s">
        <v>62</v>
      </c>
      <c r="B77" s="25">
        <f t="shared" si="24"/>
        <v>0</v>
      </c>
      <c r="C77" s="25">
        <f t="shared" si="25"/>
        <v>0</v>
      </c>
      <c r="D77" s="25">
        <f t="shared" si="26"/>
        <v>0</v>
      </c>
      <c r="E77" s="25">
        <f t="shared" si="27"/>
        <v>0</v>
      </c>
      <c r="F77" s="25">
        <f t="shared" si="28"/>
        <v>0</v>
      </c>
      <c r="G77" s="25">
        <f t="shared" si="29"/>
        <v>0</v>
      </c>
      <c r="H77" s="25">
        <f t="shared" si="30"/>
        <v>0</v>
      </c>
      <c r="I77" s="25">
        <f t="shared" si="31"/>
        <v>0</v>
      </c>
      <c r="J77" s="25">
        <f t="shared" si="32"/>
        <v>0</v>
      </c>
      <c r="K77" s="25">
        <f t="shared" si="33"/>
        <v>0</v>
      </c>
      <c r="L77" s="25">
        <f t="shared" si="34"/>
        <v>0</v>
      </c>
      <c r="M77" s="25">
        <f t="shared" si="35"/>
        <v>0</v>
      </c>
      <c r="N77" s="25">
        <f t="shared" si="36"/>
        <v>34.587000000000003</v>
      </c>
      <c r="O77" s="25">
        <f t="shared" si="37"/>
        <v>45.894999999999996</v>
      </c>
      <c r="P77" s="25">
        <f t="shared" si="38"/>
        <v>45.451999999999998</v>
      </c>
      <c r="Q77" s="25">
        <f t="shared" si="39"/>
        <v>33.322000000000003</v>
      </c>
      <c r="R77" s="25"/>
      <c r="S77" s="29">
        <f t="shared" si="40"/>
        <v>159.256</v>
      </c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</row>
    <row r="78" spans="1:49">
      <c r="A78" s="26" t="s">
        <v>63</v>
      </c>
      <c r="B78" s="25">
        <f t="shared" si="24"/>
        <v>0</v>
      </c>
      <c r="C78" s="25">
        <f t="shared" si="25"/>
        <v>0</v>
      </c>
      <c r="D78" s="25">
        <f t="shared" si="26"/>
        <v>0</v>
      </c>
      <c r="E78" s="25">
        <f t="shared" si="27"/>
        <v>0</v>
      </c>
      <c r="F78" s="25">
        <f t="shared" si="28"/>
        <v>0</v>
      </c>
      <c r="G78" s="25">
        <f t="shared" si="29"/>
        <v>0</v>
      </c>
      <c r="H78" s="25">
        <f t="shared" si="30"/>
        <v>0</v>
      </c>
      <c r="I78" s="25">
        <f t="shared" si="31"/>
        <v>0</v>
      </c>
      <c r="J78" s="25">
        <f t="shared" si="32"/>
        <v>0</v>
      </c>
      <c r="K78" s="25">
        <f t="shared" si="33"/>
        <v>0</v>
      </c>
      <c r="L78" s="25">
        <f t="shared" si="34"/>
        <v>0</v>
      </c>
      <c r="M78" s="25">
        <f t="shared" si="35"/>
        <v>0</v>
      </c>
      <c r="N78" s="25">
        <f t="shared" si="36"/>
        <v>12.247</v>
      </c>
      <c r="O78" s="25">
        <f t="shared" si="37"/>
        <v>31.529</v>
      </c>
      <c r="P78" s="25">
        <f t="shared" si="38"/>
        <v>19.655000000000001</v>
      </c>
      <c r="Q78" s="25">
        <f t="shared" si="39"/>
        <v>18.032999999999998</v>
      </c>
      <c r="R78" s="25"/>
      <c r="S78" s="29">
        <f t="shared" si="40"/>
        <v>81.463999999999999</v>
      </c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</row>
    <row r="79" spans="1:49">
      <c r="A79" s="22" t="s">
        <v>71</v>
      </c>
      <c r="B79" s="25">
        <f t="shared" si="24"/>
        <v>0</v>
      </c>
      <c r="C79" s="25">
        <f t="shared" si="25"/>
        <v>0</v>
      </c>
      <c r="D79" s="25">
        <f t="shared" si="26"/>
        <v>0</v>
      </c>
      <c r="E79" s="25">
        <f t="shared" si="27"/>
        <v>0</v>
      </c>
      <c r="F79" s="25">
        <f t="shared" si="28"/>
        <v>0</v>
      </c>
      <c r="G79" s="25">
        <f t="shared" si="29"/>
        <v>0</v>
      </c>
      <c r="H79" s="25">
        <f t="shared" si="30"/>
        <v>0</v>
      </c>
      <c r="I79" s="25">
        <f t="shared" si="31"/>
        <v>0</v>
      </c>
      <c r="J79" s="25">
        <f t="shared" si="32"/>
        <v>0</v>
      </c>
      <c r="K79" s="25">
        <f t="shared" si="33"/>
        <v>0</v>
      </c>
      <c r="L79" s="25">
        <f t="shared" si="34"/>
        <v>0</v>
      </c>
      <c r="M79" s="25">
        <f t="shared" si="35"/>
        <v>0</v>
      </c>
      <c r="N79" s="25">
        <f t="shared" si="36"/>
        <v>0</v>
      </c>
      <c r="O79" s="25">
        <f t="shared" si="37"/>
        <v>0</v>
      </c>
      <c r="P79" s="25">
        <f t="shared" si="38"/>
        <v>0</v>
      </c>
      <c r="Q79" s="25">
        <f t="shared" si="39"/>
        <v>0</v>
      </c>
      <c r="S79" s="29">
        <f t="shared" si="40"/>
        <v>0</v>
      </c>
    </row>
    <row r="80" spans="1:49">
      <c r="A80" t="s">
        <v>61</v>
      </c>
      <c r="B80" s="25">
        <f t="shared" si="24"/>
        <v>0</v>
      </c>
      <c r="C80" s="25">
        <f t="shared" si="25"/>
        <v>0</v>
      </c>
      <c r="D80" s="25">
        <f t="shared" si="26"/>
        <v>0</v>
      </c>
      <c r="E80" s="25">
        <f t="shared" si="27"/>
        <v>0</v>
      </c>
      <c r="F80" s="25">
        <f t="shared" si="28"/>
        <v>0</v>
      </c>
      <c r="G80" s="25">
        <f t="shared" si="29"/>
        <v>0</v>
      </c>
      <c r="H80" s="25">
        <f t="shared" si="30"/>
        <v>0</v>
      </c>
      <c r="I80" s="25">
        <f t="shared" si="31"/>
        <v>0</v>
      </c>
      <c r="J80" s="25">
        <f t="shared" si="32"/>
        <v>0</v>
      </c>
      <c r="K80" s="25">
        <f t="shared" si="33"/>
        <v>0</v>
      </c>
      <c r="L80" s="25">
        <f t="shared" si="34"/>
        <v>0</v>
      </c>
      <c r="M80" s="25">
        <f t="shared" si="35"/>
        <v>34.396000000000001</v>
      </c>
      <c r="N80" s="25">
        <f t="shared" si="36"/>
        <v>15.480999999999998</v>
      </c>
      <c r="O80" s="25">
        <f t="shared" si="37"/>
        <v>10.986000000000001</v>
      </c>
      <c r="P80" s="25">
        <f t="shared" si="38"/>
        <v>12.678999999999998</v>
      </c>
      <c r="Q80" s="25">
        <f t="shared" si="39"/>
        <v>6.4600000000000009</v>
      </c>
      <c r="S80" s="29">
        <f t="shared" si="40"/>
        <v>45.606000000000002</v>
      </c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</row>
    <row r="81" spans="1:49">
      <c r="A81" s="26" t="s">
        <v>64</v>
      </c>
      <c r="B81" s="25">
        <f t="shared" si="24"/>
        <v>0</v>
      </c>
      <c r="C81" s="25">
        <f t="shared" si="25"/>
        <v>0</v>
      </c>
      <c r="D81" s="25">
        <f t="shared" si="26"/>
        <v>0</v>
      </c>
      <c r="E81" s="25">
        <f t="shared" si="27"/>
        <v>0</v>
      </c>
      <c r="F81" s="25">
        <f t="shared" si="28"/>
        <v>0</v>
      </c>
      <c r="G81" s="25">
        <f t="shared" si="29"/>
        <v>0</v>
      </c>
      <c r="H81" s="25">
        <f t="shared" si="30"/>
        <v>0</v>
      </c>
      <c r="I81" s="25">
        <f t="shared" si="31"/>
        <v>0</v>
      </c>
      <c r="J81" s="25">
        <f t="shared" si="32"/>
        <v>0</v>
      </c>
      <c r="K81" s="25">
        <f t="shared" si="33"/>
        <v>0</v>
      </c>
      <c r="L81" s="25">
        <f t="shared" si="34"/>
        <v>0</v>
      </c>
      <c r="M81" s="25">
        <f t="shared" si="35"/>
        <v>0</v>
      </c>
      <c r="N81" s="25">
        <f t="shared" si="36"/>
        <v>24.826999999999998</v>
      </c>
      <c r="O81" s="25">
        <f t="shared" si="37"/>
        <v>39.969000000000001</v>
      </c>
      <c r="P81" s="25">
        <f t="shared" si="38"/>
        <v>38.676000000000002</v>
      </c>
      <c r="Q81" s="25">
        <f t="shared" si="39"/>
        <v>68.585999999999984</v>
      </c>
      <c r="S81" s="29">
        <f t="shared" si="40"/>
        <v>172.05799999999999</v>
      </c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</row>
    <row r="82" spans="1:49">
      <c r="A82" s="18" t="s">
        <v>72</v>
      </c>
      <c r="B82" s="27">
        <f>SUM(B71,B72,B73)/SUM(B67:B73,B75,B77:B81)</f>
        <v>0.34960570659775414</v>
      </c>
      <c r="C82" s="27">
        <f t="shared" ref="C82:Q82" si="41">SUM(C71,C72,C73)/SUM(C67:C73,C75,C77:C81)</f>
        <v>0.40730106510655972</v>
      </c>
      <c r="D82" s="27">
        <f t="shared" si="41"/>
        <v>0.31794070083280812</v>
      </c>
      <c r="E82" s="27">
        <f t="shared" si="41"/>
        <v>0.27141621205931127</v>
      </c>
      <c r="F82" s="27">
        <f t="shared" si="41"/>
        <v>0.28462992729664621</v>
      </c>
      <c r="G82" s="27">
        <f t="shared" si="41"/>
        <v>0.30878147931236433</v>
      </c>
      <c r="H82" s="27">
        <f t="shared" si="41"/>
        <v>0.33939822208403408</v>
      </c>
      <c r="I82" s="27">
        <f t="shared" si="41"/>
        <v>0.32756706342156683</v>
      </c>
      <c r="J82" s="27">
        <f t="shared" si="41"/>
        <v>0.38996848739495793</v>
      </c>
      <c r="K82" s="27">
        <f t="shared" si="41"/>
        <v>0.41509950346013996</v>
      </c>
      <c r="L82" s="27">
        <f t="shared" si="41"/>
        <v>0.38067673772883431</v>
      </c>
      <c r="M82" s="27">
        <f t="shared" si="41"/>
        <v>0.39169166351172502</v>
      </c>
      <c r="N82" s="27">
        <f t="shared" si="41"/>
        <v>0.43509290286935948</v>
      </c>
      <c r="O82" s="27">
        <f t="shared" si="41"/>
        <v>0.44213784483567209</v>
      </c>
      <c r="P82" s="27">
        <f t="shared" si="41"/>
        <v>0.48346780653150701</v>
      </c>
      <c r="Q82" s="27">
        <f t="shared" si="41"/>
        <v>0.50083481701285859</v>
      </c>
      <c r="R82" s="27"/>
      <c r="S82" s="27">
        <f t="shared" ref="S82" si="42">SUM(S71,S72,S73)/SUM(S67:S73,S75,S77:S81)</f>
        <v>0.46373562192570567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>
      <c r="A83" s="18" t="s">
        <v>73</v>
      </c>
      <c r="B83" s="27">
        <f>SUM(B71,B72,B73)/SUM(B71:B73,B75,B77:B78)</f>
        <v>1</v>
      </c>
      <c r="C83" s="27">
        <f t="shared" ref="C83:Q83" si="43">SUM(C71,C72,C73)/SUM(C71:C73,C75,C77:C78)</f>
        <v>1</v>
      </c>
      <c r="D83" s="27">
        <f t="shared" si="43"/>
        <v>0.62517255522869908</v>
      </c>
      <c r="E83" s="27">
        <f t="shared" si="43"/>
        <v>0.48905314938467265</v>
      </c>
      <c r="F83" s="27">
        <f t="shared" si="43"/>
        <v>0.5241265626817363</v>
      </c>
      <c r="G83" s="27">
        <f t="shared" si="43"/>
        <v>0.49246093106127803</v>
      </c>
      <c r="H83" s="27">
        <f t="shared" si="43"/>
        <v>0.48826249079989104</v>
      </c>
      <c r="I83" s="27">
        <f t="shared" si="43"/>
        <v>0.4654591843634347</v>
      </c>
      <c r="J83" s="27">
        <f t="shared" si="43"/>
        <v>0.57294575138845172</v>
      </c>
      <c r="K83" s="27">
        <f t="shared" si="43"/>
        <v>0.56806607421675492</v>
      </c>
      <c r="L83" s="27">
        <f t="shared" si="43"/>
        <v>0.53718188933425037</v>
      </c>
      <c r="M83" s="27">
        <f t="shared" si="43"/>
        <v>0.59984737212459982</v>
      </c>
      <c r="N83" s="27">
        <f t="shared" si="43"/>
        <v>0.57604322701497612</v>
      </c>
      <c r="O83" s="27">
        <f t="shared" si="43"/>
        <v>0.56801017791739405</v>
      </c>
      <c r="P83" s="27">
        <f t="shared" si="43"/>
        <v>0.56811526647304178</v>
      </c>
      <c r="Q83" s="27">
        <f t="shared" si="43"/>
        <v>0.6328983550822459</v>
      </c>
      <c r="R83" s="27"/>
      <c r="S83" s="27">
        <f t="shared" ref="S83" si="44">SUM(S71,S72,S73)/SUM(S71:S73,S75,S77:S78)</f>
        <v>0.58487771896227081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49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1:49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49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1:49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spans="1:49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spans="1:49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spans="1:49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49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</sheetData>
  <pageMargins left="0.7" right="0.7" top="0.75" bottom="0.75" header="0.3" footer="0.3"/>
  <pageSetup orientation="portrait"/>
  <ignoredErrors>
    <ignoredError sqref="B46:Q60 B67:Q8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21"/>
  <sheetViews>
    <sheetView workbookViewId="0"/>
  </sheetViews>
  <sheetFormatPr defaultRowHeight="14.4"/>
  <cols>
    <col min="1" max="1" width="14.21875" customWidth="1"/>
  </cols>
  <sheetData>
    <row r="4" spans="1:1">
      <c r="A4" s="24"/>
    </row>
    <row r="5" spans="1:1">
      <c r="A5" s="24"/>
    </row>
    <row r="6" spans="1:1">
      <c r="A6" s="24"/>
    </row>
    <row r="7" spans="1:1">
      <c r="A7" s="24"/>
    </row>
    <row r="8" spans="1:1">
      <c r="A8" s="24"/>
    </row>
    <row r="9" spans="1:1">
      <c r="A9" s="24"/>
    </row>
    <row r="10" spans="1:1">
      <c r="A10" s="24"/>
    </row>
    <row r="11" spans="1:1">
      <c r="A11" s="24"/>
    </row>
    <row r="12" spans="1:1">
      <c r="A12" s="24"/>
    </row>
    <row r="13" spans="1:1">
      <c r="A13" s="24"/>
    </row>
    <row r="14" spans="1:1">
      <c r="A14" s="24"/>
    </row>
    <row r="17" spans="1:49">
      <c r="A17" s="26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</row>
    <row r="18" spans="1:49">
      <c r="A18" s="26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</row>
    <row r="19" spans="1:49">
      <c r="A19" s="26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</row>
    <row r="20" spans="1:49">
      <c r="A20" s="26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</row>
    <row r="21" spans="1:49">
      <c r="A21" s="26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DIAB Branded Share</vt:lpstr>
      <vt:lpstr>DIAB Promo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2013-03-14T22:01:55Z</dcterms:modified>
</cp:coreProperties>
</file>