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1"/>
  </bookViews>
  <sheets>
    <sheet name="SCALING RATIOS" sheetId="1" r:id="rId1"/>
    <sheet name="Adherence (scaled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2" l="1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AL31" i="2" l="1"/>
  <c r="AD31" i="2"/>
  <c r="Z31" i="2"/>
  <c r="V31" i="2"/>
  <c r="N31" i="2"/>
  <c r="J31" i="2"/>
  <c r="F31" i="2"/>
  <c r="AH30" i="2"/>
  <c r="AD30" i="2"/>
  <c r="Z30" i="2"/>
  <c r="R30" i="2"/>
  <c r="N30" i="2"/>
  <c r="J30" i="2"/>
  <c r="AL29" i="2"/>
  <c r="AH29" i="2"/>
  <c r="AD29" i="2"/>
  <c r="V29" i="2"/>
  <c r="S29" i="2"/>
  <c r="R29" i="2"/>
  <c r="N29" i="2"/>
  <c r="K29" i="2"/>
  <c r="J29" i="2"/>
  <c r="F29" i="2"/>
  <c r="AM28" i="2"/>
  <c r="AL28" i="2"/>
  <c r="AH28" i="2"/>
  <c r="AE28" i="2"/>
  <c r="AD28" i="2"/>
  <c r="Z28" i="2"/>
  <c r="W28" i="2"/>
  <c r="V28" i="2"/>
  <c r="R28" i="2"/>
  <c r="O28" i="2"/>
  <c r="N28" i="2"/>
  <c r="J28" i="2"/>
  <c r="G28" i="2"/>
  <c r="F28" i="2"/>
  <c r="AL27" i="2"/>
  <c r="AI27" i="2"/>
  <c r="AH27" i="2"/>
  <c r="AD27" i="2"/>
  <c r="AA27" i="2"/>
  <c r="Z27" i="2"/>
  <c r="V27" i="2"/>
  <c r="S27" i="2"/>
  <c r="R27" i="2"/>
  <c r="N27" i="2"/>
  <c r="K27" i="2"/>
  <c r="J27" i="2"/>
  <c r="F27" i="2"/>
  <c r="AM26" i="2"/>
  <c r="AL26" i="2"/>
  <c r="AH26" i="2"/>
  <c r="AE26" i="2"/>
  <c r="AD26" i="2"/>
  <c r="Z26" i="2"/>
  <c r="W26" i="2"/>
  <c r="V26" i="2"/>
  <c r="R26" i="2"/>
  <c r="O26" i="2"/>
  <c r="N26" i="2"/>
  <c r="J26" i="2"/>
  <c r="G26" i="2"/>
  <c r="F26" i="2"/>
  <c r="AL25" i="2"/>
  <c r="AI25" i="2"/>
  <c r="AH25" i="2"/>
  <c r="AD25" i="2"/>
  <c r="AA25" i="2"/>
  <c r="Z25" i="2"/>
  <c r="V25" i="2"/>
  <c r="S25" i="2"/>
  <c r="R25" i="2"/>
  <c r="N25" i="2"/>
  <c r="K25" i="2"/>
  <c r="J25" i="2"/>
  <c r="F25" i="2"/>
  <c r="AM24" i="2"/>
  <c r="AL24" i="2"/>
  <c r="AH24" i="2"/>
  <c r="AE24" i="2"/>
  <c r="AD24" i="2"/>
  <c r="Z24" i="2"/>
  <c r="W24" i="2"/>
  <c r="V24" i="2"/>
  <c r="R24" i="2"/>
  <c r="O24" i="2"/>
  <c r="N24" i="2"/>
  <c r="J24" i="2"/>
  <c r="G24" i="2"/>
  <c r="F24" i="2"/>
  <c r="D18" i="2"/>
  <c r="D31" i="2" s="1"/>
  <c r="E18" i="2"/>
  <c r="E31" i="2" s="1"/>
  <c r="F18" i="2"/>
  <c r="F30" i="2" s="1"/>
  <c r="G18" i="2"/>
  <c r="H18" i="2"/>
  <c r="H31" i="2" s="1"/>
  <c r="I18" i="2"/>
  <c r="I31" i="2" s="1"/>
  <c r="J18" i="2"/>
  <c r="K18" i="2"/>
  <c r="L18" i="2"/>
  <c r="L31" i="2" s="1"/>
  <c r="M18" i="2"/>
  <c r="M31" i="2" s="1"/>
  <c r="N18" i="2"/>
  <c r="O18" i="2"/>
  <c r="P18" i="2"/>
  <c r="P31" i="2" s="1"/>
  <c r="Q18" i="2"/>
  <c r="Q31" i="2" s="1"/>
  <c r="R18" i="2"/>
  <c r="R31" i="2" s="1"/>
  <c r="S18" i="2"/>
  <c r="T18" i="2"/>
  <c r="T31" i="2" s="1"/>
  <c r="U18" i="2"/>
  <c r="U31" i="2" s="1"/>
  <c r="V18" i="2"/>
  <c r="V30" i="2" s="1"/>
  <c r="W18" i="2"/>
  <c r="X18" i="2"/>
  <c r="X31" i="2" s="1"/>
  <c r="Y18" i="2"/>
  <c r="Y31" i="2" s="1"/>
  <c r="Z18" i="2"/>
  <c r="Z29" i="2" s="1"/>
  <c r="AA18" i="2"/>
  <c r="AB18" i="2"/>
  <c r="AB31" i="2" s="1"/>
  <c r="AC18" i="2"/>
  <c r="AC31" i="2" s="1"/>
  <c r="AD18" i="2"/>
  <c r="AE18" i="2"/>
  <c r="AF18" i="2"/>
  <c r="AF31" i="2" s="1"/>
  <c r="AG18" i="2"/>
  <c r="AG31" i="2" s="1"/>
  <c r="AH18" i="2"/>
  <c r="AH31" i="2" s="1"/>
  <c r="AI18" i="2"/>
  <c r="AJ18" i="2"/>
  <c r="AJ31" i="2" s="1"/>
  <c r="AK18" i="2"/>
  <c r="AK31" i="2" s="1"/>
  <c r="AL18" i="2"/>
  <c r="AL30" i="2" s="1"/>
  <c r="AM18" i="2"/>
  <c r="C13" i="2"/>
  <c r="C11" i="2"/>
  <c r="C12" i="2"/>
  <c r="C9" i="2"/>
  <c r="C14" i="2"/>
  <c r="C10" i="2"/>
  <c r="C8" i="2"/>
  <c r="C7" i="2"/>
  <c r="AM31" i="2" l="1"/>
  <c r="AM30" i="2"/>
  <c r="AM29" i="2"/>
  <c r="AI31" i="2"/>
  <c r="AI30" i="2"/>
  <c r="AI29" i="2"/>
  <c r="AE31" i="2"/>
  <c r="AE30" i="2"/>
  <c r="AE29" i="2"/>
  <c r="AA29" i="2"/>
  <c r="AA31" i="2"/>
  <c r="AA30" i="2"/>
  <c r="W31" i="2"/>
  <c r="W30" i="2"/>
  <c r="W29" i="2"/>
  <c r="S31" i="2"/>
  <c r="S30" i="2"/>
  <c r="O31" i="2"/>
  <c r="O30" i="2"/>
  <c r="K31" i="2"/>
  <c r="C31" i="2" s="1"/>
  <c r="K30" i="2"/>
  <c r="G31" i="2"/>
  <c r="G30" i="2"/>
  <c r="K24" i="2"/>
  <c r="S24" i="2"/>
  <c r="AA24" i="2"/>
  <c r="AI24" i="2"/>
  <c r="G25" i="2"/>
  <c r="O25" i="2"/>
  <c r="W25" i="2"/>
  <c r="AE25" i="2"/>
  <c r="AM25" i="2"/>
  <c r="K26" i="2"/>
  <c r="S26" i="2"/>
  <c r="AA26" i="2"/>
  <c r="AI26" i="2"/>
  <c r="G27" i="2"/>
  <c r="O27" i="2"/>
  <c r="W27" i="2"/>
  <c r="AE27" i="2"/>
  <c r="AM27" i="2"/>
  <c r="K28" i="2"/>
  <c r="S28" i="2"/>
  <c r="AA28" i="2"/>
  <c r="AI28" i="2"/>
  <c r="G29" i="2"/>
  <c r="O29" i="2"/>
  <c r="D24" i="2"/>
  <c r="C24" i="2" s="1"/>
  <c r="H24" i="2"/>
  <c r="L24" i="2"/>
  <c r="P24" i="2"/>
  <c r="T24" i="2"/>
  <c r="X24" i="2"/>
  <c r="AB24" i="2"/>
  <c r="AF24" i="2"/>
  <c r="AJ24" i="2"/>
  <c r="D25" i="2"/>
  <c r="H25" i="2"/>
  <c r="L25" i="2"/>
  <c r="P25" i="2"/>
  <c r="T25" i="2"/>
  <c r="X25" i="2"/>
  <c r="AB25" i="2"/>
  <c r="AF25" i="2"/>
  <c r="AJ25" i="2"/>
  <c r="D26" i="2"/>
  <c r="H26" i="2"/>
  <c r="L26" i="2"/>
  <c r="P26" i="2"/>
  <c r="T26" i="2"/>
  <c r="X26" i="2"/>
  <c r="AB26" i="2"/>
  <c r="AF26" i="2"/>
  <c r="AJ26" i="2"/>
  <c r="D27" i="2"/>
  <c r="H27" i="2"/>
  <c r="L27" i="2"/>
  <c r="P27" i="2"/>
  <c r="T27" i="2"/>
  <c r="X27" i="2"/>
  <c r="AB27" i="2"/>
  <c r="AF27" i="2"/>
  <c r="AJ27" i="2"/>
  <c r="D28" i="2"/>
  <c r="H28" i="2"/>
  <c r="L28" i="2"/>
  <c r="P28" i="2"/>
  <c r="T28" i="2"/>
  <c r="X28" i="2"/>
  <c r="AB28" i="2"/>
  <c r="AF28" i="2"/>
  <c r="AJ28" i="2"/>
  <c r="D29" i="2"/>
  <c r="H29" i="2"/>
  <c r="L29" i="2"/>
  <c r="P29" i="2"/>
  <c r="T29" i="2"/>
  <c r="X29" i="2"/>
  <c r="AB29" i="2"/>
  <c r="AF29" i="2"/>
  <c r="AJ29" i="2"/>
  <c r="D30" i="2"/>
  <c r="H30" i="2"/>
  <c r="L30" i="2"/>
  <c r="P30" i="2"/>
  <c r="T30" i="2"/>
  <c r="X30" i="2"/>
  <c r="AB30" i="2"/>
  <c r="AF30" i="2"/>
  <c r="AJ30" i="2"/>
  <c r="E24" i="2"/>
  <c r="I24" i="2"/>
  <c r="M24" i="2"/>
  <c r="Q24" i="2"/>
  <c r="U24" i="2"/>
  <c r="Y24" i="2"/>
  <c r="AC24" i="2"/>
  <c r="AG24" i="2"/>
  <c r="AK24" i="2"/>
  <c r="E25" i="2"/>
  <c r="I25" i="2"/>
  <c r="M25" i="2"/>
  <c r="Q25" i="2"/>
  <c r="U25" i="2"/>
  <c r="Y25" i="2"/>
  <c r="AC25" i="2"/>
  <c r="AG25" i="2"/>
  <c r="AK25" i="2"/>
  <c r="E26" i="2"/>
  <c r="C26" i="2" s="1"/>
  <c r="I26" i="2"/>
  <c r="M26" i="2"/>
  <c r="Q26" i="2"/>
  <c r="U26" i="2"/>
  <c r="Y26" i="2"/>
  <c r="AC26" i="2"/>
  <c r="AG26" i="2"/>
  <c r="AK26" i="2"/>
  <c r="E27" i="2"/>
  <c r="I27" i="2"/>
  <c r="M27" i="2"/>
  <c r="Q27" i="2"/>
  <c r="U27" i="2"/>
  <c r="Y27" i="2"/>
  <c r="AC27" i="2"/>
  <c r="AG27" i="2"/>
  <c r="AK27" i="2"/>
  <c r="E28" i="2"/>
  <c r="I28" i="2"/>
  <c r="M28" i="2"/>
  <c r="Q28" i="2"/>
  <c r="U28" i="2"/>
  <c r="Y28" i="2"/>
  <c r="AC28" i="2"/>
  <c r="AG28" i="2"/>
  <c r="AK28" i="2"/>
  <c r="E29" i="2"/>
  <c r="I29" i="2"/>
  <c r="M29" i="2"/>
  <c r="Q29" i="2"/>
  <c r="U29" i="2"/>
  <c r="Y29" i="2"/>
  <c r="AC29" i="2"/>
  <c r="AG29" i="2"/>
  <c r="AK29" i="2"/>
  <c r="E30" i="2"/>
  <c r="C30" i="2" s="1"/>
  <c r="I30" i="2"/>
  <c r="M30" i="2"/>
  <c r="Q30" i="2"/>
  <c r="U30" i="2"/>
  <c r="Y30" i="2"/>
  <c r="AC30" i="2"/>
  <c r="AG30" i="2"/>
  <c r="AK30" i="2"/>
  <c r="C29" i="2" l="1"/>
  <c r="C27" i="2"/>
  <c r="C25" i="2"/>
  <c r="C28" i="2"/>
  <c r="G23" i="1" l="1"/>
  <c r="K23" i="1"/>
  <c r="O23" i="1"/>
  <c r="S23" i="1"/>
  <c r="W23" i="1"/>
  <c r="AA23" i="1"/>
  <c r="AE23" i="1"/>
  <c r="AI23" i="1"/>
  <c r="AM23" i="1"/>
  <c r="AM19" i="1"/>
  <c r="AL19" i="1"/>
  <c r="AL23" i="1" s="1"/>
  <c r="AK19" i="1"/>
  <c r="AK23" i="1" s="1"/>
  <c r="AJ19" i="1"/>
  <c r="AJ23" i="1" s="1"/>
  <c r="AI19" i="1"/>
  <c r="AH19" i="1"/>
  <c r="AH23" i="1" s="1"/>
  <c r="AG19" i="1"/>
  <c r="AG23" i="1" s="1"/>
  <c r="AF19" i="1"/>
  <c r="AF23" i="1" s="1"/>
  <c r="AE19" i="1"/>
  <c r="AD19" i="1"/>
  <c r="AD23" i="1" s="1"/>
  <c r="AC19" i="1"/>
  <c r="AC23" i="1" s="1"/>
  <c r="AB19" i="1"/>
  <c r="AB23" i="1" s="1"/>
  <c r="AA19" i="1"/>
  <c r="Z19" i="1"/>
  <c r="Z23" i="1" s="1"/>
  <c r="Y19" i="1"/>
  <c r="Y23" i="1" s="1"/>
  <c r="X19" i="1"/>
  <c r="X23" i="1" s="1"/>
  <c r="W19" i="1"/>
  <c r="V19" i="1"/>
  <c r="V23" i="1" s="1"/>
  <c r="U19" i="1"/>
  <c r="U23" i="1" s="1"/>
  <c r="T19" i="1"/>
  <c r="T23" i="1" s="1"/>
  <c r="S19" i="1"/>
  <c r="R19" i="1"/>
  <c r="R23" i="1" s="1"/>
  <c r="Q19" i="1"/>
  <c r="Q23" i="1" s="1"/>
  <c r="P19" i="1"/>
  <c r="P23" i="1" s="1"/>
  <c r="O19" i="1"/>
  <c r="N19" i="1"/>
  <c r="N23" i="1" s="1"/>
  <c r="M19" i="1"/>
  <c r="M23" i="1" s="1"/>
  <c r="L19" i="1"/>
  <c r="L23" i="1" s="1"/>
  <c r="K19" i="1"/>
  <c r="J19" i="1"/>
  <c r="J23" i="1" s="1"/>
  <c r="I19" i="1"/>
  <c r="I23" i="1" s="1"/>
  <c r="H19" i="1"/>
  <c r="H23" i="1" s="1"/>
  <c r="G19" i="1"/>
  <c r="F19" i="1"/>
  <c r="F23" i="1" s="1"/>
  <c r="E19" i="1"/>
  <c r="E23" i="1" s="1"/>
  <c r="D19" i="1"/>
  <c r="D23" i="1" s="1"/>
  <c r="C18" i="1"/>
  <c r="C17" i="1"/>
  <c r="C16" i="1"/>
  <c r="C15" i="1"/>
  <c r="C8" i="1"/>
  <c r="C9" i="1"/>
  <c r="C10" i="1"/>
  <c r="C7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D11" i="1"/>
  <c r="C11" i="1" s="1"/>
  <c r="C19" i="1" l="1"/>
  <c r="C23" i="1" s="1"/>
</calcChain>
</file>

<file path=xl/sharedStrings.xml><?xml version="1.0" encoding="utf-8"?>
<sst xmlns="http://schemas.openxmlformats.org/spreadsheetml/2006/main" count="70" uniqueCount="38">
  <si>
    <t>Results from Persistence study that Compares MEDSTAT vs IMS Persistence curves.</t>
  </si>
  <si>
    <t>Note 1: The word "Persistency" is chosen above since IMS rules to compute the persistency curve IS different from the actual rules used for computing Adherence.</t>
  </si>
  <si>
    <t>Note 2: The following results apply same "persitency" rules for IMS and MEDSTAT data (so that they are comparable).</t>
  </si>
  <si>
    <t>MEDSTAT Persistency Curves</t>
  </si>
  <si>
    <t>Janumet</t>
  </si>
  <si>
    <t>Januvia</t>
  </si>
  <si>
    <t>Vytorin</t>
  </si>
  <si>
    <t>Zetia</t>
  </si>
  <si>
    <t>3-Year TOTAL Rxs</t>
  </si>
  <si>
    <t>AVERAGE: Medstat Persistency</t>
  </si>
  <si>
    <t>AVERAGE: IMS Persistency</t>
  </si>
  <si>
    <t>IMS Persistency Curves</t>
  </si>
  <si>
    <t>Persitency Curve by Month: Source--&gt;  Truven_Medstat_Persistency_thru_201212 (compare sources).xlsx</t>
  </si>
  <si>
    <t>Persitency Curve by Month: Source--&gt; IMS_Merck Custom Persistency - April 26 2013.xlsx</t>
  </si>
  <si>
    <t>SCALING RATIO BY MONTH</t>
  </si>
  <si>
    <t>3-Year TOTAL Rxs SCALING Ratio</t>
  </si>
  <si>
    <t>[IMS / MEDSTAT] Scaling Ratio</t>
  </si>
  <si>
    <t>Note 1: Rules used for "adherence" curves are slightly different from "persistence" curves reported in previous tab.</t>
  </si>
  <si>
    <t>Note 2: Adherence curve rules are used for computing NPV by Finance (after scaling to IMS to MEDSTAT scaling ratio)</t>
  </si>
  <si>
    <t>Adherence Curves using MEDSTAT data</t>
  </si>
  <si>
    <t>MEDSTAT Adherence Curves (2013)</t>
  </si>
  <si>
    <t>Janumet IR + XR</t>
  </si>
  <si>
    <t>Vytorin + Zetia</t>
  </si>
  <si>
    <t>Nasonex</t>
  </si>
  <si>
    <t>Dulera</t>
  </si>
  <si>
    <t>Adherence Curve by Month: Source--&gt;  Adherence_Finance_201303 PART1 (final curves).xlsx [TAB: Curves]</t>
  </si>
  <si>
    <t>Januvia + Janumet IR  &amp; XR + Juvisync</t>
  </si>
  <si>
    <t>IMS to MEDSTAT Scaling Ratio</t>
  </si>
  <si>
    <t>SCALED Adherence Curves as used by Finance to compute NPV</t>
  </si>
  <si>
    <t>SCALED Adherence Curves (2013)</t>
  </si>
  <si>
    <t>SCALED Adherence Curve by Month</t>
  </si>
  <si>
    <t>QC:</t>
  </si>
  <si>
    <t>Year 1</t>
  </si>
  <si>
    <t>Year 2</t>
  </si>
  <si>
    <t>Year 3</t>
  </si>
  <si>
    <t>Averages --&gt;</t>
  </si>
  <si>
    <t>From Above</t>
  </si>
  <si>
    <t>Used by Finance Currently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</si>
</sst>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2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9" fontId="0" fillId="0" borderId="2" xfId="1" applyFont="1" applyBorder="1"/>
    <xf numFmtId="0" fontId="0" fillId="0" borderId="3" xfId="0" applyBorder="1"/>
    <xf numFmtId="2" fontId="0" fillId="0" borderId="3" xfId="0" applyNumberFormat="1" applyBorder="1"/>
    <xf numFmtId="9" fontId="0" fillId="0" borderId="3" xfId="1" applyFont="1" applyBorder="1"/>
    <xf numFmtId="2" fontId="0" fillId="0" borderId="1" xfId="0" applyNumberFormat="1" applyBorder="1"/>
    <xf numFmtId="9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1" applyFont="1" applyFill="1" applyBorder="1"/>
    <xf numFmtId="9" fontId="2" fillId="2" borderId="1" xfId="1" applyFont="1" applyFill="1" applyBorder="1"/>
    <xf numFmtId="0" fontId="2" fillId="2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2" applyAlignment="1">
      <alignment horizontal="center" wrapText="1"/>
    </xf>
    <xf numFmtId="0" fontId="0" fillId="0" borderId="4" xfId="0" applyBorder="1"/>
    <xf numFmtId="2" fontId="0" fillId="0" borderId="4" xfId="0" applyNumberFormat="1" applyBorder="1"/>
    <xf numFmtId="9" fontId="0" fillId="0" borderId="4" xfId="1" applyFont="1" applyBorder="1"/>
    <xf numFmtId="0" fontId="0" fillId="0" borderId="4" xfId="0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 applyAlignment="1">
      <alignment wrapText="1"/>
    </xf>
    <xf numFmtId="0" fontId="2" fillId="5" borderId="4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/>
    <xf numFmtId="2" fontId="5" fillId="5" borderId="3" xfId="0" applyNumberFormat="1" applyFont="1" applyFill="1" applyBorder="1"/>
    <xf numFmtId="2" fontId="5" fillId="5" borderId="4" xfId="0" applyNumberFormat="1" applyFont="1" applyFill="1" applyBorder="1"/>
    <xf numFmtId="9" fontId="0" fillId="0" borderId="2" xfId="0" applyNumberFormat="1" applyBorder="1"/>
    <xf numFmtId="0" fontId="0" fillId="4" borderId="1" xfId="0" applyFont="1" applyFill="1" applyBorder="1"/>
    <xf numFmtId="0" fontId="0" fillId="4" borderId="6" xfId="0" applyFont="1" applyFill="1" applyBorder="1"/>
    <xf numFmtId="9" fontId="0" fillId="0" borderId="7" xfId="0" applyNumberFormat="1" applyBorder="1"/>
    <xf numFmtId="9" fontId="0" fillId="0" borderId="8" xfId="1" applyFont="1" applyBorder="1"/>
    <xf numFmtId="9" fontId="0" fillId="0" borderId="9" xfId="1" applyFont="1" applyBorder="1"/>
    <xf numFmtId="0" fontId="0" fillId="4" borderId="5" xfId="0" applyFont="1" applyFill="1" applyBorder="1"/>
    <xf numFmtId="9" fontId="0" fillId="0" borderId="10" xfId="0" applyNumberFormat="1" applyBorder="1"/>
    <xf numFmtId="9" fontId="0" fillId="0" borderId="11" xfId="1" applyFont="1" applyBorder="1"/>
    <xf numFmtId="9" fontId="0" fillId="0" borderId="12" xfId="1" applyFont="1" applyBorder="1"/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opLeftCell="AG1" workbookViewId="0">
      <selection activeCell="AO23" sqref="AO23"/>
    </sheetView>
  </sheetViews>
  <sheetFormatPr defaultRowHeight="14.4" x14ac:dyDescent="0.3"/>
  <cols>
    <col min="1" max="1" width="11.6640625" customWidth="1"/>
    <col min="2" max="2" width="12" customWidth="1"/>
    <col min="3" max="3" width="17.6640625" customWidth="1"/>
    <col min="4" max="6" width="8.88671875" customWidth="1"/>
    <col min="39" max="39" width="11.33203125" customWidth="1"/>
  </cols>
  <sheetData>
    <row r="1" spans="1:39" x14ac:dyDescent="0.3">
      <c r="A1" s="1" t="s">
        <v>0</v>
      </c>
    </row>
    <row r="2" spans="1:39" x14ac:dyDescent="0.3">
      <c r="A2" t="s">
        <v>1</v>
      </c>
    </row>
    <row r="3" spans="1:39" x14ac:dyDescent="0.3">
      <c r="A3" t="s">
        <v>2</v>
      </c>
    </row>
    <row r="5" spans="1:39" x14ac:dyDescent="0.3">
      <c r="A5" s="24"/>
      <c r="B5" s="24"/>
      <c r="C5" s="24"/>
      <c r="D5" s="22" t="s">
        <v>12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16.8" customHeight="1" x14ac:dyDescent="0.3">
      <c r="A6" s="21" t="s">
        <v>3</v>
      </c>
      <c r="B6" s="3"/>
      <c r="C6" s="4" t="s">
        <v>8</v>
      </c>
      <c r="D6" s="14">
        <v>0</v>
      </c>
      <c r="E6" s="14">
        <v>1</v>
      </c>
      <c r="F6" s="14">
        <v>2</v>
      </c>
      <c r="G6" s="14">
        <v>3</v>
      </c>
      <c r="H6" s="14">
        <v>4</v>
      </c>
      <c r="I6" s="14">
        <v>5</v>
      </c>
      <c r="J6" s="14">
        <v>6</v>
      </c>
      <c r="K6" s="14">
        <v>7</v>
      </c>
      <c r="L6" s="14">
        <v>8</v>
      </c>
      <c r="M6" s="14">
        <v>9</v>
      </c>
      <c r="N6" s="14">
        <v>10</v>
      </c>
      <c r="O6" s="14">
        <v>11</v>
      </c>
      <c r="P6" s="14">
        <v>12</v>
      </c>
      <c r="Q6" s="14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14">
        <v>19</v>
      </c>
      <c r="X6" s="14">
        <v>20</v>
      </c>
      <c r="Y6" s="14">
        <v>21</v>
      </c>
      <c r="Z6" s="14">
        <v>22</v>
      </c>
      <c r="AA6" s="14">
        <v>23</v>
      </c>
      <c r="AB6" s="14">
        <v>24</v>
      </c>
      <c r="AC6" s="14">
        <v>25</v>
      </c>
      <c r="AD6" s="14">
        <v>26</v>
      </c>
      <c r="AE6" s="14">
        <v>27</v>
      </c>
      <c r="AF6" s="14">
        <v>28</v>
      </c>
      <c r="AG6" s="14">
        <v>29</v>
      </c>
      <c r="AH6" s="14">
        <v>30</v>
      </c>
      <c r="AI6" s="14">
        <v>31</v>
      </c>
      <c r="AJ6" s="14">
        <v>32</v>
      </c>
      <c r="AK6" s="14">
        <v>33</v>
      </c>
      <c r="AL6" s="14">
        <v>34</v>
      </c>
      <c r="AM6" s="14">
        <v>35</v>
      </c>
    </row>
    <row r="7" spans="1:39" x14ac:dyDescent="0.3">
      <c r="A7" s="21"/>
      <c r="B7" s="5" t="s">
        <v>4</v>
      </c>
      <c r="C7" s="6">
        <f>SUM(D7:AM7)</f>
        <v>10.832453192510801</v>
      </c>
      <c r="D7" s="7">
        <v>1</v>
      </c>
      <c r="E7" s="7">
        <v>0.81228996639462314</v>
      </c>
      <c r="F7" s="7">
        <v>0.79212674027844454</v>
      </c>
      <c r="G7" s="7">
        <v>0.61497839654344699</v>
      </c>
      <c r="H7" s="7">
        <v>0.57417186749879978</v>
      </c>
      <c r="I7" s="7">
        <v>0.52712433989438312</v>
      </c>
      <c r="J7" s="7">
        <v>0.46855496879500719</v>
      </c>
      <c r="K7" s="7">
        <v>0.42006721075372061</v>
      </c>
      <c r="L7" s="7">
        <v>0.39750360057609219</v>
      </c>
      <c r="M7" s="7">
        <v>0.36821891502640425</v>
      </c>
      <c r="N7" s="7">
        <v>0.34373499759961595</v>
      </c>
      <c r="O7" s="7">
        <v>0.32645223235717713</v>
      </c>
      <c r="P7" s="7">
        <v>0.30100816130580893</v>
      </c>
      <c r="Q7" s="7">
        <v>0.27940470475276047</v>
      </c>
      <c r="R7" s="7">
        <v>0.26356216994719156</v>
      </c>
      <c r="S7" s="7">
        <v>0.25108017282765244</v>
      </c>
      <c r="T7" s="7">
        <v>0.23571771483437351</v>
      </c>
      <c r="U7" s="7">
        <v>0.22659625540086414</v>
      </c>
      <c r="V7" s="7">
        <v>0.21507441190590496</v>
      </c>
      <c r="W7" s="7">
        <v>0.20499279884781565</v>
      </c>
      <c r="X7" s="7">
        <v>0.19587133941430629</v>
      </c>
      <c r="Y7" s="7">
        <v>0.18674987998079692</v>
      </c>
      <c r="Z7" s="7">
        <v>0.17666826692270762</v>
      </c>
      <c r="AA7" s="7">
        <v>0.16850696111377819</v>
      </c>
      <c r="AB7" s="7">
        <v>0.15746519443110898</v>
      </c>
      <c r="AC7" s="7">
        <v>0.14978396543446951</v>
      </c>
      <c r="AD7" s="7">
        <v>0.14162265962554008</v>
      </c>
      <c r="AE7" s="7">
        <v>0.13634181469035045</v>
      </c>
      <c r="AF7" s="7">
        <v>0.13058089294287087</v>
      </c>
      <c r="AG7" s="7">
        <v>0.1257801248199712</v>
      </c>
      <c r="AH7" s="7">
        <v>0.12241958713394142</v>
      </c>
      <c r="AI7" s="7">
        <v>0.11665866538646183</v>
      </c>
      <c r="AJ7" s="7">
        <v>0.1128180508881421</v>
      </c>
      <c r="AK7" s="7">
        <v>0.10753720595295248</v>
      </c>
      <c r="AL7" s="7">
        <v>0.10033605376860298</v>
      </c>
      <c r="AM7" s="7">
        <v>8.0652904464714348E-2</v>
      </c>
    </row>
    <row r="8" spans="1:39" x14ac:dyDescent="0.3">
      <c r="A8" s="21"/>
      <c r="B8" s="8" t="s">
        <v>5</v>
      </c>
      <c r="C8" s="9">
        <f t="shared" ref="C8:C11" si="0">SUM(D8:AM8)</f>
        <v>12.009460496036821</v>
      </c>
      <c r="D8" s="10">
        <v>1</v>
      </c>
      <c r="E8" s="10">
        <v>0.8243416006136538</v>
      </c>
      <c r="F8" s="10">
        <v>0.79672717974942475</v>
      </c>
      <c r="G8" s="10">
        <v>0.65124009204806954</v>
      </c>
      <c r="H8" s="10">
        <v>0.60496036819227816</v>
      </c>
      <c r="I8" s="10">
        <v>0.56890820761953464</v>
      </c>
      <c r="J8" s="10">
        <v>0.51879314753260031</v>
      </c>
      <c r="K8" s="10">
        <v>0.47711582715418049</v>
      </c>
      <c r="L8" s="10">
        <v>0.4518026080286372</v>
      </c>
      <c r="M8" s="10">
        <v>0.42393249808233191</v>
      </c>
      <c r="N8" s="10">
        <v>0.39810790079263614</v>
      </c>
      <c r="O8" s="10">
        <v>0.37944259780107387</v>
      </c>
      <c r="P8" s="10">
        <v>0.34850421886985428</v>
      </c>
      <c r="Q8" s="10">
        <v>0.32625926872922528</v>
      </c>
      <c r="R8" s="10">
        <v>0.30580414216312962</v>
      </c>
      <c r="S8" s="10">
        <v>0.28739452825364359</v>
      </c>
      <c r="T8" s="10">
        <v>0.27409869598568143</v>
      </c>
      <c r="U8" s="10">
        <v>0.2625926872922526</v>
      </c>
      <c r="V8" s="10">
        <v>0.24852978777806187</v>
      </c>
      <c r="W8" s="10">
        <v>0.23727946816670928</v>
      </c>
      <c r="X8" s="10">
        <v>0.22730759396573766</v>
      </c>
      <c r="Y8" s="10">
        <v>0.21963692150345179</v>
      </c>
      <c r="Z8" s="10">
        <v>0.21171055995908974</v>
      </c>
      <c r="AA8" s="10">
        <v>0.20276144208642291</v>
      </c>
      <c r="AB8" s="10">
        <v>0.19355663513167987</v>
      </c>
      <c r="AC8" s="10">
        <v>0.18307338276655588</v>
      </c>
      <c r="AD8" s="10">
        <v>0.17361288672973665</v>
      </c>
      <c r="AE8" s="10">
        <v>0.16440807977499361</v>
      </c>
      <c r="AF8" s="10">
        <v>0.15648171823063156</v>
      </c>
      <c r="AG8" s="10">
        <v>0.14804397852211709</v>
      </c>
      <c r="AH8" s="10">
        <v>0.14165175147021222</v>
      </c>
      <c r="AI8" s="10">
        <v>0.13781641523906929</v>
      </c>
      <c r="AJ8" s="10">
        <v>0.13193556635131679</v>
      </c>
      <c r="AK8" s="10">
        <v>0.1257990283814881</v>
      </c>
      <c r="AL8" s="10">
        <v>0.11403733060598313</v>
      </c>
      <c r="AM8" s="10">
        <v>9.1792380465354123E-2</v>
      </c>
    </row>
    <row r="9" spans="1:39" x14ac:dyDescent="0.3">
      <c r="A9" s="21"/>
      <c r="B9" s="8" t="s">
        <v>6</v>
      </c>
      <c r="C9" s="9">
        <f t="shared" si="0"/>
        <v>8.5090009000900082</v>
      </c>
      <c r="D9" s="10">
        <v>1</v>
      </c>
      <c r="E9" s="10">
        <v>0.79747974797479748</v>
      </c>
      <c r="F9" s="10">
        <v>0.7722772277227723</v>
      </c>
      <c r="G9" s="10">
        <v>0.52340234023402343</v>
      </c>
      <c r="H9" s="10">
        <v>0.4774977497749775</v>
      </c>
      <c r="I9" s="10">
        <v>0.44149414941494147</v>
      </c>
      <c r="J9" s="10">
        <v>0.38388838883888388</v>
      </c>
      <c r="K9" s="10">
        <v>0.33348334833483351</v>
      </c>
      <c r="L9" s="10">
        <v>0.31188118811881188</v>
      </c>
      <c r="M9" s="10">
        <v>0.28802880288028804</v>
      </c>
      <c r="N9" s="10">
        <v>0.26642664266426641</v>
      </c>
      <c r="O9" s="10">
        <v>0.24842484248424843</v>
      </c>
      <c r="P9" s="10">
        <v>0.22457245724572458</v>
      </c>
      <c r="Q9" s="10">
        <v>0.20387038703870386</v>
      </c>
      <c r="R9" s="10">
        <v>0.18811881188118812</v>
      </c>
      <c r="S9" s="10">
        <v>0.17641764176417643</v>
      </c>
      <c r="T9" s="10">
        <v>0.16651665166516652</v>
      </c>
      <c r="U9" s="10">
        <v>0.1548154815481548</v>
      </c>
      <c r="V9" s="10">
        <v>0.14356435643564355</v>
      </c>
      <c r="W9" s="10">
        <v>0.13411341134113411</v>
      </c>
      <c r="X9" s="10">
        <v>0.12601260126012601</v>
      </c>
      <c r="Y9" s="10">
        <v>0.11971197119711971</v>
      </c>
      <c r="Z9" s="10">
        <v>0.11116111611161116</v>
      </c>
      <c r="AA9" s="10">
        <v>0.10621062106210621</v>
      </c>
      <c r="AB9" s="10">
        <v>9.5409540954095415E-2</v>
      </c>
      <c r="AC9" s="10">
        <v>8.9558955895589556E-2</v>
      </c>
      <c r="AD9" s="10">
        <v>8.1458145814581454E-2</v>
      </c>
      <c r="AE9" s="10">
        <v>7.6057605760576061E-2</v>
      </c>
      <c r="AF9" s="10">
        <v>7.0207020702070203E-2</v>
      </c>
      <c r="AG9" s="10">
        <v>6.7506750675067506E-2</v>
      </c>
      <c r="AH9" s="10">
        <v>6.4356435643564358E-2</v>
      </c>
      <c r="AI9" s="10">
        <v>6.1656165616561655E-2</v>
      </c>
      <c r="AJ9" s="10">
        <v>5.8955895589558958E-2</v>
      </c>
      <c r="AK9" s="10">
        <v>5.6255625562556255E-2</v>
      </c>
      <c r="AL9" s="10">
        <v>4.9054905490549056E-2</v>
      </c>
      <c r="AM9" s="10">
        <v>3.9153915391539153E-2</v>
      </c>
    </row>
    <row r="10" spans="1:39" x14ac:dyDescent="0.3">
      <c r="A10" s="21"/>
      <c r="B10" s="8" t="s">
        <v>7</v>
      </c>
      <c r="C10" s="9">
        <f t="shared" si="0"/>
        <v>10.168946866051543</v>
      </c>
      <c r="D10" s="10">
        <v>1</v>
      </c>
      <c r="E10" s="10">
        <v>0.79637289214126628</v>
      </c>
      <c r="F10" s="10">
        <v>0.76964683423480751</v>
      </c>
      <c r="G10" s="10">
        <v>0.56283805281578114</v>
      </c>
      <c r="H10" s="10">
        <v>0.52020362710785872</v>
      </c>
      <c r="I10" s="10">
        <v>0.48934139357301942</v>
      </c>
      <c r="J10" s="10">
        <v>0.43048043270760422</v>
      </c>
      <c r="K10" s="10">
        <v>0.38880050906776964</v>
      </c>
      <c r="L10" s="10">
        <v>0.37161947184218896</v>
      </c>
      <c r="M10" s="10">
        <v>0.34680241807190582</v>
      </c>
      <c r="N10" s="10">
        <v>0.32484887050588612</v>
      </c>
      <c r="O10" s="10">
        <v>0.30512249443207129</v>
      </c>
      <c r="P10" s="10">
        <v>0.28412344893413938</v>
      </c>
      <c r="Q10" s="10">
        <v>0.26216990136811963</v>
      </c>
      <c r="R10" s="10">
        <v>0.24817053770283168</v>
      </c>
      <c r="S10" s="10">
        <v>0.23098950047725103</v>
      </c>
      <c r="T10" s="10">
        <v>0.21826280623608019</v>
      </c>
      <c r="U10" s="10">
        <v>0.20649061406299712</v>
      </c>
      <c r="V10" s="10">
        <v>0.19503658924594336</v>
      </c>
      <c r="W10" s="10">
        <v>0.18421889914094813</v>
      </c>
      <c r="X10" s="10">
        <v>0.17499204581609926</v>
      </c>
      <c r="Y10" s="10">
        <v>0.16735602927139676</v>
      </c>
      <c r="Z10" s="10">
        <v>0.15908367801463569</v>
      </c>
      <c r="AA10" s="10">
        <v>0.15399300031816734</v>
      </c>
      <c r="AB10" s="10">
        <v>0.1457206490614063</v>
      </c>
      <c r="AC10" s="10">
        <v>0.13999363665287942</v>
      </c>
      <c r="AD10" s="10">
        <v>0.1333121221762647</v>
      </c>
      <c r="AE10" s="10">
        <v>0.12822144447979636</v>
      </c>
      <c r="AF10" s="10">
        <v>0.12408526885141584</v>
      </c>
      <c r="AG10" s="10">
        <v>0.11804008908685969</v>
      </c>
      <c r="AH10" s="10">
        <v>0.11040407254215717</v>
      </c>
      <c r="AI10" s="10">
        <v>0.10594972955774737</v>
      </c>
      <c r="AJ10" s="10">
        <v>0.10149538657333758</v>
      </c>
      <c r="AK10" s="10">
        <v>9.9586382437161947E-2</v>
      </c>
      <c r="AL10" s="10">
        <v>9.3859370028635064E-2</v>
      </c>
      <c r="AM10" s="10">
        <v>7.7314667515112956E-2</v>
      </c>
    </row>
    <row r="11" spans="1:39" ht="43.2" x14ac:dyDescent="0.3">
      <c r="A11" s="21"/>
      <c r="B11" s="13" t="s">
        <v>9</v>
      </c>
      <c r="C11" s="11">
        <f t="shared" si="0"/>
        <v>10.379965363672294</v>
      </c>
      <c r="D11" s="12">
        <f>AVERAGE(D7:D10)</f>
        <v>1</v>
      </c>
      <c r="E11" s="12">
        <f t="shared" ref="E11:AM11" si="1">AVERAGE(E7:E10)</f>
        <v>0.80762105178108512</v>
      </c>
      <c r="F11" s="12">
        <f t="shared" si="1"/>
        <v>0.78269449549636216</v>
      </c>
      <c r="G11" s="12">
        <f t="shared" si="1"/>
        <v>0.58811472041033031</v>
      </c>
      <c r="H11" s="12">
        <f t="shared" si="1"/>
        <v>0.54420840314347851</v>
      </c>
      <c r="I11" s="12">
        <f t="shared" si="1"/>
        <v>0.50671702262546969</v>
      </c>
      <c r="J11" s="12">
        <f t="shared" si="1"/>
        <v>0.4504292344685239</v>
      </c>
      <c r="K11" s="12">
        <f t="shared" si="1"/>
        <v>0.40486672382762601</v>
      </c>
      <c r="L11" s="12">
        <f t="shared" si="1"/>
        <v>0.38320171714143259</v>
      </c>
      <c r="M11" s="12">
        <f t="shared" si="1"/>
        <v>0.35674565851523249</v>
      </c>
      <c r="N11" s="12">
        <f t="shared" si="1"/>
        <v>0.33327960289060116</v>
      </c>
      <c r="O11" s="12">
        <f t="shared" si="1"/>
        <v>0.3148605417686427</v>
      </c>
      <c r="P11" s="12">
        <f t="shared" si="1"/>
        <v>0.2895520715888818</v>
      </c>
      <c r="Q11" s="12">
        <f t="shared" si="1"/>
        <v>0.26792606547220232</v>
      </c>
      <c r="R11" s="12">
        <f t="shared" si="1"/>
        <v>0.25141391542358521</v>
      </c>
      <c r="S11" s="12">
        <f t="shared" si="1"/>
        <v>0.23647046083068085</v>
      </c>
      <c r="T11" s="12">
        <f t="shared" si="1"/>
        <v>0.2236489671803254</v>
      </c>
      <c r="U11" s="12">
        <f t="shared" si="1"/>
        <v>0.21262375957606716</v>
      </c>
      <c r="V11" s="12">
        <f t="shared" si="1"/>
        <v>0.20055128634138844</v>
      </c>
      <c r="W11" s="12">
        <f t="shared" si="1"/>
        <v>0.19015114437415179</v>
      </c>
      <c r="X11" s="12">
        <f t="shared" si="1"/>
        <v>0.18104589511406732</v>
      </c>
      <c r="Y11" s="12">
        <f t="shared" si="1"/>
        <v>0.17336370048819127</v>
      </c>
      <c r="Z11" s="12">
        <f t="shared" si="1"/>
        <v>0.16465590525201107</v>
      </c>
      <c r="AA11" s="12">
        <f t="shared" si="1"/>
        <v>0.15786800614511867</v>
      </c>
      <c r="AB11" s="12">
        <f t="shared" si="1"/>
        <v>0.14803800489457264</v>
      </c>
      <c r="AC11" s="12">
        <f t="shared" si="1"/>
        <v>0.14060248518737359</v>
      </c>
      <c r="AD11" s="12">
        <f t="shared" si="1"/>
        <v>0.1325014535865307</v>
      </c>
      <c r="AE11" s="12">
        <f t="shared" si="1"/>
        <v>0.12625723617642912</v>
      </c>
      <c r="AF11" s="12">
        <f t="shared" si="1"/>
        <v>0.12033872518174711</v>
      </c>
      <c r="AG11" s="12">
        <f t="shared" si="1"/>
        <v>0.11484273577600387</v>
      </c>
      <c r="AH11" s="12">
        <f t="shared" si="1"/>
        <v>0.1097079616974688</v>
      </c>
      <c r="AI11" s="12">
        <f t="shared" si="1"/>
        <v>0.10552024394996004</v>
      </c>
      <c r="AJ11" s="12">
        <f t="shared" si="1"/>
        <v>0.10130122485058884</v>
      </c>
      <c r="AK11" s="12">
        <f t="shared" si="1"/>
        <v>9.7294560583539691E-2</v>
      </c>
      <c r="AL11" s="12">
        <f t="shared" si="1"/>
        <v>8.9321914973442551E-2</v>
      </c>
      <c r="AM11" s="12">
        <f t="shared" si="1"/>
        <v>7.2228466959180143E-2</v>
      </c>
    </row>
    <row r="12" spans="1:39" x14ac:dyDescent="0.3">
      <c r="A12" s="2"/>
    </row>
    <row r="13" spans="1:39" x14ac:dyDescent="0.3">
      <c r="A13" s="24"/>
      <c r="B13" s="24"/>
      <c r="C13" s="24"/>
      <c r="D13" s="23" t="s">
        <v>13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x14ac:dyDescent="0.3">
      <c r="A14" s="21" t="s">
        <v>11</v>
      </c>
      <c r="B14" s="3"/>
      <c r="C14" s="4" t="s">
        <v>8</v>
      </c>
      <c r="D14" s="14">
        <v>0</v>
      </c>
      <c r="E14" s="14">
        <v>1</v>
      </c>
      <c r="F14" s="14">
        <v>2</v>
      </c>
      <c r="G14" s="14">
        <v>3</v>
      </c>
      <c r="H14" s="14">
        <v>4</v>
      </c>
      <c r="I14" s="14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14">
        <v>11</v>
      </c>
      <c r="P14" s="14">
        <v>12</v>
      </c>
      <c r="Q14" s="14">
        <v>13</v>
      </c>
      <c r="R14" s="14">
        <v>14</v>
      </c>
      <c r="S14" s="14">
        <v>15</v>
      </c>
      <c r="T14" s="14">
        <v>16</v>
      </c>
      <c r="U14" s="14">
        <v>17</v>
      </c>
      <c r="V14" s="14">
        <v>18</v>
      </c>
      <c r="W14" s="14">
        <v>19</v>
      </c>
      <c r="X14" s="14">
        <v>20</v>
      </c>
      <c r="Y14" s="14">
        <v>21</v>
      </c>
      <c r="Z14" s="14">
        <v>22</v>
      </c>
      <c r="AA14" s="14">
        <v>23</v>
      </c>
      <c r="AB14" s="14">
        <v>24</v>
      </c>
      <c r="AC14" s="14">
        <v>25</v>
      </c>
      <c r="AD14" s="14">
        <v>26</v>
      </c>
      <c r="AE14" s="14">
        <v>27</v>
      </c>
      <c r="AF14" s="14">
        <v>28</v>
      </c>
      <c r="AG14" s="14">
        <v>29</v>
      </c>
      <c r="AH14" s="14">
        <v>30</v>
      </c>
      <c r="AI14" s="14">
        <v>31</v>
      </c>
      <c r="AJ14" s="14">
        <v>32</v>
      </c>
      <c r="AK14" s="14">
        <v>33</v>
      </c>
      <c r="AL14" s="14">
        <v>34</v>
      </c>
      <c r="AM14" s="14">
        <v>35</v>
      </c>
    </row>
    <row r="15" spans="1:39" x14ac:dyDescent="0.3">
      <c r="A15" s="21"/>
      <c r="B15" s="5" t="s">
        <v>4</v>
      </c>
      <c r="C15" s="6">
        <f>SUM(D15:AM15)</f>
        <v>9.0200511945392492</v>
      </c>
      <c r="D15" s="7">
        <v>1</v>
      </c>
      <c r="E15" s="7">
        <v>0.98404436860068256</v>
      </c>
      <c r="F15" s="7">
        <v>0.68238054607508536</v>
      </c>
      <c r="G15" s="7">
        <v>0.60405290102389075</v>
      </c>
      <c r="H15" s="7">
        <v>0.47542662116040957</v>
      </c>
      <c r="I15" s="7">
        <v>0.43250853242320819</v>
      </c>
      <c r="J15" s="7">
        <v>0.38587883959044367</v>
      </c>
      <c r="K15" s="7">
        <v>0.3438566552901024</v>
      </c>
      <c r="L15" s="7">
        <v>0.31855802047781567</v>
      </c>
      <c r="M15" s="7">
        <v>0.29138225255972694</v>
      </c>
      <c r="N15" s="7">
        <v>0.26736348122866893</v>
      </c>
      <c r="O15" s="7">
        <v>0.24790955631399317</v>
      </c>
      <c r="P15" s="7">
        <v>0.22798634812286689</v>
      </c>
      <c r="Q15" s="7">
        <v>0.21122013651877133</v>
      </c>
      <c r="R15" s="7">
        <v>0.19790955631399318</v>
      </c>
      <c r="S15" s="7">
        <v>0.18476962457337884</v>
      </c>
      <c r="T15" s="7">
        <v>0.17320819112627986</v>
      </c>
      <c r="U15" s="7">
        <v>0.16437713310580204</v>
      </c>
      <c r="V15" s="7">
        <v>0.15507679180887371</v>
      </c>
      <c r="W15" s="7">
        <v>0.14718430034129693</v>
      </c>
      <c r="X15" s="7">
        <v>0.13899317406143344</v>
      </c>
      <c r="Y15" s="7">
        <v>0.13178327645051194</v>
      </c>
      <c r="Z15" s="7">
        <v>0.12401877133105801</v>
      </c>
      <c r="AA15" s="7">
        <v>0.11736348122866894</v>
      </c>
      <c r="AB15" s="7">
        <v>0.11096416382252559</v>
      </c>
      <c r="AC15" s="7">
        <v>0.10426621160409556</v>
      </c>
      <c r="AD15" s="7">
        <v>9.9104095563139927E-2</v>
      </c>
      <c r="AE15" s="7">
        <v>9.4112627986348119E-2</v>
      </c>
      <c r="AF15" s="7">
        <v>8.9718430034129687E-2</v>
      </c>
      <c r="AG15" s="7">
        <v>8.6134812286689413E-2</v>
      </c>
      <c r="AH15" s="7">
        <v>8.2081911262798637E-2</v>
      </c>
      <c r="AI15" s="7">
        <v>7.7730375426621159E-2</v>
      </c>
      <c r="AJ15" s="7">
        <v>7.4360068259385667E-2</v>
      </c>
      <c r="AK15" s="7">
        <v>7.1117747440273035E-2</v>
      </c>
      <c r="AL15" s="7">
        <v>6.8259385665529013E-2</v>
      </c>
      <c r="AM15" s="7">
        <v>5.4948805460750851E-2</v>
      </c>
    </row>
    <row r="16" spans="1:39" x14ac:dyDescent="0.3">
      <c r="A16" s="21"/>
      <c r="B16" s="8" t="s">
        <v>5</v>
      </c>
      <c r="C16" s="9">
        <f t="shared" ref="C16:C19" si="2">SUM(D16:AM16)</f>
        <v>9.3523690377601199</v>
      </c>
      <c r="D16" s="10">
        <v>1</v>
      </c>
      <c r="E16" s="10">
        <v>0.98292601272179447</v>
      </c>
      <c r="F16" s="10">
        <v>0.6832414145507727</v>
      </c>
      <c r="G16" s="10">
        <v>0.61027610875196026</v>
      </c>
      <c r="H16" s="10">
        <v>0.4869522316000916</v>
      </c>
      <c r="I16" s="10">
        <v>0.44445227565062639</v>
      </c>
      <c r="J16" s="10">
        <v>0.3985516184166476</v>
      </c>
      <c r="K16" s="10">
        <v>0.35610452310891055</v>
      </c>
      <c r="L16" s="10">
        <v>0.3317533874861241</v>
      </c>
      <c r="M16" s="10">
        <v>0.30412489207618981</v>
      </c>
      <c r="N16" s="10">
        <v>0.28172960019734639</v>
      </c>
      <c r="O16" s="10">
        <v>0.26359840008457702</v>
      </c>
      <c r="P16" s="10">
        <v>0.24335277430268004</v>
      </c>
      <c r="Q16" s="10">
        <v>0.22548587739855161</v>
      </c>
      <c r="R16" s="10">
        <v>0.21130160520148714</v>
      </c>
      <c r="S16" s="10">
        <v>0.19939034059873487</v>
      </c>
      <c r="T16" s="10">
        <v>0.18756717706552958</v>
      </c>
      <c r="U16" s="10">
        <v>0.1779112998431801</v>
      </c>
      <c r="V16" s="10">
        <v>0.16825542262083062</v>
      </c>
      <c r="W16" s="10">
        <v>0.15962151780522615</v>
      </c>
      <c r="X16" s="10">
        <v>0.15105809384525928</v>
      </c>
      <c r="Y16" s="10">
        <v>0.1430585167303931</v>
      </c>
      <c r="Z16" s="10">
        <v>0.13500607897379874</v>
      </c>
      <c r="AA16" s="10">
        <v>0.12737652635102989</v>
      </c>
      <c r="AB16" s="10">
        <v>0.1200641375786302</v>
      </c>
      <c r="AC16" s="10">
        <v>0.11254030623931774</v>
      </c>
      <c r="AD16" s="10">
        <v>0.10642609201275703</v>
      </c>
      <c r="AE16" s="10">
        <v>0.10075238313393124</v>
      </c>
      <c r="AF16" s="10">
        <v>9.5166775324652439E-2</v>
      </c>
      <c r="AG16" s="10">
        <v>9.0567899494299858E-2</v>
      </c>
      <c r="AH16" s="10">
        <v>8.639190879777281E-2</v>
      </c>
      <c r="AI16" s="10">
        <v>8.1810653181329615E-2</v>
      </c>
      <c r="AJ16" s="10">
        <v>7.8163268902084471E-2</v>
      </c>
      <c r="AK16" s="10">
        <v>7.5044491040121231E-2</v>
      </c>
      <c r="AL16" s="10">
        <v>7.1978573819886177E-2</v>
      </c>
      <c r="AM16" s="10">
        <v>6.0366852853593646E-2</v>
      </c>
    </row>
    <row r="17" spans="1:39" x14ac:dyDescent="0.3">
      <c r="A17" s="21"/>
      <c r="B17" s="8" t="s">
        <v>6</v>
      </c>
      <c r="C17" s="9">
        <f t="shared" si="2"/>
        <v>7.6612015783915961</v>
      </c>
      <c r="D17" s="10">
        <v>1</v>
      </c>
      <c r="E17" s="10">
        <v>0.98224309453676428</v>
      </c>
      <c r="F17" s="10">
        <v>0.66423053409659316</v>
      </c>
      <c r="G17" s="10">
        <v>0.59987217251153224</v>
      </c>
      <c r="H17" s="10">
        <v>0.41402211971322178</v>
      </c>
      <c r="I17" s="10">
        <v>0.38059245262046354</v>
      </c>
      <c r="J17" s="10">
        <v>0.32907241705107543</v>
      </c>
      <c r="K17" s="10">
        <v>0.2860556883232368</v>
      </c>
      <c r="L17" s="10">
        <v>0.26738175957316734</v>
      </c>
      <c r="M17" s="10">
        <v>0.24073250708608904</v>
      </c>
      <c r="N17" s="10">
        <v>0.21908519979992219</v>
      </c>
      <c r="O17" s="10">
        <v>0.20394042127494025</v>
      </c>
      <c r="P17" s="10">
        <v>0.18354360028900127</v>
      </c>
      <c r="Q17" s="10">
        <v>0.16406380258989606</v>
      </c>
      <c r="R17" s="10">
        <v>0.14969710442950035</v>
      </c>
      <c r="S17" s="10">
        <v>0.13941532818318234</v>
      </c>
      <c r="T17" s="10">
        <v>0.1293558606124604</v>
      </c>
      <c r="U17" s="10">
        <v>0.12168621130439615</v>
      </c>
      <c r="V17" s="10">
        <v>0.11393319624298338</v>
      </c>
      <c r="W17" s="10">
        <v>0.10540210081698438</v>
      </c>
      <c r="X17" s="10">
        <v>9.7871394431167671E-2</v>
      </c>
      <c r="Y17" s="10">
        <v>9.2035791696770966E-2</v>
      </c>
      <c r="Z17" s="10">
        <v>8.5283165675540493E-2</v>
      </c>
      <c r="AA17" s="10">
        <v>7.9308620018896242E-2</v>
      </c>
      <c r="AB17" s="10">
        <v>7.2889457011059852E-2</v>
      </c>
      <c r="AC17" s="10">
        <v>6.6164619574278882E-2</v>
      </c>
      <c r="AD17" s="10">
        <v>6.1579503140110042E-2</v>
      </c>
      <c r="AE17" s="10">
        <v>5.7577946979380873E-2</v>
      </c>
      <c r="AF17" s="10">
        <v>5.3882065247596291E-2</v>
      </c>
      <c r="AG17" s="10">
        <v>5.0519646529205806E-2</v>
      </c>
      <c r="AH17" s="10">
        <v>4.7824153837603516E-2</v>
      </c>
      <c r="AI17" s="10">
        <v>4.5489912743844826E-2</v>
      </c>
      <c r="AJ17" s="10">
        <v>4.3044517312288109E-2</v>
      </c>
      <c r="AK17" s="10">
        <v>4.115489356972156E-2</v>
      </c>
      <c r="AL17" s="10">
        <v>3.9320846996054024E-2</v>
      </c>
      <c r="AM17" s="10">
        <v>3.2929472572667151E-2</v>
      </c>
    </row>
    <row r="18" spans="1:39" x14ac:dyDescent="0.3">
      <c r="A18" s="21"/>
      <c r="B18" s="8" t="s">
        <v>7</v>
      </c>
      <c r="C18" s="9">
        <f t="shared" si="2"/>
        <v>8.9786929344144895</v>
      </c>
      <c r="D18" s="10">
        <v>1</v>
      </c>
      <c r="E18" s="10">
        <v>0.98533083041433633</v>
      </c>
      <c r="F18" s="10">
        <v>0.7022623033305595</v>
      </c>
      <c r="G18" s="10">
        <v>0.63561240880150172</v>
      </c>
      <c r="H18" s="10">
        <v>0.45654403653745668</v>
      </c>
      <c r="I18" s="10">
        <v>0.4200065798386004</v>
      </c>
      <c r="J18" s="10">
        <v>0.37298008631200047</v>
      </c>
      <c r="K18" s="10">
        <v>0.33181739012637163</v>
      </c>
      <c r="L18" s="10">
        <v>0.31153600526387087</v>
      </c>
      <c r="M18" s="10">
        <v>0.28428773247150352</v>
      </c>
      <c r="N18" s="10">
        <v>0.26114218257116867</v>
      </c>
      <c r="O18" s="10">
        <v>0.2443442416736013</v>
      </c>
      <c r="P18" s="10">
        <v>0.22450796353995317</v>
      </c>
      <c r="Q18" s="10">
        <v>0.20621988272405317</v>
      </c>
      <c r="R18" s="10">
        <v>0.19244092659609469</v>
      </c>
      <c r="S18" s="10">
        <v>0.18160354537185763</v>
      </c>
      <c r="T18" s="10">
        <v>0.17138544307471987</v>
      </c>
      <c r="U18" s="10">
        <v>0.16261877576297099</v>
      </c>
      <c r="V18" s="10">
        <v>0.15447138737832136</v>
      </c>
      <c r="W18" s="10">
        <v>0.14645946625897471</v>
      </c>
      <c r="X18" s="10">
        <v>0.13904747160025546</v>
      </c>
      <c r="Y18" s="10">
        <v>0.13237087066746656</v>
      </c>
      <c r="Z18" s="10">
        <v>0.12497822847521917</v>
      </c>
      <c r="AA18" s="10">
        <v>0.11880479167069843</v>
      </c>
      <c r="AB18" s="10">
        <v>0.1116250266096414</v>
      </c>
      <c r="AC18" s="10">
        <v>0.10436785168269697</v>
      </c>
      <c r="AD18" s="10">
        <v>9.8716931472916228E-2</v>
      </c>
      <c r="AE18" s="10">
        <v>9.3936872254368822E-2</v>
      </c>
      <c r="AF18" s="10">
        <v>8.9350337700539934E-2</v>
      </c>
      <c r="AG18" s="10">
        <v>8.5441139473225861E-2</v>
      </c>
      <c r="AH18" s="10">
        <v>8.1841580709461417E-2</v>
      </c>
      <c r="AI18" s="10">
        <v>7.8067849747450319E-2</v>
      </c>
      <c r="AJ18" s="10">
        <v>7.4758577980763644E-2</v>
      </c>
      <c r="AK18" s="10">
        <v>7.1875060476457725E-2</v>
      </c>
      <c r="AL18" s="10">
        <v>6.9049600371567363E-2</v>
      </c>
      <c r="AM18" s="10">
        <v>5.888955547384514E-2</v>
      </c>
    </row>
    <row r="19" spans="1:39" ht="43.2" x14ac:dyDescent="0.3">
      <c r="A19" s="21"/>
      <c r="B19" s="13" t="s">
        <v>10</v>
      </c>
      <c r="C19" s="11">
        <f t="shared" si="2"/>
        <v>8.7530786862763676</v>
      </c>
      <c r="D19" s="12">
        <f>AVERAGE(D15:D18)</f>
        <v>1</v>
      </c>
      <c r="E19" s="12">
        <f t="shared" ref="E19" si="3">AVERAGE(E15:E18)</f>
        <v>0.98363607656839436</v>
      </c>
      <c r="F19" s="12">
        <f t="shared" ref="F19" si="4">AVERAGE(F15:F18)</f>
        <v>0.68302869951325262</v>
      </c>
      <c r="G19" s="12">
        <f t="shared" ref="G19" si="5">AVERAGE(G15:G18)</f>
        <v>0.61245339777222119</v>
      </c>
      <c r="H19" s="12">
        <f t="shared" ref="H19" si="6">AVERAGE(H15:H18)</f>
        <v>0.45823625225279491</v>
      </c>
      <c r="I19" s="12">
        <f t="shared" ref="I19" si="7">AVERAGE(I15:I18)</f>
        <v>0.4193899601332246</v>
      </c>
      <c r="J19" s="12">
        <f t="shared" ref="J19" si="8">AVERAGE(J15:J18)</f>
        <v>0.37162074034254183</v>
      </c>
      <c r="K19" s="12">
        <f t="shared" ref="K19" si="9">AVERAGE(K15:K18)</f>
        <v>0.32945856421215536</v>
      </c>
      <c r="L19" s="12">
        <f t="shared" ref="L19" si="10">AVERAGE(L15:L18)</f>
        <v>0.30730729320024452</v>
      </c>
      <c r="M19" s="12">
        <f t="shared" ref="M19" si="11">AVERAGE(M15:M18)</f>
        <v>0.28013184604837738</v>
      </c>
      <c r="N19" s="12">
        <f t="shared" ref="N19" si="12">AVERAGE(N15:N18)</f>
        <v>0.25733011594927652</v>
      </c>
      <c r="O19" s="12">
        <f t="shared" ref="O19" si="13">AVERAGE(O15:O18)</f>
        <v>0.23994815483677795</v>
      </c>
      <c r="P19" s="12">
        <f t="shared" ref="P19" si="14">AVERAGE(P15:P18)</f>
        <v>0.21984767156362534</v>
      </c>
      <c r="Q19" s="12">
        <f t="shared" ref="Q19" si="15">AVERAGE(Q15:Q18)</f>
        <v>0.20174742480781804</v>
      </c>
      <c r="R19" s="12">
        <f t="shared" ref="R19" si="16">AVERAGE(R15:R18)</f>
        <v>0.18783729813526884</v>
      </c>
      <c r="S19" s="12">
        <f t="shared" ref="S19" si="17">AVERAGE(S15:S18)</f>
        <v>0.17629470968178843</v>
      </c>
      <c r="T19" s="12">
        <f t="shared" ref="T19" si="18">AVERAGE(T15:T18)</f>
        <v>0.16537916796974744</v>
      </c>
      <c r="U19" s="12">
        <f t="shared" ref="U19" si="19">AVERAGE(U15:U18)</f>
        <v>0.15664835500408733</v>
      </c>
      <c r="V19" s="12">
        <f t="shared" ref="V19" si="20">AVERAGE(V15:V18)</f>
        <v>0.14793419951275227</v>
      </c>
      <c r="W19" s="12">
        <f t="shared" ref="W19" si="21">AVERAGE(W15:W18)</f>
        <v>0.13966684630562054</v>
      </c>
      <c r="X19" s="12">
        <f t="shared" ref="X19" si="22">AVERAGE(X15:X18)</f>
        <v>0.13174253348452897</v>
      </c>
      <c r="Y19" s="12">
        <f t="shared" ref="Y19" si="23">AVERAGE(Y15:Y18)</f>
        <v>0.12481211388628564</v>
      </c>
      <c r="Z19" s="12">
        <f t="shared" ref="Z19" si="24">AVERAGE(Z15:Z18)</f>
        <v>0.11732156111390411</v>
      </c>
      <c r="AA19" s="12">
        <f t="shared" ref="AA19" si="25">AVERAGE(AA15:AA18)</f>
        <v>0.11071335481732339</v>
      </c>
      <c r="AB19" s="12">
        <f t="shared" ref="AB19" si="26">AVERAGE(AB15:AB18)</f>
        <v>0.10388569625546426</v>
      </c>
      <c r="AC19" s="12">
        <f t="shared" ref="AC19" si="27">AVERAGE(AC15:AC18)</f>
        <v>9.6834747275097291E-2</v>
      </c>
      <c r="AD19" s="12">
        <f t="shared" ref="AD19" si="28">AVERAGE(AD15:AD18)</f>
        <v>9.14566555472308E-2</v>
      </c>
      <c r="AE19" s="12">
        <f t="shared" ref="AE19" si="29">AVERAGE(AE15:AE18)</f>
        <v>8.6594957588507257E-2</v>
      </c>
      <c r="AF19" s="12">
        <f t="shared" ref="AF19" si="30">AVERAGE(AF15:AF18)</f>
        <v>8.2029402076729582E-2</v>
      </c>
      <c r="AG19" s="12">
        <f t="shared" ref="AG19" si="31">AVERAGE(AG15:AG18)</f>
        <v>7.8165874445855238E-2</v>
      </c>
      <c r="AH19" s="12">
        <f t="shared" ref="AH19" si="32">AVERAGE(AH15:AH18)</f>
        <v>7.453488865190909E-2</v>
      </c>
      <c r="AI19" s="12">
        <f t="shared" ref="AI19" si="33">AVERAGE(AI15:AI18)</f>
        <v>7.077469777481149E-2</v>
      </c>
      <c r="AJ19" s="12">
        <f t="shared" ref="AJ19" si="34">AVERAGE(AJ15:AJ18)</f>
        <v>6.7581608113630481E-2</v>
      </c>
      <c r="AK19" s="12">
        <f t="shared" ref="AK19" si="35">AVERAGE(AK15:AK18)</f>
        <v>6.4798048131643388E-2</v>
      </c>
      <c r="AL19" s="12">
        <f t="shared" ref="AL19" si="36">AVERAGE(AL15:AL18)</f>
        <v>6.2152101713259147E-2</v>
      </c>
      <c r="AM19" s="12">
        <f t="shared" ref="AM19" si="37">AVERAGE(AM15:AM18)</f>
        <v>5.1783671590214193E-2</v>
      </c>
    </row>
    <row r="21" spans="1:39" x14ac:dyDescent="0.3">
      <c r="D21" s="19" t="s">
        <v>14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 ht="30" customHeight="1" x14ac:dyDescent="0.3">
      <c r="A22" s="20" t="s">
        <v>16</v>
      </c>
      <c r="B22" s="20"/>
      <c r="C22" s="16" t="s">
        <v>15</v>
      </c>
      <c r="D22" s="15">
        <v>0</v>
      </c>
      <c r="E22" s="15">
        <v>1</v>
      </c>
      <c r="F22" s="15">
        <v>2</v>
      </c>
      <c r="G22" s="15">
        <v>3</v>
      </c>
      <c r="H22" s="15">
        <v>4</v>
      </c>
      <c r="I22" s="15">
        <v>5</v>
      </c>
      <c r="J22" s="15">
        <v>6</v>
      </c>
      <c r="K22" s="15">
        <v>7</v>
      </c>
      <c r="L22" s="15">
        <v>8</v>
      </c>
      <c r="M22" s="15">
        <v>9</v>
      </c>
      <c r="N22" s="15">
        <v>10</v>
      </c>
      <c r="O22" s="15">
        <v>11</v>
      </c>
      <c r="P22" s="15">
        <v>12</v>
      </c>
      <c r="Q22" s="15">
        <v>13</v>
      </c>
      <c r="R22" s="15">
        <v>14</v>
      </c>
      <c r="S22" s="15">
        <v>15</v>
      </c>
      <c r="T22" s="15">
        <v>16</v>
      </c>
      <c r="U22" s="15">
        <v>17</v>
      </c>
      <c r="V22" s="15">
        <v>18</v>
      </c>
      <c r="W22" s="15">
        <v>19</v>
      </c>
      <c r="X22" s="15">
        <v>20</v>
      </c>
      <c r="Y22" s="15">
        <v>21</v>
      </c>
      <c r="Z22" s="15">
        <v>22</v>
      </c>
      <c r="AA22" s="15">
        <v>23</v>
      </c>
      <c r="AB22" s="15">
        <v>24</v>
      </c>
      <c r="AC22" s="15">
        <v>25</v>
      </c>
      <c r="AD22" s="15">
        <v>26</v>
      </c>
      <c r="AE22" s="15">
        <v>27</v>
      </c>
      <c r="AF22" s="15">
        <v>28</v>
      </c>
      <c r="AG22" s="15">
        <v>29</v>
      </c>
      <c r="AH22" s="15">
        <v>30</v>
      </c>
      <c r="AI22" s="15">
        <v>31</v>
      </c>
      <c r="AJ22" s="15">
        <v>32</v>
      </c>
      <c r="AK22" s="15">
        <v>33</v>
      </c>
      <c r="AL22" s="15">
        <v>34</v>
      </c>
      <c r="AM22" s="15">
        <v>35</v>
      </c>
    </row>
    <row r="23" spans="1:39" x14ac:dyDescent="0.3">
      <c r="A23" s="20"/>
      <c r="B23" s="20"/>
      <c r="C23" s="17">
        <f>C19/C11</f>
        <v>0.84326665644861498</v>
      </c>
      <c r="D23" s="18">
        <f t="shared" ref="D23:AM23" si="38">D19/D11</f>
        <v>1</v>
      </c>
      <c r="E23" s="18">
        <f t="shared" si="38"/>
        <v>1.2179425912674453</v>
      </c>
      <c r="F23" s="18">
        <f t="shared" si="38"/>
        <v>0.87266322101843274</v>
      </c>
      <c r="G23" s="18">
        <f t="shared" si="38"/>
        <v>1.0413842342611483</v>
      </c>
      <c r="H23" s="18">
        <f t="shared" si="38"/>
        <v>0.84202347778151199</v>
      </c>
      <c r="I23" s="18">
        <f t="shared" si="38"/>
        <v>0.82766108381404968</v>
      </c>
      <c r="J23" s="18">
        <f t="shared" si="38"/>
        <v>0.82503690236942373</v>
      </c>
      <c r="K23" s="18">
        <f t="shared" si="38"/>
        <v>0.81374572130166956</v>
      </c>
      <c r="L23" s="18">
        <f t="shared" si="38"/>
        <v>0.80194654526253895</v>
      </c>
      <c r="M23" s="18">
        <f t="shared" si="38"/>
        <v>0.78524248119593076</v>
      </c>
      <c r="N23" s="18">
        <f t="shared" si="38"/>
        <v>0.77211480605893845</v>
      </c>
      <c r="O23" s="18">
        <f t="shared" si="38"/>
        <v>0.76207756452725084</v>
      </c>
      <c r="P23" s="18">
        <f t="shared" si="38"/>
        <v>0.75926817016793546</v>
      </c>
      <c r="Q23" s="18">
        <f t="shared" si="38"/>
        <v>0.75299663156046903</v>
      </c>
      <c r="R23" s="18">
        <f t="shared" si="38"/>
        <v>0.74712371357328522</v>
      </c>
      <c r="S23" s="18">
        <f t="shared" si="38"/>
        <v>0.74552529336008755</v>
      </c>
      <c r="T23" s="18">
        <f t="shared" si="38"/>
        <v>0.73945867067834148</v>
      </c>
      <c r="U23" s="18">
        <f t="shared" si="38"/>
        <v>0.73673965372644834</v>
      </c>
      <c r="V23" s="18">
        <f t="shared" si="38"/>
        <v>0.73763774948284933</v>
      </c>
      <c r="W23" s="18">
        <f t="shared" si="38"/>
        <v>0.73450436896032778</v>
      </c>
      <c r="X23" s="18">
        <f t="shared" si="38"/>
        <v>0.72767478876847802</v>
      </c>
      <c r="Y23" s="18">
        <f t="shared" si="38"/>
        <v>0.71994375716955383</v>
      </c>
      <c r="Z23" s="18">
        <f t="shared" si="38"/>
        <v>0.7125256815681148</v>
      </c>
      <c r="AA23" s="18">
        <f t="shared" si="38"/>
        <v>0.70130330724232481</v>
      </c>
      <c r="AB23" s="18">
        <f t="shared" si="38"/>
        <v>0.70175017779689697</v>
      </c>
      <c r="AC23" s="18">
        <f t="shared" si="38"/>
        <v>0.68871291390085088</v>
      </c>
      <c r="AD23" s="18">
        <f t="shared" si="38"/>
        <v>0.69023133763211586</v>
      </c>
      <c r="AE23" s="18">
        <f t="shared" si="38"/>
        <v>0.68586134316690839</v>
      </c>
      <c r="AF23" s="18">
        <f t="shared" si="38"/>
        <v>0.68165423850752027</v>
      </c>
      <c r="AG23" s="18">
        <f t="shared" si="38"/>
        <v>0.68063403329501504</v>
      </c>
      <c r="AH23" s="18">
        <f t="shared" si="38"/>
        <v>0.67939361463525183</v>
      </c>
      <c r="AI23" s="18">
        <f t="shared" si="38"/>
        <v>0.67072151395304169</v>
      </c>
      <c r="AJ23" s="18">
        <f t="shared" si="38"/>
        <v>0.66713515274181445</v>
      </c>
      <c r="AK23" s="18">
        <f t="shared" si="38"/>
        <v>0.66599867189909412</v>
      </c>
      <c r="AL23" s="18">
        <f t="shared" si="38"/>
        <v>0.6958214199923769</v>
      </c>
      <c r="AM23" s="18">
        <f t="shared" si="38"/>
        <v>0.71694269268486188</v>
      </c>
    </row>
  </sheetData>
  <mergeCells count="8">
    <mergeCell ref="D21:AM21"/>
    <mergeCell ref="A22:B23"/>
    <mergeCell ref="A6:A11"/>
    <mergeCell ref="D5:AM5"/>
    <mergeCell ref="D13:AM13"/>
    <mergeCell ref="A14:A19"/>
    <mergeCell ref="A5:C5"/>
    <mergeCell ref="A13:C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25" workbookViewId="0">
      <selection activeCell="J37" sqref="J37"/>
    </sheetView>
  </sheetViews>
  <sheetFormatPr defaultRowHeight="14.4" x14ac:dyDescent="0.3"/>
  <cols>
    <col min="1" max="1" width="10.21875" customWidth="1"/>
    <col min="2" max="2" width="18.21875" customWidth="1"/>
  </cols>
  <sheetData>
    <row r="1" spans="1:39" x14ac:dyDescent="0.3">
      <c r="A1" s="1" t="s">
        <v>19</v>
      </c>
    </row>
    <row r="2" spans="1:39" x14ac:dyDescent="0.3">
      <c r="A2" t="s">
        <v>17</v>
      </c>
    </row>
    <row r="3" spans="1:39" x14ac:dyDescent="0.3">
      <c r="A3" t="s">
        <v>18</v>
      </c>
    </row>
    <row r="5" spans="1:39" x14ac:dyDescent="0.3">
      <c r="A5" s="24"/>
      <c r="B5" s="24"/>
      <c r="C5" s="24"/>
      <c r="D5" s="22" t="s">
        <v>25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43.2" x14ac:dyDescent="0.3">
      <c r="A6" s="21" t="s">
        <v>20</v>
      </c>
      <c r="B6" s="3"/>
      <c r="C6" s="4" t="s">
        <v>8</v>
      </c>
      <c r="D6" s="14">
        <v>0</v>
      </c>
      <c r="E6" s="14">
        <v>1</v>
      </c>
      <c r="F6" s="14">
        <v>2</v>
      </c>
      <c r="G6" s="14">
        <v>3</v>
      </c>
      <c r="H6" s="14">
        <v>4</v>
      </c>
      <c r="I6" s="14">
        <v>5</v>
      </c>
      <c r="J6" s="14">
        <v>6</v>
      </c>
      <c r="K6" s="14">
        <v>7</v>
      </c>
      <c r="L6" s="14">
        <v>8</v>
      </c>
      <c r="M6" s="14">
        <v>9</v>
      </c>
      <c r="N6" s="14">
        <v>10</v>
      </c>
      <c r="O6" s="14">
        <v>11</v>
      </c>
      <c r="P6" s="14">
        <v>12</v>
      </c>
      <c r="Q6" s="14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14">
        <v>19</v>
      </c>
      <c r="X6" s="14">
        <v>20</v>
      </c>
      <c r="Y6" s="14">
        <v>21</v>
      </c>
      <c r="Z6" s="14">
        <v>22</v>
      </c>
      <c r="AA6" s="14">
        <v>23</v>
      </c>
      <c r="AB6" s="14">
        <v>24</v>
      </c>
      <c r="AC6" s="14">
        <v>25</v>
      </c>
      <c r="AD6" s="14">
        <v>26</v>
      </c>
      <c r="AE6" s="14">
        <v>27</v>
      </c>
      <c r="AF6" s="14">
        <v>28</v>
      </c>
      <c r="AG6" s="14">
        <v>29</v>
      </c>
      <c r="AH6" s="14">
        <v>30</v>
      </c>
      <c r="AI6" s="14">
        <v>31</v>
      </c>
      <c r="AJ6" s="14">
        <v>32</v>
      </c>
      <c r="AK6" s="14">
        <v>33</v>
      </c>
      <c r="AL6" s="14">
        <v>34</v>
      </c>
      <c r="AM6" s="14">
        <v>35</v>
      </c>
    </row>
    <row r="7" spans="1:39" x14ac:dyDescent="0.3">
      <c r="A7" s="21"/>
      <c r="B7" s="5" t="s">
        <v>21</v>
      </c>
      <c r="C7" s="6">
        <f>SUM(D7:AM7)</f>
        <v>18.133301251203083</v>
      </c>
      <c r="D7" s="7">
        <v>1</v>
      </c>
      <c r="E7" s="7">
        <v>0.71126082771896049</v>
      </c>
      <c r="F7" s="7">
        <v>0.7613089509143407</v>
      </c>
      <c r="G7" s="7">
        <v>0.57892204042348416</v>
      </c>
      <c r="H7" s="7">
        <v>0.62704523580365734</v>
      </c>
      <c r="I7" s="7">
        <v>0.60009624639076031</v>
      </c>
      <c r="J7" s="7">
        <v>0.56881616939364776</v>
      </c>
      <c r="K7" s="7">
        <v>0.5702598652550529</v>
      </c>
      <c r="L7" s="7">
        <v>0.55341674687199227</v>
      </c>
      <c r="M7" s="7">
        <v>0.5529355149181906</v>
      </c>
      <c r="N7" s="7">
        <v>0.53609239653512997</v>
      </c>
      <c r="O7" s="7">
        <v>0.50288739172281038</v>
      </c>
      <c r="P7" s="7">
        <v>0.50384985563041385</v>
      </c>
      <c r="Q7" s="7">
        <v>0.5</v>
      </c>
      <c r="R7" s="7">
        <v>0.50625601539942255</v>
      </c>
      <c r="S7" s="7">
        <v>0.48075072184793072</v>
      </c>
      <c r="T7" s="7">
        <v>0.49951876804619827</v>
      </c>
      <c r="U7" s="7">
        <v>0.48941289701636187</v>
      </c>
      <c r="V7" s="7">
        <v>0.47256977863330124</v>
      </c>
      <c r="W7" s="7">
        <v>0.47256977863330124</v>
      </c>
      <c r="X7" s="7">
        <v>0.45620789220404234</v>
      </c>
      <c r="Y7" s="7">
        <v>0.47545717035611162</v>
      </c>
      <c r="Z7" s="7">
        <v>0.46005774783445619</v>
      </c>
      <c r="AA7" s="7">
        <v>0.45572666025024061</v>
      </c>
      <c r="AB7" s="7">
        <v>0.45283926852743023</v>
      </c>
      <c r="AC7" s="7">
        <v>0.44513955726660248</v>
      </c>
      <c r="AD7" s="7">
        <v>0.43070259865255051</v>
      </c>
      <c r="AE7" s="7">
        <v>0.42925890279114531</v>
      </c>
      <c r="AF7" s="7">
        <v>0.42733397497593839</v>
      </c>
      <c r="AG7" s="7">
        <v>0.42781520692974012</v>
      </c>
      <c r="AH7" s="7">
        <v>0.4095283926852743</v>
      </c>
      <c r="AI7" s="7">
        <v>0.42059672762271416</v>
      </c>
      <c r="AJ7" s="7">
        <v>0.41145332050048122</v>
      </c>
      <c r="AK7" s="7">
        <v>0.40423484119345526</v>
      </c>
      <c r="AL7" s="7">
        <v>0.32771896053897981</v>
      </c>
      <c r="AM7" s="7">
        <v>0.21126082771896054</v>
      </c>
    </row>
    <row r="8" spans="1:39" x14ac:dyDescent="0.3">
      <c r="A8" s="21"/>
      <c r="B8" s="8" t="s">
        <v>5</v>
      </c>
      <c r="C8" s="9">
        <f t="shared" ref="C8:C14" si="0">SUM(D8:AM8)</f>
        <v>17.390056381342902</v>
      </c>
      <c r="D8" s="10">
        <v>1</v>
      </c>
      <c r="E8" s="10">
        <v>0.76063557150179395</v>
      </c>
      <c r="F8" s="10">
        <v>0.76089185033316253</v>
      </c>
      <c r="G8" s="10">
        <v>0.61840082009226038</v>
      </c>
      <c r="H8" s="10">
        <v>0.63967196309584828</v>
      </c>
      <c r="I8" s="10">
        <v>0.60866222450025631</v>
      </c>
      <c r="J8" s="10">
        <v>0.57611481291645306</v>
      </c>
      <c r="K8" s="10">
        <v>0.57098923628908249</v>
      </c>
      <c r="L8" s="10">
        <v>0.54459251665812403</v>
      </c>
      <c r="M8" s="10">
        <v>0.53716043054843665</v>
      </c>
      <c r="N8" s="10">
        <v>0.52460276781137882</v>
      </c>
      <c r="O8" s="10">
        <v>0.50179395181957975</v>
      </c>
      <c r="P8" s="10">
        <v>0.49077396207073298</v>
      </c>
      <c r="Q8" s="10">
        <v>0.47847257816504357</v>
      </c>
      <c r="R8" s="10">
        <v>0.47667862634546387</v>
      </c>
      <c r="S8" s="10">
        <v>0.47232188621219889</v>
      </c>
      <c r="T8" s="10">
        <v>0.46796514607893386</v>
      </c>
      <c r="U8" s="10">
        <v>0.46668375192209122</v>
      </c>
      <c r="V8" s="10">
        <v>0.44874423372629418</v>
      </c>
      <c r="W8" s="10">
        <v>0.44182470527934392</v>
      </c>
      <c r="X8" s="10">
        <v>0.43003587903639162</v>
      </c>
      <c r="Y8" s="10">
        <v>0.43157355202460279</v>
      </c>
      <c r="Z8" s="10">
        <v>0.42696053305996923</v>
      </c>
      <c r="AA8" s="10">
        <v>0.41978472578165044</v>
      </c>
      <c r="AB8" s="10">
        <v>0.42004100461301896</v>
      </c>
      <c r="AC8" s="10">
        <v>0.40927729369554072</v>
      </c>
      <c r="AD8" s="10">
        <v>0.39825730394669401</v>
      </c>
      <c r="AE8" s="10">
        <v>0.39338800615069197</v>
      </c>
      <c r="AF8" s="10">
        <v>0.38159917990773962</v>
      </c>
      <c r="AG8" s="10">
        <v>0.37801127626858022</v>
      </c>
      <c r="AH8" s="10">
        <v>0.37391081496668377</v>
      </c>
      <c r="AI8" s="10">
        <v>0.36699128651973345</v>
      </c>
      <c r="AJ8" s="10">
        <v>0.3610968733982573</v>
      </c>
      <c r="AK8" s="10">
        <v>0.34725781650435672</v>
      </c>
      <c r="AL8" s="10">
        <v>0.27652485904664276</v>
      </c>
      <c r="AM8" s="10">
        <v>0.18836494105586879</v>
      </c>
    </row>
    <row r="9" spans="1:39" ht="28.8" x14ac:dyDescent="0.3">
      <c r="A9" s="21"/>
      <c r="B9" s="28" t="s">
        <v>26</v>
      </c>
      <c r="C9" s="26">
        <f t="shared" si="0"/>
        <v>18.484559236384047</v>
      </c>
      <c r="D9" s="27">
        <v>1</v>
      </c>
      <c r="E9" s="27">
        <v>0.74396406513194835</v>
      </c>
      <c r="F9" s="27">
        <v>0.7617443383866741</v>
      </c>
      <c r="G9" s="27">
        <v>0.61575893692682016</v>
      </c>
      <c r="H9" s="27">
        <v>0.64271008796556239</v>
      </c>
      <c r="I9" s="27">
        <v>0.61650758001122963</v>
      </c>
      <c r="J9" s="27">
        <v>0.58843346434587307</v>
      </c>
      <c r="K9" s="27">
        <v>0.58993075051469213</v>
      </c>
      <c r="L9" s="27">
        <v>0.56765861875350931</v>
      </c>
      <c r="M9" s="27">
        <v>0.55942354482500467</v>
      </c>
      <c r="N9" s="27">
        <v>0.54482500467901929</v>
      </c>
      <c r="O9" s="27">
        <v>0.52423731985775779</v>
      </c>
      <c r="P9" s="27">
        <v>0.51487928130263894</v>
      </c>
      <c r="Q9" s="27">
        <v>0.5085158150851582</v>
      </c>
      <c r="R9" s="27">
        <v>0.50963877971177241</v>
      </c>
      <c r="S9" s="27">
        <v>0.49859629421673218</v>
      </c>
      <c r="T9" s="27">
        <v>0.50402395657870114</v>
      </c>
      <c r="U9" s="27">
        <v>0.49915777653003929</v>
      </c>
      <c r="V9" s="27">
        <v>0.48586936178177054</v>
      </c>
      <c r="W9" s="27">
        <v>0.48231330713082537</v>
      </c>
      <c r="X9" s="27">
        <v>0.47014785700917089</v>
      </c>
      <c r="Y9" s="27">
        <v>0.47557551937113979</v>
      </c>
      <c r="Z9" s="27">
        <v>0.46996069623806852</v>
      </c>
      <c r="AA9" s="27">
        <v>0.45816956765861877</v>
      </c>
      <c r="AB9" s="27">
        <v>0.4609769792251544</v>
      </c>
      <c r="AC9" s="27">
        <v>0.44974733295901181</v>
      </c>
      <c r="AD9" s="27">
        <v>0.4407636159460977</v>
      </c>
      <c r="AE9" s="27">
        <v>0.44001497286168817</v>
      </c>
      <c r="AF9" s="27">
        <v>0.43065693430656932</v>
      </c>
      <c r="AG9" s="27">
        <v>0.43065693430656932</v>
      </c>
      <c r="AH9" s="27">
        <v>0.42017593112483625</v>
      </c>
      <c r="AI9" s="27">
        <v>0.42129889575145052</v>
      </c>
      <c r="AJ9" s="27">
        <v>0.4162455549316863</v>
      </c>
      <c r="AK9" s="27">
        <v>0.40389294403892945</v>
      </c>
      <c r="AL9" s="27">
        <v>0.32397529477821446</v>
      </c>
      <c r="AM9" s="27">
        <v>0.21411192214111921</v>
      </c>
    </row>
    <row r="10" spans="1:39" x14ac:dyDescent="0.3">
      <c r="A10" s="21"/>
      <c r="B10" s="8" t="s">
        <v>6</v>
      </c>
      <c r="C10" s="9">
        <f t="shared" si="0"/>
        <v>13.741674167416747</v>
      </c>
      <c r="D10" s="10">
        <v>1</v>
      </c>
      <c r="E10" s="10">
        <v>0.71692169216921697</v>
      </c>
      <c r="F10" s="10">
        <v>0.73627362736273627</v>
      </c>
      <c r="G10" s="10">
        <v>0.49234923492349236</v>
      </c>
      <c r="H10" s="10">
        <v>0.51035103510351032</v>
      </c>
      <c r="I10" s="10">
        <v>0.5031503150315032</v>
      </c>
      <c r="J10" s="10">
        <v>0.47569756975697569</v>
      </c>
      <c r="K10" s="10">
        <v>0.45904590459045902</v>
      </c>
      <c r="L10" s="10">
        <v>0.44779477947794777</v>
      </c>
      <c r="M10" s="10">
        <v>0.42844284428442847</v>
      </c>
      <c r="N10" s="10">
        <v>0.42124212421242124</v>
      </c>
      <c r="O10" s="10">
        <v>0.40729072907290731</v>
      </c>
      <c r="P10" s="10">
        <v>0.3892889288928893</v>
      </c>
      <c r="Q10" s="10">
        <v>0.38793879387938796</v>
      </c>
      <c r="R10" s="10">
        <v>0.38343834383438347</v>
      </c>
      <c r="S10" s="10">
        <v>0.36633663366336633</v>
      </c>
      <c r="T10" s="10">
        <v>0.36138613861386137</v>
      </c>
      <c r="U10" s="10">
        <v>0.35823582358235823</v>
      </c>
      <c r="V10" s="10">
        <v>0.33888388838883887</v>
      </c>
      <c r="W10" s="10">
        <v>0.33483348334833485</v>
      </c>
      <c r="X10" s="10">
        <v>0.31908190819081911</v>
      </c>
      <c r="Y10" s="10">
        <v>0.32313231323132313</v>
      </c>
      <c r="Z10" s="10">
        <v>0.30513051305130512</v>
      </c>
      <c r="AA10" s="10">
        <v>0.30603060306030605</v>
      </c>
      <c r="AB10" s="10">
        <v>0.28982898289828984</v>
      </c>
      <c r="AC10" s="10">
        <v>0.27497749774977498</v>
      </c>
      <c r="AD10" s="10">
        <v>0.27272727272727271</v>
      </c>
      <c r="AE10" s="10">
        <v>0.27137713771377137</v>
      </c>
      <c r="AF10" s="10">
        <v>0.2646264626462646</v>
      </c>
      <c r="AG10" s="10">
        <v>0.265976597659766</v>
      </c>
      <c r="AH10" s="10">
        <v>0.25472547254725475</v>
      </c>
      <c r="AI10" s="10">
        <v>0.25607560756075609</v>
      </c>
      <c r="AJ10" s="10">
        <v>0.25067506750675067</v>
      </c>
      <c r="AK10" s="10">
        <v>0.24032403240324032</v>
      </c>
      <c r="AL10" s="10">
        <v>0.19486948694869488</v>
      </c>
      <c r="AM10" s="10">
        <v>0.13321332133213321</v>
      </c>
    </row>
    <row r="11" spans="1:39" x14ac:dyDescent="0.3">
      <c r="A11" s="21"/>
      <c r="B11" s="8" t="s">
        <v>7</v>
      </c>
      <c r="C11" s="9">
        <f t="shared" si="0"/>
        <v>15.689732142857146</v>
      </c>
      <c r="D11" s="10">
        <v>1</v>
      </c>
      <c r="E11" s="10">
        <v>0.7299107142857143</v>
      </c>
      <c r="F11" s="10">
        <v>0.734375</v>
      </c>
      <c r="G11" s="10">
        <v>0.52997448979591832</v>
      </c>
      <c r="H11" s="10">
        <v>0.55452806122448983</v>
      </c>
      <c r="I11" s="10">
        <v>0.53539540816326525</v>
      </c>
      <c r="J11" s="10">
        <v>0.50797193877551017</v>
      </c>
      <c r="K11" s="10">
        <v>0.48788265306122447</v>
      </c>
      <c r="L11" s="10">
        <v>0.47895408163265307</v>
      </c>
      <c r="M11" s="10">
        <v>0.48373724489795916</v>
      </c>
      <c r="N11" s="10">
        <v>0.47130102040816324</v>
      </c>
      <c r="O11" s="10">
        <v>0.44387755102040816</v>
      </c>
      <c r="P11" s="10">
        <v>0.43271683673469385</v>
      </c>
      <c r="Q11" s="10">
        <v>0.42729591836734693</v>
      </c>
      <c r="R11" s="10">
        <v>0.41677295918367346</v>
      </c>
      <c r="S11" s="10">
        <v>0.41135204081632654</v>
      </c>
      <c r="T11" s="10">
        <v>0.41454081632653061</v>
      </c>
      <c r="U11" s="10">
        <v>0.39955357142857145</v>
      </c>
      <c r="V11" s="10">
        <v>0.39764030612244899</v>
      </c>
      <c r="W11" s="10">
        <v>0.39190051020408162</v>
      </c>
      <c r="X11" s="10">
        <v>0.390625</v>
      </c>
      <c r="Y11" s="10">
        <v>0.38137755102040816</v>
      </c>
      <c r="Z11" s="10">
        <v>0.38966836734693877</v>
      </c>
      <c r="AA11" s="10">
        <v>0.38010204081632654</v>
      </c>
      <c r="AB11" s="10">
        <v>0.36639030612244899</v>
      </c>
      <c r="AC11" s="10">
        <v>0.35140306122448978</v>
      </c>
      <c r="AD11" s="10">
        <v>0.3638392857142857</v>
      </c>
      <c r="AE11" s="10">
        <v>0.35331632653061223</v>
      </c>
      <c r="AF11" s="10">
        <v>0.34247448979591838</v>
      </c>
      <c r="AG11" s="10">
        <v>0.33992346938775508</v>
      </c>
      <c r="AH11" s="10">
        <v>0.33195153061224492</v>
      </c>
      <c r="AI11" s="10">
        <v>0.33322704081632654</v>
      </c>
      <c r="AJ11" s="10">
        <v>0.33418367346938777</v>
      </c>
      <c r="AK11" s="10">
        <v>0.32557397959183676</v>
      </c>
      <c r="AL11" s="10">
        <v>0.26594387755102039</v>
      </c>
      <c r="AM11" s="10">
        <v>0.19005102040816327</v>
      </c>
    </row>
    <row r="12" spans="1:39" ht="22.2" customHeight="1" x14ac:dyDescent="0.3">
      <c r="A12" s="21"/>
      <c r="B12" s="25" t="s">
        <v>22</v>
      </c>
      <c r="C12" s="26">
        <f t="shared" si="0"/>
        <v>14.940742259585816</v>
      </c>
      <c r="D12" s="27">
        <v>1</v>
      </c>
      <c r="E12" s="27">
        <v>0.71601394299774457</v>
      </c>
      <c r="F12" s="27">
        <v>0.73077711708017223</v>
      </c>
      <c r="G12" s="27">
        <v>0.51220012302645068</v>
      </c>
      <c r="H12" s="27">
        <v>0.53290957555874519</v>
      </c>
      <c r="I12" s="27">
        <v>0.51917162189870825</v>
      </c>
      <c r="J12" s="27">
        <v>0.49456633176132869</v>
      </c>
      <c r="K12" s="27">
        <v>0.47201148246873076</v>
      </c>
      <c r="L12" s="27">
        <v>0.4603239696534755</v>
      </c>
      <c r="M12" s="27">
        <v>0.45765839655525936</v>
      </c>
      <c r="N12" s="27">
        <v>0.44863645683822023</v>
      </c>
      <c r="O12" s="27">
        <v>0.42751691613696946</v>
      </c>
      <c r="P12" s="27">
        <v>0.41418905064588885</v>
      </c>
      <c r="Q12" s="27">
        <v>0.41029321304080379</v>
      </c>
      <c r="R12" s="27">
        <v>0.4045519786754152</v>
      </c>
      <c r="S12" s="27">
        <v>0.39450481853598524</v>
      </c>
      <c r="T12" s="27">
        <v>0.39409473036702891</v>
      </c>
      <c r="U12" s="27">
        <v>0.38302234980520811</v>
      </c>
      <c r="V12" s="27">
        <v>0.37584580684847241</v>
      </c>
      <c r="W12" s="27">
        <v>0.37215501332786549</v>
      </c>
      <c r="X12" s="27">
        <v>0.36395324994873895</v>
      </c>
      <c r="Y12" s="27">
        <v>0.36149272093500101</v>
      </c>
      <c r="Z12" s="27">
        <v>0.3575968833299159</v>
      </c>
      <c r="AA12" s="27">
        <v>0.35288086938691821</v>
      </c>
      <c r="AB12" s="27">
        <v>0.33750256305105597</v>
      </c>
      <c r="AC12" s="27">
        <v>0.32376460939101909</v>
      </c>
      <c r="AD12" s="27">
        <v>0.33176132868566743</v>
      </c>
      <c r="AE12" s="27">
        <v>0.32725035882714781</v>
      </c>
      <c r="AF12" s="27">
        <v>0.31412753742054544</v>
      </c>
      <c r="AG12" s="27">
        <v>0.31494771375845809</v>
      </c>
      <c r="AH12" s="27">
        <v>0.30592577404141891</v>
      </c>
      <c r="AI12" s="27">
        <v>0.30941152347754769</v>
      </c>
      <c r="AJ12" s="27">
        <v>0.3075661267172442</v>
      </c>
      <c r="AK12" s="27">
        <v>0.29792905474677056</v>
      </c>
      <c r="AL12" s="27">
        <v>0.24256715193766659</v>
      </c>
      <c r="AM12" s="27">
        <v>0.17162189870822228</v>
      </c>
    </row>
    <row r="13" spans="1:39" x14ac:dyDescent="0.3">
      <c r="A13" s="21"/>
      <c r="B13" s="8" t="s">
        <v>23</v>
      </c>
      <c r="C13" s="9">
        <f t="shared" si="0"/>
        <v>3.1091708174626436</v>
      </c>
      <c r="D13" s="10">
        <v>1</v>
      </c>
      <c r="E13" s="10">
        <v>0.15294462349838853</v>
      </c>
      <c r="F13" s="10">
        <v>0.16208614122472897</v>
      </c>
      <c r="G13" s="10">
        <v>9.3055962496337533E-2</v>
      </c>
      <c r="H13" s="10">
        <v>8.5408731321418102E-2</v>
      </c>
      <c r="I13" s="10">
        <v>8.1130969821271604E-2</v>
      </c>
      <c r="J13" s="10">
        <v>7.8757691180779368E-2</v>
      </c>
      <c r="K13" s="10">
        <v>7.9871081160269558E-2</v>
      </c>
      <c r="L13" s="10">
        <v>7.7761500146498685E-2</v>
      </c>
      <c r="M13" s="10">
        <v>7.8816290653384122E-2</v>
      </c>
      <c r="N13" s="10">
        <v>7.3864635218283042E-2</v>
      </c>
      <c r="O13" s="10">
        <v>7.1872253149721649E-2</v>
      </c>
      <c r="P13" s="10">
        <v>7.2839144447699969E-2</v>
      </c>
      <c r="Q13" s="10">
        <v>6.3697626721359507E-2</v>
      </c>
      <c r="R13" s="10">
        <v>5.9976560210958103E-2</v>
      </c>
      <c r="S13" s="10">
        <v>5.5376501611485496E-2</v>
      </c>
      <c r="T13" s="10">
        <v>4.8959859361265748E-2</v>
      </c>
      <c r="U13" s="10">
        <v>4.4916495751538235E-2</v>
      </c>
      <c r="V13" s="10">
        <v>4.5707588631702316E-2</v>
      </c>
      <c r="W13" s="10">
        <v>4.6498681511866397E-2</v>
      </c>
      <c r="X13" s="10">
        <v>4.55024904775857E-2</v>
      </c>
      <c r="Y13" s="10">
        <v>4.5209493114561967E-2</v>
      </c>
      <c r="Z13" s="10">
        <v>4.4740697333723996E-2</v>
      </c>
      <c r="AA13" s="10">
        <v>4.6703779665983006E-2</v>
      </c>
      <c r="AB13" s="10">
        <v>4.9487254614708466E-2</v>
      </c>
      <c r="AC13" s="10">
        <v>4.8110167008496921E-2</v>
      </c>
      <c r="AD13" s="10">
        <v>4.6850278347494875E-2</v>
      </c>
      <c r="AE13" s="10">
        <v>4.3305010254907704E-2</v>
      </c>
      <c r="AF13" s="10">
        <v>3.9554644008203924E-2</v>
      </c>
      <c r="AG13" s="10">
        <v>3.665397011426897E-2</v>
      </c>
      <c r="AH13" s="10">
        <v>3.7093466158804572E-2</v>
      </c>
      <c r="AI13" s="10">
        <v>3.7767360093759153E-2</v>
      </c>
      <c r="AJ13" s="10">
        <v>3.7357163785525928E-2</v>
      </c>
      <c r="AK13" s="10">
        <v>3.5745678288895397E-2</v>
      </c>
      <c r="AL13" s="10">
        <v>2.5988866100205097E-2</v>
      </c>
      <c r="AM13" s="10">
        <v>1.5558159976560211E-2</v>
      </c>
    </row>
    <row r="14" spans="1:39" x14ac:dyDescent="0.3">
      <c r="A14" s="21"/>
      <c r="B14" s="25" t="s">
        <v>24</v>
      </c>
      <c r="C14" s="26">
        <f t="shared" si="0"/>
        <v>5.8946660931282926</v>
      </c>
      <c r="D14" s="27">
        <v>1</v>
      </c>
      <c r="E14" s="27">
        <v>0.29223572427142702</v>
      </c>
      <c r="F14" s="27">
        <v>0.30137649209592432</v>
      </c>
      <c r="G14" s="27">
        <v>0.17856758791267879</v>
      </c>
      <c r="H14" s="27">
        <v>0.17625551134530595</v>
      </c>
      <c r="I14" s="27">
        <v>0.16415743628347135</v>
      </c>
      <c r="J14" s="27">
        <v>0.16152274438111625</v>
      </c>
      <c r="K14" s="27">
        <v>0.16141520593612216</v>
      </c>
      <c r="L14" s="27">
        <v>0.15953328314872567</v>
      </c>
      <c r="M14" s="27">
        <v>0.15722120658135283</v>
      </c>
      <c r="N14" s="27">
        <v>0.15759759113883212</v>
      </c>
      <c r="O14" s="27">
        <v>0.1538875147865362</v>
      </c>
      <c r="P14" s="27">
        <v>0.15200559199913968</v>
      </c>
      <c r="Q14" s="27">
        <v>0.14399397784708032</v>
      </c>
      <c r="R14" s="27">
        <v>0.13936982471233467</v>
      </c>
      <c r="S14" s="27">
        <v>0.13254113345521024</v>
      </c>
      <c r="T14" s="27">
        <v>0.12888482632541134</v>
      </c>
      <c r="U14" s="27">
        <v>0.12415313474567158</v>
      </c>
      <c r="V14" s="27">
        <v>0.12098075061834605</v>
      </c>
      <c r="W14" s="27">
        <v>0.12237875040326916</v>
      </c>
      <c r="X14" s="27">
        <v>0.1254435960856006</v>
      </c>
      <c r="Y14" s="27">
        <v>0.12732551887299709</v>
      </c>
      <c r="Z14" s="27">
        <v>0.12485213463813313</v>
      </c>
      <c r="AA14" s="27">
        <v>0.12270136573825143</v>
      </c>
      <c r="AB14" s="27">
        <v>0.12098075061834605</v>
      </c>
      <c r="AC14" s="27">
        <v>0.11823852027099688</v>
      </c>
      <c r="AD14" s="27">
        <v>0.11635659748360039</v>
      </c>
      <c r="AE14" s="27">
        <v>0.11313044413377782</v>
      </c>
      <c r="AF14" s="27">
        <v>0.11124852134638133</v>
      </c>
      <c r="AG14" s="27">
        <v>0.10694698354661791</v>
      </c>
      <c r="AH14" s="27">
        <v>0.10834498333154102</v>
      </c>
      <c r="AI14" s="27">
        <v>0.10716206043660609</v>
      </c>
      <c r="AJ14" s="27">
        <v>0.10786106032906764</v>
      </c>
      <c r="AK14" s="27">
        <v>0.11017313689644048</v>
      </c>
      <c r="AL14" s="27">
        <v>8.7643832670179583E-2</v>
      </c>
      <c r="AM14" s="27">
        <v>5.8178298741800194E-2</v>
      </c>
    </row>
    <row r="16" spans="1:39" x14ac:dyDescent="0.3">
      <c r="A16" s="1" t="s">
        <v>27</v>
      </c>
      <c r="D16" s="19" t="s">
        <v>14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spans="1:39" ht="72" x14ac:dyDescent="0.3">
      <c r="A17" s="20" t="s">
        <v>16</v>
      </c>
      <c r="B17" s="20"/>
      <c r="C17" s="16" t="s">
        <v>15</v>
      </c>
      <c r="D17" s="15">
        <v>0</v>
      </c>
      <c r="E17" s="15">
        <v>1</v>
      </c>
      <c r="F17" s="15">
        <v>2</v>
      </c>
      <c r="G17" s="15">
        <v>3</v>
      </c>
      <c r="H17" s="15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10</v>
      </c>
      <c r="O17" s="15">
        <v>11</v>
      </c>
      <c r="P17" s="15">
        <v>12</v>
      </c>
      <c r="Q17" s="15">
        <v>13</v>
      </c>
      <c r="R17" s="15">
        <v>14</v>
      </c>
      <c r="S17" s="15">
        <v>15</v>
      </c>
      <c r="T17" s="15">
        <v>16</v>
      </c>
      <c r="U17" s="15">
        <v>17</v>
      </c>
      <c r="V17" s="15">
        <v>18</v>
      </c>
      <c r="W17" s="15">
        <v>19</v>
      </c>
      <c r="X17" s="15">
        <v>20</v>
      </c>
      <c r="Y17" s="15">
        <v>21</v>
      </c>
      <c r="Z17" s="15">
        <v>22</v>
      </c>
      <c r="AA17" s="15">
        <v>23</v>
      </c>
      <c r="AB17" s="15">
        <v>24</v>
      </c>
      <c r="AC17" s="15">
        <v>25</v>
      </c>
      <c r="AD17" s="15">
        <v>26</v>
      </c>
      <c r="AE17" s="15">
        <v>27</v>
      </c>
      <c r="AF17" s="15">
        <v>28</v>
      </c>
      <c r="AG17" s="15">
        <v>29</v>
      </c>
      <c r="AH17" s="15">
        <v>30</v>
      </c>
      <c r="AI17" s="15">
        <v>31</v>
      </c>
      <c r="AJ17" s="15">
        <v>32</v>
      </c>
      <c r="AK17" s="15">
        <v>33</v>
      </c>
      <c r="AL17" s="15">
        <v>34</v>
      </c>
      <c r="AM17" s="15">
        <v>35</v>
      </c>
    </row>
    <row r="18" spans="1:39" x14ac:dyDescent="0.3">
      <c r="A18" s="20"/>
      <c r="B18" s="20"/>
      <c r="C18" s="17"/>
      <c r="D18" s="18">
        <f>'SCALING RATIOS'!D23</f>
        <v>1</v>
      </c>
      <c r="E18" s="18">
        <f>'SCALING RATIOS'!E23</f>
        <v>1.2179425912674453</v>
      </c>
      <c r="F18" s="18">
        <f>'SCALING RATIOS'!F23</f>
        <v>0.87266322101843274</v>
      </c>
      <c r="G18" s="18">
        <f>'SCALING RATIOS'!G23</f>
        <v>1.0413842342611483</v>
      </c>
      <c r="H18" s="18">
        <f>'SCALING RATIOS'!H23</f>
        <v>0.84202347778151199</v>
      </c>
      <c r="I18" s="18">
        <f>'SCALING RATIOS'!I23</f>
        <v>0.82766108381404968</v>
      </c>
      <c r="J18" s="18">
        <f>'SCALING RATIOS'!J23</f>
        <v>0.82503690236942373</v>
      </c>
      <c r="K18" s="18">
        <f>'SCALING RATIOS'!K23</f>
        <v>0.81374572130166956</v>
      </c>
      <c r="L18" s="18">
        <f>'SCALING RATIOS'!L23</f>
        <v>0.80194654526253895</v>
      </c>
      <c r="M18" s="18">
        <f>'SCALING RATIOS'!M23</f>
        <v>0.78524248119593076</v>
      </c>
      <c r="N18" s="18">
        <f>'SCALING RATIOS'!N23</f>
        <v>0.77211480605893845</v>
      </c>
      <c r="O18" s="18">
        <f>'SCALING RATIOS'!O23</f>
        <v>0.76207756452725084</v>
      </c>
      <c r="P18" s="18">
        <f>'SCALING RATIOS'!P23</f>
        <v>0.75926817016793546</v>
      </c>
      <c r="Q18" s="18">
        <f>'SCALING RATIOS'!Q23</f>
        <v>0.75299663156046903</v>
      </c>
      <c r="R18" s="18">
        <f>'SCALING RATIOS'!R23</f>
        <v>0.74712371357328522</v>
      </c>
      <c r="S18" s="18">
        <f>'SCALING RATIOS'!S23</f>
        <v>0.74552529336008755</v>
      </c>
      <c r="T18" s="18">
        <f>'SCALING RATIOS'!T23</f>
        <v>0.73945867067834148</v>
      </c>
      <c r="U18" s="18">
        <f>'SCALING RATIOS'!U23</f>
        <v>0.73673965372644834</v>
      </c>
      <c r="V18" s="18">
        <f>'SCALING RATIOS'!V23</f>
        <v>0.73763774948284933</v>
      </c>
      <c r="W18" s="18">
        <f>'SCALING RATIOS'!W23</f>
        <v>0.73450436896032778</v>
      </c>
      <c r="X18" s="18">
        <f>'SCALING RATIOS'!X23</f>
        <v>0.72767478876847802</v>
      </c>
      <c r="Y18" s="18">
        <f>'SCALING RATIOS'!Y23</f>
        <v>0.71994375716955383</v>
      </c>
      <c r="Z18" s="18">
        <f>'SCALING RATIOS'!Z23</f>
        <v>0.7125256815681148</v>
      </c>
      <c r="AA18" s="18">
        <f>'SCALING RATIOS'!AA23</f>
        <v>0.70130330724232481</v>
      </c>
      <c r="AB18" s="18">
        <f>'SCALING RATIOS'!AB23</f>
        <v>0.70175017779689697</v>
      </c>
      <c r="AC18" s="18">
        <f>'SCALING RATIOS'!AC23</f>
        <v>0.68871291390085088</v>
      </c>
      <c r="AD18" s="18">
        <f>'SCALING RATIOS'!AD23</f>
        <v>0.69023133763211586</v>
      </c>
      <c r="AE18" s="18">
        <f>'SCALING RATIOS'!AE23</f>
        <v>0.68586134316690839</v>
      </c>
      <c r="AF18" s="18">
        <f>'SCALING RATIOS'!AF23</f>
        <v>0.68165423850752027</v>
      </c>
      <c r="AG18" s="18">
        <f>'SCALING RATIOS'!AG23</f>
        <v>0.68063403329501504</v>
      </c>
      <c r="AH18" s="18">
        <f>'SCALING RATIOS'!AH23</f>
        <v>0.67939361463525183</v>
      </c>
      <c r="AI18" s="18">
        <f>'SCALING RATIOS'!AI23</f>
        <v>0.67072151395304169</v>
      </c>
      <c r="AJ18" s="18">
        <f>'SCALING RATIOS'!AJ23</f>
        <v>0.66713515274181445</v>
      </c>
      <c r="AK18" s="18">
        <f>'SCALING RATIOS'!AK23</f>
        <v>0.66599867189909412</v>
      </c>
      <c r="AL18" s="18">
        <f>'SCALING RATIOS'!AL23</f>
        <v>0.6958214199923769</v>
      </c>
      <c r="AM18" s="18">
        <f>'SCALING RATIOS'!AM23</f>
        <v>0.71694269268486188</v>
      </c>
    </row>
    <row r="20" spans="1:39" x14ac:dyDescent="0.3">
      <c r="A20" s="1" t="s">
        <v>28</v>
      </c>
    </row>
    <row r="22" spans="1:39" x14ac:dyDescent="0.3">
      <c r="A22" s="24"/>
      <c r="B22" s="24"/>
      <c r="C22" s="24"/>
      <c r="D22" s="35" t="s">
        <v>30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ht="43.2" x14ac:dyDescent="0.3">
      <c r="A23" s="29" t="s">
        <v>29</v>
      </c>
      <c r="B23" s="30"/>
      <c r="C23" s="37" t="s">
        <v>8</v>
      </c>
      <c r="D23" s="36">
        <v>0</v>
      </c>
      <c r="E23" s="36">
        <v>1</v>
      </c>
      <c r="F23" s="36">
        <v>2</v>
      </c>
      <c r="G23" s="36">
        <v>3</v>
      </c>
      <c r="H23" s="36">
        <v>4</v>
      </c>
      <c r="I23" s="36">
        <v>5</v>
      </c>
      <c r="J23" s="36">
        <v>6</v>
      </c>
      <c r="K23" s="36">
        <v>7</v>
      </c>
      <c r="L23" s="36">
        <v>8</v>
      </c>
      <c r="M23" s="36">
        <v>9</v>
      </c>
      <c r="N23" s="36">
        <v>10</v>
      </c>
      <c r="O23" s="36">
        <v>11</v>
      </c>
      <c r="P23" s="36">
        <v>12</v>
      </c>
      <c r="Q23" s="36">
        <v>13</v>
      </c>
      <c r="R23" s="36">
        <v>14</v>
      </c>
      <c r="S23" s="36">
        <v>15</v>
      </c>
      <c r="T23" s="36">
        <v>16</v>
      </c>
      <c r="U23" s="36">
        <v>17</v>
      </c>
      <c r="V23" s="36">
        <v>18</v>
      </c>
      <c r="W23" s="36">
        <v>19</v>
      </c>
      <c r="X23" s="36">
        <v>20</v>
      </c>
      <c r="Y23" s="36">
        <v>21</v>
      </c>
      <c r="Z23" s="36">
        <v>22</v>
      </c>
      <c r="AA23" s="36">
        <v>23</v>
      </c>
      <c r="AB23" s="36">
        <v>24</v>
      </c>
      <c r="AC23" s="36">
        <v>25</v>
      </c>
      <c r="AD23" s="36">
        <v>26</v>
      </c>
      <c r="AE23" s="36">
        <v>27</v>
      </c>
      <c r="AF23" s="36">
        <v>28</v>
      </c>
      <c r="AG23" s="36">
        <v>29</v>
      </c>
      <c r="AH23" s="36">
        <v>30</v>
      </c>
      <c r="AI23" s="36">
        <v>31</v>
      </c>
      <c r="AJ23" s="36">
        <v>32</v>
      </c>
      <c r="AK23" s="36">
        <v>33</v>
      </c>
      <c r="AL23" s="36">
        <v>34</v>
      </c>
      <c r="AM23" s="36">
        <v>35</v>
      </c>
    </row>
    <row r="24" spans="1:39" x14ac:dyDescent="0.3">
      <c r="A24" s="29"/>
      <c r="B24" s="31" t="s">
        <v>21</v>
      </c>
      <c r="C24" s="38">
        <f>SUM(D24:AM24)</f>
        <v>14.291778405233316</v>
      </c>
      <c r="D24" s="7">
        <f>D7*D$18</f>
        <v>1</v>
      </c>
      <c r="E24" s="7">
        <f t="shared" ref="E24:AM24" si="1">E7*E$18</f>
        <v>0.8662748555790587</v>
      </c>
      <c r="F24" s="7">
        <f t="shared" si="1"/>
        <v>0.66436632129507245</v>
      </c>
      <c r="G24" s="7">
        <f t="shared" si="1"/>
        <v>0.60288028576331165</v>
      </c>
      <c r="H24" s="7">
        <f t="shared" si="1"/>
        <v>0.52798681017772386</v>
      </c>
      <c r="I24" s="7">
        <f t="shared" si="1"/>
        <v>0.49667630968051968</v>
      </c>
      <c r="J24" s="7">
        <f t="shared" si="1"/>
        <v>0.46929433041417656</v>
      </c>
      <c r="K24" s="7">
        <f t="shared" si="1"/>
        <v>0.46404652538136593</v>
      </c>
      <c r="L24" s="7">
        <f t="shared" si="1"/>
        <v>0.44381064824442723</v>
      </c>
      <c r="M24" s="7">
        <f t="shared" si="1"/>
        <v>0.43418845567570957</v>
      </c>
      <c r="N24" s="7">
        <f t="shared" si="1"/>
        <v>0.41392487678039341</v>
      </c>
      <c r="O24" s="7">
        <f t="shared" si="1"/>
        <v>0.38323919871558088</v>
      </c>
      <c r="P24" s="7">
        <f t="shared" si="1"/>
        <v>0.38255715792388278</v>
      </c>
      <c r="Q24" s="7">
        <f t="shared" si="1"/>
        <v>0.37649831578023452</v>
      </c>
      <c r="R24" s="7">
        <f t="shared" si="1"/>
        <v>0.37823587424403082</v>
      </c>
      <c r="S24" s="7">
        <f t="shared" si="1"/>
        <v>0.3584118229387524</v>
      </c>
      <c r="T24" s="7">
        <f t="shared" si="1"/>
        <v>0.36937348419832455</v>
      </c>
      <c r="U24" s="7">
        <f t="shared" si="1"/>
        <v>0.36056988827709235</v>
      </c>
      <c r="V24" s="7">
        <f t="shared" si="1"/>
        <v>0.34858530798467663</v>
      </c>
      <c r="W24" s="7">
        <f t="shared" si="1"/>
        <v>0.34710456704477471</v>
      </c>
      <c r="X24" s="7">
        <f t="shared" si="1"/>
        <v>0.33197098159408911</v>
      </c>
      <c r="Y24" s="7">
        <f t="shared" si="1"/>
        <v>0.34230242159938362</v>
      </c>
      <c r="Z24" s="7">
        <f t="shared" si="1"/>
        <v>0.3278029603364378</v>
      </c>
      <c r="AA24" s="7">
        <f t="shared" si="1"/>
        <v>0.31960261403199308</v>
      </c>
      <c r="AB24" s="7">
        <f t="shared" si="1"/>
        <v>0.31778003720254094</v>
      </c>
      <c r="AC24" s="7">
        <f t="shared" si="1"/>
        <v>0.3065733615776165</v>
      </c>
      <c r="AD24" s="7">
        <f t="shared" si="1"/>
        <v>0.29728443078957828</v>
      </c>
      <c r="AE24" s="7">
        <f t="shared" si="1"/>
        <v>0.29441208763468829</v>
      </c>
      <c r="AF24" s="7">
        <f t="shared" si="1"/>
        <v>0.29129401530061499</v>
      </c>
      <c r="AG24" s="7">
        <f t="shared" si="1"/>
        <v>0.29118558979753051</v>
      </c>
      <c r="AH24" s="7">
        <f t="shared" si="1"/>
        <v>0.27823097500221333</v>
      </c>
      <c r="AI24" s="7">
        <f t="shared" si="1"/>
        <v>0.28210327391480194</v>
      </c>
      <c r="AJ24" s="7">
        <f t="shared" si="1"/>
        <v>0.2744949738182153</v>
      </c>
      <c r="AK24" s="7">
        <f t="shared" si="1"/>
        <v>0.26921986737018244</v>
      </c>
      <c r="AL24" s="7">
        <f t="shared" si="1"/>
        <v>0.22803387248065865</v>
      </c>
      <c r="AM24" s="7">
        <f t="shared" si="1"/>
        <v>0.15146190668366427</v>
      </c>
    </row>
    <row r="25" spans="1:39" x14ac:dyDescent="0.3">
      <c r="A25" s="29"/>
      <c r="B25" s="32" t="s">
        <v>5</v>
      </c>
      <c r="C25" s="39">
        <f t="shared" ref="C25:C31" si="2">SUM(D25:AM25)</f>
        <v>13.810132044140994</v>
      </c>
      <c r="D25" s="10">
        <f t="shared" ref="D25:AM25" si="3">D8*D$18</f>
        <v>1</v>
      </c>
      <c r="E25" s="10">
        <f t="shared" si="3"/>
        <v>0.92641045896508911</v>
      </c>
      <c r="F25" s="10">
        <f t="shared" si="3"/>
        <v>0.66400233295841282</v>
      </c>
      <c r="G25" s="10">
        <f t="shared" si="3"/>
        <v>0.64399286449824478</v>
      </c>
      <c r="H25" s="10">
        <f t="shared" si="3"/>
        <v>0.53861881100529319</v>
      </c>
      <c r="I25" s="10">
        <f t="shared" si="3"/>
        <v>0.5037660364065526</v>
      </c>
      <c r="J25" s="10">
        <f t="shared" si="3"/>
        <v>0.47531598065773051</v>
      </c>
      <c r="K25" s="10">
        <f t="shared" si="3"/>
        <v>0.46464004793954888</v>
      </c>
      <c r="L25" s="10">
        <f t="shared" si="3"/>
        <v>0.43673408730981428</v>
      </c>
      <c r="M25" s="10">
        <f t="shared" si="3"/>
        <v>0.42180118928412885</v>
      </c>
      <c r="N25" s="10">
        <f t="shared" si="3"/>
        <v>0.40505356432666506</v>
      </c>
      <c r="O25" s="10">
        <f t="shared" si="3"/>
        <v>0.38240591269717</v>
      </c>
      <c r="P25" s="10">
        <f t="shared" si="3"/>
        <v>0.37262904814751319</v>
      </c>
      <c r="Q25" s="10">
        <f t="shared" si="3"/>
        <v>0.36028823965233103</v>
      </c>
      <c r="R25" s="10">
        <f t="shared" si="3"/>
        <v>0.35613790549623542</v>
      </c>
      <c r="S25" s="10">
        <f t="shared" si="3"/>
        <v>0.35212791277873945</v>
      </c>
      <c r="T25" s="10">
        <f t="shared" si="3"/>
        <v>0.34604088484332429</v>
      </c>
      <c r="U25" s="10">
        <f t="shared" si="3"/>
        <v>0.34382442579084121</v>
      </c>
      <c r="V25" s="10">
        <f t="shared" si="3"/>
        <v>0.33101068665926936</v>
      </c>
      <c r="W25" s="10">
        <f t="shared" si="3"/>
        <v>0.32452217634228731</v>
      </c>
      <c r="X25" s="10">
        <f t="shared" si="3"/>
        <v>0.31292626744067303</v>
      </c>
      <c r="Y25" s="10">
        <f t="shared" si="3"/>
        <v>0.31070868453960243</v>
      </c>
      <c r="Z25" s="10">
        <f t="shared" si="3"/>
        <v>0.30422034482124016</v>
      </c>
      <c r="AA25" s="10">
        <f t="shared" si="3"/>
        <v>0.29439641652048387</v>
      </c>
      <c r="AB25" s="10">
        <f t="shared" si="3"/>
        <v>0.29476384966917329</v>
      </c>
      <c r="AC25" s="10">
        <f t="shared" si="3"/>
        <v>0.28187455753451018</v>
      </c>
      <c r="AD25" s="10">
        <f t="shared" si="3"/>
        <v>0.27488967162488676</v>
      </c>
      <c r="AE25" s="10">
        <f t="shared" si="3"/>
        <v>0.26980962628426564</v>
      </c>
      <c r="AF25" s="10">
        <f t="shared" si="3"/>
        <v>0.26011869839510449</v>
      </c>
      <c r="AG25" s="10">
        <f t="shared" si="3"/>
        <v>0.25728733959767996</v>
      </c>
      <c r="AH25" s="10">
        <f t="shared" si="3"/>
        <v>0.25403262013142808</v>
      </c>
      <c r="AI25" s="10">
        <f t="shared" si="3"/>
        <v>0.24614895130209011</v>
      </c>
      <c r="AJ25" s="10">
        <f t="shared" si="3"/>
        <v>0.24090041778913801</v>
      </c>
      <c r="AK25" s="10">
        <f t="shared" si="3"/>
        <v>0.23127324459848089</v>
      </c>
      <c r="AL25" s="10">
        <f t="shared" si="3"/>
        <v>0.19241192008502683</v>
      </c>
      <c r="AM25" s="10">
        <f t="shared" si="3"/>
        <v>0.13504686804801985</v>
      </c>
    </row>
    <row r="26" spans="1:39" ht="28.8" x14ac:dyDescent="0.3">
      <c r="A26" s="29"/>
      <c r="B26" s="33" t="s">
        <v>26</v>
      </c>
      <c r="C26" s="40">
        <f t="shared" si="2"/>
        <v>14.583457155256339</v>
      </c>
      <c r="D26" s="27">
        <f t="shared" ref="D26:AM26" si="4">D9*D$18</f>
        <v>1</v>
      </c>
      <c r="E26" s="27">
        <f t="shared" si="4"/>
        <v>0.90610552129666766</v>
      </c>
      <c r="F26" s="27">
        <f t="shared" si="4"/>
        <v>0.66474626792906999</v>
      </c>
      <c r="G26" s="27">
        <f t="shared" si="4"/>
        <v>0.64124164902099534</v>
      </c>
      <c r="H26" s="27">
        <f t="shared" si="4"/>
        <v>0.54117698347402432</v>
      </c>
      <c r="I26" s="27">
        <f t="shared" si="4"/>
        <v>0.51025933185167127</v>
      </c>
      <c r="J26" s="27">
        <f t="shared" si="4"/>
        <v>0.48547932267442784</v>
      </c>
      <c r="K26" s="27">
        <f t="shared" si="4"/>
        <v>0.48005362409561342</v>
      </c>
      <c r="L26" s="27">
        <f t="shared" si="4"/>
        <v>0.45523186819788147</v>
      </c>
      <c r="M26" s="27">
        <f t="shared" si="4"/>
        <v>0.43928313237780964</v>
      </c>
      <c r="N26" s="27">
        <f t="shared" si="4"/>
        <v>0.42066745282380119</v>
      </c>
      <c r="O26" s="27">
        <f t="shared" si="4"/>
        <v>0.39950949995149343</v>
      </c>
      <c r="P26" s="27">
        <f t="shared" si="4"/>
        <v>0.39093144977203637</v>
      </c>
      <c r="Q26" s="27">
        <f t="shared" si="4"/>
        <v>0.38291069585435045</v>
      </c>
      <c r="R26" s="27">
        <f t="shared" si="4"/>
        <v>0.38076321767921684</v>
      </c>
      <c r="S26" s="27">
        <f t="shared" si="4"/>
        <v>0.37171614851418178</v>
      </c>
      <c r="T26" s="27">
        <f t="shared" si="4"/>
        <v>0.37270488492172443</v>
      </c>
      <c r="U26" s="27">
        <f t="shared" si="4"/>
        <v>0.36774932743560501</v>
      </c>
      <c r="V26" s="27">
        <f t="shared" si="4"/>
        <v>0.35839558256737353</v>
      </c>
      <c r="W26" s="27">
        <f t="shared" si="4"/>
        <v>0.35426123129529563</v>
      </c>
      <c r="X26" s="27">
        <f t="shared" si="4"/>
        <v>0.34211474253910101</v>
      </c>
      <c r="Y26" s="27">
        <f t="shared" si="4"/>
        <v>0.34238762623392033</v>
      </c>
      <c r="Z26" s="27">
        <f t="shared" si="4"/>
        <v>0.33485906539725552</v>
      </c>
      <c r="AA26" s="27">
        <f t="shared" si="4"/>
        <v>0.32131583307677547</v>
      </c>
      <c r="AB26" s="27">
        <f t="shared" si="4"/>
        <v>0.32349067713152857</v>
      </c>
      <c r="AC26" s="27">
        <f t="shared" si="4"/>
        <v>0.30974679620133722</v>
      </c>
      <c r="AD26" s="27">
        <f t="shared" si="4"/>
        <v>0.30422886021404322</v>
      </c>
      <c r="AE26" s="27">
        <f t="shared" si="4"/>
        <v>0.30178926030046821</v>
      </c>
      <c r="AF26" s="27">
        <f t="shared" si="4"/>
        <v>0.29355912461272771</v>
      </c>
      <c r="AG26" s="27">
        <f t="shared" si="4"/>
        <v>0.29311976616354662</v>
      </c>
      <c r="AH26" s="27">
        <f t="shared" si="4"/>
        <v>0.28546484462963512</v>
      </c>
      <c r="AI26" s="27">
        <f t="shared" si="4"/>
        <v>0.28257423318515756</v>
      </c>
      <c r="AJ26" s="27">
        <f t="shared" si="4"/>
        <v>0.27769204186745183</v>
      </c>
      <c r="AK26" s="27">
        <f t="shared" si="4"/>
        <v>0.26899216431934214</v>
      </c>
      <c r="AL26" s="27">
        <f t="shared" si="4"/>
        <v>0.22542894965502608</v>
      </c>
      <c r="AM26" s="27">
        <f t="shared" si="4"/>
        <v>0.1535059779957855</v>
      </c>
    </row>
    <row r="27" spans="1:39" x14ac:dyDescent="0.3">
      <c r="A27" s="29"/>
      <c r="B27" s="32" t="s">
        <v>6</v>
      </c>
      <c r="C27" s="39">
        <f t="shared" si="2"/>
        <v>11.074733667999858</v>
      </c>
      <c r="D27" s="10">
        <f t="shared" ref="D27:AM27" si="5">D10*D$18</f>
        <v>1</v>
      </c>
      <c r="E27" s="10">
        <f t="shared" si="5"/>
        <v>0.87316946349641789</v>
      </c>
      <c r="F27" s="10">
        <f t="shared" si="5"/>
        <v>0.6425189152052907</v>
      </c>
      <c r="G27" s="10">
        <f t="shared" si="5"/>
        <v>0.51272473099986338</v>
      </c>
      <c r="H27" s="10">
        <f t="shared" si="5"/>
        <v>0.42972755346725228</v>
      </c>
      <c r="I27" s="10">
        <f t="shared" si="5"/>
        <v>0.41643793506035448</v>
      </c>
      <c r="J27" s="10">
        <f t="shared" si="5"/>
        <v>0.39246804941695806</v>
      </c>
      <c r="K27" s="10">
        <f t="shared" si="5"/>
        <v>0.37354664074154048</v>
      </c>
      <c r="L27" s="10">
        <f t="shared" si="5"/>
        <v>0.35910747638894069</v>
      </c>
      <c r="M27" s="10">
        <f t="shared" si="5"/>
        <v>0.33643152209654642</v>
      </c>
      <c r="N27" s="10">
        <f t="shared" si="5"/>
        <v>0.3252472810401289</v>
      </c>
      <c r="O27" s="10">
        <f t="shared" si="5"/>
        <v>0.31038712686640957</v>
      </c>
      <c r="P27" s="10">
        <f t="shared" si="5"/>
        <v>0.2955746927071396</v>
      </c>
      <c r="Q27" s="10">
        <f t="shared" si="5"/>
        <v>0.29211660504281023</v>
      </c>
      <c r="R27" s="10">
        <f t="shared" si="5"/>
        <v>0.28647587937193475</v>
      </c>
      <c r="S27" s="10">
        <f t="shared" si="5"/>
        <v>0.27311322628042811</v>
      </c>
      <c r="T27" s="10">
        <f t="shared" si="5"/>
        <v>0.26723011366098476</v>
      </c>
      <c r="U27" s="10">
        <f t="shared" si="5"/>
        <v>0.26392653661847565</v>
      </c>
      <c r="V27" s="10">
        <f t="shared" si="5"/>
        <v>0.2499735487671402</v>
      </c>
      <c r="W27" s="10">
        <f t="shared" si="5"/>
        <v>0.24593665639355711</v>
      </c>
      <c r="X27" s="10">
        <f t="shared" si="5"/>
        <v>0.23218786014259718</v>
      </c>
      <c r="Y27" s="10">
        <f t="shared" si="5"/>
        <v>0.23263709165064791</v>
      </c>
      <c r="Z27" s="10">
        <f t="shared" si="5"/>
        <v>0.21741332677910974</v>
      </c>
      <c r="AA27" s="10">
        <f t="shared" si="5"/>
        <v>0.21462027404355577</v>
      </c>
      <c r="AB27" s="10">
        <f t="shared" si="5"/>
        <v>0.20338754027956871</v>
      </c>
      <c r="AC27" s="10">
        <f t="shared" si="5"/>
        <v>0.18938055373241219</v>
      </c>
      <c r="AD27" s="10">
        <f t="shared" si="5"/>
        <v>0.18824491026330431</v>
      </c>
      <c r="AE27" s="10">
        <f t="shared" si="5"/>
        <v>0.18612708817715831</v>
      </c>
      <c r="AF27" s="10">
        <f t="shared" si="5"/>
        <v>0.18038374988407826</v>
      </c>
      <c r="AG27" s="10">
        <f t="shared" si="5"/>
        <v>0.18103272442725199</v>
      </c>
      <c r="AH27" s="10">
        <f t="shared" si="5"/>
        <v>0.17305885953355202</v>
      </c>
      <c r="AI27" s="10">
        <f t="shared" si="5"/>
        <v>0.1717554191895953</v>
      </c>
      <c r="AJ27" s="10">
        <f t="shared" si="5"/>
        <v>0.16723414944968076</v>
      </c>
      <c r="AK27" s="10">
        <f t="shared" si="5"/>
        <v>0.1600554864059929</v>
      </c>
      <c r="AL27" s="10">
        <f t="shared" si="5"/>
        <v>0.13559436312182682</v>
      </c>
      <c r="AM27" s="10">
        <f t="shared" si="5"/>
        <v>9.550631729735333E-2</v>
      </c>
    </row>
    <row r="28" spans="1:39" x14ac:dyDescent="0.3">
      <c r="A28" s="29"/>
      <c r="B28" s="32" t="s">
        <v>7</v>
      </c>
      <c r="C28" s="39">
        <f t="shared" si="2"/>
        <v>12.495004107924142</v>
      </c>
      <c r="D28" s="10">
        <f t="shared" ref="D28:AM28" si="6">D11*D$18</f>
        <v>1</v>
      </c>
      <c r="E28" s="10">
        <f t="shared" si="6"/>
        <v>0.88898934675101482</v>
      </c>
      <c r="F28" s="10">
        <f t="shared" si="6"/>
        <v>0.64086205293541154</v>
      </c>
      <c r="G28" s="10">
        <f t="shared" si="6"/>
        <v>0.55190707823406515</v>
      </c>
      <c r="H28" s="10">
        <f t="shared" si="6"/>
        <v>0.46692564663968411</v>
      </c>
      <c r="I28" s="10">
        <f t="shared" si="6"/>
        <v>0.44312594378947362</v>
      </c>
      <c r="J28" s="10">
        <f t="shared" si="6"/>
        <v>0.41909559485793746</v>
      </c>
      <c r="K28" s="10">
        <f t="shared" si="6"/>
        <v>0.39701242142587828</v>
      </c>
      <c r="L28" s="10">
        <f t="shared" si="6"/>
        <v>0.38409557110469816</v>
      </c>
      <c r="M28" s="10">
        <f t="shared" si="6"/>
        <v>0.37985103443055707</v>
      </c>
      <c r="N28" s="10">
        <f t="shared" si="6"/>
        <v>0.36389849596782875</v>
      </c>
      <c r="O28" s="10">
        <f t="shared" si="6"/>
        <v>0.33826912302995316</v>
      </c>
      <c r="P28" s="10">
        <f t="shared" si="6"/>
        <v>0.32854812082840829</v>
      </c>
      <c r="Q28" s="10">
        <f t="shared" si="6"/>
        <v>0.32175238721014937</v>
      </c>
      <c r="R28" s="10">
        <f t="shared" si="6"/>
        <v>0.31138096098223333</v>
      </c>
      <c r="S28" s="10">
        <f t="shared" si="6"/>
        <v>0.30667335090386255</v>
      </c>
      <c r="T28" s="10">
        <f t="shared" si="6"/>
        <v>0.30653580098273087</v>
      </c>
      <c r="U28" s="10">
        <f t="shared" si="6"/>
        <v>0.29436695985945149</v>
      </c>
      <c r="V28" s="10">
        <f t="shared" si="6"/>
        <v>0.29331450051183455</v>
      </c>
      <c r="W28" s="10">
        <f t="shared" si="6"/>
        <v>0.28785263694267949</v>
      </c>
      <c r="X28" s="10">
        <f t="shared" si="6"/>
        <v>0.28424796436268673</v>
      </c>
      <c r="Y28" s="10">
        <f t="shared" si="6"/>
        <v>0.27457038698175584</v>
      </c>
      <c r="Z28" s="10">
        <f t="shared" si="6"/>
        <v>0.27764871902941207</v>
      </c>
      <c r="AA28" s="10">
        <f t="shared" si="6"/>
        <v>0.26656681831404694</v>
      </c>
      <c r="AB28" s="10">
        <f t="shared" si="6"/>
        <v>0.2571144624644881</v>
      </c>
      <c r="AC28" s="10">
        <f t="shared" si="6"/>
        <v>0.24201582624959744</v>
      </c>
      <c r="AD28" s="10">
        <f t="shared" si="6"/>
        <v>0.25113327686168502</v>
      </c>
      <c r="AE28" s="10">
        <f t="shared" si="6"/>
        <v>0.2423260102770837</v>
      </c>
      <c r="AF28" s="10">
        <f t="shared" si="6"/>
        <v>0.23344918755008826</v>
      </c>
      <c r="AG28" s="10">
        <f t="shared" si="6"/>
        <v>0.23136348198102233</v>
      </c>
      <c r="AH28" s="10">
        <f t="shared" si="6"/>
        <v>0.22552575026635752</v>
      </c>
      <c r="AI28" s="10">
        <f t="shared" si="6"/>
        <v>0.22350254530641855</v>
      </c>
      <c r="AJ28" s="10">
        <f t="shared" si="6"/>
        <v>0.22294567604382065</v>
      </c>
      <c r="AK28" s="10">
        <f t="shared" si="6"/>
        <v>0.21683183801306605</v>
      </c>
      <c r="AL28" s="10">
        <f t="shared" si="6"/>
        <v>0.1850494465158298</v>
      </c>
      <c r="AM28" s="10">
        <f t="shared" si="6"/>
        <v>0.13625569031893423</v>
      </c>
    </row>
    <row r="29" spans="1:39" x14ac:dyDescent="0.3">
      <c r="A29" s="29"/>
      <c r="B29" s="34" t="s">
        <v>22</v>
      </c>
      <c r="C29" s="40">
        <f t="shared" si="2"/>
        <v>11.938380102527011</v>
      </c>
      <c r="D29" s="27">
        <f t="shared" ref="D29:AM29" si="7">D12*D$18</f>
        <v>1</v>
      </c>
      <c r="E29" s="27">
        <f t="shared" si="7"/>
        <v>0.87206387711829392</v>
      </c>
      <c r="F29" s="27">
        <f t="shared" si="7"/>
        <v>0.6377223128377475</v>
      </c>
      <c r="G29" s="27">
        <f t="shared" si="7"/>
        <v>0.53339713290636637</v>
      </c>
      <c r="H29" s="27">
        <f t="shared" si="7"/>
        <v>0.44872237415504407</v>
      </c>
      <c r="I29" s="27">
        <f t="shared" si="7"/>
        <v>0.42969814726618288</v>
      </c>
      <c r="J29" s="27">
        <f t="shared" si="7"/>
        <v>0.40803547437257537</v>
      </c>
      <c r="K29" s="27">
        <f t="shared" si="7"/>
        <v>0.38409732426418769</v>
      </c>
      <c r="L29" s="27">
        <f t="shared" si="7"/>
        <v>0.36915521716514249</v>
      </c>
      <c r="M29" s="27">
        <f t="shared" si="7"/>
        <v>0.35937281485120309</v>
      </c>
      <c r="N29" s="27">
        <f t="shared" si="7"/>
        <v>0.34639885086261174</v>
      </c>
      <c r="O29" s="27">
        <f t="shared" si="7"/>
        <v>0.32580105024386263</v>
      </c>
      <c r="P29" s="27">
        <f t="shared" si="7"/>
        <v>0.31448056258749835</v>
      </c>
      <c r="Q29" s="27">
        <f t="shared" si="7"/>
        <v>0.30894940737184717</v>
      </c>
      <c r="R29" s="27">
        <f t="shared" si="7"/>
        <v>0.3022503766413967</v>
      </c>
      <c r="S29" s="27">
        <f t="shared" si="7"/>
        <v>0.29411332057100847</v>
      </c>
      <c r="T29" s="27">
        <f t="shared" si="7"/>
        <v>0.29141676543854261</v>
      </c>
      <c r="U29" s="27">
        <f t="shared" si="7"/>
        <v>0.28218775336497959</v>
      </c>
      <c r="V29" s="27">
        <f t="shared" si="7"/>
        <v>0.27723805511627286</v>
      </c>
      <c r="W29" s="27">
        <f t="shared" si="7"/>
        <v>0.27334948321980623</v>
      </c>
      <c r="X29" s="27">
        <f t="shared" si="7"/>
        <v>0.2648396042780497</v>
      </c>
      <c r="Y29" s="27">
        <f t="shared" si="7"/>
        <v>0.26025442769938967</v>
      </c>
      <c r="Z29" s="27">
        <f t="shared" si="7"/>
        <v>0.25479696302128196</v>
      </c>
      <c r="AA29" s="27">
        <f t="shared" si="7"/>
        <v>0.24747652076359258</v>
      </c>
      <c r="AB29" s="27">
        <f t="shared" si="7"/>
        <v>0.23684248362798696</v>
      </c>
      <c r="AC29" s="27">
        <f t="shared" si="7"/>
        <v>0.22298086755165955</v>
      </c>
      <c r="AD29" s="27">
        <f t="shared" si="7"/>
        <v>0.22899206567331629</v>
      </c>
      <c r="AE29" s="27">
        <f t="shared" si="7"/>
        <v>0.22444837065704035</v>
      </c>
      <c r="AF29" s="27">
        <f t="shared" si="7"/>
        <v>0.21412636731464449</v>
      </c>
      <c r="AG29" s="27">
        <f t="shared" si="7"/>
        <v>0.21436413269246324</v>
      </c>
      <c r="AH29" s="27">
        <f t="shared" si="7"/>
        <v>0.20784401743608688</v>
      </c>
      <c r="AI29" s="27">
        <f t="shared" si="7"/>
        <v>0.20752896546137789</v>
      </c>
      <c r="AJ29" s="27">
        <f t="shared" si="7"/>
        <v>0.20518817492571698</v>
      </c>
      <c r="AK29" s="27">
        <f t="shared" si="7"/>
        <v>0.19842035478150169</v>
      </c>
      <c r="AL29" s="27">
        <f t="shared" si="7"/>
        <v>0.16878342010477382</v>
      </c>
      <c r="AM29" s="27">
        <f t="shared" si="7"/>
        <v>0.12304306618356151</v>
      </c>
    </row>
    <row r="30" spans="1:39" x14ac:dyDescent="0.3">
      <c r="A30" s="29"/>
      <c r="B30" s="32" t="s">
        <v>23</v>
      </c>
      <c r="C30" s="39">
        <f t="shared" si="2"/>
        <v>2.6968536577431355</v>
      </c>
      <c r="D30" s="10">
        <f t="shared" ref="D30:AM30" si="8">D13*D$18</f>
        <v>1</v>
      </c>
      <c r="E30" s="10">
        <f t="shared" si="8"/>
        <v>0.18627777106405113</v>
      </c>
      <c r="F30" s="10">
        <f t="shared" si="8"/>
        <v>0.14144661408362055</v>
      </c>
      <c r="G30" s="10">
        <f t="shared" si="8"/>
        <v>9.6907012247682597E-2</v>
      </c>
      <c r="H30" s="10">
        <f t="shared" si="8"/>
        <v>7.191615698016722E-2</v>
      </c>
      <c r="I30" s="10">
        <f t="shared" si="8"/>
        <v>6.7148946413158606E-2</v>
      </c>
      <c r="J30" s="10">
        <f t="shared" si="8"/>
        <v>6.4978001569557894E-2</v>
      </c>
      <c r="K30" s="10">
        <f t="shared" si="8"/>
        <v>6.4994750549907748E-2</v>
      </c>
      <c r="L30" s="10">
        <f t="shared" si="8"/>
        <v>6.236056639691704E-2</v>
      </c>
      <c r="M30" s="10">
        <f t="shared" si="8"/>
        <v>6.1889899631322992E-2</v>
      </c>
      <c r="N30" s="10">
        <f t="shared" si="8"/>
        <v>5.7031978496178845E-2</v>
      </c>
      <c r="O30" s="10">
        <f t="shared" si="8"/>
        <v>5.4772231637425908E-2</v>
      </c>
      <c r="P30" s="10">
        <f t="shared" si="8"/>
        <v>5.5304443921403094E-2</v>
      </c>
      <c r="Q30" s="10">
        <f t="shared" si="8"/>
        <v>4.7964098359579835E-2</v>
      </c>
      <c r="R30" s="10">
        <f t="shared" si="8"/>
        <v>4.4809910392162755E-2</v>
      </c>
      <c r="S30" s="10">
        <f t="shared" si="8"/>
        <v>4.1284582609158085E-2</v>
      </c>
      <c r="T30" s="10">
        <f t="shared" si="8"/>
        <v>3.6203792519880124E-2</v>
      </c>
      <c r="U30" s="10">
        <f t="shared" si="8"/>
        <v>3.3091763526593765E-2</v>
      </c>
      <c r="V30" s="10">
        <f t="shared" si="8"/>
        <v>3.3715642812576767E-2</v>
      </c>
      <c r="W30" s="10">
        <f t="shared" si="8"/>
        <v>3.4153484721360684E-2</v>
      </c>
      <c r="X30" s="10">
        <f t="shared" si="8"/>
        <v>3.3111015146716855E-2</v>
      </c>
      <c r="Y30" s="10">
        <f t="shared" si="8"/>
        <v>3.254829233262882E-2</v>
      </c>
      <c r="Z30" s="10">
        <f t="shared" si="8"/>
        <v>3.1878895861544423E-2</v>
      </c>
      <c r="AA30" s="10">
        <f t="shared" si="8"/>
        <v>3.2753515140470722E-2</v>
      </c>
      <c r="AB30" s="10">
        <f t="shared" si="8"/>
        <v>3.4727689724551973E-2</v>
      </c>
      <c r="AC30" s="10">
        <f t="shared" si="8"/>
        <v>3.3134093308678496E-2</v>
      </c>
      <c r="AD30" s="10">
        <f t="shared" si="8"/>
        <v>3.2337530292228342E-2</v>
      </c>
      <c r="AE30" s="10">
        <f t="shared" si="8"/>
        <v>2.9701232499287741E-2</v>
      </c>
      <c r="AF30" s="10">
        <f t="shared" si="8"/>
        <v>2.6962590740848294E-2</v>
      </c>
      <c r="AG30" s="10">
        <f t="shared" si="8"/>
        <v>2.4947939515149831E-2</v>
      </c>
      <c r="AH30" s="10">
        <f t="shared" si="8"/>
        <v>2.5201064052980629E-2</v>
      </c>
      <c r="AI30" s="10">
        <f t="shared" si="8"/>
        <v>2.5331380940095828E-2</v>
      </c>
      <c r="AJ30" s="10">
        <f t="shared" si="8"/>
        <v>2.4922277168057821E-2</v>
      </c>
      <c r="AK30" s="10">
        <f t="shared" si="8"/>
        <v>2.3806574266536616E-2</v>
      </c>
      <c r="AL30" s="10">
        <f t="shared" si="8"/>
        <v>1.8083609713836456E-2</v>
      </c>
      <c r="AM30" s="10">
        <f t="shared" si="8"/>
        <v>1.1154309106816926E-2</v>
      </c>
    </row>
    <row r="31" spans="1:39" x14ac:dyDescent="0.3">
      <c r="A31" s="29"/>
      <c r="B31" s="34" t="s">
        <v>24</v>
      </c>
      <c r="C31" s="40">
        <f t="shared" si="2"/>
        <v>4.8611408380853698</v>
      </c>
      <c r="D31" s="27">
        <f t="shared" ref="D31:AM31" si="9">D14*D$18</f>
        <v>1</v>
      </c>
      <c r="E31" s="27">
        <f t="shared" si="9"/>
        <v>0.35592633528006051</v>
      </c>
      <c r="F31" s="27">
        <f t="shared" si="9"/>
        <v>0.26300018033166556</v>
      </c>
      <c r="G31" s="27">
        <f t="shared" si="9"/>
        <v>0.18595747080230529</v>
      </c>
      <c r="H31" s="27">
        <f t="shared" si="9"/>
        <v>0.14841127864113327</v>
      </c>
      <c r="I31" s="27">
        <f t="shared" si="9"/>
        <v>0.13586672163051369</v>
      </c>
      <c r="J31" s="27">
        <f t="shared" si="9"/>
        <v>0.13326222468640439</v>
      </c>
      <c r="K31" s="27">
        <f t="shared" si="9"/>
        <v>0.13135093318354726</v>
      </c>
      <c r="L31" s="27">
        <f t="shared" si="9"/>
        <v>0.12793716527551097</v>
      </c>
      <c r="M31" s="27">
        <f t="shared" si="9"/>
        <v>0.12345677035255949</v>
      </c>
      <c r="N31" s="27">
        <f t="shared" si="9"/>
        <v>0.12168343351751525</v>
      </c>
      <c r="O31" s="27">
        <f t="shared" si="9"/>
        <v>0.11727422247967481</v>
      </c>
      <c r="P31" s="27">
        <f t="shared" si="9"/>
        <v>0.11541300769248056</v>
      </c>
      <c r="Q31" s="27">
        <f t="shared" si="9"/>
        <v>0.10842698028384427</v>
      </c>
      <c r="R31" s="27">
        <f t="shared" si="9"/>
        <v>0.1041265009991373</v>
      </c>
      <c r="S31" s="27">
        <f t="shared" si="9"/>
        <v>9.8812767401474128E-2</v>
      </c>
      <c r="T31" s="27">
        <f t="shared" si="9"/>
        <v>9.5305002345197579E-2</v>
      </c>
      <c r="U31" s="27">
        <f t="shared" si="9"/>
        <v>9.1468537501579156E-2</v>
      </c>
      <c r="V31" s="27">
        <f t="shared" si="9"/>
        <v>8.9239968616862619E-2</v>
      </c>
      <c r="W31" s="27">
        <f t="shared" si="9"/>
        <v>8.9887726839106674E-2</v>
      </c>
      <c r="X31" s="27">
        <f t="shared" si="9"/>
        <v>9.1282142283947695E-2</v>
      </c>
      <c r="Y31" s="27">
        <f t="shared" si="9"/>
        <v>9.1667212440988466E-2</v>
      </c>
      <c r="Z31" s="27">
        <f t="shared" si="9"/>
        <v>8.8960352328269848E-2</v>
      </c>
      <c r="AA31" s="27">
        <f t="shared" si="9"/>
        <v>8.605087359538581E-2</v>
      </c>
      <c r="AB31" s="27">
        <f t="shared" si="9"/>
        <v>8.4898263256426396E-2</v>
      </c>
      <c r="AC31" s="27">
        <f t="shared" si="9"/>
        <v>8.1432395831163087E-2</v>
      </c>
      <c r="AD31" s="27">
        <f t="shared" si="9"/>
        <v>8.031296992342718E-2</v>
      </c>
      <c r="AE31" s="27">
        <f t="shared" si="9"/>
        <v>7.7591798366661746E-2</v>
      </c>
      <c r="AF31" s="27">
        <f t="shared" si="9"/>
        <v>7.5833026103455173E-2</v>
      </c>
      <c r="AG31" s="27">
        <f t="shared" si="9"/>
        <v>7.2791756760070159E-2</v>
      </c>
      <c r="AH31" s="27">
        <f t="shared" si="9"/>
        <v>7.3608889853211762E-2</v>
      </c>
      <c r="AI31" s="27">
        <f t="shared" si="9"/>
        <v>7.1875899414367783E-2</v>
      </c>
      <c r="AJ31" s="27">
        <f t="shared" si="9"/>
        <v>7.1957904957526603E-2</v>
      </c>
      <c r="AK31" s="27">
        <f t="shared" si="9"/>
        <v>7.3375162851986447E-2</v>
      </c>
      <c r="AL31" s="27">
        <f t="shared" si="9"/>
        <v>6.098445610213863E-2</v>
      </c>
      <c r="AM31" s="27">
        <f t="shared" si="9"/>
        <v>4.1710506155770544E-2</v>
      </c>
    </row>
    <row r="33" spans="1:8" ht="18.600000000000001" customHeight="1" x14ac:dyDescent="0.3">
      <c r="C33" s="51" t="s">
        <v>36</v>
      </c>
      <c r="D33" s="52"/>
      <c r="E33" s="53"/>
      <c r="F33" s="51" t="s">
        <v>37</v>
      </c>
      <c r="G33" s="52"/>
      <c r="H33" s="53"/>
    </row>
    <row r="34" spans="1:8" x14ac:dyDescent="0.3">
      <c r="A34" t="s">
        <v>31</v>
      </c>
      <c r="B34" s="42" t="s">
        <v>35</v>
      </c>
      <c r="C34" s="42" t="s">
        <v>32</v>
      </c>
      <c r="D34" s="42" t="s">
        <v>33</v>
      </c>
      <c r="E34" s="47" t="s">
        <v>34</v>
      </c>
      <c r="F34" s="43" t="s">
        <v>32</v>
      </c>
      <c r="G34" s="42" t="s">
        <v>33</v>
      </c>
      <c r="H34" s="42" t="s">
        <v>34</v>
      </c>
    </row>
    <row r="35" spans="1:8" x14ac:dyDescent="0.3">
      <c r="B35" s="8" t="s">
        <v>21</v>
      </c>
      <c r="C35" s="41">
        <f>AVERAGE(D24:O24)</f>
        <v>0.5638907181422782</v>
      </c>
      <c r="D35" s="41">
        <f>AVERAGE(P24:AA24)</f>
        <v>0.35358461632947269</v>
      </c>
      <c r="E35" s="48">
        <f>AVERAGE(AB24:AM24)</f>
        <v>0.2735061992976921</v>
      </c>
      <c r="F35" s="44">
        <v>0.58018126281534599</v>
      </c>
      <c r="G35" s="41">
        <v>0.35835089918346724</v>
      </c>
      <c r="H35" s="41">
        <v>0.27896936747957257</v>
      </c>
    </row>
    <row r="36" spans="1:8" x14ac:dyDescent="0.3">
      <c r="B36" s="8" t="s">
        <v>5</v>
      </c>
      <c r="C36" s="10">
        <f t="shared" ref="C36:C42" si="10">AVERAGE(D25:O25)</f>
        <v>0.57189510717072078</v>
      </c>
      <c r="D36" s="10">
        <f t="shared" ref="D36:D42" si="11">AVERAGE(P25:AA25)</f>
        <v>0.33406941608604512</v>
      </c>
      <c r="E36" s="49">
        <f t="shared" ref="E36:E42" si="12">AVERAGE(AB25:AM25)</f>
        <v>0.24487981375498361</v>
      </c>
      <c r="F36" s="45">
        <v>0.58635469824661113</v>
      </c>
      <c r="G36" s="10">
        <v>0.33845058142006307</v>
      </c>
      <c r="H36" s="10">
        <v>0.24971338608194452</v>
      </c>
    </row>
    <row r="37" spans="1:8" ht="28.8" x14ac:dyDescent="0.3">
      <c r="B37" s="28" t="s">
        <v>26</v>
      </c>
      <c r="C37" s="27">
        <f t="shared" si="10"/>
        <v>0.5786462211411213</v>
      </c>
      <c r="D37" s="27">
        <f t="shared" si="11"/>
        <v>0.36000915044056975</v>
      </c>
      <c r="E37" s="50">
        <f t="shared" si="12"/>
        <v>0.27663272468967087</v>
      </c>
      <c r="F37" s="46">
        <v>0.59492178493382297</v>
      </c>
      <c r="G37" s="27">
        <v>0.36483648539692531</v>
      </c>
      <c r="H37" s="27">
        <v>0.2821460640006469</v>
      </c>
    </row>
    <row r="38" spans="1:8" x14ac:dyDescent="0.3">
      <c r="B38" s="8" t="s">
        <v>6</v>
      </c>
      <c r="C38" s="10">
        <f t="shared" si="10"/>
        <v>0.49764722456497523</v>
      </c>
      <c r="D38" s="10">
        <f t="shared" si="11"/>
        <v>0.25593381762153172</v>
      </c>
      <c r="E38" s="49">
        <f t="shared" si="12"/>
        <v>0.16931343014681458</v>
      </c>
      <c r="F38" s="45">
        <v>0.50619328847272838</v>
      </c>
      <c r="G38" s="10">
        <v>0.25910561611514143</v>
      </c>
      <c r="H38" s="10">
        <v>0.17265340957244354</v>
      </c>
    </row>
    <row r="39" spans="1:8" x14ac:dyDescent="0.3">
      <c r="B39" s="8" t="s">
        <v>7</v>
      </c>
      <c r="C39" s="10">
        <f t="shared" si="10"/>
        <v>0.52283602576387511</v>
      </c>
      <c r="D39" s="10">
        <f t="shared" si="11"/>
        <v>0.29612155057577094</v>
      </c>
      <c r="E39" s="49">
        <f t="shared" si="12"/>
        <v>0.222292765987366</v>
      </c>
      <c r="F39" s="45">
        <v>0.53375986441338941</v>
      </c>
      <c r="G39" s="10">
        <v>0.3000679685884261</v>
      </c>
      <c r="H39" s="10">
        <v>0.22666252185240976</v>
      </c>
    </row>
    <row r="40" spans="1:8" x14ac:dyDescent="0.3">
      <c r="B40" s="25" t="s">
        <v>22</v>
      </c>
      <c r="C40" s="27">
        <f t="shared" si="10"/>
        <v>0.50953871467026812</v>
      </c>
      <c r="D40" s="27">
        <f t="shared" si="11"/>
        <v>0.28094610333947218</v>
      </c>
      <c r="E40" s="50">
        <f t="shared" si="12"/>
        <v>0.20438019053417747</v>
      </c>
      <c r="F40" s="46">
        <v>0.5194819272031258</v>
      </c>
      <c r="G40" s="27">
        <v>0.28461213282453307</v>
      </c>
      <c r="H40" s="27">
        <v>0.20841089559076711</v>
      </c>
    </row>
    <row r="41" spans="1:8" x14ac:dyDescent="0.3">
      <c r="B41" s="8" t="s">
        <v>23</v>
      </c>
      <c r="C41" s="10">
        <f t="shared" si="10"/>
        <v>0.16081032742249921</v>
      </c>
      <c r="D41" s="10">
        <f t="shared" si="11"/>
        <v>3.8068286445339661E-2</v>
      </c>
      <c r="E41" s="49">
        <f t="shared" si="12"/>
        <v>2.5859190944089075E-2</v>
      </c>
      <c r="F41" s="45">
        <v>0.15615404480620171</v>
      </c>
      <c r="G41" s="10">
        <v>3.8497787769445339E-2</v>
      </c>
      <c r="H41" s="10">
        <v>2.6366798300557204E-2</v>
      </c>
    </row>
    <row r="42" spans="1:8" x14ac:dyDescent="0.3">
      <c r="B42" s="25" t="s">
        <v>24</v>
      </c>
      <c r="C42" s="27">
        <f t="shared" si="10"/>
        <v>0.23701056134840751</v>
      </c>
      <c r="D42" s="27">
        <f t="shared" si="11"/>
        <v>9.5886756027356176E-2</v>
      </c>
      <c r="E42" s="50">
        <f t="shared" si="12"/>
        <v>7.2197752464683795E-2</v>
      </c>
      <c r="F42" s="46">
        <v>0.23503006656867825</v>
      </c>
      <c r="G42" s="27">
        <v>9.7132733462202775E-2</v>
      </c>
      <c r="H42" s="27">
        <v>7.3626061750209734E-2</v>
      </c>
    </row>
  </sheetData>
  <mergeCells count="10">
    <mergeCell ref="A23:A31"/>
    <mergeCell ref="C33:E33"/>
    <mergeCell ref="F33:H33"/>
    <mergeCell ref="A5:C5"/>
    <mergeCell ref="D5:AM5"/>
    <mergeCell ref="A6:A14"/>
    <mergeCell ref="D16:AM16"/>
    <mergeCell ref="A17:B18"/>
    <mergeCell ref="A22:C22"/>
    <mergeCell ref="D22:A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SCALING RATIOS</vt:lpstr>
      <vt:lpstr>Adherence (scaled)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2013-06-27T19:03:02Z</dcterms:modified>
</cp:coreProperties>
</file>