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16932" windowHeight="7152"/>
  </bookViews>
  <sheets>
    <sheet name="JJ_Notes_2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G12" i="4" l="1"/>
  <c r="D11" i="4"/>
  <c r="C11" i="4"/>
  <c r="F12" i="4" s="1"/>
  <c r="B11" i="4"/>
  <c r="E12" i="4" s="1"/>
  <c r="G8" i="4"/>
  <c r="F8" i="4"/>
  <c r="E8" i="4"/>
  <c r="G6" i="4"/>
  <c r="F6" i="4"/>
  <c r="E6" i="4"/>
</calcChain>
</file>

<file path=xl/sharedStrings.xml><?xml version="1.0" encoding="utf-8"?>
<sst xmlns="http://schemas.openxmlformats.org/spreadsheetml/2006/main" count="27" uniqueCount="22">
  <si>
    <t>2013 Forecast</t>
  </si>
  <si>
    <r>
      <t>2011-S2 Projected to Yearly levels
[</t>
    </r>
    <r>
      <rPr>
        <sz val="11"/>
        <color theme="1"/>
        <rFont val="Calibri"/>
        <family val="2"/>
        <scheme val="minor"/>
      </rPr>
      <t>Jul/2011 to Dec/2011 numbers are aggregated and then doubled to compute the yearly level</t>
    </r>
    <r>
      <rPr>
        <b/>
        <sz val="11"/>
        <color theme="1"/>
        <rFont val="Calibri"/>
        <family val="2"/>
        <scheme val="minor"/>
      </rPr>
      <t>]</t>
    </r>
  </si>
  <si>
    <t>Comment</t>
  </si>
  <si>
    <t>7DOT Samples</t>
  </si>
  <si>
    <t>Sample Units</t>
  </si>
  <si>
    <t>Budget ($)</t>
  </si>
  <si>
    <t>Januvia</t>
  </si>
  <si>
    <r>
      <rPr>
        <b/>
        <sz val="11"/>
        <color theme="1"/>
        <rFont val="Calibri"/>
        <family val="2"/>
        <scheme val="minor"/>
      </rPr>
      <t>2013</t>
    </r>
    <r>
      <rPr>
        <sz val="11"/>
        <color theme="1"/>
        <rFont val="Calibri"/>
        <family val="2"/>
        <scheme val="minor"/>
      </rPr>
      <t>: Small change in budgets. Units increased. DOT decreased. Hence, probably +20% MAX constraint is ok.</t>
    </r>
  </si>
  <si>
    <t>Difference (in %) ==&gt;</t>
  </si>
  <si>
    <r>
      <t>Janumet IR</t>
    </r>
    <r>
      <rPr>
        <b/>
        <sz val="11"/>
        <color rgb="FF0000FF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</si>
  <si>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2013</t>
    </r>
    <r>
      <rPr>
        <sz val="11"/>
        <color theme="1"/>
        <rFont val="Calibri"/>
        <family val="2"/>
        <scheme val="minor"/>
      </rPr>
      <t>: JMT budget reduced. Could be increased by 175% (~$2MM). Same with Units and DOT.</t>
    </r>
  </si>
  <si>
    <t>Janumet XR</t>
  </si>
  <si>
    <t>NONE</t>
  </si>
  <si>
    <t>Janumet XR not launched in 2011.</t>
  </si>
  <si>
    <t>Janumet Total</t>
  </si>
  <si>
    <t>An overall MAX constraint of 20% would increase budget by $3MM which would support doubling Janumet IR.</t>
  </si>
  <si>
    <t xml:space="preserve"> * For numbers in blue,  actual values are multiplied by 1.5 as Nov/Dec 2011 had 0 samples and samples shipped in previous months would have been distributed throughout 2011-S2.</t>
  </si>
  <si>
    <r>
      <t>In 2011-S2 based yearly projection, to produce 3,576,000 total JMT 7DOT samples with similar 2013 JMT / JMT XR split, the 2011 projected budget would be approximately (3,576,000 / 4,305,000) *$15,610,435 =</t>
    </r>
    <r>
      <rPr>
        <b/>
        <sz val="11"/>
        <color rgb="FFC00000"/>
        <rFont val="Calibri"/>
        <family val="2"/>
        <scheme val="minor"/>
      </rPr>
      <t xml:space="preserve"> $13 MM.</t>
    </r>
  </si>
  <si>
    <t>Other notes,</t>
  </si>
  <si>
    <t>In calculating DOT of samples for Januvia in 2013, their sample pack changes from 28 tabs to 14 tabs from Feb 2013 onwards is considered.</t>
  </si>
  <si>
    <t>In 2013, Janmet IR has sample units with both 28 DOT and 14 DOT supplies. DOT of samples computation takes into acoount of this.</t>
  </si>
  <si>
    <t>In 2013, Janumet XR has only 14 DOT sample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</si>
</sst>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0" fontId="9" fillId="0" borderId="0"/>
    <xf numFmtId="0" fontId="8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vertical="center"/>
    </xf>
    <xf numFmtId="165" fontId="0" fillId="0" borderId="2" xfId="2" applyNumberFormat="1" applyFont="1" applyBorder="1" applyAlignment="1">
      <alignment vertical="center"/>
    </xf>
    <xf numFmtId="164" fontId="0" fillId="0" borderId="3" xfId="1" applyNumberFormat="1" applyFont="1" applyBorder="1" applyAlignment="1">
      <alignment vertical="center"/>
    </xf>
    <xf numFmtId="0" fontId="0" fillId="0" borderId="6" xfId="0" applyBorder="1" applyAlignment="1">
      <alignment horizontal="left" wrapText="1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9" fontId="0" fillId="3" borderId="3" xfId="3" applyFont="1" applyFill="1" applyBorder="1"/>
    <xf numFmtId="9" fontId="0" fillId="3" borderId="1" xfId="3" applyFont="1" applyFill="1" applyBorder="1"/>
    <xf numFmtId="9" fontId="0" fillId="3" borderId="2" xfId="3" applyFont="1" applyFill="1" applyBorder="1"/>
    <xf numFmtId="164" fontId="5" fillId="0" borderId="3" xfId="1" applyNumberFormat="1" applyFont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165" fontId="5" fillId="0" borderId="2" xfId="2" applyNumberFormat="1" applyFont="1" applyBorder="1" applyAlignment="1">
      <alignment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3" borderId="1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5" fillId="0" borderId="0" xfId="0" applyFont="1"/>
    <xf numFmtId="0" fontId="0" fillId="0" borderId="0" xfId="0" applyAlignment="1">
      <alignment horizontal="left" vertical="top" wrapText="1"/>
    </xf>
  </cellXfs>
  <cellStyles count="16">
    <cellStyle name="Comma" xfId="1" builtinId="3"/>
    <cellStyle name="Comma 2" xfId="4"/>
    <cellStyle name="Comma 2 2" xfId="5"/>
    <cellStyle name="Comma 2 3" xfId="6"/>
    <cellStyle name="Comma 3" xfId="7"/>
    <cellStyle name="Currency" xfId="2" builtinId="4"/>
    <cellStyle name="Currency 2" xfId="8"/>
    <cellStyle name="Normal" xfId="0" builtinId="0"/>
    <cellStyle name="Normal 2" xfId="9"/>
    <cellStyle name="Normal 2 2" xfId="10"/>
    <cellStyle name="Normal 2 2 2" xfId="11"/>
    <cellStyle name="Normal 2 3" xfId="12"/>
    <cellStyle name="Normal 3" xfId="13"/>
    <cellStyle name="Normal 4" xfId="14"/>
    <cellStyle name="Percent" xfId="3" builtinId="5"/>
    <cellStyle name="Percen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3:H21"/>
  <sheetViews>
    <sheetView tabSelected="1" workbookViewId="0">
      <selection activeCell="A22" sqref="A22"/>
    </sheetView>
  </sheetViews>
  <sheetFormatPr defaultRowHeight="14.4" x14ac:dyDescent="0.3"/>
  <cols>
    <col min="1" max="1" width="17.33203125" customWidth="1"/>
    <col min="2" max="2" width="11.6640625" customWidth="1"/>
    <col min="3" max="3" width="10.77734375" customWidth="1"/>
    <col min="4" max="4" width="13.77734375" customWidth="1"/>
    <col min="5" max="5" width="11.44140625" customWidth="1"/>
    <col min="6" max="6" width="11.109375" customWidth="1"/>
    <col min="7" max="7" width="13.21875" customWidth="1"/>
    <col min="8" max="8" width="38" customWidth="1"/>
  </cols>
  <sheetData>
    <row r="3" spans="1:8" ht="66" customHeight="1" x14ac:dyDescent="0.3">
      <c r="A3" s="1"/>
      <c r="B3" s="2" t="s">
        <v>0</v>
      </c>
      <c r="C3" s="2"/>
      <c r="D3" s="3"/>
      <c r="E3" s="4" t="s">
        <v>1</v>
      </c>
      <c r="F3" s="2"/>
      <c r="G3" s="3"/>
      <c r="H3" s="5" t="s">
        <v>2</v>
      </c>
    </row>
    <row r="4" spans="1:8" ht="28.8" x14ac:dyDescent="0.3">
      <c r="A4" s="1"/>
      <c r="B4" s="6" t="s">
        <v>3</v>
      </c>
      <c r="C4" s="6" t="s">
        <v>4</v>
      </c>
      <c r="D4" s="7" t="s">
        <v>5</v>
      </c>
      <c r="E4" s="8" t="s">
        <v>3</v>
      </c>
      <c r="F4" s="6" t="s">
        <v>4</v>
      </c>
      <c r="G4" s="7" t="s">
        <v>5</v>
      </c>
      <c r="H4" s="9"/>
    </row>
    <row r="5" spans="1:8" ht="31.8" customHeight="1" x14ac:dyDescent="0.3">
      <c r="A5" s="2" t="s">
        <v>6</v>
      </c>
      <c r="B5" s="10">
        <v>4173938</v>
      </c>
      <c r="C5" s="10">
        <v>1929356</v>
      </c>
      <c r="D5" s="11">
        <v>5991499</v>
      </c>
      <c r="E5" s="12">
        <v>5880000</v>
      </c>
      <c r="F5" s="10">
        <v>1470000</v>
      </c>
      <c r="G5" s="11">
        <v>6144600</v>
      </c>
      <c r="H5" s="13" t="s">
        <v>7</v>
      </c>
    </row>
    <row r="6" spans="1:8" x14ac:dyDescent="0.3">
      <c r="A6" s="2"/>
      <c r="B6" s="14" t="s">
        <v>8</v>
      </c>
      <c r="C6" s="14"/>
      <c r="D6" s="15"/>
      <c r="E6" s="16">
        <f>E5/B5</f>
        <v>1.4087415768993214</v>
      </c>
      <c r="F6" s="17">
        <f t="shared" ref="F6:G6" si="0">F5/C5</f>
        <v>0.7619122650252208</v>
      </c>
      <c r="G6" s="18">
        <f t="shared" si="0"/>
        <v>1.0255530377289557</v>
      </c>
      <c r="H6" s="13"/>
    </row>
    <row r="7" spans="1:8" ht="28.2" customHeight="1" x14ac:dyDescent="0.3">
      <c r="A7" s="2" t="s">
        <v>9</v>
      </c>
      <c r="B7" s="10">
        <v>2035200</v>
      </c>
      <c r="C7" s="10">
        <v>508800</v>
      </c>
      <c r="D7" s="11">
        <v>3787906</v>
      </c>
      <c r="E7" s="19">
        <v>3576000</v>
      </c>
      <c r="F7" s="20">
        <v>894000</v>
      </c>
      <c r="G7" s="21">
        <v>6547140</v>
      </c>
      <c r="H7" s="22" t="s">
        <v>10</v>
      </c>
    </row>
    <row r="8" spans="1:8" x14ac:dyDescent="0.3">
      <c r="A8" s="2"/>
      <c r="B8" s="14" t="s">
        <v>8</v>
      </c>
      <c r="C8" s="14"/>
      <c r="D8" s="15"/>
      <c r="E8" s="16">
        <f>E7/B7</f>
        <v>1.7570754716981132</v>
      </c>
      <c r="F8" s="17">
        <f t="shared" ref="F8:G8" si="1">F7/C7</f>
        <v>1.7570754716981132</v>
      </c>
      <c r="G8" s="18">
        <f t="shared" si="1"/>
        <v>1.7284325429406115</v>
      </c>
      <c r="H8" s="22"/>
    </row>
    <row r="9" spans="1:8" ht="25.2" customHeight="1" x14ac:dyDescent="0.3">
      <c r="A9" s="2" t="s">
        <v>11</v>
      </c>
      <c r="B9" s="10">
        <v>2269800</v>
      </c>
      <c r="C9" s="10">
        <v>1134900</v>
      </c>
      <c r="D9" s="11">
        <v>11822529</v>
      </c>
      <c r="E9" s="23" t="s">
        <v>12</v>
      </c>
      <c r="F9" s="24"/>
      <c r="G9" s="25"/>
      <c r="H9" s="26" t="s">
        <v>13</v>
      </c>
    </row>
    <row r="10" spans="1:8" x14ac:dyDescent="0.3">
      <c r="A10" s="2"/>
      <c r="B10" s="27"/>
      <c r="C10" s="27"/>
      <c r="D10" s="28"/>
      <c r="E10" s="29"/>
      <c r="F10" s="30"/>
      <c r="G10" s="31"/>
      <c r="H10" s="32"/>
    </row>
    <row r="11" spans="1:8" ht="28.8" customHeight="1" x14ac:dyDescent="0.3">
      <c r="A11" s="2" t="s">
        <v>14</v>
      </c>
      <c r="B11" s="10">
        <f>SUM(B7,B9)</f>
        <v>4305000</v>
      </c>
      <c r="C11" s="10">
        <f>SUM(C7,C9)</f>
        <v>1643700</v>
      </c>
      <c r="D11" s="11">
        <f>SUM(D7,D9)</f>
        <v>15610435</v>
      </c>
      <c r="E11" s="12">
        <v>3576000</v>
      </c>
      <c r="F11" s="10">
        <v>894000</v>
      </c>
      <c r="G11" s="11">
        <v>6547140</v>
      </c>
      <c r="H11" s="22" t="s">
        <v>15</v>
      </c>
    </row>
    <row r="12" spans="1:8" x14ac:dyDescent="0.3">
      <c r="A12" s="2"/>
      <c r="B12" s="14" t="s">
        <v>8</v>
      </c>
      <c r="C12" s="14"/>
      <c r="D12" s="15"/>
      <c r="E12" s="16">
        <f>E11/B11</f>
        <v>0.83066202090592334</v>
      </c>
      <c r="F12" s="17">
        <f t="shared" ref="F12:G12" si="2">F11/C11</f>
        <v>0.54389487132688452</v>
      </c>
      <c r="G12" s="18">
        <f t="shared" si="2"/>
        <v>0.41940791528230958</v>
      </c>
      <c r="H12" s="22"/>
    </row>
    <row r="13" spans="1:8" x14ac:dyDescent="0.3">
      <c r="A13" s="33" t="s">
        <v>16</v>
      </c>
    </row>
    <row r="15" spans="1:8" ht="16.8" customHeight="1" x14ac:dyDescent="0.3">
      <c r="A15" s="34" t="s">
        <v>17</v>
      </c>
      <c r="B15" s="34"/>
      <c r="C15" s="34"/>
      <c r="D15" s="34"/>
      <c r="E15" s="34"/>
      <c r="F15" s="34"/>
      <c r="G15" s="34"/>
      <c r="H15" s="34"/>
    </row>
    <row r="16" spans="1:8" x14ac:dyDescent="0.3">
      <c r="A16" s="34"/>
      <c r="B16" s="34"/>
      <c r="C16" s="34"/>
      <c r="D16" s="34"/>
      <c r="E16" s="34"/>
      <c r="F16" s="34"/>
      <c r="G16" s="34"/>
      <c r="H16" s="34"/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</sheetData>
  <mergeCells count="18">
    <mergeCell ref="A11:A12"/>
    <mergeCell ref="H11:H12"/>
    <mergeCell ref="B12:D12"/>
    <mergeCell ref="A15:H16"/>
    <mergeCell ref="A7:A8"/>
    <mergeCell ref="H7:H8"/>
    <mergeCell ref="B8:D8"/>
    <mergeCell ref="A9:A10"/>
    <mergeCell ref="E9:G10"/>
    <mergeCell ref="H9:H10"/>
    <mergeCell ref="B10:D10"/>
    <mergeCell ref="A3:A4"/>
    <mergeCell ref="B3:D3"/>
    <mergeCell ref="E3:G3"/>
    <mergeCell ref="H3:H4"/>
    <mergeCell ref="A5:A6"/>
    <mergeCell ref="H5:H6"/>
    <mergeCell ref="B6:D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JJ_Notes_2</vt:lpstr>
      <vt:lpstr>Sheet1</vt:lpstr>
      <vt:lpstr>Sheet2</vt:lpstr>
      <vt:lpstr>Sheet3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Merck &amp; Co., Inc.</cp:lastModifiedBy>
  <dcterms:created xsi:type="dcterms:W3CDTF">2013-05-09T18:05:46Z</dcterms:created>
  <dcterms:modified xsi:type="dcterms:W3CDTF">2013-05-09T18:17:22Z</dcterms:modified>
</cp:coreProperties>
</file>