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Marketing Mix PI\InvOpt\P12 2024 AB\Products\G9\"/>
    </mc:Choice>
  </mc:AlternateContent>
  <xr:revisionPtr revIDLastSave="0" documentId="13_ncr:1_{85992B13-F414-4062-B76E-A7E4768C9289}" xr6:coauthVersionLast="47" xr6:coauthVersionMax="47" xr10:uidLastSave="{00000000-0000-0000-0000-000000000000}"/>
  <bookViews>
    <workbookView xWindow="-120" yWindow="-120" windowWidth="20730" windowHeight="11160" xr2:uid="{6989DE22-4328-47ED-8C88-8E476EC971D8}"/>
  </bookViews>
  <sheets>
    <sheet name="HCP Spend 2023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" l="1"/>
  <c r="C28" i="2"/>
  <c r="C26" i="2"/>
  <c r="H19" i="2" l="1"/>
  <c r="H17" i="2"/>
  <c r="J6" i="2" l="1"/>
  <c r="J7" i="2"/>
  <c r="J8" i="2"/>
  <c r="J9" i="2"/>
  <c r="J10" i="2"/>
  <c r="J11" i="2"/>
  <c r="J12" i="2"/>
  <c r="J13" i="2"/>
  <c r="J14" i="2"/>
  <c r="J5" i="2"/>
  <c r="J15" i="2" s="1"/>
  <c r="E6" i="2"/>
  <c r="E7" i="2"/>
  <c r="E8" i="2"/>
  <c r="E9" i="2"/>
  <c r="E10" i="2"/>
  <c r="E11" i="2"/>
  <c r="E12" i="2"/>
  <c r="E13" i="2"/>
  <c r="E14" i="2"/>
  <c r="E15" i="2"/>
  <c r="E16" i="2"/>
  <c r="E17" i="2"/>
  <c r="E5" i="2"/>
  <c r="E18" i="2" l="1"/>
</calcChain>
</file>

<file path=xl/sharedStrings.xml><?xml version="1.0" encoding="utf-8"?>
<sst xmlns="http://schemas.openxmlformats.org/spreadsheetml/2006/main" count="73" uniqueCount="42">
  <si>
    <t>FCB HEALTH</t>
  </si>
  <si>
    <t>Adult</t>
  </si>
  <si>
    <t>Channel</t>
  </si>
  <si>
    <t>Spends</t>
  </si>
  <si>
    <t>BING.COM</t>
  </si>
  <si>
    <t>GOOGLE AD SERVING</t>
  </si>
  <si>
    <t>SEARCH</t>
  </si>
  <si>
    <t>DEEPINTENT</t>
  </si>
  <si>
    <t>DOUBLECLICK</t>
  </si>
  <si>
    <t>Adol</t>
  </si>
  <si>
    <t>DOXIMITY INC</t>
  </si>
  <si>
    <t>EPOCRATES.COM</t>
  </si>
  <si>
    <t>MEDSCAPE.COM</t>
  </si>
  <si>
    <t>MNG DIRECT</t>
  </si>
  <si>
    <t>PATIENT POINT NETWORK SOLUTION</t>
  </si>
  <si>
    <t>PULSE POINT INC</t>
  </si>
  <si>
    <t>INITIATIVE NEW YORK - NY</t>
  </si>
  <si>
    <t>Retail Pharmacy</t>
  </si>
  <si>
    <t>AMERICAN PHARMACISTS ASSOC</t>
  </si>
  <si>
    <t>PDQ COMMUNICATIONS</t>
  </si>
  <si>
    <t>TOTAL</t>
  </si>
  <si>
    <t>-</t>
  </si>
  <si>
    <t>Total Spends</t>
  </si>
  <si>
    <t>A</t>
  </si>
  <si>
    <t>B</t>
  </si>
  <si>
    <t>A+B</t>
  </si>
  <si>
    <t>Camp. Name</t>
  </si>
  <si>
    <t>MCM</t>
  </si>
  <si>
    <t>Difference</t>
  </si>
  <si>
    <t>SAP MCM</t>
  </si>
  <si>
    <t>TDC</t>
  </si>
  <si>
    <t>Watzan</t>
  </si>
  <si>
    <t>Deep Intent</t>
  </si>
  <si>
    <t>Medscape</t>
  </si>
  <si>
    <t>Nexgen</t>
  </si>
  <si>
    <t>Doximity</t>
  </si>
  <si>
    <t>Pulsepoint</t>
  </si>
  <si>
    <t>epocrates</t>
  </si>
  <si>
    <t>2022 ADOL CHANNELS</t>
  </si>
  <si>
    <t xml:space="preserve">Retail Pharmacy but included in Adult </t>
  </si>
  <si>
    <t>Retail Pharmacy but not included in Adult</t>
  </si>
  <si>
    <t>Includes Adult and Retail 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</si>
</sst>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wrapText="1" indent="1"/>
    </xf>
    <xf numFmtId="0" fontId="2" fillId="0" borderId="1" xfId="0" applyFont="1" applyBorder="1" applyAlignment="1">
      <alignment horizontal="left" wrapText="1" indent="1"/>
    </xf>
    <xf numFmtId="0" fontId="3" fillId="0" borderId="1" xfId="0" applyFont="1" applyBorder="1" applyAlignment="1">
      <alignment horizontal="left" wrapText="1" inden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%20Mix%20PI/ROI%20Meta%20Analysis/Current%20Month%20ROI%20Reporting/Promo_ROI_Inputs_w_MVD-Curr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- how to enter data"/>
      <sheetName val="Drop Down Allowed Values"/>
      <sheetName val="MVD Dose Lift - Pretax"/>
      <sheetName val="Allowed Value Explanations"/>
      <sheetName val="Exp Tax Rate"/>
      <sheetName val="NRx Lift - Aftertax"/>
      <sheetName val="Confounding Results (Excluded)"/>
      <sheetName val="NO ROI CALC"/>
      <sheetName val="FYI email - no discernable Lift"/>
      <sheetName val="count"/>
      <sheetName val="Sheet4"/>
    </sheetNames>
    <sheetDataSet>
      <sheetData sheetId="0"/>
      <sheetData sheetId="1"/>
      <sheetData sheetId="2">
        <row r="116">
          <cell r="E116" t="str">
            <v>PatientPoint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2899-97AC-4606-A18C-81737B0D0872}">
  <dimension ref="A2:M28"/>
  <sheetViews>
    <sheetView tabSelected="1" zoomScale="75" zoomScaleNormal="75" workbookViewId="0">
      <selection activeCell="F28" sqref="F28"/>
    </sheetView>
  </sheetViews>
  <sheetFormatPr defaultRowHeight="15" x14ac:dyDescent="0.25"/>
  <cols>
    <col min="2" max="2" width="34.42578125" bestFit="1" customWidth="1"/>
    <col min="3" max="3" width="13.85546875" bestFit="1" customWidth="1"/>
    <col min="4" max="4" width="25" bestFit="1" customWidth="1"/>
    <col min="5" max="5" width="13.85546875" bestFit="1" customWidth="1"/>
    <col min="7" max="7" width="34.42578125" bestFit="1" customWidth="1"/>
    <col min="8" max="8" width="12.7109375" bestFit="1" customWidth="1"/>
    <col min="9" max="9" width="25" bestFit="1" customWidth="1"/>
    <col min="10" max="10" width="12.7109375" bestFit="1" customWidth="1"/>
    <col min="12" max="12" width="16.140625" bestFit="1" customWidth="1"/>
    <col min="13" max="13" width="25" bestFit="1" customWidth="1"/>
  </cols>
  <sheetData>
    <row r="2" spans="1:13" x14ac:dyDescent="0.25">
      <c r="B2" s="27" t="s">
        <v>1</v>
      </c>
      <c r="C2" s="4" t="s">
        <v>23</v>
      </c>
      <c r="D2" s="4" t="s">
        <v>24</v>
      </c>
      <c r="E2" s="4" t="s">
        <v>25</v>
      </c>
      <c r="G2" s="22" t="s">
        <v>9</v>
      </c>
      <c r="H2" s="14" t="s">
        <v>23</v>
      </c>
      <c r="I2" s="14" t="s">
        <v>24</v>
      </c>
      <c r="J2" s="4" t="s">
        <v>25</v>
      </c>
    </row>
    <row r="3" spans="1:13" x14ac:dyDescent="0.25">
      <c r="B3" s="28"/>
      <c r="C3" s="4" t="s">
        <v>0</v>
      </c>
      <c r="D3" s="4" t="s">
        <v>16</v>
      </c>
      <c r="E3" s="25" t="s">
        <v>22</v>
      </c>
      <c r="G3" s="22"/>
      <c r="H3" s="15" t="s">
        <v>0</v>
      </c>
      <c r="I3" s="15" t="s">
        <v>16</v>
      </c>
      <c r="J3" s="22" t="s">
        <v>22</v>
      </c>
      <c r="L3" s="3" t="s">
        <v>17</v>
      </c>
      <c r="M3" s="15" t="s">
        <v>16</v>
      </c>
    </row>
    <row r="4" spans="1:13" x14ac:dyDescent="0.25">
      <c r="B4" s="4" t="s">
        <v>2</v>
      </c>
      <c r="C4" s="3" t="s">
        <v>3</v>
      </c>
      <c r="D4" s="3" t="s">
        <v>3</v>
      </c>
      <c r="E4" s="26"/>
      <c r="G4" s="4" t="s">
        <v>2</v>
      </c>
      <c r="H4" s="4" t="s">
        <v>3</v>
      </c>
      <c r="I4" s="4" t="s">
        <v>3</v>
      </c>
      <c r="J4" s="22"/>
      <c r="L4" s="3" t="s">
        <v>2</v>
      </c>
      <c r="M4" s="3" t="s">
        <v>3</v>
      </c>
    </row>
    <row r="5" spans="1:13" x14ac:dyDescent="0.25">
      <c r="B5" s="9" t="s">
        <v>4</v>
      </c>
      <c r="C5" s="6">
        <v>2865.32</v>
      </c>
      <c r="D5" s="11">
        <v>4500</v>
      </c>
      <c r="E5" s="6">
        <f>SUM(C5:D5)</f>
        <v>7365.32</v>
      </c>
      <c r="G5" s="9" t="s">
        <v>7</v>
      </c>
      <c r="H5" s="6">
        <v>34637.890000000007</v>
      </c>
      <c r="I5" s="11">
        <v>52500</v>
      </c>
      <c r="J5" s="6">
        <f>SUM(H5:I5)</f>
        <v>87137.890000000014</v>
      </c>
      <c r="L5" s="4" t="s">
        <v>8</v>
      </c>
      <c r="M5" s="5">
        <v>100</v>
      </c>
    </row>
    <row r="6" spans="1:13" x14ac:dyDescent="0.25">
      <c r="B6" s="9" t="s">
        <v>5</v>
      </c>
      <c r="C6" s="6">
        <v>50.25</v>
      </c>
      <c r="D6" s="9" t="s">
        <v>21</v>
      </c>
      <c r="E6" s="6">
        <f t="shared" ref="E6:E17" si="0">SUM(C6:D6)</f>
        <v>50.25</v>
      </c>
      <c r="G6" s="9" t="s">
        <v>8</v>
      </c>
      <c r="H6" s="6">
        <v>214.78</v>
      </c>
      <c r="I6" s="11">
        <v>285.21999999999997</v>
      </c>
      <c r="J6" s="6">
        <f t="shared" ref="J6:J14" si="1">SUM(H6:I6)</f>
        <v>500</v>
      </c>
    </row>
    <row r="7" spans="1:13" x14ac:dyDescent="0.25">
      <c r="B7" s="9" t="s">
        <v>6</v>
      </c>
      <c r="C7" s="6">
        <v>21780.18</v>
      </c>
      <c r="D7" s="11">
        <v>30804.25</v>
      </c>
      <c r="E7" s="6">
        <f t="shared" si="0"/>
        <v>52584.43</v>
      </c>
      <c r="G7" s="9" t="s">
        <v>10</v>
      </c>
      <c r="H7" s="6">
        <v>2000000</v>
      </c>
      <c r="I7" s="11">
        <v>1000000</v>
      </c>
      <c r="J7" s="6">
        <f t="shared" si="1"/>
        <v>3000000</v>
      </c>
    </row>
    <row r="8" spans="1:13" x14ac:dyDescent="0.25">
      <c r="B8" s="9" t="s">
        <v>7</v>
      </c>
      <c r="C8" s="6">
        <v>80387.12</v>
      </c>
      <c r="D8" s="11">
        <v>135471.74</v>
      </c>
      <c r="E8" s="6">
        <f t="shared" si="0"/>
        <v>215858.86</v>
      </c>
      <c r="G8" s="9" t="s">
        <v>11</v>
      </c>
      <c r="H8" s="6">
        <v>125000</v>
      </c>
      <c r="I8" s="11">
        <v>125000</v>
      </c>
      <c r="J8" s="6">
        <f t="shared" si="1"/>
        <v>250000</v>
      </c>
    </row>
    <row r="9" spans="1:13" x14ac:dyDescent="0.25">
      <c r="B9" s="9" t="s">
        <v>8</v>
      </c>
      <c r="C9" s="6">
        <v>1057.52</v>
      </c>
      <c r="D9" s="12">
        <v>100</v>
      </c>
      <c r="E9" s="6">
        <f t="shared" si="0"/>
        <v>1157.52</v>
      </c>
      <c r="G9" s="9" t="s">
        <v>12</v>
      </c>
      <c r="H9" s="6">
        <v>178100.63999999996</v>
      </c>
      <c r="I9" s="11">
        <v>356201.3600000001</v>
      </c>
      <c r="J9" s="6">
        <f t="shared" si="1"/>
        <v>534302</v>
      </c>
    </row>
    <row r="10" spans="1:13" x14ac:dyDescent="0.25">
      <c r="B10" s="9" t="s">
        <v>10</v>
      </c>
      <c r="C10" s="6">
        <v>3000000</v>
      </c>
      <c r="D10" s="11">
        <v>1583333.33</v>
      </c>
      <c r="E10" s="6">
        <f t="shared" si="0"/>
        <v>4583333.33</v>
      </c>
      <c r="G10" s="9" t="s">
        <v>13</v>
      </c>
      <c r="H10" s="6">
        <v>270000</v>
      </c>
      <c r="I10" s="11">
        <v>270000</v>
      </c>
      <c r="J10" s="6">
        <f t="shared" si="1"/>
        <v>540000</v>
      </c>
    </row>
    <row r="11" spans="1:13" x14ac:dyDescent="0.25">
      <c r="B11" s="9" t="s">
        <v>11</v>
      </c>
      <c r="C11" s="6">
        <v>750000</v>
      </c>
      <c r="D11" s="11">
        <v>0</v>
      </c>
      <c r="E11" s="6">
        <f t="shared" si="0"/>
        <v>750000</v>
      </c>
      <c r="G11" s="9" t="s">
        <v>14</v>
      </c>
      <c r="H11" s="6">
        <v>540949.32999999996</v>
      </c>
      <c r="I11" s="11">
        <v>337983.67</v>
      </c>
      <c r="J11" s="6">
        <f t="shared" si="1"/>
        <v>878933</v>
      </c>
    </row>
    <row r="12" spans="1:13" x14ac:dyDescent="0.25">
      <c r="B12" s="9" t="s">
        <v>12</v>
      </c>
      <c r="C12" s="6">
        <v>1131782.96</v>
      </c>
      <c r="D12" s="16">
        <v>2601584.8899999997</v>
      </c>
      <c r="E12" s="6">
        <f t="shared" si="0"/>
        <v>3733367.8499999996</v>
      </c>
      <c r="G12" s="9" t="s">
        <v>15</v>
      </c>
      <c r="H12" s="6">
        <v>25000</v>
      </c>
      <c r="I12" s="11">
        <v>50000</v>
      </c>
      <c r="J12" s="6">
        <f t="shared" si="1"/>
        <v>75000</v>
      </c>
    </row>
    <row r="13" spans="1:13" x14ac:dyDescent="0.25">
      <c r="B13" s="9" t="s">
        <v>13</v>
      </c>
      <c r="C13" s="6">
        <v>344750</v>
      </c>
      <c r="D13" s="11">
        <v>344750</v>
      </c>
      <c r="E13" s="6">
        <f t="shared" si="0"/>
        <v>689500</v>
      </c>
      <c r="G13" s="9" t="s">
        <v>4</v>
      </c>
      <c r="H13" s="3"/>
      <c r="I13" s="11">
        <v>12000</v>
      </c>
      <c r="J13" s="6">
        <f t="shared" si="1"/>
        <v>12000</v>
      </c>
    </row>
    <row r="14" spans="1:13" x14ac:dyDescent="0.25">
      <c r="B14" s="9" t="s">
        <v>14</v>
      </c>
      <c r="C14" s="6">
        <v>324334.65999999997</v>
      </c>
      <c r="D14" s="11">
        <v>162167.34</v>
      </c>
      <c r="E14" s="6">
        <f t="shared" si="0"/>
        <v>486502</v>
      </c>
      <c r="G14" s="9" t="s">
        <v>6</v>
      </c>
      <c r="H14" s="3"/>
      <c r="I14" s="11">
        <v>48000</v>
      </c>
      <c r="J14" s="6">
        <f t="shared" si="1"/>
        <v>48000</v>
      </c>
    </row>
    <row r="15" spans="1:13" x14ac:dyDescent="0.25">
      <c r="A15" s="29"/>
      <c r="B15" s="10" t="s">
        <v>18</v>
      </c>
      <c r="C15" s="3" t="s">
        <v>21</v>
      </c>
      <c r="D15" s="13">
        <v>22500</v>
      </c>
      <c r="E15" s="6">
        <f t="shared" si="0"/>
        <v>22500</v>
      </c>
      <c r="G15" s="24" t="s">
        <v>20</v>
      </c>
      <c r="H15" s="24"/>
      <c r="I15" s="24"/>
      <c r="J15" s="5">
        <f>SUM(J5:J14)</f>
        <v>5425872.8900000006</v>
      </c>
    </row>
    <row r="16" spans="1:13" x14ac:dyDescent="0.25">
      <c r="A16" s="29"/>
      <c r="B16" s="10" t="s">
        <v>19</v>
      </c>
      <c r="C16" s="3" t="s">
        <v>21</v>
      </c>
      <c r="D16" s="13">
        <v>40500</v>
      </c>
      <c r="E16" s="6">
        <f t="shared" si="0"/>
        <v>40500</v>
      </c>
    </row>
    <row r="17" spans="2:13" x14ac:dyDescent="0.25">
      <c r="B17" s="10" t="s">
        <v>15</v>
      </c>
      <c r="C17" s="3" t="s">
        <v>21</v>
      </c>
      <c r="D17" s="13">
        <v>45166.679999999993</v>
      </c>
      <c r="E17" s="6">
        <f t="shared" si="0"/>
        <v>45166.679999999993</v>
      </c>
      <c r="G17" s="18" t="s">
        <v>27</v>
      </c>
      <c r="H17" s="2">
        <f>SUM(J5:J12)</f>
        <v>5365872.8900000006</v>
      </c>
      <c r="M17" t="s">
        <v>38</v>
      </c>
    </row>
    <row r="18" spans="2:13" ht="15.75" x14ac:dyDescent="0.25">
      <c r="B18" s="24" t="s">
        <v>20</v>
      </c>
      <c r="C18" s="24"/>
      <c r="D18" s="24"/>
      <c r="E18" s="5">
        <f>SUM(E5:E17)</f>
        <v>10627886.239999998</v>
      </c>
      <c r="G18" s="18" t="s">
        <v>29</v>
      </c>
      <c r="H18" s="2">
        <v>5699879.6799999997</v>
      </c>
      <c r="M18" s="19" t="s">
        <v>30</v>
      </c>
    </row>
    <row r="19" spans="2:13" ht="15.75" x14ac:dyDescent="0.25">
      <c r="G19" s="18" t="s">
        <v>28</v>
      </c>
      <c r="H19" s="2">
        <f>H18-H17</f>
        <v>334006.78999999911</v>
      </c>
      <c r="M19" s="19" t="s">
        <v>31</v>
      </c>
    </row>
    <row r="20" spans="2:13" ht="15.75" x14ac:dyDescent="0.25">
      <c r="B20" s="24" t="s">
        <v>26</v>
      </c>
      <c r="C20" s="24"/>
      <c r="D20" s="24"/>
      <c r="E20" s="24"/>
      <c r="M20" s="19" t="s">
        <v>32</v>
      </c>
    </row>
    <row r="21" spans="2:13" ht="15.75" x14ac:dyDescent="0.25">
      <c r="B21" s="7"/>
      <c r="C21" s="23" t="s">
        <v>39</v>
      </c>
      <c r="D21" s="23"/>
      <c r="E21" s="23"/>
      <c r="G21" s="1"/>
      <c r="M21" s="19" t="s">
        <v>33</v>
      </c>
    </row>
    <row r="22" spans="2:13" ht="15.75" x14ac:dyDescent="0.25">
      <c r="B22" s="8"/>
      <c r="C22" s="23" t="s">
        <v>40</v>
      </c>
      <c r="D22" s="23"/>
      <c r="E22" s="23"/>
      <c r="M22" s="20" t="s">
        <v>34</v>
      </c>
    </row>
    <row r="23" spans="2:13" ht="15.75" x14ac:dyDescent="0.25">
      <c r="B23" s="17"/>
      <c r="C23" s="23" t="s">
        <v>41</v>
      </c>
      <c r="D23" s="23"/>
      <c r="E23" s="23"/>
      <c r="M23" s="20" t="s">
        <v>35</v>
      </c>
    </row>
    <row r="24" spans="2:13" ht="15.75" x14ac:dyDescent="0.25">
      <c r="M24" s="21" t="s">
        <v>36</v>
      </c>
    </row>
    <row r="25" spans="2:13" ht="15.75" x14ac:dyDescent="0.25">
      <c r="M25" s="20" t="s">
        <v>37</v>
      </c>
    </row>
    <row r="26" spans="2:13" ht="15.75" x14ac:dyDescent="0.25">
      <c r="B26" s="3" t="s">
        <v>27</v>
      </c>
      <c r="C26" s="6">
        <f>SUM(E8:E17)</f>
        <v>10567886.239999998</v>
      </c>
      <c r="M26" s="20" t="str">
        <f>'[1]MVD Dose Lift - Pretax'!$E$116</f>
        <v>PatientPoint</v>
      </c>
    </row>
    <row r="27" spans="2:13" x14ac:dyDescent="0.25">
      <c r="B27" s="3" t="s">
        <v>29</v>
      </c>
      <c r="C27" s="6">
        <v>10963302</v>
      </c>
    </row>
    <row r="28" spans="2:13" x14ac:dyDescent="0.25">
      <c r="B28" s="3" t="s">
        <v>28</v>
      </c>
      <c r="C28" s="6">
        <f>C27-C26</f>
        <v>395415.76000000164</v>
      </c>
    </row>
  </sheetData>
  <mergeCells count="10">
    <mergeCell ref="J3:J4"/>
    <mergeCell ref="C23:E23"/>
    <mergeCell ref="B18:D18"/>
    <mergeCell ref="G15:I15"/>
    <mergeCell ref="C21:E21"/>
    <mergeCell ref="C22:E22"/>
    <mergeCell ref="B20:E20"/>
    <mergeCell ref="G2:G3"/>
    <mergeCell ref="E3:E4"/>
    <mergeCell ref="B2:B3"/>
  </mergeCells>
  <pageMargins left="0.7" right="0.7" top="0.75" bottom="0.75" header="0.3" footer="0.3"/>
  <pageSetup paperSize="9" orientation="portrait" r:id="rId1"/>
  <headerFooter>
    <oddHeader>&amp;L&amp;"Calibri"&amp;12&amp;K00B294Proprietary&amp;1#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HCP Spend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Shukla, Hrithik</dc:creator>
  <cp:lastModifiedBy>Shukla, Hrithik</cp:lastModifiedBy>
  <dcterms:created xsi:type="dcterms:W3CDTF">2023-07-06T06:57:17Z</dcterms:created>
  <dcterms:modified xsi:type="dcterms:W3CDTF">2023-07-06T12:35:25Z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2023-07-06T07:35:15Z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7903791b-f901-4098-8276-5cc9ce3559b9</vt:lpwstr>
  </property>
  <property fmtid="{D5CDD505-2E9C-101B-9397-08002B2CF9AE}" pid="8" name="MSIP_Label_927fd646-07cb-4c4e-a107-4e4d6b30ba1b_ContentBits">
    <vt:lpwstr>1</vt:lpwstr>
  </property>
  <property fmtid="{D5CDD505-2E9C-101B-9397-08002B2CF9AE}" pid="9" name="MerckAIPLabel">
    <vt:lpwstr>Proprietary</vt:lpwstr>
  </property>
  <property fmtid="{D5CDD505-2E9C-101B-9397-08002B2CF9AE}" pid="10" name="MerckAIPDataExchange">
    <vt:lpwstr>!MRKMIP@Proprietary</vt:lpwstr>
  </property>
</Properties>
</file>