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man\OneDrive\Desktop\loky certificates\CRID\Q EXCELs\"/>
    </mc:Choice>
  </mc:AlternateContent>
  <xr:revisionPtr revIDLastSave="0" documentId="13_ncr:1_{9F279DB0-62A3-4491-A497-C42AD3877955}" xr6:coauthVersionLast="47" xr6:coauthVersionMax="47" xr10:uidLastSave="{00000000-0000-0000-0000-000000000000}"/>
  <bookViews>
    <workbookView xWindow="-120" yWindow="-120" windowWidth="20730" windowHeight="11040" xr2:uid="{E20B2930-C328-48A5-9E25-EFE906381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5" i="1" l="1"/>
  <c r="R66" i="1"/>
  <c r="S63" i="1"/>
  <c r="Y62" i="1"/>
  <c r="D58" i="1"/>
  <c r="C58" i="1"/>
  <c r="E58" i="1"/>
  <c r="J59" i="1" s="1"/>
  <c r="H58" i="1"/>
  <c r="J58" i="1"/>
  <c r="I58" i="1"/>
  <c r="N58" i="1"/>
  <c r="M58" i="1"/>
  <c r="O58" i="1"/>
  <c r="O59" i="1" s="1"/>
  <c r="I59" i="1" l="1"/>
  <c r="M59" i="1"/>
  <c r="N59" i="1"/>
  <c r="H59" i="1"/>
  <c r="Q61" i="1"/>
  <c r="P61" i="1"/>
  <c r="R63" i="1"/>
  <c r="R64" i="1" s="1"/>
  <c r="Q63" i="1"/>
  <c r="P63" i="1"/>
</calcChain>
</file>

<file path=xl/sharedStrings.xml><?xml version="1.0" encoding="utf-8"?>
<sst xmlns="http://schemas.openxmlformats.org/spreadsheetml/2006/main" count="510" uniqueCount="297">
  <si>
    <t>year 2022</t>
  </si>
  <si>
    <t>month</t>
  </si>
  <si>
    <t xml:space="preserve">week </t>
  </si>
  <si>
    <t>comm.</t>
  </si>
  <si>
    <t>year 2023</t>
  </si>
  <si>
    <t>year 2024</t>
  </si>
  <si>
    <t xml:space="preserve">14K  REF </t>
  </si>
  <si>
    <t>3K RSP</t>
  </si>
  <si>
    <t>LUV</t>
  </si>
  <si>
    <t xml:space="preserve">UVR </t>
  </si>
  <si>
    <t>-</t>
  </si>
  <si>
    <t>UVR</t>
  </si>
  <si>
    <t>COMM.</t>
  </si>
  <si>
    <t>QI YEARLY  OUTPUT CHART</t>
  </si>
  <si>
    <t>NE030999773728</t>
  </si>
  <si>
    <t>NE031157277217</t>
  </si>
  <si>
    <t>NE031271466712</t>
  </si>
  <si>
    <t>NE031362628037</t>
  </si>
  <si>
    <t>NE031494999546</t>
  </si>
  <si>
    <t>NE031555816142</t>
  </si>
  <si>
    <t>Grand Total</t>
  </si>
  <si>
    <t>No.</t>
  </si>
  <si>
    <t>TC Ext</t>
  </si>
  <si>
    <t>eVoucher Number</t>
  </si>
  <si>
    <t>Cycle</t>
  </si>
  <si>
    <t>Week</t>
  </si>
  <si>
    <t>Year</t>
  </si>
  <si>
    <t>Original Value</t>
  </si>
  <si>
    <t>Remaining Value</t>
  </si>
  <si>
    <t>Status</t>
  </si>
  <si>
    <t>Valid Date</t>
  </si>
  <si>
    <t>Expiry Date</t>
  </si>
  <si>
    <t>52 REF</t>
  </si>
  <si>
    <t>luv</t>
  </si>
  <si>
    <t>uvr</t>
  </si>
  <si>
    <t>NE031604068803</t>
  </si>
  <si>
    <t>E-Voucher Histroy</t>
  </si>
  <si>
    <t>redeem</t>
  </si>
  <si>
    <t>Rank</t>
  </si>
  <si>
    <t>Total RSP</t>
  </si>
  <si>
    <t>Commission</t>
  </si>
  <si>
    <t>Silver Star</t>
  </si>
  <si>
    <t>INR 735.00</t>
  </si>
  <si>
    <t>INR 420.00</t>
  </si>
  <si>
    <t>INR 1,260.00</t>
  </si>
  <si>
    <t>Gold Star</t>
  </si>
  <si>
    <t>INR 105.00</t>
  </si>
  <si>
    <t>INR 2,625.00</t>
  </si>
  <si>
    <t>INR 630.00</t>
  </si>
  <si>
    <t>RSP 2023</t>
  </si>
  <si>
    <r>
      <t> </t>
    </r>
    <r>
      <rPr>
        <sz val="9"/>
        <color rgb="FFFF7501"/>
        <rFont val="Arial"/>
        <family val="2"/>
      </rPr>
      <t>3600</t>
    </r>
  </si>
  <si>
    <t>RSP 2024</t>
  </si>
  <si>
    <t>total earnings</t>
  </si>
  <si>
    <t>NSDL CARD LOADINGS</t>
  </si>
  <si>
    <t>Transaction Date</t>
  </si>
  <si>
    <t>Settlementt No.</t>
  </si>
  <si>
    <t>Card Reference No.</t>
  </si>
  <si>
    <t>Amount</t>
  </si>
  <si>
    <t>Fee</t>
  </si>
  <si>
    <t>R23F0400124</t>
  </si>
  <si>
    <t>R23F1500106</t>
  </si>
  <si>
    <t>R23H1700122</t>
  </si>
  <si>
    <t>R24E0600179</t>
  </si>
  <si>
    <t>R24E2202879</t>
  </si>
  <si>
    <t>R24F0700863</t>
  </si>
  <si>
    <t>R24F1300056</t>
  </si>
  <si>
    <t>iCoupon Settlement Details</t>
  </si>
  <si>
    <t>Date (DD/MMM/YYYY)</t>
  </si>
  <si>
    <t>iCoupon No.</t>
  </si>
  <si>
    <t>PIN Code</t>
  </si>
  <si>
    <t>Certificate ID</t>
  </si>
  <si>
    <t>Remarks</t>
  </si>
  <si>
    <t>R23B2400066</t>
  </si>
  <si>
    <t>VR098355145568</t>
  </si>
  <si>
    <t>L6B44H</t>
  </si>
  <si>
    <t>FULLY USED</t>
  </si>
  <si>
    <t>CN2949102832188</t>
  </si>
  <si>
    <t>VR098355154203</t>
  </si>
  <si>
    <t>62979V</t>
  </si>
  <si>
    <t>CN3200514718818</t>
  </si>
  <si>
    <t>VR098355166511</t>
  </si>
  <si>
    <t>J2M94C</t>
  </si>
  <si>
    <t>CN3640468424340</t>
  </si>
  <si>
    <t>VJ084129987077</t>
  </si>
  <si>
    <t>4559A5</t>
  </si>
  <si>
    <t>CN2167093533195</t>
  </si>
  <si>
    <t>VL093117091637</t>
  </si>
  <si>
    <t>2B3VAA</t>
  </si>
  <si>
    <t>CN7990539482777</t>
  </si>
  <si>
    <t>R23C3000310</t>
  </si>
  <si>
    <t>VH097491092511</t>
  </si>
  <si>
    <t>AU7948</t>
  </si>
  <si>
    <t>CN5171416474996</t>
  </si>
  <si>
    <t>VH097491094063</t>
  </si>
  <si>
    <t>T4U7JZ</t>
  </si>
  <si>
    <t>CN2058898878239</t>
  </si>
  <si>
    <t>VR098521426885</t>
  </si>
  <si>
    <t>GV3MN4</t>
  </si>
  <si>
    <t>CN6087866336272</t>
  </si>
  <si>
    <t>VR098521431986</t>
  </si>
  <si>
    <t>3DU4VV</t>
  </si>
  <si>
    <t>CN6130458581141</t>
  </si>
  <si>
    <t>VJ084182934937</t>
  </si>
  <si>
    <t>P8PC57</t>
  </si>
  <si>
    <t>CN0203836685385</t>
  </si>
  <si>
    <t>R23D2100168</t>
  </si>
  <si>
    <t>VK060480874245</t>
  </si>
  <si>
    <t>97DJVV</t>
  </si>
  <si>
    <t>CN7579919314242</t>
  </si>
  <si>
    <t>VR098623546422</t>
  </si>
  <si>
    <t>6T323H</t>
  </si>
  <si>
    <t>CN8720454427388</t>
  </si>
  <si>
    <t>VR098623552087</t>
  </si>
  <si>
    <t>8JPXC9</t>
  </si>
  <si>
    <t>CN9712080743166</t>
  </si>
  <si>
    <t>VR098623573607</t>
  </si>
  <si>
    <t>2787GF</t>
  </si>
  <si>
    <t>CN4223180743717</t>
  </si>
  <si>
    <t>R23E0500697</t>
  </si>
  <si>
    <t>VR098690249355</t>
  </si>
  <si>
    <t>2Y4742</t>
  </si>
  <si>
    <t>CN3455418803673</t>
  </si>
  <si>
    <t>VR098690253726</t>
  </si>
  <si>
    <t>ZAT336</t>
  </si>
  <si>
    <t>CN8883909056404</t>
  </si>
  <si>
    <t>VR098690271234</t>
  </si>
  <si>
    <t>BFJL42</t>
  </si>
  <si>
    <t>CN4006228473051</t>
  </si>
  <si>
    <t>R23G2700434</t>
  </si>
  <si>
    <t>VH103235596761</t>
  </si>
  <si>
    <t>43LR5B</t>
  </si>
  <si>
    <t>CN3988598066947</t>
  </si>
  <si>
    <t>VH103235768273</t>
  </si>
  <si>
    <t>J95Q7V</t>
  </si>
  <si>
    <t>CN6100517656290</t>
  </si>
  <si>
    <t>VH103235775542</t>
  </si>
  <si>
    <t>9985F2</t>
  </si>
  <si>
    <t>CN4882606608346</t>
  </si>
  <si>
    <t>VR098979984281</t>
  </si>
  <si>
    <t>V4P48N</t>
  </si>
  <si>
    <t>CN4906237738295</t>
  </si>
  <si>
    <t>VR098979997444</t>
  </si>
  <si>
    <t>7889DH</t>
  </si>
  <si>
    <t>CN0057571050981</t>
  </si>
  <si>
    <t>VR098980011255</t>
  </si>
  <si>
    <t>CR4FCX</t>
  </si>
  <si>
    <t>CN0900386132252</t>
  </si>
  <si>
    <t>R23H2100182</t>
  </si>
  <si>
    <t>VJ084375607975</t>
  </si>
  <si>
    <t>5B935Q</t>
  </si>
  <si>
    <t>CN3695172758929</t>
  </si>
  <si>
    <t>VJ084375612062</t>
  </si>
  <si>
    <t>K92894</t>
  </si>
  <si>
    <t>CN7390583856774</t>
  </si>
  <si>
    <t>R23I2200043</t>
  </si>
  <si>
    <t>VR104518833356</t>
  </si>
  <si>
    <t>U8JD5Z</t>
  </si>
  <si>
    <t>CN9500916094547</t>
  </si>
  <si>
    <t>VR104518893282</t>
  </si>
  <si>
    <t>D2899Y</t>
  </si>
  <si>
    <t>CN4424621772483</t>
  </si>
  <si>
    <t>VR104518916454</t>
  </si>
  <si>
    <t>85Y426</t>
  </si>
  <si>
    <t>CN6172478561627</t>
  </si>
  <si>
    <t>R23J0600729</t>
  </si>
  <si>
    <t>VR104603888765</t>
  </si>
  <si>
    <t>JASWJ2</t>
  </si>
  <si>
    <t>CN3829626326391</t>
  </si>
  <si>
    <t>VR104603894437</t>
  </si>
  <si>
    <t>8WWKYH</t>
  </si>
  <si>
    <t>CN7754437157902</t>
  </si>
  <si>
    <t>VR104603913926</t>
  </si>
  <si>
    <t>9Z6V5N</t>
  </si>
  <si>
    <t>CN3301813540442</t>
  </si>
  <si>
    <t>R23J2000112</t>
  </si>
  <si>
    <t>VK073730161155</t>
  </si>
  <si>
    <t>QV7WQN</t>
  </si>
  <si>
    <t>CN9182251679172</t>
  </si>
  <si>
    <t>VH103704310741</t>
  </si>
  <si>
    <t>H45F9K</t>
  </si>
  <si>
    <t>CN3201831100474</t>
  </si>
  <si>
    <t>VH103704343481</t>
  </si>
  <si>
    <t>KK8CDS</t>
  </si>
  <si>
    <t>CN6296161653648</t>
  </si>
  <si>
    <t>VH103704347868</t>
  </si>
  <si>
    <t>7FF592</t>
  </si>
  <si>
    <t>CN0989154158277</t>
  </si>
  <si>
    <t>VR104686063442</t>
  </si>
  <si>
    <t>66H89V</t>
  </si>
  <si>
    <t>CN8316424546286</t>
  </si>
  <si>
    <t>VJ084467334973</t>
  </si>
  <si>
    <t>L3F98A</t>
  </si>
  <si>
    <t>CN9389281670771</t>
  </si>
  <si>
    <t>R23K1000212</t>
  </si>
  <si>
    <t>VR104798404426</t>
  </si>
  <si>
    <t>JYTK42</t>
  </si>
  <si>
    <t>CN5459188668903</t>
  </si>
  <si>
    <t>VJ084504077271</t>
  </si>
  <si>
    <t>34F375</t>
  </si>
  <si>
    <t>CN1184278502888</t>
  </si>
  <si>
    <t>VJ084504112021</t>
  </si>
  <si>
    <t>29554Z</t>
  </si>
  <si>
    <t>CN1610251352596</t>
  </si>
  <si>
    <t>R23L0604096</t>
  </si>
  <si>
    <t>VH103969960772</t>
  </si>
  <si>
    <t>4U36BD</t>
  </si>
  <si>
    <t>CN1623668513321</t>
  </si>
  <si>
    <t>VH103969970093</t>
  </si>
  <si>
    <t>W3H9T9</t>
  </si>
  <si>
    <t>CN6812933407432</t>
  </si>
  <si>
    <t>VH103969978208</t>
  </si>
  <si>
    <t>G89936</t>
  </si>
  <si>
    <t>CN9355060465913</t>
  </si>
  <si>
    <t>VJ084552158653</t>
  </si>
  <si>
    <t>27QUYB</t>
  </si>
  <si>
    <t>CN8867717494322</t>
  </si>
  <si>
    <t>R24A0501232</t>
  </si>
  <si>
    <t>VH104135877715</t>
  </si>
  <si>
    <t>FG6HU3</t>
  </si>
  <si>
    <t>CN5679312437745</t>
  </si>
  <si>
    <t>VR105087057614</t>
  </si>
  <si>
    <t>J5622Z</t>
  </si>
  <si>
    <t>CN9809173828149</t>
  </si>
  <si>
    <t>VR105087062564</t>
  </si>
  <si>
    <t>P99ZA9</t>
  </si>
  <si>
    <t>CN0134294391890</t>
  </si>
  <si>
    <t>VR105087078591</t>
  </si>
  <si>
    <t>3BD9LC</t>
  </si>
  <si>
    <t>CN3673380457092</t>
  </si>
  <si>
    <t>R24A1100324</t>
  </si>
  <si>
    <t>VR105105777388</t>
  </si>
  <si>
    <t>9M8737</t>
  </si>
  <si>
    <t>CN7155961950529</t>
  </si>
  <si>
    <t>VR105105791863</t>
  </si>
  <si>
    <t>86JA95</t>
  </si>
  <si>
    <t>CN4234766062338</t>
  </si>
  <si>
    <t>VR105105796163</t>
  </si>
  <si>
    <t>VB4D76</t>
  </si>
  <si>
    <t>CN5582913098068</t>
  </si>
  <si>
    <t>R24B0900473</t>
  </si>
  <si>
    <t>VR105270135954</t>
  </si>
  <si>
    <t>S8CHSS</t>
  </si>
  <si>
    <t>CN6379288676084</t>
  </si>
  <si>
    <t>VR105270137071</t>
  </si>
  <si>
    <t>Z38UR2</t>
  </si>
  <si>
    <t>CN5686598222975</t>
  </si>
  <si>
    <t>VR105270139532</t>
  </si>
  <si>
    <t>UY6X82</t>
  </si>
  <si>
    <t>CN0541405693381</t>
  </si>
  <si>
    <t>R24B1500450</t>
  </si>
  <si>
    <t>VR105298443557</t>
  </si>
  <si>
    <t>Y23539</t>
  </si>
  <si>
    <t>CN4836236175119</t>
  </si>
  <si>
    <t>VR105298450336</t>
  </si>
  <si>
    <t>R65838</t>
  </si>
  <si>
    <t>CN8419079528404</t>
  </si>
  <si>
    <t>VR105298455554</t>
  </si>
  <si>
    <t>N3MPHF</t>
  </si>
  <si>
    <t>CN9774913316339</t>
  </si>
  <si>
    <t>R24C1501235</t>
  </si>
  <si>
    <t>VR114945918545</t>
  </si>
  <si>
    <t>CW9C44</t>
  </si>
  <si>
    <t>CN1116976374082</t>
  </si>
  <si>
    <t>VR114945935668</t>
  </si>
  <si>
    <t>56PD89</t>
  </si>
  <si>
    <t>CN8693113240539</t>
  </si>
  <si>
    <t>VL093291538526</t>
  </si>
  <si>
    <t>3J7FBL</t>
  </si>
  <si>
    <t>CN9989651537818</t>
  </si>
  <si>
    <t>Total (INR):</t>
  </si>
  <si>
    <t>NE031621607748</t>
  </si>
  <si>
    <t>R24F1900170</t>
  </si>
  <si>
    <t xml:space="preserve">Settlement Date </t>
  </si>
  <si>
    <t>may 21 2024</t>
  </si>
  <si>
    <t>may 24 2024</t>
  </si>
  <si>
    <t>june 10 2024</t>
  </si>
  <si>
    <t>july 4 2024</t>
  </si>
  <si>
    <t>USED</t>
  </si>
  <si>
    <t>WATCH BLUE STONE</t>
  </si>
  <si>
    <t>RE fund</t>
  </si>
  <si>
    <t>R24G2302599</t>
  </si>
  <si>
    <t>R24G3100011</t>
  </si>
  <si>
    <t>aug 3 2024</t>
  </si>
  <si>
    <t>NE031684920925</t>
  </si>
  <si>
    <t>ISSUED</t>
  </si>
  <si>
    <t>got delivered</t>
  </si>
  <si>
    <t>R24H2100142</t>
  </si>
  <si>
    <t>aug 22 2024</t>
  </si>
  <si>
    <t>R24I1800012</t>
  </si>
  <si>
    <t>ecards witdra</t>
  </si>
  <si>
    <t>nsdl loading</t>
  </si>
  <si>
    <t>https://portal.qnetindia.in/VirtualOffice4/OnlineEStore/Online_Login_Vihaan.aspx</t>
  </si>
  <si>
    <t>login link</t>
  </si>
  <si>
    <t>crendetials</t>
  </si>
  <si>
    <t>Qnet SENTHIL credentials.docx</t>
  </si>
  <si>
    <t>sep 10 2024</t>
  </si>
  <si>
    <t>sep 26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</si>
</sst>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9"/>
      <color rgb="FFFF7501"/>
      <name val="Arial"/>
      <family val="2"/>
    </font>
    <font>
      <sz val="9"/>
      <color rgb="FFFF0000"/>
      <name val="Arial"/>
      <family val="2"/>
    </font>
    <font>
      <b/>
      <sz val="9"/>
      <color rgb="FFFFFFFF"/>
      <name val="Arial"/>
      <family val="2"/>
    </font>
    <font>
      <b/>
      <sz val="16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FF7501"/>
      <name val="Arial"/>
      <family val="2"/>
    </font>
    <font>
      <b/>
      <sz val="9"/>
      <color rgb="FF696969"/>
      <name val="Arial"/>
      <family val="2"/>
    </font>
    <font>
      <sz val="9"/>
      <color rgb="FF464646"/>
      <name val="Arial"/>
      <family val="2"/>
    </font>
    <font>
      <sz val="9"/>
      <color rgb="FF333333"/>
      <name val="Arial"/>
      <family val="2"/>
    </font>
    <font>
      <sz val="9"/>
      <color rgb="FF284775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21252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D7B9D"/>
        <bgColor indexed="64"/>
      </patternFill>
    </fill>
    <fill>
      <patternFill patternType="solid">
        <fgColor rgb="FF898686"/>
        <bgColor indexed="64"/>
      </patternFill>
    </fill>
    <fill>
      <patternFill patternType="solid">
        <fgColor rgb="FFFEE6C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/>
      <diagonal/>
    </border>
    <border>
      <left style="thin">
        <color rgb="FF000000"/>
      </left>
      <right style="medium">
        <color rgb="FFCCCCCC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rgb="FF333333"/>
      </right>
      <top style="thin">
        <color rgb="FF333333"/>
      </top>
      <bottom/>
      <diagonal/>
    </border>
    <border>
      <left style="medium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indexed="64"/>
      </top>
      <bottom style="thin">
        <color rgb="FF333333"/>
      </bottom>
      <diagonal/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 style="thick">
        <color rgb="FFA9A9A9"/>
      </right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indexed="64"/>
      </left>
      <right/>
      <top/>
      <bottom/>
      <diagonal/>
    </border>
    <border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indexed="64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8999908444471571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2" tint="-0.89999084444715716"/>
      </top>
      <bottom/>
      <diagonal/>
    </border>
    <border>
      <left/>
      <right/>
      <top style="medium">
        <color theme="2" tint="-0.89999084444715716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/>
      <top style="medium">
        <color rgb="FFCCCCCC"/>
      </top>
      <bottom/>
      <diagonal/>
    </border>
    <border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>
      <left style="medium">
        <color rgb="FF333333"/>
      </left>
      <right style="thin">
        <color indexed="64"/>
      </right>
      <top style="medium">
        <color rgb="FF333333"/>
      </top>
      <bottom style="medium">
        <color rgb="FF333333"/>
      </bottom>
      <diagonal/>
    </border>
    <border>
      <left/>
      <right style="thin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thin">
        <color indexed="64"/>
      </right>
      <top style="medium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8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16" fontId="0" fillId="2" borderId="1" xfId="0" applyNumberFormat="1" applyFill="1" applyBorder="1"/>
    <xf numFmtId="16" fontId="0" fillId="3" borderId="1" xfId="0" applyNumberForma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right"/>
    </xf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5" fontId="4" fillId="6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5" fontId="4" fillId="7" borderId="3" xfId="0" applyNumberFormat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5" fontId="4" fillId="7" borderId="8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5" fontId="4" fillId="6" borderId="8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6" fontId="0" fillId="10" borderId="1" xfId="0" applyNumberFormat="1" applyFill="1" applyBorder="1"/>
    <xf numFmtId="0" fontId="9" fillId="4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2" fillId="12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0" fontId="12" fillId="12" borderId="14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4" fillId="0" borderId="0" xfId="0" applyFont="1"/>
    <xf numFmtId="4" fontId="5" fillId="0" borderId="0" xfId="0" applyNumberFormat="1" applyFont="1"/>
    <xf numFmtId="0" fontId="1" fillId="0" borderId="0" xfId="0" applyFont="1"/>
    <xf numFmtId="0" fontId="8" fillId="13" borderId="1" xfId="0" applyFont="1" applyFill="1" applyBorder="1" applyAlignment="1">
      <alignment horizontal="center" vertical="center"/>
    </xf>
    <xf numFmtId="0" fontId="7" fillId="15" borderId="20" xfId="0" applyFont="1" applyFill="1" applyBorder="1" applyAlignment="1">
      <alignment horizontal="center" vertical="center" wrapText="1"/>
    </xf>
    <xf numFmtId="0" fontId="7" fillId="15" borderId="21" xfId="0" applyFont="1" applyFill="1" applyBorder="1" applyAlignment="1">
      <alignment horizontal="center" vertical="center" wrapText="1"/>
    </xf>
    <xf numFmtId="0" fontId="19" fillId="17" borderId="35" xfId="0" applyFont="1" applyFill="1" applyBorder="1" applyAlignment="1">
      <alignment horizontal="center" vertical="top" wrapText="1"/>
    </xf>
    <xf numFmtId="15" fontId="19" fillId="18" borderId="35" xfId="0" applyNumberFormat="1" applyFont="1" applyFill="1" applyBorder="1" applyAlignment="1">
      <alignment horizontal="center" vertical="top" wrapText="1"/>
    </xf>
    <xf numFmtId="0" fontId="19" fillId="18" borderId="35" xfId="0" applyFont="1" applyFill="1" applyBorder="1" applyAlignment="1">
      <alignment horizontal="center" vertical="top" wrapText="1"/>
    </xf>
    <xf numFmtId="4" fontId="19" fillId="18" borderId="35" xfId="0" applyNumberFormat="1" applyFont="1" applyFill="1" applyBorder="1" applyAlignment="1">
      <alignment horizontal="center" vertical="top" wrapText="1"/>
    </xf>
    <xf numFmtId="0" fontId="0" fillId="0" borderId="41" xfId="0" applyBorder="1"/>
    <xf numFmtId="0" fontId="7" fillId="15" borderId="40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5" fontId="4" fillId="7" borderId="5" xfId="0" applyNumberFormat="1" applyFont="1" applyFill="1" applyBorder="1" applyAlignment="1">
      <alignment horizontal="center" vertical="center" wrapText="1"/>
    </xf>
    <xf numFmtId="15" fontId="4" fillId="7" borderId="6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7" fillId="15" borderId="45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16" fontId="0" fillId="0" borderId="50" xfId="0" applyNumberFormat="1" applyBorder="1"/>
    <xf numFmtId="0" fontId="0" fillId="0" borderId="50" xfId="0" applyBorder="1" applyAlignment="1">
      <alignment horizontal="center"/>
    </xf>
    <xf numFmtId="0" fontId="0" fillId="0" borderId="50" xfId="0" applyBorder="1"/>
    <xf numFmtId="16" fontId="0" fillId="3" borderId="50" xfId="0" applyNumberFormat="1" applyFill="1" applyBorder="1"/>
    <xf numFmtId="0" fontId="0" fillId="2" borderId="50" xfId="0" applyFill="1" applyBorder="1" applyAlignment="1">
      <alignment horizontal="center"/>
    </xf>
    <xf numFmtId="0" fontId="0" fillId="2" borderId="50" xfId="0" applyFill="1" applyBorder="1"/>
    <xf numFmtId="16" fontId="0" fillId="2" borderId="50" xfId="0" applyNumberFormat="1" applyFill="1" applyBorder="1"/>
    <xf numFmtId="0" fontId="0" fillId="4" borderId="50" xfId="0" applyFill="1" applyBorder="1" applyAlignment="1">
      <alignment horizontal="center"/>
    </xf>
    <xf numFmtId="0" fontId="0" fillId="4" borderId="50" xfId="0" applyFill="1" applyBorder="1"/>
    <xf numFmtId="0" fontId="0" fillId="0" borderId="49" xfId="0" applyBorder="1"/>
    <xf numFmtId="0" fontId="0" fillId="0" borderId="49" xfId="0" applyBorder="1" applyAlignment="1">
      <alignment horizontal="center"/>
    </xf>
    <xf numFmtId="0" fontId="0" fillId="2" borderId="49" xfId="0" applyFill="1" applyBorder="1"/>
    <xf numFmtId="0" fontId="0" fillId="2" borderId="49" xfId="0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4" borderId="49" xfId="0" applyFill="1" applyBorder="1"/>
    <xf numFmtId="0" fontId="0" fillId="4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50" xfId="0" applyFill="1" applyBorder="1"/>
    <xf numFmtId="0" fontId="0" fillId="3" borderId="49" xfId="0" applyFill="1" applyBorder="1"/>
    <xf numFmtId="0" fontId="0" fillId="3" borderId="49" xfId="0" applyFill="1" applyBorder="1" applyAlignment="1">
      <alignment horizontal="center"/>
    </xf>
    <xf numFmtId="0" fontId="1" fillId="2" borderId="49" xfId="0" applyFont="1" applyFill="1" applyBorder="1"/>
    <xf numFmtId="0" fontId="20" fillId="5" borderId="51" xfId="0" applyFont="1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52" xfId="0" applyFill="1" applyBorder="1"/>
    <xf numFmtId="0" fontId="20" fillId="5" borderId="52" xfId="0" applyFont="1" applyFill="1" applyBorder="1" applyAlignment="1">
      <alignment horizontal="center"/>
    </xf>
    <xf numFmtId="0" fontId="1" fillId="5" borderId="53" xfId="0" applyFont="1" applyFill="1" applyBorder="1" applyAlignment="1">
      <alignment horizontal="right"/>
    </xf>
    <xf numFmtId="0" fontId="22" fillId="4" borderId="1" xfId="0" applyFont="1" applyFill="1" applyBorder="1"/>
    <xf numFmtId="0" fontId="5" fillId="6" borderId="56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15" fontId="4" fillId="6" borderId="57" xfId="0" applyNumberFormat="1" applyFont="1" applyFill="1" applyBorder="1" applyAlignment="1">
      <alignment horizontal="center" vertical="center" wrapText="1"/>
    </xf>
    <xf numFmtId="15" fontId="4" fillId="6" borderId="58" xfId="0" applyNumberFormat="1" applyFont="1" applyFill="1" applyBorder="1" applyAlignment="1">
      <alignment horizontal="center" vertical="center" wrapText="1"/>
    </xf>
    <xf numFmtId="16" fontId="4" fillId="6" borderId="1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right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10" borderId="0" xfId="0" applyFill="1"/>
    <xf numFmtId="0" fontId="3" fillId="20" borderId="0" xfId="0" applyFont="1" applyFill="1"/>
    <xf numFmtId="4" fontId="0" fillId="0" borderId="0" xfId="0" applyNumberFormat="1"/>
    <xf numFmtId="3" fontId="0" fillId="0" borderId="0" xfId="0" applyNumberFormat="1"/>
    <xf numFmtId="0" fontId="24" fillId="14" borderId="0" xfId="1" applyFill="1"/>
    <xf numFmtId="0" fontId="0" fillId="14" borderId="0" xfId="0" applyFill="1"/>
    <xf numFmtId="0" fontId="1" fillId="19" borderId="0" xfId="0" applyFont="1" applyFill="1"/>
    <xf numFmtId="4" fontId="0" fillId="21" borderId="38" xfId="0" applyNumberFormat="1" applyFill="1" applyBorder="1" applyAlignment="1">
      <alignment horizontal="center" vertical="center"/>
    </xf>
    <xf numFmtId="4" fontId="0" fillId="21" borderId="39" xfId="0" applyNumberFormat="1" applyFill="1" applyBorder="1" applyAlignment="1">
      <alignment horizontal="center" vertical="center"/>
    </xf>
    <xf numFmtId="0" fontId="18" fillId="16" borderId="34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right" vertical="top" wrapText="1"/>
    </xf>
    <xf numFmtId="0" fontId="19" fillId="18" borderId="35" xfId="0" applyFont="1" applyFill="1" applyBorder="1" applyAlignment="1">
      <alignment horizontal="right" vertical="top" wrapText="1"/>
    </xf>
    <xf numFmtId="0" fontId="0" fillId="9" borderId="2" xfId="0" applyFill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1" fontId="8" fillId="5" borderId="18" xfId="0" applyNumberFormat="1" applyFont="1" applyFill="1" applyBorder="1" applyAlignment="1">
      <alignment horizontal="center" vertical="center"/>
    </xf>
    <xf numFmtId="1" fontId="8" fillId="5" borderId="19" xfId="0" applyNumberFormat="1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13" borderId="18" xfId="0" applyFont="1" applyFill="1" applyBorder="1" applyAlignment="1">
      <alignment horizontal="left" vertical="center"/>
    </xf>
    <xf numFmtId="0" fontId="8" fillId="13" borderId="19" xfId="0" applyFont="1" applyFill="1" applyBorder="1" applyAlignment="1">
      <alignment horizontal="left" vertical="center"/>
    </xf>
    <xf numFmtId="3" fontId="8" fillId="5" borderId="18" xfId="0" applyNumberFormat="1" applyFont="1" applyFill="1" applyBorder="1" applyAlignment="1">
      <alignment horizontal="center" vertical="center"/>
    </xf>
    <xf numFmtId="3" fontId="8" fillId="5" borderId="19" xfId="0" applyNumberFormat="1" applyFont="1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22" fontId="16" fillId="22" borderId="22" xfId="0" applyNumberFormat="1" applyFont="1" applyFill="1" applyBorder="1" applyAlignment="1">
      <alignment horizontal="center" vertical="center" wrapText="1"/>
    </xf>
    <xf numFmtId="22" fontId="16" fillId="22" borderId="46" xfId="0" applyNumberFormat="1" applyFont="1" applyFill="1" applyBorder="1" applyAlignment="1">
      <alignment horizontal="center" vertical="center" wrapText="1"/>
    </xf>
    <xf numFmtId="0" fontId="16" fillId="22" borderId="23" xfId="0" applyFont="1" applyFill="1" applyBorder="1" applyAlignment="1">
      <alignment horizontal="center" vertical="center" wrapText="1"/>
    </xf>
    <xf numFmtId="4" fontId="16" fillId="22" borderId="23" xfId="0" applyNumberFormat="1" applyFont="1" applyFill="1" applyBorder="1" applyAlignment="1">
      <alignment horizontal="right" vertical="center" wrapText="1"/>
    </xf>
    <xf numFmtId="0" fontId="16" fillId="22" borderId="24" xfId="0" applyFont="1" applyFill="1" applyBorder="1" applyAlignment="1">
      <alignment horizontal="right" vertical="center" wrapText="1"/>
    </xf>
    <xf numFmtId="22" fontId="17" fillId="22" borderId="22" xfId="0" applyNumberFormat="1" applyFont="1" applyFill="1" applyBorder="1" applyAlignment="1">
      <alignment horizontal="center" vertical="center" wrapText="1"/>
    </xf>
    <xf numFmtId="22" fontId="17" fillId="22" borderId="46" xfId="0" applyNumberFormat="1" applyFont="1" applyFill="1" applyBorder="1" applyAlignment="1">
      <alignment horizontal="center" vertical="center" wrapText="1"/>
    </xf>
    <xf numFmtId="0" fontId="17" fillId="22" borderId="23" xfId="0" applyFont="1" applyFill="1" applyBorder="1" applyAlignment="1">
      <alignment horizontal="center" vertical="center" wrapText="1"/>
    </xf>
    <xf numFmtId="4" fontId="17" fillId="22" borderId="23" xfId="0" applyNumberFormat="1" applyFont="1" applyFill="1" applyBorder="1" applyAlignment="1">
      <alignment horizontal="right" vertical="center" wrapText="1"/>
    </xf>
    <xf numFmtId="0" fontId="17" fillId="22" borderId="24" xfId="0" applyFont="1" applyFill="1" applyBorder="1" applyAlignment="1">
      <alignment horizontal="right" vertical="center" wrapText="1"/>
    </xf>
    <xf numFmtId="22" fontId="16" fillId="22" borderId="25" xfId="0" applyNumberFormat="1" applyFont="1" applyFill="1" applyBorder="1" applyAlignment="1">
      <alignment horizontal="center" vertical="center" wrapText="1"/>
    </xf>
    <xf numFmtId="0" fontId="16" fillId="22" borderId="26" xfId="0" applyFont="1" applyFill="1" applyBorder="1" applyAlignment="1">
      <alignment horizontal="center" vertical="center" wrapText="1"/>
    </xf>
    <xf numFmtId="4" fontId="16" fillId="22" borderId="26" xfId="0" applyNumberFormat="1" applyFont="1" applyFill="1" applyBorder="1" applyAlignment="1">
      <alignment horizontal="right" vertical="center" wrapText="1"/>
    </xf>
    <xf numFmtId="0" fontId="16" fillId="22" borderId="27" xfId="0" applyFont="1" applyFill="1" applyBorder="1" applyAlignment="1">
      <alignment horizontal="right" vertical="center" wrapText="1"/>
    </xf>
    <xf numFmtId="22" fontId="16" fillId="22" borderId="28" xfId="0" applyNumberFormat="1" applyFont="1" applyFill="1" applyBorder="1" applyAlignment="1">
      <alignment horizontal="center" vertical="center" wrapText="1"/>
    </xf>
    <xf numFmtId="22" fontId="16" fillId="22" borderId="47" xfId="0" applyNumberFormat="1" applyFont="1" applyFill="1" applyBorder="1" applyAlignment="1">
      <alignment horizontal="center" vertical="center" wrapText="1"/>
    </xf>
    <xf numFmtId="0" fontId="16" fillId="22" borderId="29" xfId="0" applyFont="1" applyFill="1" applyBorder="1" applyAlignment="1">
      <alignment horizontal="center" vertical="center" wrapText="1"/>
    </xf>
    <xf numFmtId="4" fontId="16" fillId="22" borderId="29" xfId="0" applyNumberFormat="1" applyFont="1" applyFill="1" applyBorder="1" applyAlignment="1">
      <alignment horizontal="right" vertical="center" wrapText="1"/>
    </xf>
    <xf numFmtId="0" fontId="16" fillId="22" borderId="30" xfId="0" applyFont="1" applyFill="1" applyBorder="1" applyAlignment="1">
      <alignment horizontal="right" vertical="center" wrapText="1"/>
    </xf>
    <xf numFmtId="22" fontId="17" fillId="22" borderId="31" xfId="0" applyNumberFormat="1" applyFont="1" applyFill="1" applyBorder="1" applyAlignment="1">
      <alignment horizontal="center" vertical="center" wrapText="1"/>
    </xf>
    <xf numFmtId="22" fontId="17" fillId="22" borderId="48" xfId="0" applyNumberFormat="1" applyFont="1" applyFill="1" applyBorder="1" applyAlignment="1">
      <alignment horizontal="center" vertical="center" wrapText="1"/>
    </xf>
    <xf numFmtId="0" fontId="17" fillId="22" borderId="32" xfId="0" applyFont="1" applyFill="1" applyBorder="1" applyAlignment="1">
      <alignment horizontal="center" vertical="center" wrapText="1"/>
    </xf>
    <xf numFmtId="4" fontId="17" fillId="22" borderId="32" xfId="0" applyNumberFormat="1" applyFont="1" applyFill="1" applyBorder="1" applyAlignment="1">
      <alignment horizontal="right" vertical="center" wrapText="1"/>
    </xf>
    <xf numFmtId="0" fontId="17" fillId="22" borderId="33" xfId="0" applyFont="1" applyFill="1" applyBorder="1" applyAlignment="1">
      <alignment horizontal="right" vertical="center" wrapText="1"/>
    </xf>
    <xf numFmtId="22" fontId="16" fillId="22" borderId="42" xfId="0" applyNumberFormat="1" applyFont="1" applyFill="1" applyBorder="1" applyAlignment="1">
      <alignment horizontal="center" vertical="center" wrapText="1"/>
    </xf>
    <xf numFmtId="0" fontId="16" fillId="22" borderId="43" xfId="0" applyFont="1" applyFill="1" applyBorder="1" applyAlignment="1">
      <alignment horizontal="center" vertical="center" wrapText="1"/>
    </xf>
    <xf numFmtId="4" fontId="16" fillId="22" borderId="43" xfId="0" applyNumberFormat="1" applyFont="1" applyFill="1" applyBorder="1" applyAlignment="1">
      <alignment horizontal="right" vertical="center" wrapText="1"/>
    </xf>
    <xf numFmtId="0" fontId="16" fillId="22" borderId="44" xfId="0" applyFont="1" applyFill="1" applyBorder="1" applyAlignment="1">
      <alignment horizontal="right" vertical="center" wrapText="1"/>
    </xf>
    <xf numFmtId="22" fontId="17" fillId="22" borderId="42" xfId="0" applyNumberFormat="1" applyFont="1" applyFill="1" applyBorder="1" applyAlignment="1">
      <alignment horizontal="center" vertical="center" wrapText="1"/>
    </xf>
    <xf numFmtId="22" fontId="17" fillId="22" borderId="54" xfId="0" applyNumberFormat="1" applyFont="1" applyFill="1" applyBorder="1" applyAlignment="1">
      <alignment horizontal="center" vertical="center" wrapText="1"/>
    </xf>
    <xf numFmtId="0" fontId="17" fillId="22" borderId="43" xfId="0" applyFont="1" applyFill="1" applyBorder="1" applyAlignment="1">
      <alignment horizontal="center" vertical="center" wrapText="1"/>
    </xf>
    <xf numFmtId="4" fontId="17" fillId="22" borderId="43" xfId="0" applyNumberFormat="1" applyFont="1" applyFill="1" applyBorder="1" applyAlignment="1">
      <alignment horizontal="right" vertical="center" wrapText="1"/>
    </xf>
    <xf numFmtId="0" fontId="17" fillId="22" borderId="44" xfId="0" applyFont="1" applyFill="1" applyBorder="1" applyAlignment="1">
      <alignment horizontal="right" vertical="center" wrapText="1"/>
    </xf>
    <xf numFmtId="22" fontId="17" fillId="22" borderId="55" xfId="0" applyNumberFormat="1" applyFont="1" applyFill="1" applyBorder="1" applyAlignment="1">
      <alignment horizontal="center" vertical="center" wrapText="1"/>
    </xf>
    <xf numFmtId="22" fontId="16" fillId="22" borderId="62" xfId="0" applyNumberFormat="1" applyFont="1" applyFill="1" applyBorder="1" applyAlignment="1">
      <alignment horizontal="center" vertical="center" wrapText="1"/>
    </xf>
    <xf numFmtId="22" fontId="16" fillId="22" borderId="61" xfId="0" applyNumberFormat="1" applyFont="1" applyFill="1" applyBorder="1" applyAlignment="1">
      <alignment horizontal="center" vertical="center" wrapText="1"/>
    </xf>
    <xf numFmtId="0" fontId="16" fillId="22" borderId="59" xfId="0" applyFont="1" applyFill="1" applyBorder="1" applyAlignment="1">
      <alignment horizontal="center" vertical="center" wrapText="1"/>
    </xf>
    <xf numFmtId="22" fontId="16" fillId="22" borderId="60" xfId="0" applyNumberFormat="1" applyFont="1" applyFill="1" applyBorder="1" applyAlignment="1">
      <alignment horizontal="center" vertical="center" wrapText="1"/>
    </xf>
    <xf numFmtId="22" fontId="16" fillId="22" borderId="54" xfId="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165" fontId="15" fillId="5" borderId="1" xfId="0" applyNumberFormat="1" applyFont="1" applyFill="1" applyBorder="1"/>
    <xf numFmtId="0" fontId="0" fillId="23" borderId="50" xfId="0" applyFill="1" applyBorder="1"/>
    <xf numFmtId="0" fontId="0" fillId="24" borderId="1" xfId="0" applyFill="1" applyBorder="1"/>
    <xf numFmtId="0" fontId="0" fillId="23" borderId="49" xfId="0" applyFill="1" applyBorder="1"/>
    <xf numFmtId="0" fontId="0" fillId="24" borderId="50" xfId="0" applyFill="1" applyBorder="1"/>
    <xf numFmtId="0" fontId="0" fillId="24" borderId="63" xfId="0" applyFill="1" applyBorder="1"/>
    <xf numFmtId="0" fontId="0" fillId="25" borderId="1" xfId="0" applyFill="1" applyBorder="1"/>
    <xf numFmtId="0" fontId="0" fillId="25" borderId="5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90</xdr:row>
      <xdr:rowOff>0</xdr:rowOff>
    </xdr:from>
    <xdr:to>
      <xdr:col>10</xdr:col>
      <xdr:colOff>133350</xdr:colOff>
      <xdr:row>90</xdr:row>
      <xdr:rowOff>133350</xdr:rowOff>
    </xdr:to>
    <xdr:pic>
      <xdr:nvPicPr>
        <xdr:cNvPr id="2" name="Picture 1" descr="Click for detail">
          <a:extLst>
            <a:ext uri="{FF2B5EF4-FFF2-40B4-BE49-F238E27FC236}">
              <a16:creationId xmlns:a16="http://schemas.microsoft.com/office/drawing/2014/main" id="{55207246-4A9E-466A-974E-3AD2EED7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562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57150</xdr:rowOff>
    </xdr:from>
    <xdr:to>
      <xdr:col>10</xdr:col>
      <xdr:colOff>133350</xdr:colOff>
      <xdr:row>92</xdr:row>
      <xdr:rowOff>6741</xdr:rowOff>
    </xdr:to>
    <xdr:pic>
      <xdr:nvPicPr>
        <xdr:cNvPr id="3" name="Picture 2" descr="Click for detail">
          <a:extLst>
            <a:ext uri="{FF2B5EF4-FFF2-40B4-BE49-F238E27FC236}">
              <a16:creationId xmlns:a16="http://schemas.microsoft.com/office/drawing/2014/main" id="{F2DE03D7-0695-4C4A-873B-CD47CC912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009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114300</xdr:rowOff>
    </xdr:from>
    <xdr:to>
      <xdr:col>10</xdr:col>
      <xdr:colOff>133350</xdr:colOff>
      <xdr:row>93</xdr:row>
      <xdr:rowOff>57151</xdr:rowOff>
    </xdr:to>
    <xdr:pic>
      <xdr:nvPicPr>
        <xdr:cNvPr id="4" name="Picture 3" descr="Click for detail">
          <a:extLst>
            <a:ext uri="{FF2B5EF4-FFF2-40B4-BE49-F238E27FC236}">
              <a16:creationId xmlns:a16="http://schemas.microsoft.com/office/drawing/2014/main" id="{ED1740E7-EC89-4C44-B706-48989A61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57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171450</xdr:rowOff>
    </xdr:from>
    <xdr:to>
      <xdr:col>10</xdr:col>
      <xdr:colOff>133350</xdr:colOff>
      <xdr:row>94</xdr:row>
      <xdr:rowOff>114300</xdr:rowOff>
    </xdr:to>
    <xdr:pic>
      <xdr:nvPicPr>
        <xdr:cNvPr id="5" name="Picture 4" descr="Click for detail">
          <a:extLst>
            <a:ext uri="{FF2B5EF4-FFF2-40B4-BE49-F238E27FC236}">
              <a16:creationId xmlns:a16="http://schemas.microsoft.com/office/drawing/2014/main" id="{D998C2FD-927B-4E13-82CB-B749D885A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9051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228600</xdr:rowOff>
    </xdr:from>
    <xdr:to>
      <xdr:col>10</xdr:col>
      <xdr:colOff>133350</xdr:colOff>
      <xdr:row>95</xdr:row>
      <xdr:rowOff>133351</xdr:rowOff>
    </xdr:to>
    <xdr:pic>
      <xdr:nvPicPr>
        <xdr:cNvPr id="6" name="Picture 5" descr="Click for detail">
          <a:extLst>
            <a:ext uri="{FF2B5EF4-FFF2-40B4-BE49-F238E27FC236}">
              <a16:creationId xmlns:a16="http://schemas.microsoft.com/office/drawing/2014/main" id="{10303D14-81C5-45E4-8E3E-7F5A107A2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285750</xdr:rowOff>
    </xdr:from>
    <xdr:to>
      <xdr:col>10</xdr:col>
      <xdr:colOff>133350</xdr:colOff>
      <xdr:row>96</xdr:row>
      <xdr:rowOff>133349</xdr:rowOff>
    </xdr:to>
    <xdr:pic>
      <xdr:nvPicPr>
        <xdr:cNvPr id="7" name="Picture 6" descr="Click for detail">
          <a:extLst>
            <a:ext uri="{FF2B5EF4-FFF2-40B4-BE49-F238E27FC236}">
              <a16:creationId xmlns:a16="http://schemas.microsoft.com/office/drawing/2014/main" id="{5AEF2881-9965-491C-B90E-44C87B75E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38004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342900</xdr:rowOff>
    </xdr:from>
    <xdr:to>
      <xdr:col>10</xdr:col>
      <xdr:colOff>133350</xdr:colOff>
      <xdr:row>97</xdr:row>
      <xdr:rowOff>133350</xdr:rowOff>
    </xdr:to>
    <xdr:pic>
      <xdr:nvPicPr>
        <xdr:cNvPr id="8" name="Picture 7" descr="Click for detail">
          <a:extLst>
            <a:ext uri="{FF2B5EF4-FFF2-40B4-BE49-F238E27FC236}">
              <a16:creationId xmlns:a16="http://schemas.microsoft.com/office/drawing/2014/main" id="{9C68BBE0-0FEF-49F5-A10A-722D0D781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4248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9525</xdr:rowOff>
    </xdr:from>
    <xdr:to>
      <xdr:col>10</xdr:col>
      <xdr:colOff>133350</xdr:colOff>
      <xdr:row>98</xdr:row>
      <xdr:rowOff>142875</xdr:rowOff>
    </xdr:to>
    <xdr:pic>
      <xdr:nvPicPr>
        <xdr:cNvPr id="9" name="Picture 8" descr="Click for detail">
          <a:extLst>
            <a:ext uri="{FF2B5EF4-FFF2-40B4-BE49-F238E27FC236}">
              <a16:creationId xmlns:a16="http://schemas.microsoft.com/office/drawing/2014/main" id="{BFF70715-8FDF-4AC6-B92E-453B6562C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4695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66675</xdr:rowOff>
    </xdr:from>
    <xdr:to>
      <xdr:col>10</xdr:col>
      <xdr:colOff>133350</xdr:colOff>
      <xdr:row>100</xdr:row>
      <xdr:rowOff>9525</xdr:rowOff>
    </xdr:to>
    <xdr:pic>
      <xdr:nvPicPr>
        <xdr:cNvPr id="10" name="Picture 9" descr="Click for detail">
          <a:extLst>
            <a:ext uri="{FF2B5EF4-FFF2-40B4-BE49-F238E27FC236}">
              <a16:creationId xmlns:a16="http://schemas.microsoft.com/office/drawing/2014/main" id="{B04D7C5C-235D-439A-AE18-65A015FE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5143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123825</xdr:rowOff>
    </xdr:from>
    <xdr:to>
      <xdr:col>10</xdr:col>
      <xdr:colOff>133350</xdr:colOff>
      <xdr:row>101</xdr:row>
      <xdr:rowOff>66677</xdr:rowOff>
    </xdr:to>
    <xdr:pic>
      <xdr:nvPicPr>
        <xdr:cNvPr id="11" name="Picture 10" descr="Click for detail">
          <a:extLst>
            <a:ext uri="{FF2B5EF4-FFF2-40B4-BE49-F238E27FC236}">
              <a16:creationId xmlns:a16="http://schemas.microsoft.com/office/drawing/2014/main" id="{C56A7636-FD54-491D-A087-53E645CC6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55911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180975</xdr:rowOff>
    </xdr:from>
    <xdr:to>
      <xdr:col>10</xdr:col>
      <xdr:colOff>133350</xdr:colOff>
      <xdr:row>102</xdr:row>
      <xdr:rowOff>123824</xdr:rowOff>
    </xdr:to>
    <xdr:pic>
      <xdr:nvPicPr>
        <xdr:cNvPr id="12" name="Picture 11" descr="Click for detail">
          <a:extLst>
            <a:ext uri="{FF2B5EF4-FFF2-40B4-BE49-F238E27FC236}">
              <a16:creationId xmlns:a16="http://schemas.microsoft.com/office/drawing/2014/main" id="{CDF6BB6F-E4C0-4CF4-AD96-A4AFA89C6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6038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238125</xdr:rowOff>
    </xdr:from>
    <xdr:to>
      <xdr:col>10</xdr:col>
      <xdr:colOff>133350</xdr:colOff>
      <xdr:row>103</xdr:row>
      <xdr:rowOff>153459</xdr:rowOff>
    </xdr:to>
    <xdr:pic>
      <xdr:nvPicPr>
        <xdr:cNvPr id="13" name="Picture 12" descr="Click for detail">
          <a:extLst>
            <a:ext uri="{FF2B5EF4-FFF2-40B4-BE49-F238E27FC236}">
              <a16:creationId xmlns:a16="http://schemas.microsoft.com/office/drawing/2014/main" id="{62E1E9D1-374D-4841-8B24-6EDFE8B22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6486525"/>
          <a:ext cx="133350" cy="153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295275</xdr:rowOff>
    </xdr:from>
    <xdr:to>
      <xdr:col>10</xdr:col>
      <xdr:colOff>133350</xdr:colOff>
      <xdr:row>104</xdr:row>
      <xdr:rowOff>133351</xdr:rowOff>
    </xdr:to>
    <xdr:pic>
      <xdr:nvPicPr>
        <xdr:cNvPr id="14" name="Picture 13" descr="Click for detail">
          <a:extLst>
            <a:ext uri="{FF2B5EF4-FFF2-40B4-BE49-F238E27FC236}">
              <a16:creationId xmlns:a16="http://schemas.microsoft.com/office/drawing/2014/main" id="{56367C80-711A-41B2-8FAF-E432E5221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6934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352425</xdr:rowOff>
    </xdr:from>
    <xdr:to>
      <xdr:col>10</xdr:col>
      <xdr:colOff>133350</xdr:colOff>
      <xdr:row>105</xdr:row>
      <xdr:rowOff>133348</xdr:rowOff>
    </xdr:to>
    <xdr:pic>
      <xdr:nvPicPr>
        <xdr:cNvPr id="15" name="Picture 14" descr="Click for detail">
          <a:extLst>
            <a:ext uri="{FF2B5EF4-FFF2-40B4-BE49-F238E27FC236}">
              <a16:creationId xmlns:a16="http://schemas.microsoft.com/office/drawing/2014/main" id="{C01943E0-31B7-434D-828F-006BB1FB9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73818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19050</xdr:rowOff>
    </xdr:from>
    <xdr:to>
      <xdr:col>10</xdr:col>
      <xdr:colOff>133350</xdr:colOff>
      <xdr:row>106</xdr:row>
      <xdr:rowOff>152400</xdr:rowOff>
    </xdr:to>
    <xdr:pic>
      <xdr:nvPicPr>
        <xdr:cNvPr id="16" name="Picture 15" descr="Click for detail">
          <a:extLst>
            <a:ext uri="{FF2B5EF4-FFF2-40B4-BE49-F238E27FC236}">
              <a16:creationId xmlns:a16="http://schemas.microsoft.com/office/drawing/2014/main" id="{E18CF9D8-2D84-426D-A5D4-6E26A026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782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76200</xdr:rowOff>
    </xdr:from>
    <xdr:to>
      <xdr:col>10</xdr:col>
      <xdr:colOff>133350</xdr:colOff>
      <xdr:row>108</xdr:row>
      <xdr:rowOff>19051</xdr:rowOff>
    </xdr:to>
    <xdr:pic>
      <xdr:nvPicPr>
        <xdr:cNvPr id="17" name="Picture 16" descr="Click for detail">
          <a:extLst>
            <a:ext uri="{FF2B5EF4-FFF2-40B4-BE49-F238E27FC236}">
              <a16:creationId xmlns:a16="http://schemas.microsoft.com/office/drawing/2014/main" id="{28557FBA-748E-4A7A-BFDD-3202E8EED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82772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133350</xdr:rowOff>
    </xdr:from>
    <xdr:to>
      <xdr:col>10</xdr:col>
      <xdr:colOff>133350</xdr:colOff>
      <xdr:row>109</xdr:row>
      <xdr:rowOff>76199</xdr:rowOff>
    </xdr:to>
    <xdr:pic>
      <xdr:nvPicPr>
        <xdr:cNvPr id="18" name="Picture 17" descr="Click for detail">
          <a:extLst>
            <a:ext uri="{FF2B5EF4-FFF2-40B4-BE49-F238E27FC236}">
              <a16:creationId xmlns:a16="http://schemas.microsoft.com/office/drawing/2014/main" id="{B6BA88B9-EE62-42B2-83A7-F1534D63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872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190500</xdr:rowOff>
    </xdr:from>
    <xdr:to>
      <xdr:col>10</xdr:col>
      <xdr:colOff>133350</xdr:colOff>
      <xdr:row>110</xdr:row>
      <xdr:rowOff>133350</xdr:rowOff>
    </xdr:to>
    <xdr:pic>
      <xdr:nvPicPr>
        <xdr:cNvPr id="19" name="Picture 18" descr="Click for detail">
          <a:extLst>
            <a:ext uri="{FF2B5EF4-FFF2-40B4-BE49-F238E27FC236}">
              <a16:creationId xmlns:a16="http://schemas.microsoft.com/office/drawing/2014/main" id="{2676FF40-4859-4042-8076-C3BD2CB51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9172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247650</xdr:rowOff>
    </xdr:from>
    <xdr:to>
      <xdr:col>10</xdr:col>
      <xdr:colOff>133350</xdr:colOff>
      <xdr:row>111</xdr:row>
      <xdr:rowOff>142876</xdr:rowOff>
    </xdr:to>
    <xdr:pic>
      <xdr:nvPicPr>
        <xdr:cNvPr id="20" name="Picture 19" descr="Click for detail">
          <a:extLst>
            <a:ext uri="{FF2B5EF4-FFF2-40B4-BE49-F238E27FC236}">
              <a16:creationId xmlns:a16="http://schemas.microsoft.com/office/drawing/2014/main" id="{B4F34E6B-7DDE-4160-B2E2-390044E01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9620250"/>
          <a:ext cx="1333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304800</xdr:rowOff>
    </xdr:from>
    <xdr:to>
      <xdr:col>10</xdr:col>
      <xdr:colOff>133350</xdr:colOff>
      <xdr:row>112</xdr:row>
      <xdr:rowOff>133348</xdr:rowOff>
    </xdr:to>
    <xdr:pic>
      <xdr:nvPicPr>
        <xdr:cNvPr id="21" name="Picture 20" descr="Click for detail">
          <a:extLst>
            <a:ext uri="{FF2B5EF4-FFF2-40B4-BE49-F238E27FC236}">
              <a16:creationId xmlns:a16="http://schemas.microsoft.com/office/drawing/2014/main" id="{FFF3C409-3D4E-4DCF-A862-E36AA9FD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361950</xdr:rowOff>
    </xdr:from>
    <xdr:to>
      <xdr:col>10</xdr:col>
      <xdr:colOff>133350</xdr:colOff>
      <xdr:row>113</xdr:row>
      <xdr:rowOff>133353</xdr:rowOff>
    </xdr:to>
    <xdr:pic>
      <xdr:nvPicPr>
        <xdr:cNvPr id="22" name="Picture 21" descr="Click for detail">
          <a:extLst>
            <a:ext uri="{FF2B5EF4-FFF2-40B4-BE49-F238E27FC236}">
              <a16:creationId xmlns:a16="http://schemas.microsoft.com/office/drawing/2014/main" id="{8589AEE0-E78F-4BF2-9168-A8F0AF44B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0515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28575</xdr:rowOff>
    </xdr:from>
    <xdr:to>
      <xdr:col>10</xdr:col>
      <xdr:colOff>133350</xdr:colOff>
      <xdr:row>114</xdr:row>
      <xdr:rowOff>161925</xdr:rowOff>
    </xdr:to>
    <xdr:pic>
      <xdr:nvPicPr>
        <xdr:cNvPr id="23" name="Picture 22" descr="Click for detail">
          <a:extLst>
            <a:ext uri="{FF2B5EF4-FFF2-40B4-BE49-F238E27FC236}">
              <a16:creationId xmlns:a16="http://schemas.microsoft.com/office/drawing/2014/main" id="{011DEBBC-F82B-4473-A098-F2E345FA7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09632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85725</xdr:rowOff>
    </xdr:from>
    <xdr:to>
      <xdr:col>10</xdr:col>
      <xdr:colOff>133350</xdr:colOff>
      <xdr:row>116</xdr:row>
      <xdr:rowOff>28571</xdr:rowOff>
    </xdr:to>
    <xdr:pic>
      <xdr:nvPicPr>
        <xdr:cNvPr id="24" name="Picture 23" descr="Click for detail">
          <a:extLst>
            <a:ext uri="{FF2B5EF4-FFF2-40B4-BE49-F238E27FC236}">
              <a16:creationId xmlns:a16="http://schemas.microsoft.com/office/drawing/2014/main" id="{484E2791-ACAA-4E1F-A92A-153B6517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1410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142875</xdr:rowOff>
    </xdr:from>
    <xdr:to>
      <xdr:col>10</xdr:col>
      <xdr:colOff>133350</xdr:colOff>
      <xdr:row>117</xdr:row>
      <xdr:rowOff>85727</xdr:rowOff>
    </xdr:to>
    <xdr:pic>
      <xdr:nvPicPr>
        <xdr:cNvPr id="25" name="Picture 24" descr="Click for detail">
          <a:extLst>
            <a:ext uri="{FF2B5EF4-FFF2-40B4-BE49-F238E27FC236}">
              <a16:creationId xmlns:a16="http://schemas.microsoft.com/office/drawing/2014/main" id="{AA95316A-DC1E-4ECB-872D-7116476BA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1858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200025</xdr:rowOff>
    </xdr:from>
    <xdr:to>
      <xdr:col>10</xdr:col>
      <xdr:colOff>133350</xdr:colOff>
      <xdr:row>118</xdr:row>
      <xdr:rowOff>133348</xdr:rowOff>
    </xdr:to>
    <xdr:pic>
      <xdr:nvPicPr>
        <xdr:cNvPr id="26" name="Picture 25" descr="Click for detail">
          <a:extLst>
            <a:ext uri="{FF2B5EF4-FFF2-40B4-BE49-F238E27FC236}">
              <a16:creationId xmlns:a16="http://schemas.microsoft.com/office/drawing/2014/main" id="{B25FC9E3-1958-42F2-A026-BEAAF08A3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2306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257175</xdr:rowOff>
    </xdr:from>
    <xdr:to>
      <xdr:col>10</xdr:col>
      <xdr:colOff>133350</xdr:colOff>
      <xdr:row>119</xdr:row>
      <xdr:rowOff>133351</xdr:rowOff>
    </xdr:to>
    <xdr:pic>
      <xdr:nvPicPr>
        <xdr:cNvPr id="27" name="Picture 26" descr="Click for detail">
          <a:extLst>
            <a:ext uri="{FF2B5EF4-FFF2-40B4-BE49-F238E27FC236}">
              <a16:creationId xmlns:a16="http://schemas.microsoft.com/office/drawing/2014/main" id="{C6FEF31A-9C0D-476E-AA45-2D53C2D61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2753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314325</xdr:rowOff>
    </xdr:from>
    <xdr:to>
      <xdr:col>10</xdr:col>
      <xdr:colOff>133350</xdr:colOff>
      <xdr:row>120</xdr:row>
      <xdr:rowOff>133349</xdr:rowOff>
    </xdr:to>
    <xdr:pic>
      <xdr:nvPicPr>
        <xdr:cNvPr id="28" name="Picture 27" descr="Click for detail">
          <a:extLst>
            <a:ext uri="{FF2B5EF4-FFF2-40B4-BE49-F238E27FC236}">
              <a16:creationId xmlns:a16="http://schemas.microsoft.com/office/drawing/2014/main" id="{DFB11354-9E48-4AFF-A4B4-B03B73E0A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3201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371475</xdr:rowOff>
    </xdr:from>
    <xdr:to>
      <xdr:col>10</xdr:col>
      <xdr:colOff>133350</xdr:colOff>
      <xdr:row>121</xdr:row>
      <xdr:rowOff>133352</xdr:rowOff>
    </xdr:to>
    <xdr:pic>
      <xdr:nvPicPr>
        <xdr:cNvPr id="29" name="Picture 28" descr="Click for detail">
          <a:extLst>
            <a:ext uri="{FF2B5EF4-FFF2-40B4-BE49-F238E27FC236}">
              <a16:creationId xmlns:a16="http://schemas.microsoft.com/office/drawing/2014/main" id="{7B2EDD37-9210-4CD0-86CC-0A7260B1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3649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38100</xdr:rowOff>
    </xdr:from>
    <xdr:to>
      <xdr:col>10</xdr:col>
      <xdr:colOff>133350</xdr:colOff>
      <xdr:row>122</xdr:row>
      <xdr:rowOff>171450</xdr:rowOff>
    </xdr:to>
    <xdr:pic>
      <xdr:nvPicPr>
        <xdr:cNvPr id="30" name="Picture 29" descr="Click for detail">
          <a:extLst>
            <a:ext uri="{FF2B5EF4-FFF2-40B4-BE49-F238E27FC236}">
              <a16:creationId xmlns:a16="http://schemas.microsoft.com/office/drawing/2014/main" id="{C629D6DD-7CF4-4095-9BDA-DBD3CAD18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4097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95250</xdr:rowOff>
    </xdr:from>
    <xdr:to>
      <xdr:col>10</xdr:col>
      <xdr:colOff>133350</xdr:colOff>
      <xdr:row>124</xdr:row>
      <xdr:rowOff>38103</xdr:rowOff>
    </xdr:to>
    <xdr:pic>
      <xdr:nvPicPr>
        <xdr:cNvPr id="31" name="Picture 30" descr="Click for detail">
          <a:extLst>
            <a:ext uri="{FF2B5EF4-FFF2-40B4-BE49-F238E27FC236}">
              <a16:creationId xmlns:a16="http://schemas.microsoft.com/office/drawing/2014/main" id="{C3EFE332-0516-426D-81BD-37062B0BC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4544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152400</xdr:rowOff>
    </xdr:from>
    <xdr:to>
      <xdr:col>10</xdr:col>
      <xdr:colOff>133350</xdr:colOff>
      <xdr:row>125</xdr:row>
      <xdr:rowOff>95248</xdr:rowOff>
    </xdr:to>
    <xdr:pic>
      <xdr:nvPicPr>
        <xdr:cNvPr id="32" name="Picture 31" descr="Click for detail">
          <a:extLst>
            <a:ext uri="{FF2B5EF4-FFF2-40B4-BE49-F238E27FC236}">
              <a16:creationId xmlns:a16="http://schemas.microsoft.com/office/drawing/2014/main" id="{4D94047D-74AF-4775-BF7E-EB55E96F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499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209550</xdr:rowOff>
    </xdr:from>
    <xdr:to>
      <xdr:col>10</xdr:col>
      <xdr:colOff>133350</xdr:colOff>
      <xdr:row>126</xdr:row>
      <xdr:rowOff>133349</xdr:rowOff>
    </xdr:to>
    <xdr:pic>
      <xdr:nvPicPr>
        <xdr:cNvPr id="33" name="Picture 32" descr="Click for detail">
          <a:extLst>
            <a:ext uri="{FF2B5EF4-FFF2-40B4-BE49-F238E27FC236}">
              <a16:creationId xmlns:a16="http://schemas.microsoft.com/office/drawing/2014/main" id="{61739D89-BE69-4B23-A292-08233F94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5440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266700</xdr:rowOff>
    </xdr:from>
    <xdr:to>
      <xdr:col>10</xdr:col>
      <xdr:colOff>133350</xdr:colOff>
      <xdr:row>127</xdr:row>
      <xdr:rowOff>133350</xdr:rowOff>
    </xdr:to>
    <xdr:pic>
      <xdr:nvPicPr>
        <xdr:cNvPr id="34" name="Picture 33" descr="Click for detail">
          <a:extLst>
            <a:ext uri="{FF2B5EF4-FFF2-40B4-BE49-F238E27FC236}">
              <a16:creationId xmlns:a16="http://schemas.microsoft.com/office/drawing/2014/main" id="{E366363D-0DB3-4095-A5D4-86A62AC9A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5887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323850</xdr:rowOff>
    </xdr:from>
    <xdr:to>
      <xdr:col>10</xdr:col>
      <xdr:colOff>133350</xdr:colOff>
      <xdr:row>128</xdr:row>
      <xdr:rowOff>133350</xdr:rowOff>
    </xdr:to>
    <xdr:pic>
      <xdr:nvPicPr>
        <xdr:cNvPr id="35" name="Picture 34" descr="Click for detail">
          <a:extLst>
            <a:ext uri="{FF2B5EF4-FFF2-40B4-BE49-F238E27FC236}">
              <a16:creationId xmlns:a16="http://schemas.microsoft.com/office/drawing/2014/main" id="{6C1D012E-ABD0-4563-B063-E1574DE76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6335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381000</xdr:rowOff>
    </xdr:from>
    <xdr:to>
      <xdr:col>10</xdr:col>
      <xdr:colOff>133350</xdr:colOff>
      <xdr:row>129</xdr:row>
      <xdr:rowOff>133350</xdr:rowOff>
    </xdr:to>
    <xdr:pic>
      <xdr:nvPicPr>
        <xdr:cNvPr id="36" name="Picture 35" descr="Click for detail">
          <a:extLst>
            <a:ext uri="{FF2B5EF4-FFF2-40B4-BE49-F238E27FC236}">
              <a16:creationId xmlns:a16="http://schemas.microsoft.com/office/drawing/2014/main" id="{9B1827A9-E8FC-4296-B9DE-5F8C21CDE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6783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47625</xdr:rowOff>
    </xdr:from>
    <xdr:to>
      <xdr:col>10</xdr:col>
      <xdr:colOff>133350</xdr:colOff>
      <xdr:row>130</xdr:row>
      <xdr:rowOff>180975</xdr:rowOff>
    </xdr:to>
    <xdr:pic>
      <xdr:nvPicPr>
        <xdr:cNvPr id="37" name="Picture 36" descr="Click for detail">
          <a:extLst>
            <a:ext uri="{FF2B5EF4-FFF2-40B4-BE49-F238E27FC236}">
              <a16:creationId xmlns:a16="http://schemas.microsoft.com/office/drawing/2014/main" id="{BED5DDE4-DE9C-412D-9863-655C7EF2E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72307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104775</xdr:rowOff>
    </xdr:from>
    <xdr:to>
      <xdr:col>10</xdr:col>
      <xdr:colOff>133350</xdr:colOff>
      <xdr:row>132</xdr:row>
      <xdr:rowOff>47624</xdr:rowOff>
    </xdr:to>
    <xdr:pic>
      <xdr:nvPicPr>
        <xdr:cNvPr id="38" name="Picture 37" descr="Click for detail">
          <a:extLst>
            <a:ext uri="{FF2B5EF4-FFF2-40B4-BE49-F238E27FC236}">
              <a16:creationId xmlns:a16="http://schemas.microsoft.com/office/drawing/2014/main" id="{0C3A63F4-2C4B-4947-BC44-CDD209C4F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7678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161925</xdr:rowOff>
    </xdr:from>
    <xdr:to>
      <xdr:col>10</xdr:col>
      <xdr:colOff>133350</xdr:colOff>
      <xdr:row>133</xdr:row>
      <xdr:rowOff>104776</xdr:rowOff>
    </xdr:to>
    <xdr:pic>
      <xdr:nvPicPr>
        <xdr:cNvPr id="39" name="Picture 38" descr="Click for detail">
          <a:extLst>
            <a:ext uri="{FF2B5EF4-FFF2-40B4-BE49-F238E27FC236}">
              <a16:creationId xmlns:a16="http://schemas.microsoft.com/office/drawing/2014/main" id="{91345086-E2FA-4DF8-AE88-F4ACAF90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8126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219075</xdr:rowOff>
    </xdr:from>
    <xdr:to>
      <xdr:col>10</xdr:col>
      <xdr:colOff>133350</xdr:colOff>
      <xdr:row>134</xdr:row>
      <xdr:rowOff>133349</xdr:rowOff>
    </xdr:to>
    <xdr:pic>
      <xdr:nvPicPr>
        <xdr:cNvPr id="40" name="Picture 39" descr="Click for detail">
          <a:extLst>
            <a:ext uri="{FF2B5EF4-FFF2-40B4-BE49-F238E27FC236}">
              <a16:creationId xmlns:a16="http://schemas.microsoft.com/office/drawing/2014/main" id="{933AE8DD-5839-44EE-B164-5A1E1087D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8573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276225</xdr:rowOff>
    </xdr:from>
    <xdr:to>
      <xdr:col>10</xdr:col>
      <xdr:colOff>133350</xdr:colOff>
      <xdr:row>135</xdr:row>
      <xdr:rowOff>133350</xdr:rowOff>
    </xdr:to>
    <xdr:pic>
      <xdr:nvPicPr>
        <xdr:cNvPr id="41" name="Picture 40" descr="Click for detail">
          <a:extLst>
            <a:ext uri="{FF2B5EF4-FFF2-40B4-BE49-F238E27FC236}">
              <a16:creationId xmlns:a16="http://schemas.microsoft.com/office/drawing/2014/main" id="{6E697927-70C3-4C63-A7BB-B6FD38A2B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90214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333375</xdr:rowOff>
    </xdr:from>
    <xdr:to>
      <xdr:col>10</xdr:col>
      <xdr:colOff>133350</xdr:colOff>
      <xdr:row>136</xdr:row>
      <xdr:rowOff>133350</xdr:rowOff>
    </xdr:to>
    <xdr:pic>
      <xdr:nvPicPr>
        <xdr:cNvPr id="42" name="Picture 41" descr="Click for detail">
          <a:extLst>
            <a:ext uri="{FF2B5EF4-FFF2-40B4-BE49-F238E27FC236}">
              <a16:creationId xmlns:a16="http://schemas.microsoft.com/office/drawing/2014/main" id="{CB20065B-404C-423A-A794-EAE486EB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946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133350</xdr:colOff>
      <xdr:row>137</xdr:row>
      <xdr:rowOff>133350</xdr:rowOff>
    </xdr:to>
    <xdr:pic>
      <xdr:nvPicPr>
        <xdr:cNvPr id="43" name="Picture 42" descr="Click for detail">
          <a:extLst>
            <a:ext uri="{FF2B5EF4-FFF2-40B4-BE49-F238E27FC236}">
              <a16:creationId xmlns:a16="http://schemas.microsoft.com/office/drawing/2014/main" id="{595BC779-5AA6-4A57-9B09-83BFC82E5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19916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57150</xdr:rowOff>
    </xdr:from>
    <xdr:to>
      <xdr:col>10</xdr:col>
      <xdr:colOff>133350</xdr:colOff>
      <xdr:row>139</xdr:row>
      <xdr:rowOff>7616</xdr:rowOff>
    </xdr:to>
    <xdr:pic>
      <xdr:nvPicPr>
        <xdr:cNvPr id="44" name="Picture 43" descr="Click for detail">
          <a:extLst>
            <a:ext uri="{FF2B5EF4-FFF2-40B4-BE49-F238E27FC236}">
              <a16:creationId xmlns:a16="http://schemas.microsoft.com/office/drawing/2014/main" id="{E75E4DCE-08EB-4A84-91EF-24A36189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0364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114300</xdr:rowOff>
    </xdr:from>
    <xdr:to>
      <xdr:col>10</xdr:col>
      <xdr:colOff>133350</xdr:colOff>
      <xdr:row>140</xdr:row>
      <xdr:rowOff>57150</xdr:rowOff>
    </xdr:to>
    <xdr:pic>
      <xdr:nvPicPr>
        <xdr:cNvPr id="45" name="Picture 44" descr="Click for detail">
          <a:extLst>
            <a:ext uri="{FF2B5EF4-FFF2-40B4-BE49-F238E27FC236}">
              <a16:creationId xmlns:a16="http://schemas.microsoft.com/office/drawing/2014/main" id="{4DBE4C06-4629-4188-8A82-BCFE81DE8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08121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171450</xdr:rowOff>
    </xdr:from>
    <xdr:to>
      <xdr:col>10</xdr:col>
      <xdr:colOff>133350</xdr:colOff>
      <xdr:row>141</xdr:row>
      <xdr:rowOff>114301</xdr:rowOff>
    </xdr:to>
    <xdr:pic>
      <xdr:nvPicPr>
        <xdr:cNvPr id="46" name="Picture 45" descr="Click for detail">
          <a:extLst>
            <a:ext uri="{FF2B5EF4-FFF2-40B4-BE49-F238E27FC236}">
              <a16:creationId xmlns:a16="http://schemas.microsoft.com/office/drawing/2014/main" id="{80A27BB9-8ADD-4958-BBED-DEF2293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1259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228600</xdr:rowOff>
    </xdr:from>
    <xdr:to>
      <xdr:col>10</xdr:col>
      <xdr:colOff>133350</xdr:colOff>
      <xdr:row>142</xdr:row>
      <xdr:rowOff>133351</xdr:rowOff>
    </xdr:to>
    <xdr:pic>
      <xdr:nvPicPr>
        <xdr:cNvPr id="47" name="Picture 46" descr="Click for detail">
          <a:extLst>
            <a:ext uri="{FF2B5EF4-FFF2-40B4-BE49-F238E27FC236}">
              <a16:creationId xmlns:a16="http://schemas.microsoft.com/office/drawing/2014/main" id="{A342EF0B-F653-4DE7-8105-E2E0F79F4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17074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285750</xdr:rowOff>
    </xdr:from>
    <xdr:to>
      <xdr:col>10</xdr:col>
      <xdr:colOff>133350</xdr:colOff>
      <xdr:row>143</xdr:row>
      <xdr:rowOff>133350</xdr:rowOff>
    </xdr:to>
    <xdr:pic>
      <xdr:nvPicPr>
        <xdr:cNvPr id="48" name="Picture 47" descr="Click for detail">
          <a:extLst>
            <a:ext uri="{FF2B5EF4-FFF2-40B4-BE49-F238E27FC236}">
              <a16:creationId xmlns:a16="http://schemas.microsoft.com/office/drawing/2014/main" id="{849AA62D-5E06-4655-A002-8482B90A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2155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143</xdr:row>
      <xdr:rowOff>342900</xdr:rowOff>
    </xdr:from>
    <xdr:to>
      <xdr:col>10</xdr:col>
      <xdr:colOff>133350</xdr:colOff>
      <xdr:row>144</xdr:row>
      <xdr:rowOff>133349</xdr:rowOff>
    </xdr:to>
    <xdr:pic>
      <xdr:nvPicPr>
        <xdr:cNvPr id="49" name="Picture 48" descr="Click for detail">
          <a:extLst>
            <a:ext uri="{FF2B5EF4-FFF2-40B4-BE49-F238E27FC236}">
              <a16:creationId xmlns:a16="http://schemas.microsoft.com/office/drawing/2014/main" id="{AE4B2425-1F47-46D5-99EC-A8A2AEBE3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2602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9525</xdr:rowOff>
    </xdr:from>
    <xdr:to>
      <xdr:col>10</xdr:col>
      <xdr:colOff>133350</xdr:colOff>
      <xdr:row>145</xdr:row>
      <xdr:rowOff>142875</xdr:rowOff>
    </xdr:to>
    <xdr:pic>
      <xdr:nvPicPr>
        <xdr:cNvPr id="50" name="Picture 49" descr="Click for detail">
          <a:extLst>
            <a:ext uri="{FF2B5EF4-FFF2-40B4-BE49-F238E27FC236}">
              <a16:creationId xmlns:a16="http://schemas.microsoft.com/office/drawing/2014/main" id="{E1CEB634-A407-4DE2-9DBE-D8DC0138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050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66675</xdr:rowOff>
    </xdr:from>
    <xdr:to>
      <xdr:col>10</xdr:col>
      <xdr:colOff>133350</xdr:colOff>
      <xdr:row>147</xdr:row>
      <xdr:rowOff>9524</xdr:rowOff>
    </xdr:to>
    <xdr:pic>
      <xdr:nvPicPr>
        <xdr:cNvPr id="51" name="Picture 50" descr="Click for detail">
          <a:extLst>
            <a:ext uri="{FF2B5EF4-FFF2-40B4-BE49-F238E27FC236}">
              <a16:creationId xmlns:a16="http://schemas.microsoft.com/office/drawing/2014/main" id="{97B4D51F-A0CF-48B2-9BEE-85DB1D09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4981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123825</xdr:rowOff>
    </xdr:from>
    <xdr:to>
      <xdr:col>10</xdr:col>
      <xdr:colOff>133350</xdr:colOff>
      <xdr:row>148</xdr:row>
      <xdr:rowOff>66676</xdr:rowOff>
    </xdr:to>
    <xdr:pic>
      <xdr:nvPicPr>
        <xdr:cNvPr id="52" name="Picture 51" descr="Click for detail">
          <a:extLst>
            <a:ext uri="{FF2B5EF4-FFF2-40B4-BE49-F238E27FC236}">
              <a16:creationId xmlns:a16="http://schemas.microsoft.com/office/drawing/2014/main" id="{8BE71BB1-96F4-4240-A5E4-5E562B7C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945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180975</xdr:rowOff>
    </xdr:from>
    <xdr:to>
      <xdr:col>10</xdr:col>
      <xdr:colOff>133350</xdr:colOff>
      <xdr:row>149</xdr:row>
      <xdr:rowOff>123825</xdr:rowOff>
    </xdr:to>
    <xdr:pic>
      <xdr:nvPicPr>
        <xdr:cNvPr id="53" name="Picture 52" descr="Click for detail">
          <a:extLst>
            <a:ext uri="{FF2B5EF4-FFF2-40B4-BE49-F238E27FC236}">
              <a16:creationId xmlns:a16="http://schemas.microsoft.com/office/drawing/2014/main" id="{7D23B40E-5695-488D-87E8-36A8CB1FF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393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238125</xdr:rowOff>
    </xdr:from>
    <xdr:to>
      <xdr:col>10</xdr:col>
      <xdr:colOff>133350</xdr:colOff>
      <xdr:row>150</xdr:row>
      <xdr:rowOff>153459</xdr:rowOff>
    </xdr:to>
    <xdr:pic>
      <xdr:nvPicPr>
        <xdr:cNvPr id="54" name="Picture 53" descr="Click for detail">
          <a:extLst>
            <a:ext uri="{FF2B5EF4-FFF2-40B4-BE49-F238E27FC236}">
              <a16:creationId xmlns:a16="http://schemas.microsoft.com/office/drawing/2014/main" id="{AEB0DDCE-6375-4665-BB3D-F0D491554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841200"/>
          <a:ext cx="133350" cy="153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295275</xdr:rowOff>
    </xdr:from>
    <xdr:to>
      <xdr:col>10</xdr:col>
      <xdr:colOff>133350</xdr:colOff>
      <xdr:row>151</xdr:row>
      <xdr:rowOff>95249</xdr:rowOff>
    </xdr:to>
    <xdr:pic>
      <xdr:nvPicPr>
        <xdr:cNvPr id="55" name="Picture 54" descr="Click for detail">
          <a:extLst>
            <a:ext uri="{FF2B5EF4-FFF2-40B4-BE49-F238E27FC236}">
              <a16:creationId xmlns:a16="http://schemas.microsoft.com/office/drawing/2014/main" id="{6C2344B8-E6E6-4705-B7E8-2613EFA8B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5288875"/>
          <a:ext cx="1333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133350</xdr:colOff>
      <xdr:row>146</xdr:row>
      <xdr:rowOff>133350</xdr:rowOff>
    </xdr:to>
    <xdr:pic>
      <xdr:nvPicPr>
        <xdr:cNvPr id="56" name="Picture 55" descr="Click for detail">
          <a:extLst>
            <a:ext uri="{FF2B5EF4-FFF2-40B4-BE49-F238E27FC236}">
              <a16:creationId xmlns:a16="http://schemas.microsoft.com/office/drawing/2014/main" id="{9025DB35-B26A-42EE-9005-C08B955A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431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133350</xdr:colOff>
      <xdr:row>147</xdr:row>
      <xdr:rowOff>133350</xdr:rowOff>
    </xdr:to>
    <xdr:pic>
      <xdr:nvPicPr>
        <xdr:cNvPr id="57" name="Picture 56" descr="Click for detail">
          <a:extLst>
            <a:ext uri="{FF2B5EF4-FFF2-40B4-BE49-F238E27FC236}">
              <a16:creationId xmlns:a16="http://schemas.microsoft.com/office/drawing/2014/main" id="{6F764358-4861-4FA5-B43B-ED40ACA0E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3822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133350</xdr:colOff>
      <xdr:row>148</xdr:row>
      <xdr:rowOff>133350</xdr:rowOff>
    </xdr:to>
    <xdr:pic>
      <xdr:nvPicPr>
        <xdr:cNvPr id="58" name="Picture 57" descr="Click for detail">
          <a:extLst>
            <a:ext uri="{FF2B5EF4-FFF2-40B4-BE49-F238E27FC236}">
              <a16:creationId xmlns:a16="http://schemas.microsoft.com/office/drawing/2014/main" id="{F05CEF3D-6B45-4D96-B5C6-74CF9C9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212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133350</xdr:colOff>
      <xdr:row>149</xdr:row>
      <xdr:rowOff>133350</xdr:rowOff>
    </xdr:to>
    <xdr:pic>
      <xdr:nvPicPr>
        <xdr:cNvPr id="59" name="Picture 58" descr="Click for detail">
          <a:extLst>
            <a:ext uri="{FF2B5EF4-FFF2-40B4-BE49-F238E27FC236}">
              <a16:creationId xmlns:a16="http://schemas.microsoft.com/office/drawing/2014/main" id="{0967AA7E-D9A2-4A60-913C-7614A9DFA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35975" y="24603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19</xdr:col>
      <xdr:colOff>304800</xdr:colOff>
      <xdr:row>50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426A437-C208-42AE-64D7-A8E99214584E}"/>
            </a:ext>
          </a:extLst>
        </xdr:cNvPr>
        <xdr:cNvSpPr>
          <a:spLocks noChangeAspect="1" noChangeArrowheads="1"/>
        </xdr:cNvSpPr>
      </xdr:nvSpPr>
      <xdr:spPr bwMode="auto">
        <a:xfrm>
          <a:off x="12487275" y="936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304800</xdr:colOff>
      <xdr:row>48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EF49A2-9F3F-A057-8D56-FFCDA04DDA4E}"/>
            </a:ext>
          </a:extLst>
        </xdr:cNvPr>
        <xdr:cNvSpPr>
          <a:spLocks noChangeAspect="1" noChangeArrowheads="1"/>
        </xdr:cNvSpPr>
      </xdr:nvSpPr>
      <xdr:spPr bwMode="auto">
        <a:xfrm>
          <a:off x="16897350" y="89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qnetindia.in/VirtualOffice4/OnlineEStore/Online_Login_Vihaan.aspx" TargetMode="External"/><Relationship Id="rId2" Type="http://schemas.openxmlformats.org/officeDocument/2006/relationships/hyperlink" Target="Qnet%20SENTHIL%20credentials.docx" TargetMode="External"/><Relationship Id="rId1" Type="http://schemas.openxmlformats.org/officeDocument/2006/relationships/hyperlink" Target="javascript:__doPostBack('ctl00$ContentPlaceHolder1$GridView1','Sort$Transaction%20Date')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E613-1313-45B2-8EAB-06931FF7F441}">
  <dimension ref="A1:AA151"/>
  <sheetViews>
    <sheetView tabSelected="1" topLeftCell="A32" zoomScale="61" zoomScaleNormal="84" workbookViewId="0">
      <selection activeCell="O30" sqref="O30"/>
    </sheetView>
  </sheetViews>
  <sheetFormatPr defaultRowHeight="15" x14ac:dyDescent="0.25"/>
  <cols>
    <col min="2" max="2" width="10.5703125" style="7" bestFit="1" customWidth="1"/>
    <col min="3" max="5" width="9.28515625" bestFit="1" customWidth="1"/>
    <col min="6" max="6" width="10" customWidth="1"/>
    <col min="7" max="7" width="9.42578125" bestFit="1" customWidth="1"/>
    <col min="8" max="8" width="9.28515625" bestFit="1" customWidth="1"/>
    <col min="9" max="9" width="10.42578125" bestFit="1" customWidth="1"/>
    <col min="10" max="11" width="9.28515625" bestFit="1" customWidth="1"/>
    <col min="12" max="12" width="9.28515625" style="7" bestFit="1" customWidth="1"/>
    <col min="13" max="14" width="9.28515625" bestFit="1" customWidth="1"/>
    <col min="15" max="15" width="9.28515625" style="7" bestFit="1" customWidth="1"/>
    <col min="16" max="16" width="9.28515625" bestFit="1" customWidth="1"/>
    <col min="17" max="17" width="10.42578125" bestFit="1" customWidth="1"/>
    <col min="18" max="18" width="12.42578125" customWidth="1"/>
    <col min="19" max="19" width="12.7109375" bestFit="1" customWidth="1"/>
    <col min="21" max="22" width="18.140625" customWidth="1"/>
    <col min="24" max="24" width="11.5703125" customWidth="1"/>
    <col min="25" max="25" width="10.85546875" bestFit="1" customWidth="1"/>
    <col min="26" max="26" width="9.28515625" bestFit="1" customWidth="1"/>
    <col min="27" max="27" width="10.85546875" bestFit="1" customWidth="1"/>
  </cols>
  <sheetData>
    <row r="1" spans="1:23" x14ac:dyDescent="0.25">
      <c r="A1" s="118" t="s">
        <v>13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23" x14ac:dyDescent="0.25">
      <c r="A2" s="125" t="s">
        <v>0</v>
      </c>
      <c r="B2" s="125"/>
      <c r="C2" s="125"/>
      <c r="D2" s="125"/>
      <c r="E2" s="125"/>
      <c r="F2" s="126" t="s">
        <v>4</v>
      </c>
      <c r="G2" s="126"/>
      <c r="H2" s="126"/>
      <c r="I2" s="126"/>
      <c r="J2" s="126"/>
      <c r="K2" s="127" t="s">
        <v>5</v>
      </c>
      <c r="L2" s="127"/>
      <c r="M2" s="127"/>
      <c r="N2" s="127"/>
      <c r="O2" s="127"/>
    </row>
    <row r="3" spans="1:23" x14ac:dyDescent="0.25">
      <c r="A3" s="4" t="s">
        <v>1</v>
      </c>
      <c r="B3" s="3" t="s">
        <v>2</v>
      </c>
      <c r="C3" s="4" t="s">
        <v>8</v>
      </c>
      <c r="D3" s="4" t="s">
        <v>11</v>
      </c>
      <c r="E3" s="3" t="s">
        <v>3</v>
      </c>
      <c r="F3" s="2" t="s">
        <v>1</v>
      </c>
      <c r="G3" s="1" t="s">
        <v>2</v>
      </c>
      <c r="H3" s="2" t="s">
        <v>8</v>
      </c>
      <c r="I3" s="2" t="s">
        <v>11</v>
      </c>
      <c r="J3" s="1" t="s">
        <v>3</v>
      </c>
      <c r="K3" s="6" t="s">
        <v>1</v>
      </c>
      <c r="L3" s="5" t="s">
        <v>2</v>
      </c>
      <c r="M3" s="6" t="s">
        <v>8</v>
      </c>
      <c r="N3" s="6" t="s">
        <v>9</v>
      </c>
      <c r="O3" s="5" t="s">
        <v>3</v>
      </c>
    </row>
    <row r="4" spans="1:23" x14ac:dyDescent="0.25">
      <c r="A4" s="13"/>
      <c r="B4" s="14"/>
      <c r="C4" s="15"/>
      <c r="D4" s="15"/>
      <c r="E4" s="15"/>
      <c r="F4" s="10">
        <v>45292</v>
      </c>
      <c r="G4" s="1">
        <v>1</v>
      </c>
      <c r="H4" s="12">
        <v>10</v>
      </c>
      <c r="I4" s="2">
        <v>0</v>
      </c>
      <c r="J4" s="1" t="s">
        <v>10</v>
      </c>
      <c r="K4" s="9">
        <v>45292</v>
      </c>
      <c r="L4" s="5">
        <v>1</v>
      </c>
      <c r="M4" s="6">
        <v>4</v>
      </c>
      <c r="N4" s="6">
        <v>0</v>
      </c>
      <c r="O4" s="5" t="s">
        <v>10</v>
      </c>
    </row>
    <row r="5" spans="1:23" x14ac:dyDescent="0.25">
      <c r="A5" s="15"/>
      <c r="B5" s="14"/>
      <c r="C5" s="15"/>
      <c r="D5" s="15"/>
      <c r="E5" s="15"/>
      <c r="F5" s="2"/>
      <c r="G5" s="1">
        <v>2</v>
      </c>
      <c r="H5" s="177">
        <v>0</v>
      </c>
      <c r="I5" s="177">
        <v>0</v>
      </c>
      <c r="J5" s="1" t="s">
        <v>10</v>
      </c>
      <c r="K5" s="6"/>
      <c r="L5" s="5">
        <v>2</v>
      </c>
      <c r="M5" s="6">
        <v>0</v>
      </c>
      <c r="N5" s="6">
        <v>3</v>
      </c>
      <c r="O5" s="5" t="s">
        <v>10</v>
      </c>
    </row>
    <row r="6" spans="1:23" x14ac:dyDescent="0.25">
      <c r="A6" s="15"/>
      <c r="B6" s="14"/>
      <c r="C6" s="15"/>
      <c r="D6" s="15"/>
      <c r="E6" s="15"/>
      <c r="F6" s="2" t="s">
        <v>32</v>
      </c>
      <c r="G6" s="1">
        <v>3</v>
      </c>
      <c r="H6" s="177">
        <v>0</v>
      </c>
      <c r="I6" s="177">
        <v>0</v>
      </c>
      <c r="J6" s="1">
        <v>82</v>
      </c>
      <c r="K6" s="6"/>
      <c r="L6" s="5">
        <v>3</v>
      </c>
      <c r="M6" s="6">
        <v>0</v>
      </c>
      <c r="N6" s="6">
        <v>4</v>
      </c>
      <c r="O6" s="5" t="s">
        <v>10</v>
      </c>
      <c r="Q6" s="128"/>
      <c r="R6" s="128"/>
      <c r="S6" s="128"/>
      <c r="T6" s="128"/>
      <c r="U6" s="128"/>
      <c r="V6" s="128"/>
    </row>
    <row r="7" spans="1:23" x14ac:dyDescent="0.25">
      <c r="A7" s="15"/>
      <c r="B7" s="14"/>
      <c r="C7" s="15"/>
      <c r="D7" s="15"/>
      <c r="E7" s="15"/>
      <c r="F7" s="2"/>
      <c r="G7" s="1">
        <v>4</v>
      </c>
      <c r="H7" s="177">
        <v>0</v>
      </c>
      <c r="I7" s="177">
        <v>0</v>
      </c>
      <c r="J7" s="1" t="s">
        <v>10</v>
      </c>
      <c r="K7" s="6"/>
      <c r="L7" s="5">
        <v>4</v>
      </c>
      <c r="M7" s="176">
        <v>0</v>
      </c>
      <c r="N7" s="176">
        <v>0</v>
      </c>
      <c r="O7" s="5">
        <v>15</v>
      </c>
      <c r="Q7" s="128"/>
      <c r="R7" s="128"/>
      <c r="S7" s="128"/>
      <c r="T7" s="128"/>
      <c r="U7" s="128"/>
      <c r="V7" s="128"/>
    </row>
    <row r="8" spans="1:23" x14ac:dyDescent="0.25">
      <c r="A8" s="13"/>
      <c r="B8" s="14"/>
      <c r="C8" s="15"/>
      <c r="D8" s="15"/>
      <c r="E8" s="15"/>
      <c r="F8" s="10">
        <v>45324</v>
      </c>
      <c r="G8" s="1">
        <v>5</v>
      </c>
      <c r="H8" s="177">
        <v>0</v>
      </c>
      <c r="I8" s="177">
        <v>0</v>
      </c>
      <c r="J8" s="1" t="s">
        <v>10</v>
      </c>
      <c r="K8" s="9">
        <v>45324</v>
      </c>
      <c r="L8" s="5">
        <v>5</v>
      </c>
      <c r="M8" s="6">
        <v>7</v>
      </c>
      <c r="N8" s="6">
        <v>9</v>
      </c>
      <c r="O8" s="5">
        <v>15</v>
      </c>
    </row>
    <row r="9" spans="1:23" x14ac:dyDescent="0.25">
      <c r="A9" s="15"/>
      <c r="B9" s="14"/>
      <c r="C9" s="15"/>
      <c r="D9" s="15"/>
      <c r="E9" s="15"/>
      <c r="F9" s="2"/>
      <c r="G9" s="1">
        <v>6</v>
      </c>
      <c r="H9" s="8">
        <v>3</v>
      </c>
      <c r="I9" s="2">
        <v>10</v>
      </c>
      <c r="J9" s="1" t="s">
        <v>10</v>
      </c>
      <c r="K9" s="6"/>
      <c r="L9" s="5">
        <v>6</v>
      </c>
      <c r="M9" s="176">
        <v>0</v>
      </c>
      <c r="N9" s="176">
        <v>0</v>
      </c>
      <c r="O9" s="5" t="s">
        <v>10</v>
      </c>
    </row>
    <row r="10" spans="1:23" x14ac:dyDescent="0.25">
      <c r="A10" s="15"/>
      <c r="B10" s="14"/>
      <c r="C10" s="15"/>
      <c r="D10" s="15"/>
      <c r="E10" s="15"/>
      <c r="F10" s="36" t="s">
        <v>37</v>
      </c>
      <c r="G10" s="1">
        <v>7</v>
      </c>
      <c r="H10" s="2">
        <v>5</v>
      </c>
      <c r="I10" s="2">
        <v>0</v>
      </c>
      <c r="J10" s="1" t="s">
        <v>10</v>
      </c>
      <c r="K10" s="6"/>
      <c r="L10" s="5">
        <v>7</v>
      </c>
      <c r="M10" s="6">
        <v>0</v>
      </c>
      <c r="N10" s="6">
        <v>3</v>
      </c>
      <c r="O10" s="5" t="s">
        <v>10</v>
      </c>
    </row>
    <row r="11" spans="1:23" x14ac:dyDescent="0.25">
      <c r="A11" s="15"/>
      <c r="B11" s="14"/>
      <c r="C11" s="15"/>
      <c r="D11" s="15"/>
      <c r="E11" s="15"/>
      <c r="F11" s="2"/>
      <c r="G11" s="1">
        <v>8</v>
      </c>
      <c r="H11" s="177">
        <v>0</v>
      </c>
      <c r="I11" s="177">
        <v>0</v>
      </c>
      <c r="J11" s="1" t="s">
        <v>10</v>
      </c>
      <c r="K11" s="35" t="s">
        <v>37</v>
      </c>
      <c r="L11" s="5">
        <v>8</v>
      </c>
      <c r="M11" s="6">
        <v>3</v>
      </c>
      <c r="N11" s="6">
        <v>0</v>
      </c>
      <c r="O11" s="5">
        <v>15</v>
      </c>
    </row>
    <row r="12" spans="1:23" x14ac:dyDescent="0.25">
      <c r="A12" s="13"/>
      <c r="B12" s="14"/>
      <c r="C12" s="15"/>
      <c r="D12" s="15"/>
      <c r="E12" s="15"/>
      <c r="F12" s="10">
        <v>45354</v>
      </c>
      <c r="G12" s="1">
        <v>9</v>
      </c>
      <c r="H12" s="177">
        <v>0</v>
      </c>
      <c r="I12" s="177">
        <v>0</v>
      </c>
      <c r="J12" s="17">
        <v>15</v>
      </c>
      <c r="K12" s="9">
        <v>45354</v>
      </c>
      <c r="L12" s="5">
        <v>9</v>
      </c>
      <c r="M12" s="6">
        <v>7</v>
      </c>
      <c r="N12" s="181">
        <v>-3</v>
      </c>
      <c r="O12" s="5">
        <v>47</v>
      </c>
      <c r="Q12" s="112" t="s">
        <v>292</v>
      </c>
      <c r="R12" s="110" t="s">
        <v>291</v>
      </c>
      <c r="S12" s="111"/>
      <c r="T12" s="111"/>
      <c r="U12" s="111"/>
      <c r="V12" s="111"/>
      <c r="W12" s="111"/>
    </row>
    <row r="13" spans="1:23" x14ac:dyDescent="0.25">
      <c r="A13" s="15"/>
      <c r="B13" s="14"/>
      <c r="C13" s="15"/>
      <c r="D13" s="15"/>
      <c r="E13" s="15"/>
      <c r="F13" s="2"/>
      <c r="G13" s="1">
        <v>10</v>
      </c>
      <c r="H13" s="2">
        <v>0</v>
      </c>
      <c r="I13" s="2">
        <v>3</v>
      </c>
      <c r="J13" s="1" t="s">
        <v>10</v>
      </c>
      <c r="K13" s="6"/>
      <c r="L13" s="5">
        <v>10</v>
      </c>
      <c r="M13" s="181">
        <v>-3</v>
      </c>
      <c r="N13" s="6">
        <v>7</v>
      </c>
      <c r="O13" s="5" t="s">
        <v>10</v>
      </c>
      <c r="Q13" s="112" t="s">
        <v>293</v>
      </c>
      <c r="R13" s="110" t="s">
        <v>294</v>
      </c>
      <c r="S13" s="111"/>
      <c r="T13" s="111"/>
    </row>
    <row r="14" spans="1:23" x14ac:dyDescent="0.25">
      <c r="A14" s="15"/>
      <c r="B14" s="14"/>
      <c r="C14" s="15"/>
      <c r="D14" s="15"/>
      <c r="E14" s="15"/>
      <c r="F14" s="2"/>
      <c r="G14" s="1">
        <v>11</v>
      </c>
      <c r="H14" s="2">
        <v>4</v>
      </c>
      <c r="I14" s="2">
        <v>0</v>
      </c>
      <c r="J14" s="1" t="s">
        <v>10</v>
      </c>
      <c r="K14" s="6"/>
      <c r="L14" s="5">
        <v>11</v>
      </c>
      <c r="M14" s="6">
        <v>5</v>
      </c>
      <c r="N14" s="6">
        <v>0</v>
      </c>
      <c r="O14" s="5" t="s">
        <v>10</v>
      </c>
    </row>
    <row r="15" spans="1:23" x14ac:dyDescent="0.25">
      <c r="A15" s="15"/>
      <c r="B15" s="14"/>
      <c r="C15" s="15"/>
      <c r="D15" s="15"/>
      <c r="E15" s="15"/>
      <c r="F15" s="2"/>
      <c r="G15" s="1">
        <v>12</v>
      </c>
      <c r="H15" s="177">
        <v>0</v>
      </c>
      <c r="I15" s="177">
        <v>0</v>
      </c>
      <c r="J15" s="1" t="s">
        <v>10</v>
      </c>
      <c r="K15" s="6"/>
      <c r="L15" s="5">
        <v>12</v>
      </c>
      <c r="M15" s="6">
        <v>0</v>
      </c>
      <c r="N15" s="6">
        <v>5</v>
      </c>
      <c r="O15" s="5" t="s">
        <v>10</v>
      </c>
    </row>
    <row r="16" spans="1:23" ht="15.75" thickBot="1" x14ac:dyDescent="0.3">
      <c r="A16" s="80"/>
      <c r="B16" s="81"/>
      <c r="C16" s="80"/>
      <c r="D16" s="80"/>
      <c r="E16" s="80"/>
      <c r="F16" s="82"/>
      <c r="G16" s="83">
        <v>13</v>
      </c>
      <c r="H16" s="180">
        <v>0</v>
      </c>
      <c r="I16" s="180">
        <v>0</v>
      </c>
      <c r="J16" s="84">
        <v>15</v>
      </c>
      <c r="K16" s="85"/>
      <c r="L16" s="86">
        <v>13</v>
      </c>
      <c r="M16" s="85">
        <v>0</v>
      </c>
      <c r="N16" s="85">
        <v>5</v>
      </c>
      <c r="O16" s="86" t="s">
        <v>10</v>
      </c>
    </row>
    <row r="17" spans="1:15" x14ac:dyDescent="0.25">
      <c r="A17" s="71"/>
      <c r="B17" s="72"/>
      <c r="C17" s="73"/>
      <c r="D17" s="73"/>
      <c r="E17" s="73"/>
      <c r="F17" s="74">
        <v>45386</v>
      </c>
      <c r="G17" s="75">
        <v>14</v>
      </c>
      <c r="H17" s="179">
        <v>0</v>
      </c>
      <c r="I17" s="179">
        <v>0</v>
      </c>
      <c r="J17" s="75" t="s">
        <v>10</v>
      </c>
      <c r="K17" s="77">
        <v>45386</v>
      </c>
      <c r="L17" s="78">
        <v>14</v>
      </c>
      <c r="M17" s="79">
        <v>0</v>
      </c>
      <c r="N17" s="79">
        <v>3</v>
      </c>
      <c r="O17" s="78" t="s">
        <v>10</v>
      </c>
    </row>
    <row r="18" spans="1:15" x14ac:dyDescent="0.25">
      <c r="A18" s="15"/>
      <c r="B18" s="14"/>
      <c r="C18" s="15"/>
      <c r="D18" s="15"/>
      <c r="E18" s="15"/>
      <c r="F18" s="2"/>
      <c r="G18" s="1">
        <v>15</v>
      </c>
      <c r="H18" s="177">
        <v>0</v>
      </c>
      <c r="I18" s="177">
        <v>0</v>
      </c>
      <c r="J18" s="1" t="s">
        <v>10</v>
      </c>
      <c r="K18" s="6"/>
      <c r="L18" s="5">
        <v>15</v>
      </c>
      <c r="M18" s="176">
        <v>0</v>
      </c>
      <c r="N18" s="176">
        <v>0</v>
      </c>
      <c r="O18" s="5" t="s">
        <v>10</v>
      </c>
    </row>
    <row r="19" spans="1:15" x14ac:dyDescent="0.25">
      <c r="A19" s="15"/>
      <c r="B19" s="14"/>
      <c r="C19" s="15"/>
      <c r="D19" s="15"/>
      <c r="E19" s="15"/>
      <c r="F19" s="2"/>
      <c r="G19" s="1">
        <v>16</v>
      </c>
      <c r="H19" s="2">
        <v>0</v>
      </c>
      <c r="I19" s="8">
        <v>3</v>
      </c>
      <c r="J19" s="1" t="s">
        <v>10</v>
      </c>
      <c r="K19" s="35" t="s">
        <v>37</v>
      </c>
      <c r="L19" s="5">
        <v>16</v>
      </c>
      <c r="M19" s="6">
        <v>4</v>
      </c>
      <c r="N19" s="6">
        <v>0</v>
      </c>
      <c r="O19" s="5">
        <v>15</v>
      </c>
    </row>
    <row r="20" spans="1:15" x14ac:dyDescent="0.25">
      <c r="A20" s="15"/>
      <c r="B20" s="14"/>
      <c r="C20" s="15"/>
      <c r="D20" s="15"/>
      <c r="E20" s="15"/>
      <c r="F20" s="2"/>
      <c r="G20" s="1">
        <v>17</v>
      </c>
      <c r="H20" s="177">
        <v>0</v>
      </c>
      <c r="I20" s="177">
        <v>0</v>
      </c>
      <c r="J20" s="1" t="s">
        <v>10</v>
      </c>
      <c r="K20" s="6"/>
      <c r="L20" s="5">
        <v>17</v>
      </c>
      <c r="M20" s="6">
        <v>3</v>
      </c>
      <c r="N20" s="6">
        <v>0</v>
      </c>
      <c r="O20" s="5">
        <v>15</v>
      </c>
    </row>
    <row r="21" spans="1:15" x14ac:dyDescent="0.25">
      <c r="A21" s="13"/>
      <c r="B21" s="14"/>
      <c r="C21" s="15"/>
      <c r="D21" s="15"/>
      <c r="E21" s="15"/>
      <c r="F21" s="10">
        <v>45417</v>
      </c>
      <c r="G21" s="1">
        <v>18</v>
      </c>
      <c r="H21" s="177">
        <v>0</v>
      </c>
      <c r="I21" s="177">
        <v>0</v>
      </c>
      <c r="J21" s="1" t="s">
        <v>10</v>
      </c>
      <c r="K21" s="9">
        <v>45417</v>
      </c>
      <c r="L21" s="5">
        <v>18</v>
      </c>
      <c r="M21" s="6">
        <v>6</v>
      </c>
      <c r="N21" s="6">
        <v>5</v>
      </c>
      <c r="O21" s="5">
        <v>15</v>
      </c>
    </row>
    <row r="22" spans="1:15" x14ac:dyDescent="0.25">
      <c r="A22" s="15"/>
      <c r="B22" s="14"/>
      <c r="C22" s="15"/>
      <c r="D22" s="15"/>
      <c r="E22" s="15"/>
      <c r="F22" s="2"/>
      <c r="G22" s="1">
        <v>19</v>
      </c>
      <c r="H22" s="177">
        <v>0</v>
      </c>
      <c r="I22" s="177">
        <v>0</v>
      </c>
      <c r="J22" s="1" t="s">
        <v>10</v>
      </c>
      <c r="K22" s="6"/>
      <c r="L22" s="5">
        <v>19</v>
      </c>
      <c r="M22" s="6">
        <v>3</v>
      </c>
      <c r="N22" s="6">
        <v>0</v>
      </c>
      <c r="O22" s="5">
        <v>15</v>
      </c>
    </row>
    <row r="23" spans="1:15" x14ac:dyDescent="0.25">
      <c r="A23" s="15"/>
      <c r="B23" s="14"/>
      <c r="C23" s="15"/>
      <c r="D23" s="15"/>
      <c r="E23" s="15"/>
      <c r="F23" s="2"/>
      <c r="G23" s="1">
        <v>20</v>
      </c>
      <c r="H23" s="2">
        <v>0</v>
      </c>
      <c r="I23" s="2">
        <v>3</v>
      </c>
      <c r="J23" s="1" t="s">
        <v>10</v>
      </c>
      <c r="K23" s="6"/>
      <c r="L23" s="5">
        <v>20</v>
      </c>
      <c r="M23" s="6">
        <v>1.5</v>
      </c>
      <c r="N23" s="6">
        <v>0</v>
      </c>
      <c r="O23" s="5" t="s">
        <v>10</v>
      </c>
    </row>
    <row r="24" spans="1:15" x14ac:dyDescent="0.25">
      <c r="A24" s="15"/>
      <c r="B24" s="14"/>
      <c r="C24" s="15"/>
      <c r="D24" s="15"/>
      <c r="E24" s="15"/>
      <c r="F24" s="2"/>
      <c r="G24" s="1">
        <v>21</v>
      </c>
      <c r="H24" s="177">
        <v>0</v>
      </c>
      <c r="I24" s="177">
        <v>0</v>
      </c>
      <c r="J24" s="1" t="s">
        <v>10</v>
      </c>
      <c r="K24" s="6"/>
      <c r="L24" s="5">
        <v>21</v>
      </c>
      <c r="M24" s="176">
        <v>0</v>
      </c>
      <c r="N24" s="176">
        <v>0</v>
      </c>
      <c r="O24" s="5">
        <v>15</v>
      </c>
    </row>
    <row r="25" spans="1:15" x14ac:dyDescent="0.25">
      <c r="A25" s="10">
        <v>45449</v>
      </c>
      <c r="B25" s="3">
        <v>22</v>
      </c>
      <c r="C25" s="4"/>
      <c r="D25" s="4"/>
      <c r="E25" s="3"/>
      <c r="F25" s="34">
        <v>45449</v>
      </c>
      <c r="G25" s="1">
        <v>22</v>
      </c>
      <c r="H25" s="2">
        <v>3</v>
      </c>
      <c r="I25" s="2">
        <v>5</v>
      </c>
      <c r="J25" s="1" t="s">
        <v>10</v>
      </c>
      <c r="K25" s="9">
        <v>45449</v>
      </c>
      <c r="L25" s="5">
        <v>22</v>
      </c>
      <c r="M25" s="6">
        <v>8</v>
      </c>
      <c r="N25" s="6">
        <v>0</v>
      </c>
      <c r="O25" s="68" t="s">
        <v>10</v>
      </c>
    </row>
    <row r="26" spans="1:15" x14ac:dyDescent="0.25">
      <c r="A26" s="4"/>
      <c r="B26" s="3">
        <v>23</v>
      </c>
      <c r="C26" s="11">
        <v>4.5</v>
      </c>
      <c r="D26" s="11">
        <v>0.5</v>
      </c>
      <c r="E26" s="3" t="s">
        <v>10</v>
      </c>
      <c r="F26" s="36" t="s">
        <v>37</v>
      </c>
      <c r="G26" s="1">
        <v>23</v>
      </c>
      <c r="H26" s="2">
        <v>5</v>
      </c>
      <c r="I26" s="2">
        <v>0</v>
      </c>
      <c r="J26" s="1" t="s">
        <v>10</v>
      </c>
      <c r="K26" s="35" t="s">
        <v>37</v>
      </c>
      <c r="L26" s="5">
        <v>23</v>
      </c>
      <c r="M26" s="6">
        <v>18</v>
      </c>
      <c r="N26" s="6">
        <v>3</v>
      </c>
      <c r="O26" s="5">
        <v>29.9</v>
      </c>
    </row>
    <row r="27" spans="1:15" x14ac:dyDescent="0.25">
      <c r="A27" s="4"/>
      <c r="B27" s="3">
        <v>24</v>
      </c>
      <c r="C27" s="4">
        <v>0</v>
      </c>
      <c r="D27" s="4">
        <v>4</v>
      </c>
      <c r="E27" s="3" t="s">
        <v>10</v>
      </c>
      <c r="F27" s="2"/>
      <c r="G27" s="1">
        <v>24</v>
      </c>
      <c r="H27" s="2">
        <v>0</v>
      </c>
      <c r="I27" s="2">
        <v>0</v>
      </c>
      <c r="J27" s="1">
        <v>30</v>
      </c>
      <c r="K27" s="35"/>
      <c r="L27" s="5">
        <v>24</v>
      </c>
      <c r="M27" s="6">
        <v>8</v>
      </c>
      <c r="N27" s="6">
        <v>0</v>
      </c>
      <c r="O27" s="5">
        <v>59.8</v>
      </c>
    </row>
    <row r="28" spans="1:15" x14ac:dyDescent="0.25">
      <c r="A28" s="4"/>
      <c r="B28" s="3">
        <v>25</v>
      </c>
      <c r="C28" s="4"/>
      <c r="D28" s="4"/>
      <c r="E28" s="3" t="s">
        <v>10</v>
      </c>
      <c r="F28" s="2"/>
      <c r="G28" s="1">
        <v>25</v>
      </c>
      <c r="H28" s="2">
        <v>6</v>
      </c>
      <c r="I28" s="2">
        <v>0</v>
      </c>
      <c r="J28" s="1" t="s">
        <v>10</v>
      </c>
      <c r="K28" s="35" t="s">
        <v>37</v>
      </c>
      <c r="L28" s="5">
        <v>25</v>
      </c>
      <c r="M28" s="6">
        <v>4</v>
      </c>
      <c r="N28" s="6">
        <v>0</v>
      </c>
      <c r="O28" s="68" t="s">
        <v>10</v>
      </c>
    </row>
    <row r="29" spans="1:15" ht="15.75" thickBot="1" x14ac:dyDescent="0.3">
      <c r="A29" s="89"/>
      <c r="B29" s="90">
        <v>26</v>
      </c>
      <c r="C29" s="89"/>
      <c r="D29" s="89"/>
      <c r="E29" s="90">
        <v>11.4</v>
      </c>
      <c r="F29" s="82"/>
      <c r="G29" s="83">
        <v>26</v>
      </c>
      <c r="H29" s="82">
        <v>9</v>
      </c>
      <c r="I29" s="82">
        <v>3</v>
      </c>
      <c r="J29" s="83" t="s">
        <v>10</v>
      </c>
      <c r="K29" s="85"/>
      <c r="L29" s="86">
        <v>26</v>
      </c>
      <c r="M29" s="178">
        <v>-12</v>
      </c>
      <c r="N29" s="178">
        <v>0</v>
      </c>
      <c r="O29" s="86" t="s">
        <v>10</v>
      </c>
    </row>
    <row r="30" spans="1:15" x14ac:dyDescent="0.25">
      <c r="A30" s="74">
        <v>45480</v>
      </c>
      <c r="B30" s="87">
        <v>27</v>
      </c>
      <c r="C30" s="88"/>
      <c r="D30" s="88"/>
      <c r="E30" s="87" t="s">
        <v>10</v>
      </c>
      <c r="F30" s="74">
        <v>45480</v>
      </c>
      <c r="G30" s="75">
        <v>27</v>
      </c>
      <c r="H30" s="177">
        <v>0</v>
      </c>
      <c r="I30" s="177">
        <v>0</v>
      </c>
      <c r="J30" s="75" t="s">
        <v>10</v>
      </c>
      <c r="K30" s="77">
        <v>45480</v>
      </c>
      <c r="L30" s="78">
        <v>27</v>
      </c>
      <c r="M30" s="182">
        <v>-4</v>
      </c>
      <c r="N30" s="79">
        <v>0</v>
      </c>
      <c r="O30" s="78" t="s">
        <v>10</v>
      </c>
    </row>
    <row r="31" spans="1:15" x14ac:dyDescent="0.25">
      <c r="A31" s="4"/>
      <c r="B31" s="3">
        <v>28</v>
      </c>
      <c r="C31" s="4"/>
      <c r="D31" s="4">
        <v>3</v>
      </c>
      <c r="E31" s="3" t="s">
        <v>10</v>
      </c>
      <c r="F31" s="2"/>
      <c r="G31" s="1">
        <v>28</v>
      </c>
      <c r="H31" s="177">
        <v>0</v>
      </c>
      <c r="I31" s="177">
        <v>0</v>
      </c>
      <c r="J31" s="1">
        <v>17</v>
      </c>
      <c r="K31" s="6"/>
      <c r="L31" s="5">
        <v>28</v>
      </c>
      <c r="M31" s="6">
        <v>9</v>
      </c>
      <c r="N31" s="6">
        <v>0</v>
      </c>
      <c r="O31" s="5" t="s">
        <v>10</v>
      </c>
    </row>
    <row r="32" spans="1:15" x14ac:dyDescent="0.25">
      <c r="A32" s="4"/>
      <c r="B32" s="3">
        <v>29</v>
      </c>
      <c r="C32" s="4"/>
      <c r="D32" s="4"/>
      <c r="E32" s="3" t="s">
        <v>10</v>
      </c>
      <c r="F32" s="2"/>
      <c r="G32" s="1">
        <v>29</v>
      </c>
      <c r="H32" s="2">
        <v>0</v>
      </c>
      <c r="I32" s="2">
        <v>6</v>
      </c>
      <c r="J32" s="1">
        <v>52</v>
      </c>
      <c r="K32" s="6"/>
      <c r="L32" s="5">
        <v>29</v>
      </c>
      <c r="M32" s="6">
        <v>5</v>
      </c>
      <c r="N32" s="6">
        <v>0</v>
      </c>
      <c r="O32" s="5" t="s">
        <v>10</v>
      </c>
    </row>
    <row r="33" spans="1:15" x14ac:dyDescent="0.25">
      <c r="A33" s="4"/>
      <c r="B33" s="3">
        <v>30</v>
      </c>
      <c r="C33" s="4"/>
      <c r="D33" s="4"/>
      <c r="E33" s="3" t="s">
        <v>10</v>
      </c>
      <c r="F33" s="2"/>
      <c r="G33" s="1">
        <v>30</v>
      </c>
      <c r="H33" s="2">
        <v>0</v>
      </c>
      <c r="I33" s="2">
        <v>4</v>
      </c>
      <c r="J33" s="1" t="s">
        <v>10</v>
      </c>
      <c r="K33" s="6"/>
      <c r="L33" s="5">
        <v>30</v>
      </c>
      <c r="M33" s="176">
        <v>0</v>
      </c>
      <c r="N33" s="176">
        <v>0</v>
      </c>
      <c r="O33" s="5">
        <v>44.9</v>
      </c>
    </row>
    <row r="34" spans="1:15" x14ac:dyDescent="0.25">
      <c r="A34" s="10">
        <v>45512</v>
      </c>
      <c r="B34" s="3">
        <v>31</v>
      </c>
      <c r="C34" s="4"/>
      <c r="D34" s="4"/>
      <c r="E34" s="3" t="s">
        <v>10</v>
      </c>
      <c r="F34" s="10">
        <v>45512</v>
      </c>
      <c r="G34" s="1">
        <v>31</v>
      </c>
      <c r="H34" s="2">
        <v>3</v>
      </c>
      <c r="I34" s="2">
        <v>0</v>
      </c>
      <c r="J34" s="1" t="s">
        <v>10</v>
      </c>
      <c r="K34" s="9">
        <v>45512</v>
      </c>
      <c r="L34" s="5">
        <v>31</v>
      </c>
      <c r="M34" s="6">
        <v>0</v>
      </c>
      <c r="N34" s="6">
        <v>7</v>
      </c>
      <c r="O34" s="5">
        <v>15</v>
      </c>
    </row>
    <row r="35" spans="1:15" x14ac:dyDescent="0.25">
      <c r="A35" s="4"/>
      <c r="B35" s="3">
        <v>32</v>
      </c>
      <c r="C35" s="4"/>
      <c r="D35" s="4"/>
      <c r="E35" s="3" t="s">
        <v>10</v>
      </c>
      <c r="F35" s="2"/>
      <c r="G35" s="1">
        <v>32</v>
      </c>
      <c r="H35" s="177">
        <v>0</v>
      </c>
      <c r="I35" s="177">
        <v>0</v>
      </c>
      <c r="J35" s="1" t="s">
        <v>10</v>
      </c>
      <c r="K35" s="103"/>
      <c r="L35" s="5">
        <v>32</v>
      </c>
      <c r="M35" s="6">
        <v>4</v>
      </c>
      <c r="N35" s="6">
        <v>0</v>
      </c>
      <c r="O35" s="5" t="s">
        <v>10</v>
      </c>
    </row>
    <row r="36" spans="1:15" x14ac:dyDescent="0.25">
      <c r="A36" s="4"/>
      <c r="B36" s="3">
        <v>33</v>
      </c>
      <c r="C36" s="4"/>
      <c r="D36" s="4"/>
      <c r="E36" s="3" t="s">
        <v>10</v>
      </c>
      <c r="F36" s="2"/>
      <c r="G36" s="1">
        <v>33</v>
      </c>
      <c r="H36" s="177">
        <v>0</v>
      </c>
      <c r="I36" s="177">
        <v>0</v>
      </c>
      <c r="J36" s="1" t="s">
        <v>10</v>
      </c>
      <c r="K36" s="35" t="s">
        <v>37</v>
      </c>
      <c r="L36" s="5">
        <v>33</v>
      </c>
      <c r="M36" s="176">
        <v>0</v>
      </c>
      <c r="N36" s="176">
        <v>0</v>
      </c>
      <c r="O36" s="5" t="s">
        <v>10</v>
      </c>
    </row>
    <row r="37" spans="1:15" x14ac:dyDescent="0.25">
      <c r="A37" s="4"/>
      <c r="B37" s="3">
        <v>34</v>
      </c>
      <c r="C37" s="4"/>
      <c r="D37" s="4"/>
      <c r="E37" s="3" t="s">
        <v>10</v>
      </c>
      <c r="F37" s="36" t="s">
        <v>37</v>
      </c>
      <c r="G37" s="1">
        <v>34</v>
      </c>
      <c r="H37" s="2">
        <v>6</v>
      </c>
      <c r="I37" s="2">
        <v>3</v>
      </c>
      <c r="J37" s="1">
        <v>15</v>
      </c>
      <c r="K37" s="103"/>
      <c r="L37" s="5">
        <v>34</v>
      </c>
      <c r="M37" s="6">
        <v>0</v>
      </c>
      <c r="N37" s="6">
        <v>6</v>
      </c>
      <c r="O37" s="5">
        <v>15</v>
      </c>
    </row>
    <row r="38" spans="1:15" x14ac:dyDescent="0.25">
      <c r="A38" s="10">
        <v>45544</v>
      </c>
      <c r="B38" s="3">
        <v>35</v>
      </c>
      <c r="C38" s="4"/>
      <c r="D38" s="4"/>
      <c r="E38" s="3" t="s">
        <v>10</v>
      </c>
      <c r="F38" s="10">
        <v>45544</v>
      </c>
      <c r="G38" s="1">
        <v>35</v>
      </c>
      <c r="H38" s="2">
        <v>0</v>
      </c>
      <c r="I38" s="2">
        <v>3</v>
      </c>
      <c r="J38" s="1" t="s">
        <v>10</v>
      </c>
      <c r="K38" s="9">
        <v>45544</v>
      </c>
      <c r="L38" s="5">
        <v>35</v>
      </c>
      <c r="M38" s="97">
        <v>9</v>
      </c>
      <c r="N38" s="6">
        <v>0</v>
      </c>
      <c r="O38" s="5" t="s">
        <v>10</v>
      </c>
    </row>
    <row r="39" spans="1:15" x14ac:dyDescent="0.25">
      <c r="A39" s="4"/>
      <c r="B39" s="3">
        <v>36</v>
      </c>
      <c r="C39" s="4"/>
      <c r="D39" s="4"/>
      <c r="E39" s="3" t="s">
        <v>10</v>
      </c>
      <c r="F39" s="2"/>
      <c r="G39" s="1">
        <v>36</v>
      </c>
      <c r="H39" s="177">
        <v>0</v>
      </c>
      <c r="I39" s="177">
        <v>0</v>
      </c>
      <c r="J39" s="1" t="s">
        <v>10</v>
      </c>
      <c r="K39" s="6"/>
      <c r="L39" s="5">
        <v>36</v>
      </c>
      <c r="M39" s="6">
        <v>12</v>
      </c>
      <c r="N39" s="6">
        <v>8</v>
      </c>
      <c r="O39" s="5">
        <v>29.9</v>
      </c>
    </row>
    <row r="40" spans="1:15" x14ac:dyDescent="0.25">
      <c r="A40" s="4"/>
      <c r="B40" s="3">
        <v>37</v>
      </c>
      <c r="C40" s="4"/>
      <c r="D40" s="4"/>
      <c r="E40" s="3" t="s">
        <v>10</v>
      </c>
      <c r="F40" s="2"/>
      <c r="G40" s="1">
        <v>37</v>
      </c>
      <c r="H40" s="177">
        <v>0</v>
      </c>
      <c r="I40" s="177">
        <v>0</v>
      </c>
      <c r="J40" s="1">
        <v>15</v>
      </c>
      <c r="K40" s="6"/>
      <c r="L40" s="5">
        <v>37</v>
      </c>
      <c r="M40" s="6">
        <v>3</v>
      </c>
      <c r="N40" s="6">
        <v>0</v>
      </c>
      <c r="O40" s="5">
        <v>29.9</v>
      </c>
    </row>
    <row r="41" spans="1:15" x14ac:dyDescent="0.25">
      <c r="A41" s="4" t="s">
        <v>279</v>
      </c>
      <c r="B41" s="3">
        <v>38</v>
      </c>
      <c r="C41" s="11">
        <v>0</v>
      </c>
      <c r="D41" s="4"/>
      <c r="E41" s="3" t="s">
        <v>10</v>
      </c>
      <c r="F41" s="2"/>
      <c r="G41" s="1">
        <v>38</v>
      </c>
      <c r="H41" s="177">
        <v>0</v>
      </c>
      <c r="I41" s="177">
        <v>0</v>
      </c>
      <c r="J41" s="1" t="s">
        <v>10</v>
      </c>
      <c r="K41" s="6"/>
      <c r="L41" s="5">
        <v>38</v>
      </c>
      <c r="M41" s="176">
        <v>0</v>
      </c>
      <c r="N41" s="176">
        <v>0</v>
      </c>
      <c r="O41" s="5">
        <v>15</v>
      </c>
    </row>
    <row r="42" spans="1:15" ht="15.75" thickBot="1" x14ac:dyDescent="0.3">
      <c r="A42" s="89"/>
      <c r="B42" s="90">
        <v>39</v>
      </c>
      <c r="C42" s="89"/>
      <c r="D42" s="89"/>
      <c r="E42" s="90" t="s">
        <v>10</v>
      </c>
      <c r="F42" s="82" t="s">
        <v>6</v>
      </c>
      <c r="G42" s="83">
        <v>39</v>
      </c>
      <c r="H42" s="91">
        <v>4</v>
      </c>
      <c r="I42" s="82">
        <v>8</v>
      </c>
      <c r="J42" s="83">
        <v>15</v>
      </c>
      <c r="K42" s="85"/>
      <c r="L42" s="86">
        <v>39</v>
      </c>
      <c r="M42" s="176">
        <v>0</v>
      </c>
      <c r="N42" s="176">
        <v>0</v>
      </c>
      <c r="O42" s="86" t="s">
        <v>10</v>
      </c>
    </row>
    <row r="43" spans="1:15" x14ac:dyDescent="0.25">
      <c r="A43" s="74">
        <v>45575</v>
      </c>
      <c r="B43" s="87">
        <v>40</v>
      </c>
      <c r="C43" s="88"/>
      <c r="D43" s="88"/>
      <c r="E43" s="87" t="s">
        <v>10</v>
      </c>
      <c r="F43" s="74">
        <v>45575</v>
      </c>
      <c r="G43" s="75">
        <v>40</v>
      </c>
      <c r="H43" s="76">
        <v>3</v>
      </c>
      <c r="I43" s="76">
        <v>3</v>
      </c>
      <c r="J43" s="75" t="s">
        <v>10</v>
      </c>
      <c r="K43" s="77">
        <v>45575</v>
      </c>
      <c r="L43" s="78">
        <v>40</v>
      </c>
      <c r="M43" s="176">
        <v>0</v>
      </c>
      <c r="N43" s="176">
        <v>0</v>
      </c>
      <c r="O43" s="78" t="s">
        <v>10</v>
      </c>
    </row>
    <row r="44" spans="1:15" x14ac:dyDescent="0.25">
      <c r="A44" s="4"/>
      <c r="B44" s="3">
        <v>41</v>
      </c>
      <c r="C44" s="4"/>
      <c r="D44" s="4">
        <v>4</v>
      </c>
      <c r="E44" s="3" t="s">
        <v>10</v>
      </c>
      <c r="F44" s="2"/>
      <c r="G44" s="1">
        <v>41</v>
      </c>
      <c r="H44" s="2">
        <v>5</v>
      </c>
      <c r="I44" s="2">
        <v>4</v>
      </c>
      <c r="J44" s="1" t="s">
        <v>10</v>
      </c>
      <c r="K44" s="6"/>
      <c r="L44" s="5">
        <v>41</v>
      </c>
      <c r="M44" s="6"/>
      <c r="N44" s="6"/>
      <c r="O44" s="5" t="s">
        <v>10</v>
      </c>
    </row>
    <row r="45" spans="1:15" x14ac:dyDescent="0.25">
      <c r="A45" s="4"/>
      <c r="B45" s="3">
        <v>42</v>
      </c>
      <c r="C45" s="4"/>
      <c r="D45" s="4"/>
      <c r="E45" s="3" t="s">
        <v>10</v>
      </c>
      <c r="F45" s="2"/>
      <c r="G45" s="1">
        <v>42</v>
      </c>
      <c r="H45" s="177">
        <v>0</v>
      </c>
      <c r="I45" s="177">
        <v>0</v>
      </c>
      <c r="J45" s="1" t="s">
        <v>10</v>
      </c>
      <c r="K45" s="6"/>
      <c r="L45" s="5">
        <v>42</v>
      </c>
      <c r="M45" s="6"/>
      <c r="N45" s="6"/>
      <c r="O45" s="5"/>
    </row>
    <row r="46" spans="1:15" x14ac:dyDescent="0.25">
      <c r="A46" s="4"/>
      <c r="B46" s="3">
        <v>43</v>
      </c>
      <c r="C46" s="4"/>
      <c r="D46" s="4"/>
      <c r="E46" s="3" t="s">
        <v>10</v>
      </c>
      <c r="F46" s="2"/>
      <c r="G46" s="1">
        <v>43</v>
      </c>
      <c r="H46" s="16">
        <v>6.5</v>
      </c>
      <c r="I46" s="2">
        <v>0</v>
      </c>
      <c r="J46" s="1">
        <v>47</v>
      </c>
      <c r="K46" s="6"/>
      <c r="L46" s="5">
        <v>43</v>
      </c>
      <c r="M46" s="6"/>
      <c r="N46" s="6"/>
      <c r="O46" s="5"/>
    </row>
    <row r="47" spans="1:15" x14ac:dyDescent="0.25">
      <c r="A47" s="10">
        <v>45607</v>
      </c>
      <c r="B47" s="3">
        <v>44</v>
      </c>
      <c r="C47" s="4"/>
      <c r="D47" s="4"/>
      <c r="E47" s="3" t="s">
        <v>10</v>
      </c>
      <c r="F47" s="10">
        <v>45607</v>
      </c>
      <c r="G47" s="1">
        <v>44</v>
      </c>
      <c r="H47" s="2">
        <v>0</v>
      </c>
      <c r="I47" s="2">
        <v>5</v>
      </c>
      <c r="J47" s="36" t="s">
        <v>37</v>
      </c>
      <c r="K47" s="9">
        <v>45607</v>
      </c>
      <c r="L47" s="5">
        <v>44</v>
      </c>
      <c r="M47" s="6"/>
      <c r="N47" s="6"/>
      <c r="O47" s="5"/>
    </row>
    <row r="48" spans="1:15" x14ac:dyDescent="0.25">
      <c r="A48" s="4"/>
      <c r="B48" s="3">
        <v>45</v>
      </c>
      <c r="C48" s="4"/>
      <c r="D48" s="4">
        <v>4</v>
      </c>
      <c r="E48" s="3" t="s">
        <v>10</v>
      </c>
      <c r="F48" s="2"/>
      <c r="G48" s="1">
        <v>45</v>
      </c>
      <c r="H48" s="177">
        <v>0</v>
      </c>
      <c r="I48" s="177">
        <v>0</v>
      </c>
      <c r="J48" s="1" t="s">
        <v>10</v>
      </c>
      <c r="K48" s="6"/>
      <c r="L48" s="5">
        <v>45</v>
      </c>
      <c r="M48" s="6"/>
      <c r="N48" s="6"/>
      <c r="O48" s="5"/>
    </row>
    <row r="49" spans="1:26" x14ac:dyDescent="0.25">
      <c r="A49" s="4"/>
      <c r="B49" s="3">
        <v>46</v>
      </c>
      <c r="C49" s="4"/>
      <c r="D49" s="4"/>
      <c r="E49" s="3" t="s">
        <v>10</v>
      </c>
      <c r="F49" s="2" t="s">
        <v>7</v>
      </c>
      <c r="G49" s="1">
        <v>46</v>
      </c>
      <c r="H49" s="2">
        <v>3</v>
      </c>
      <c r="I49" s="2">
        <v>9</v>
      </c>
      <c r="J49" s="1">
        <v>17</v>
      </c>
      <c r="K49" s="6"/>
      <c r="L49" s="5">
        <v>46</v>
      </c>
      <c r="M49" s="6"/>
      <c r="N49" s="6"/>
      <c r="O49" s="5"/>
    </row>
    <row r="50" spans="1:26" x14ac:dyDescent="0.25">
      <c r="A50" s="4"/>
      <c r="B50" s="3">
        <v>47</v>
      </c>
      <c r="C50" s="4"/>
      <c r="D50" s="4"/>
      <c r="E50" s="3" t="s">
        <v>10</v>
      </c>
      <c r="F50" s="2"/>
      <c r="G50" s="1">
        <v>47</v>
      </c>
      <c r="H50" s="177">
        <v>0</v>
      </c>
      <c r="I50" s="177">
        <v>0</v>
      </c>
      <c r="J50" s="1" t="s">
        <v>10</v>
      </c>
      <c r="K50" s="6"/>
      <c r="L50" s="5">
        <v>47</v>
      </c>
      <c r="M50" s="6"/>
      <c r="N50" s="6"/>
      <c r="O50" s="5"/>
    </row>
    <row r="51" spans="1:26" x14ac:dyDescent="0.25">
      <c r="A51" s="10">
        <v>45638</v>
      </c>
      <c r="B51" s="3">
        <v>48</v>
      </c>
      <c r="C51" s="4"/>
      <c r="D51" s="4">
        <v>4</v>
      </c>
      <c r="E51" s="3" t="s">
        <v>10</v>
      </c>
      <c r="F51" s="10">
        <v>45638</v>
      </c>
      <c r="G51" s="1">
        <v>48</v>
      </c>
      <c r="H51" s="2">
        <v>0</v>
      </c>
      <c r="I51" s="2">
        <v>6</v>
      </c>
      <c r="J51" s="1" t="s">
        <v>10</v>
      </c>
      <c r="K51" s="6"/>
      <c r="L51" s="5">
        <v>48</v>
      </c>
      <c r="M51" s="6"/>
      <c r="N51" s="6"/>
      <c r="O51" s="5"/>
    </row>
    <row r="52" spans="1:26" x14ac:dyDescent="0.25">
      <c r="A52" s="4"/>
      <c r="B52" s="3">
        <v>49</v>
      </c>
      <c r="C52" s="4"/>
      <c r="D52" s="4"/>
      <c r="E52" s="3" t="s">
        <v>10</v>
      </c>
      <c r="F52" s="2"/>
      <c r="G52" s="1">
        <v>49</v>
      </c>
      <c r="H52" s="2">
        <v>0</v>
      </c>
      <c r="I52" s="2">
        <v>10</v>
      </c>
      <c r="J52" s="1">
        <v>15</v>
      </c>
      <c r="K52" s="9">
        <v>45638</v>
      </c>
      <c r="L52" s="5">
        <v>49</v>
      </c>
      <c r="M52" s="6"/>
      <c r="N52" s="6"/>
      <c r="O52" s="5"/>
    </row>
    <row r="53" spans="1:26" x14ac:dyDescent="0.25">
      <c r="A53" s="4"/>
      <c r="B53" s="3">
        <v>50</v>
      </c>
      <c r="C53" s="4"/>
      <c r="D53" s="4"/>
      <c r="E53" s="3" t="s">
        <v>10</v>
      </c>
      <c r="F53" s="2"/>
      <c r="G53" s="1">
        <v>50</v>
      </c>
      <c r="H53" s="177">
        <v>0</v>
      </c>
      <c r="I53" s="177">
        <v>0</v>
      </c>
      <c r="J53" s="1" t="s">
        <v>10</v>
      </c>
      <c r="K53" s="6"/>
      <c r="L53" s="5">
        <v>50</v>
      </c>
      <c r="M53" s="6"/>
      <c r="N53" s="6"/>
      <c r="O53" s="5"/>
    </row>
    <row r="54" spans="1:26" x14ac:dyDescent="0.25">
      <c r="A54" s="4"/>
      <c r="B54" s="3">
        <v>51</v>
      </c>
      <c r="C54" s="4"/>
      <c r="D54" s="4">
        <v>8</v>
      </c>
      <c r="E54" s="3" t="s">
        <v>10</v>
      </c>
      <c r="F54" s="2"/>
      <c r="G54" s="1">
        <v>51</v>
      </c>
      <c r="H54" s="177">
        <v>0</v>
      </c>
      <c r="I54" s="177">
        <v>0</v>
      </c>
      <c r="J54" s="1" t="s">
        <v>10</v>
      </c>
      <c r="K54" s="6"/>
      <c r="L54" s="5">
        <v>51</v>
      </c>
      <c r="M54" s="6"/>
      <c r="N54" s="6"/>
      <c r="O54" s="5"/>
    </row>
    <row r="55" spans="1:26" x14ac:dyDescent="0.25">
      <c r="A55" s="4"/>
      <c r="B55" s="3">
        <v>52</v>
      </c>
      <c r="C55" s="4"/>
      <c r="D55" s="4"/>
      <c r="E55" s="3" t="s">
        <v>10</v>
      </c>
      <c r="F55" s="2"/>
      <c r="G55" s="1">
        <v>52</v>
      </c>
      <c r="H55" s="2">
        <v>3</v>
      </c>
      <c r="I55" s="2">
        <v>0</v>
      </c>
      <c r="J55" s="1">
        <v>15</v>
      </c>
      <c r="K55" s="6"/>
      <c r="L55" s="5">
        <v>52</v>
      </c>
      <c r="M55" s="6"/>
      <c r="N55" s="6"/>
      <c r="O55" s="5"/>
    </row>
    <row r="56" spans="1:26" ht="15.75" thickBot="1" x14ac:dyDescent="0.3">
      <c r="A56" s="89"/>
      <c r="B56" s="90"/>
      <c r="C56" s="89"/>
      <c r="D56" s="89"/>
      <c r="E56" s="90"/>
      <c r="F56" s="82"/>
      <c r="G56" s="83"/>
      <c r="H56" s="82"/>
      <c r="I56" s="82"/>
      <c r="J56" s="83"/>
      <c r="K56" s="85"/>
      <c r="L56" s="86">
        <v>53</v>
      </c>
      <c r="M56" s="85"/>
      <c r="N56" s="85"/>
      <c r="O56" s="86"/>
    </row>
    <row r="57" spans="1:26" x14ac:dyDescent="0.25">
      <c r="A57" s="92" t="s">
        <v>37</v>
      </c>
      <c r="B57" s="93"/>
      <c r="C57" s="94" t="s">
        <v>8</v>
      </c>
      <c r="D57" s="94" t="s">
        <v>11</v>
      </c>
      <c r="E57" s="94" t="s">
        <v>12</v>
      </c>
      <c r="F57" s="95" t="s">
        <v>37</v>
      </c>
      <c r="G57" s="94"/>
      <c r="H57" s="94" t="s">
        <v>8</v>
      </c>
      <c r="I57" s="94" t="s">
        <v>11</v>
      </c>
      <c r="J57" s="94" t="s">
        <v>12</v>
      </c>
      <c r="K57" s="95" t="s">
        <v>37</v>
      </c>
      <c r="L57" s="93"/>
      <c r="M57" s="94" t="s">
        <v>8</v>
      </c>
      <c r="N57" s="94" t="s">
        <v>11</v>
      </c>
      <c r="O57" s="93" t="s">
        <v>12</v>
      </c>
    </row>
    <row r="58" spans="1:26" x14ac:dyDescent="0.25">
      <c r="A58" s="96">
        <v>0</v>
      </c>
      <c r="B58" s="19"/>
      <c r="C58" s="18">
        <f>SUM(C4:C56)</f>
        <v>4.5</v>
      </c>
      <c r="D58" s="18">
        <f>SUM(D4:D56)</f>
        <v>27.5</v>
      </c>
      <c r="E58" s="18">
        <f>SUM(E4:E56)</f>
        <v>11.4</v>
      </c>
      <c r="F58" s="20">
        <v>4</v>
      </c>
      <c r="G58" s="18"/>
      <c r="H58" s="18">
        <f>SUM(H4:H56)</f>
        <v>78.5</v>
      </c>
      <c r="I58" s="18">
        <f>SUM(I4:I56)</f>
        <v>88</v>
      </c>
      <c r="J58" s="18">
        <f>SUM(J4:J56)</f>
        <v>350</v>
      </c>
      <c r="K58" s="18">
        <v>5</v>
      </c>
      <c r="L58" s="19"/>
      <c r="M58" s="18">
        <f>SUM(M4:M56)</f>
        <v>104.5</v>
      </c>
      <c r="N58" s="18">
        <f>SUM(N4:N56)</f>
        <v>65</v>
      </c>
      <c r="O58" s="19">
        <f>SUM(O4:O56)</f>
        <v>406.39999999999992</v>
      </c>
    </row>
    <row r="59" spans="1:26" x14ac:dyDescent="0.25">
      <c r="H59" s="106">
        <f>H58-C58</f>
        <v>74</v>
      </c>
      <c r="I59" s="106">
        <f>I58-D58</f>
        <v>60.5</v>
      </c>
      <c r="J59" s="106">
        <f>J58-E58</f>
        <v>338.6</v>
      </c>
      <c r="M59" s="107">
        <f>M58-H58</f>
        <v>26</v>
      </c>
      <c r="N59" s="104">
        <f>N58-I58</f>
        <v>-23</v>
      </c>
      <c r="O59" s="105">
        <f>O58-J58</f>
        <v>56.39999999999992</v>
      </c>
    </row>
    <row r="61" spans="1:26" ht="15.75" thickBot="1" x14ac:dyDescent="0.3">
      <c r="B61" s="119" t="s">
        <v>36</v>
      </c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P61" s="174">
        <f>78.5+M58</f>
        <v>183</v>
      </c>
      <c r="Q61" s="175">
        <f>116.5+N58</f>
        <v>181.5</v>
      </c>
    </row>
    <row r="62" spans="1:26" ht="24.75" thickBot="1" x14ac:dyDescent="0.3">
      <c r="B62" s="30" t="s">
        <v>21</v>
      </c>
      <c r="C62" s="31" t="s">
        <v>22</v>
      </c>
      <c r="D62" s="31" t="s">
        <v>23</v>
      </c>
      <c r="E62" s="31" t="s">
        <v>24</v>
      </c>
      <c r="F62" s="31" t="s">
        <v>25</v>
      </c>
      <c r="G62" s="31" t="s">
        <v>26</v>
      </c>
      <c r="H62" s="31" t="s">
        <v>27</v>
      </c>
      <c r="I62" s="31" t="s">
        <v>28</v>
      </c>
      <c r="J62" s="31" t="s">
        <v>29</v>
      </c>
      <c r="K62" s="31" t="s">
        <v>30</v>
      </c>
      <c r="L62" s="32" t="s">
        <v>31</v>
      </c>
      <c r="P62" s="52" t="s">
        <v>33</v>
      </c>
      <c r="Q62" s="52" t="s">
        <v>34</v>
      </c>
      <c r="R62" s="70" t="s">
        <v>3</v>
      </c>
      <c r="S62" s="52" t="s">
        <v>37</v>
      </c>
      <c r="U62" s="133" t="s">
        <v>53</v>
      </c>
      <c r="V62" s="134"/>
      <c r="W62" s="134"/>
      <c r="X62" s="134"/>
      <c r="Y62" s="113">
        <f>SUM(Y64:Y85)</f>
        <v>359490</v>
      </c>
      <c r="Z62" s="114"/>
    </row>
    <row r="63" spans="1:26" ht="36.75" thickBot="1" x14ac:dyDescent="0.3">
      <c r="B63" s="28">
        <v>1</v>
      </c>
      <c r="C63" s="21">
        <v>1</v>
      </c>
      <c r="D63" s="21" t="s">
        <v>14</v>
      </c>
      <c r="E63" s="21">
        <v>1</v>
      </c>
      <c r="F63" s="21">
        <v>7</v>
      </c>
      <c r="G63" s="21">
        <v>2023</v>
      </c>
      <c r="H63" s="21">
        <v>10</v>
      </c>
      <c r="I63" s="21">
        <v>10</v>
      </c>
      <c r="J63" s="22" t="s">
        <v>277</v>
      </c>
      <c r="K63" s="23">
        <v>44985</v>
      </c>
      <c r="L63" s="29">
        <v>45165</v>
      </c>
      <c r="P63" s="33">
        <f>SUM(C58,H58,M58)</f>
        <v>187.5</v>
      </c>
      <c r="Q63" s="33">
        <f>SUM(D58,I58,N58)</f>
        <v>180.5</v>
      </c>
      <c r="R63" s="70">
        <f>SUM(E58,J58,O58)*1000</f>
        <v>767800</v>
      </c>
      <c r="S63" s="33">
        <f>SUM(I71:I72)*1500</f>
        <v>135000</v>
      </c>
      <c r="T63" s="59"/>
      <c r="U63" s="60" t="s">
        <v>54</v>
      </c>
      <c r="V63" s="69" t="s">
        <v>272</v>
      </c>
      <c r="W63" s="53" t="s">
        <v>55</v>
      </c>
      <c r="X63" s="53" t="s">
        <v>56</v>
      </c>
      <c r="Y63" s="53" t="s">
        <v>57</v>
      </c>
      <c r="Z63" s="54" t="s">
        <v>58</v>
      </c>
    </row>
    <row r="64" spans="1:26" ht="24.75" thickBot="1" x14ac:dyDescent="0.3">
      <c r="B64" s="26">
        <v>2</v>
      </c>
      <c r="C64" s="24">
        <v>1</v>
      </c>
      <c r="D64" s="24" t="s">
        <v>15</v>
      </c>
      <c r="E64" s="24">
        <v>2</v>
      </c>
      <c r="F64" s="24">
        <v>23</v>
      </c>
      <c r="G64" s="24">
        <v>2023</v>
      </c>
      <c r="H64" s="24">
        <v>10</v>
      </c>
      <c r="I64" s="24">
        <v>10</v>
      </c>
      <c r="J64" s="22" t="s">
        <v>277</v>
      </c>
      <c r="K64" s="25">
        <v>45097</v>
      </c>
      <c r="L64" s="27">
        <v>45277</v>
      </c>
      <c r="P64" s="122" t="s">
        <v>52</v>
      </c>
      <c r="Q64" s="123"/>
      <c r="R64" s="120">
        <f>(R63+S63)</f>
        <v>902800</v>
      </c>
      <c r="S64" s="121"/>
      <c r="U64" s="135">
        <v>45081.6878125</v>
      </c>
      <c r="V64" s="136"/>
      <c r="W64" s="137" t="s">
        <v>59</v>
      </c>
      <c r="X64" s="137">
        <v>230740869599</v>
      </c>
      <c r="Y64" s="138">
        <v>5000</v>
      </c>
      <c r="Z64" s="139">
        <v>0</v>
      </c>
    </row>
    <row r="65" spans="2:27" ht="24.75" thickBot="1" x14ac:dyDescent="0.3">
      <c r="B65" s="28">
        <v>3</v>
      </c>
      <c r="C65" s="21">
        <v>1</v>
      </c>
      <c r="D65" s="21" t="s">
        <v>16</v>
      </c>
      <c r="E65" s="21">
        <v>3</v>
      </c>
      <c r="F65" s="21">
        <v>34</v>
      </c>
      <c r="G65" s="21">
        <v>2023</v>
      </c>
      <c r="H65" s="21">
        <v>10</v>
      </c>
      <c r="I65" s="21">
        <v>10</v>
      </c>
      <c r="J65" s="22" t="s">
        <v>277</v>
      </c>
      <c r="K65" s="23">
        <v>45174</v>
      </c>
      <c r="L65" s="29">
        <v>45354</v>
      </c>
      <c r="P65" s="129" t="s">
        <v>289</v>
      </c>
      <c r="Q65" s="130"/>
      <c r="R65" s="131">
        <f>SUM(F91:F150)</f>
        <v>453000</v>
      </c>
      <c r="S65" s="132"/>
      <c r="U65" s="140">
        <v>45092.553738425922</v>
      </c>
      <c r="V65" s="141"/>
      <c r="W65" s="142" t="s">
        <v>60</v>
      </c>
      <c r="X65" s="142">
        <v>230740869599</v>
      </c>
      <c r="Y65" s="143">
        <v>30100</v>
      </c>
      <c r="Z65" s="144">
        <v>0</v>
      </c>
    </row>
    <row r="66" spans="2:27" ht="24.75" thickBot="1" x14ac:dyDescent="0.3">
      <c r="B66" s="26">
        <v>4</v>
      </c>
      <c r="C66" s="24">
        <v>1</v>
      </c>
      <c r="D66" s="24" t="s">
        <v>17</v>
      </c>
      <c r="E66" s="24">
        <v>4</v>
      </c>
      <c r="F66" s="24">
        <v>44</v>
      </c>
      <c r="G66" s="24">
        <v>2023</v>
      </c>
      <c r="H66" s="24">
        <v>10</v>
      </c>
      <c r="I66" s="24">
        <v>10</v>
      </c>
      <c r="J66" s="22" t="s">
        <v>277</v>
      </c>
      <c r="K66" s="25">
        <v>45244</v>
      </c>
      <c r="L66" s="27">
        <v>45424</v>
      </c>
      <c r="P66" s="122" t="s">
        <v>290</v>
      </c>
      <c r="Q66" s="123"/>
      <c r="R66" s="131">
        <f>SUM(Y64:Y84)</f>
        <v>359490</v>
      </c>
      <c r="S66" s="132"/>
      <c r="U66" s="135">
        <v>45155.344537037039</v>
      </c>
      <c r="V66" s="136"/>
      <c r="W66" s="137" t="s">
        <v>61</v>
      </c>
      <c r="X66" s="137">
        <v>230740869599</v>
      </c>
      <c r="Y66" s="138">
        <v>10000</v>
      </c>
      <c r="Z66" s="139">
        <v>0</v>
      </c>
    </row>
    <row r="67" spans="2:27" ht="24.75" thickBot="1" x14ac:dyDescent="0.3">
      <c r="B67" s="28">
        <v>5</v>
      </c>
      <c r="C67" s="21">
        <v>1</v>
      </c>
      <c r="D67" s="21" t="s">
        <v>18</v>
      </c>
      <c r="E67" s="21">
        <v>5</v>
      </c>
      <c r="F67" s="21">
        <v>8</v>
      </c>
      <c r="G67" s="21">
        <v>2024</v>
      </c>
      <c r="H67" s="21">
        <v>10</v>
      </c>
      <c r="I67" s="21">
        <v>10</v>
      </c>
      <c r="J67" s="22" t="s">
        <v>277</v>
      </c>
      <c r="K67" s="23">
        <v>45356</v>
      </c>
      <c r="L67" s="29">
        <v>45536</v>
      </c>
      <c r="R67" s="109"/>
      <c r="U67" s="140">
        <v>45418.854085648149</v>
      </c>
      <c r="V67" s="141" t="s">
        <v>273</v>
      </c>
      <c r="W67" s="142" t="s">
        <v>62</v>
      </c>
      <c r="X67" s="142">
        <v>230740869599</v>
      </c>
      <c r="Y67" s="143">
        <v>15000</v>
      </c>
      <c r="Z67" s="144">
        <v>0</v>
      </c>
    </row>
    <row r="68" spans="2:27" ht="24.75" thickBot="1" x14ac:dyDescent="0.3">
      <c r="B68" s="26">
        <v>6</v>
      </c>
      <c r="C68" s="24">
        <v>1</v>
      </c>
      <c r="D68" s="24" t="s">
        <v>19</v>
      </c>
      <c r="E68" s="24">
        <v>6</v>
      </c>
      <c r="F68" s="24">
        <v>16</v>
      </c>
      <c r="G68" s="24">
        <v>2024</v>
      </c>
      <c r="H68" s="24">
        <v>10</v>
      </c>
      <c r="I68" s="24">
        <v>10</v>
      </c>
      <c r="J68" s="22" t="s">
        <v>277</v>
      </c>
      <c r="K68" s="25">
        <v>45412</v>
      </c>
      <c r="L68" s="27">
        <v>45592</v>
      </c>
      <c r="R68" s="109"/>
      <c r="U68" s="145">
        <v>45434.972986111112</v>
      </c>
      <c r="V68" s="141" t="s">
        <v>274</v>
      </c>
      <c r="W68" s="146" t="s">
        <v>63</v>
      </c>
      <c r="X68" s="146">
        <v>230740869599</v>
      </c>
      <c r="Y68" s="147">
        <v>45000</v>
      </c>
      <c r="Z68" s="148">
        <v>0</v>
      </c>
    </row>
    <row r="69" spans="2:27" ht="24.75" thickBot="1" x14ac:dyDescent="0.3">
      <c r="B69" s="28">
        <v>7</v>
      </c>
      <c r="C69" s="21">
        <v>1</v>
      </c>
      <c r="D69" s="21" t="s">
        <v>35</v>
      </c>
      <c r="E69" s="21">
        <v>7</v>
      </c>
      <c r="F69" s="21">
        <v>22</v>
      </c>
      <c r="G69" s="21">
        <v>2024</v>
      </c>
      <c r="H69" s="21">
        <v>10</v>
      </c>
      <c r="I69" s="21">
        <v>10</v>
      </c>
      <c r="J69" s="22" t="s">
        <v>277</v>
      </c>
      <c r="K69" s="23">
        <v>45454</v>
      </c>
      <c r="L69" s="29">
        <v>45634</v>
      </c>
      <c r="U69" s="149">
        <v>45450.898113425923</v>
      </c>
      <c r="V69" s="150" t="s">
        <v>275</v>
      </c>
      <c r="W69" s="151" t="s">
        <v>64</v>
      </c>
      <c r="X69" s="151">
        <v>230740869599</v>
      </c>
      <c r="Y69" s="152">
        <v>15000</v>
      </c>
      <c r="Z69" s="153">
        <v>0</v>
      </c>
    </row>
    <row r="70" spans="2:27" ht="24.75" thickBot="1" x14ac:dyDescent="0.3">
      <c r="B70" s="61">
        <v>8</v>
      </c>
      <c r="C70" s="62">
        <v>1</v>
      </c>
      <c r="D70" s="62" t="s">
        <v>270</v>
      </c>
      <c r="E70" s="62">
        <v>8</v>
      </c>
      <c r="F70" s="62">
        <v>24</v>
      </c>
      <c r="G70" s="62">
        <v>2024</v>
      </c>
      <c r="H70" s="62">
        <v>10</v>
      </c>
      <c r="I70" s="62">
        <v>10</v>
      </c>
      <c r="J70" s="22" t="s">
        <v>277</v>
      </c>
      <c r="K70" s="63">
        <v>45468</v>
      </c>
      <c r="L70" s="64">
        <v>45648</v>
      </c>
      <c r="U70" s="154">
        <v>45456.089375000003</v>
      </c>
      <c r="V70" s="155" t="s">
        <v>276</v>
      </c>
      <c r="W70" s="156" t="s">
        <v>65</v>
      </c>
      <c r="X70" s="156">
        <v>230740869599</v>
      </c>
      <c r="Y70" s="157">
        <v>29900</v>
      </c>
      <c r="Z70" s="158">
        <v>0</v>
      </c>
    </row>
    <row r="71" spans="2:27" ht="36.75" thickBot="1" x14ac:dyDescent="0.3">
      <c r="B71" s="65"/>
      <c r="C71" s="66"/>
      <c r="D71" s="67" t="s">
        <v>20</v>
      </c>
      <c r="E71" s="66"/>
      <c r="F71" s="66"/>
      <c r="G71" s="66"/>
      <c r="H71" s="67">
        <v>80</v>
      </c>
      <c r="I71" s="67">
        <v>80</v>
      </c>
      <c r="J71" s="66" t="s">
        <v>278</v>
      </c>
      <c r="K71" s="66" t="s">
        <v>285</v>
      </c>
      <c r="L71" s="102">
        <v>45524</v>
      </c>
      <c r="U71" s="159">
        <v>45462.475706018522</v>
      </c>
      <c r="V71" s="155" t="s">
        <v>276</v>
      </c>
      <c r="W71" s="160" t="s">
        <v>271</v>
      </c>
      <c r="X71" s="160">
        <v>230740869599</v>
      </c>
      <c r="Y71" s="161">
        <v>59800</v>
      </c>
      <c r="Z71" s="162">
        <v>0</v>
      </c>
    </row>
    <row r="72" spans="2:27" ht="24.75" thickBot="1" x14ac:dyDescent="0.3">
      <c r="B72" s="98">
        <v>1</v>
      </c>
      <c r="C72" s="99">
        <v>1</v>
      </c>
      <c r="D72" s="99" t="s">
        <v>283</v>
      </c>
      <c r="E72" s="99">
        <v>9</v>
      </c>
      <c r="F72" s="99">
        <v>32</v>
      </c>
      <c r="G72" s="99">
        <v>2024</v>
      </c>
      <c r="H72" s="99">
        <v>10</v>
      </c>
      <c r="I72" s="99">
        <v>10</v>
      </c>
      <c r="J72" s="99" t="s">
        <v>284</v>
      </c>
      <c r="K72" s="100">
        <v>45524</v>
      </c>
      <c r="L72" s="101">
        <v>45704</v>
      </c>
      <c r="U72" s="163">
        <v>45496.97315972222</v>
      </c>
      <c r="V72" s="164" t="s">
        <v>282</v>
      </c>
      <c r="W72" s="165" t="s">
        <v>280</v>
      </c>
      <c r="X72" s="165">
        <v>230740869599</v>
      </c>
      <c r="Y72" s="166">
        <v>44900</v>
      </c>
      <c r="Z72" s="167">
        <v>0</v>
      </c>
    </row>
    <row r="73" spans="2:27" ht="24.75" thickBot="1" x14ac:dyDescent="0.3">
      <c r="U73" s="159">
        <v>45504.007384259261</v>
      </c>
      <c r="V73" s="168" t="s">
        <v>282</v>
      </c>
      <c r="W73" s="160" t="s">
        <v>281</v>
      </c>
      <c r="X73" s="160">
        <v>230740869599</v>
      </c>
      <c r="Y73" s="161">
        <v>15000</v>
      </c>
      <c r="Z73" s="162">
        <v>0</v>
      </c>
    </row>
    <row r="74" spans="2:27" ht="24.75" thickBot="1" x14ac:dyDescent="0.3">
      <c r="U74" s="169">
        <v>45525.163564814815</v>
      </c>
      <c r="V74" s="170" t="s">
        <v>287</v>
      </c>
      <c r="W74" s="171" t="s">
        <v>286</v>
      </c>
      <c r="X74" s="171">
        <v>230740869599</v>
      </c>
      <c r="Y74" s="161">
        <v>14990</v>
      </c>
      <c r="Z74" s="162">
        <v>0</v>
      </c>
    </row>
    <row r="75" spans="2:27" ht="24.75" thickBot="1" x14ac:dyDescent="0.3">
      <c r="B75" s="124" t="s">
        <v>49</v>
      </c>
      <c r="C75" s="124"/>
      <c r="D75" s="124"/>
      <c r="E75" s="124"/>
      <c r="G75" s="119" t="s">
        <v>51</v>
      </c>
      <c r="H75" s="119"/>
      <c r="I75" s="119"/>
      <c r="J75" s="119"/>
      <c r="U75" s="169">
        <v>45545</v>
      </c>
      <c r="V75" s="170" t="s">
        <v>296</v>
      </c>
      <c r="W75" s="171" t="s">
        <v>286</v>
      </c>
      <c r="X75" s="171">
        <v>230740869599</v>
      </c>
      <c r="Y75" s="161">
        <v>29900</v>
      </c>
      <c r="Z75" s="162">
        <v>0</v>
      </c>
    </row>
    <row r="76" spans="2:27" ht="30.75" thickBot="1" x14ac:dyDescent="0.3">
      <c r="B76" s="39" t="s">
        <v>25</v>
      </c>
      <c r="C76" s="40" t="s">
        <v>38</v>
      </c>
      <c r="D76" s="40" t="s">
        <v>39</v>
      </c>
      <c r="E76" s="41" t="s">
        <v>40</v>
      </c>
      <c r="G76" s="39" t="s">
        <v>25</v>
      </c>
      <c r="H76" s="40" t="s">
        <v>38</v>
      </c>
      <c r="I76" s="40" t="s">
        <v>39</v>
      </c>
      <c r="J76" s="41" t="s">
        <v>40</v>
      </c>
      <c r="U76" s="172">
        <v>45553.01734953704</v>
      </c>
      <c r="V76" s="170" t="s">
        <v>296</v>
      </c>
      <c r="W76" s="160" t="s">
        <v>288</v>
      </c>
      <c r="X76" s="160">
        <v>230740869599</v>
      </c>
      <c r="Y76" s="161">
        <v>29900</v>
      </c>
      <c r="Z76" s="162">
        <v>0</v>
      </c>
    </row>
    <row r="77" spans="2:27" ht="29.25" thickBot="1" x14ac:dyDescent="0.3">
      <c r="B77" s="42">
        <v>13</v>
      </c>
      <c r="C77" s="37" t="s">
        <v>41</v>
      </c>
      <c r="D77" s="37">
        <v>350</v>
      </c>
      <c r="E77" s="43" t="s">
        <v>42</v>
      </c>
      <c r="G77" s="46">
        <v>4</v>
      </c>
      <c r="H77" s="47" t="s">
        <v>41</v>
      </c>
      <c r="I77" s="47">
        <v>200</v>
      </c>
      <c r="J77" s="48" t="s">
        <v>43</v>
      </c>
      <c r="U77" s="159">
        <v>45563.01666666667</v>
      </c>
      <c r="V77" s="173" t="s">
        <v>295</v>
      </c>
      <c r="W77" s="160" t="s">
        <v>288</v>
      </c>
      <c r="X77" s="160">
        <v>230740869599</v>
      </c>
      <c r="Y77" s="161">
        <v>15000</v>
      </c>
      <c r="Z77" s="162">
        <v>0</v>
      </c>
      <c r="AA77" s="108"/>
    </row>
    <row r="78" spans="2:27" ht="29.25" thickBot="1" x14ac:dyDescent="0.3">
      <c r="B78" s="44">
        <v>16</v>
      </c>
      <c r="C78" s="38" t="s">
        <v>41</v>
      </c>
      <c r="D78" s="38">
        <v>200</v>
      </c>
      <c r="E78" s="45" t="s">
        <v>43</v>
      </c>
      <c r="I78" s="51">
        <v>200</v>
      </c>
      <c r="J78" s="51">
        <v>420</v>
      </c>
      <c r="U78" s="163"/>
      <c r="V78" s="164"/>
      <c r="W78" s="165"/>
      <c r="X78" s="165"/>
      <c r="Y78" s="166"/>
      <c r="Z78" s="167"/>
    </row>
    <row r="79" spans="2:27" ht="29.25" thickBot="1" x14ac:dyDescent="0.3">
      <c r="B79" s="42">
        <v>26</v>
      </c>
      <c r="C79" s="37" t="s">
        <v>41</v>
      </c>
      <c r="D79" s="37">
        <v>600</v>
      </c>
      <c r="E79" s="43" t="s">
        <v>44</v>
      </c>
      <c r="U79" s="159"/>
      <c r="V79" s="168"/>
      <c r="W79" s="160"/>
      <c r="X79" s="160"/>
      <c r="Y79" s="161"/>
      <c r="Z79" s="162"/>
    </row>
    <row r="80" spans="2:27" ht="29.25" thickBot="1" x14ac:dyDescent="0.3">
      <c r="B80" s="44">
        <v>30</v>
      </c>
      <c r="C80" s="38" t="s">
        <v>45</v>
      </c>
      <c r="D80" s="38">
        <v>200</v>
      </c>
      <c r="E80" s="45" t="s">
        <v>43</v>
      </c>
      <c r="U80" s="169"/>
      <c r="V80" s="170"/>
      <c r="W80" s="171"/>
      <c r="X80" s="171"/>
      <c r="Y80" s="161"/>
      <c r="Z80" s="162"/>
    </row>
    <row r="81" spans="2:26" ht="29.25" thickBot="1" x14ac:dyDescent="0.3">
      <c r="B81" s="42">
        <v>34</v>
      </c>
      <c r="C81" s="37" t="s">
        <v>41</v>
      </c>
      <c r="D81" s="37">
        <v>50</v>
      </c>
      <c r="E81" s="43" t="s">
        <v>46</v>
      </c>
      <c r="U81" s="169"/>
      <c r="V81" s="170"/>
      <c r="W81" s="171"/>
      <c r="X81" s="171"/>
      <c r="Y81" s="161"/>
      <c r="Z81" s="162"/>
    </row>
    <row r="82" spans="2:26" ht="29.25" thickBot="1" x14ac:dyDescent="0.3">
      <c r="B82" s="44">
        <v>43</v>
      </c>
      <c r="C82" s="38" t="s">
        <v>41</v>
      </c>
      <c r="D82" s="38">
        <v>1250</v>
      </c>
      <c r="E82" s="45" t="s">
        <v>47</v>
      </c>
      <c r="U82" s="172"/>
      <c r="V82" s="170"/>
      <c r="W82" s="160"/>
      <c r="X82" s="160"/>
      <c r="Y82" s="161"/>
      <c r="Z82" s="162"/>
    </row>
    <row r="83" spans="2:26" ht="29.25" thickBot="1" x14ac:dyDescent="0.3">
      <c r="B83" s="42">
        <v>47</v>
      </c>
      <c r="C83" s="37" t="s">
        <v>45</v>
      </c>
      <c r="D83" s="37">
        <v>600</v>
      </c>
      <c r="E83" s="43" t="s">
        <v>44</v>
      </c>
      <c r="U83" s="159"/>
      <c r="V83" s="173"/>
      <c r="W83" s="160"/>
      <c r="X83" s="160"/>
      <c r="Y83" s="161"/>
      <c r="Z83" s="162"/>
    </row>
    <row r="84" spans="2:26" ht="29.25" thickBot="1" x14ac:dyDescent="0.3">
      <c r="B84" s="44">
        <v>49</v>
      </c>
      <c r="C84" s="38" t="s">
        <v>41</v>
      </c>
      <c r="D84" s="38">
        <v>50</v>
      </c>
      <c r="E84" s="45" t="s">
        <v>46</v>
      </c>
    </row>
    <row r="85" spans="2:26" ht="28.5" x14ac:dyDescent="0.25">
      <c r="B85" s="46">
        <v>50</v>
      </c>
      <c r="C85" s="47" t="s">
        <v>41</v>
      </c>
      <c r="D85" s="47">
        <v>300</v>
      </c>
      <c r="E85" s="48" t="s">
        <v>48</v>
      </c>
    </row>
    <row r="86" spans="2:26" x14ac:dyDescent="0.25">
      <c r="D86" s="49" t="s">
        <v>50</v>
      </c>
      <c r="E86" s="50">
        <v>7560</v>
      </c>
    </row>
    <row r="88" spans="2:26" ht="15.75" thickBot="1" x14ac:dyDescent="0.3"/>
    <row r="89" spans="2:26" ht="15.75" thickBot="1" x14ac:dyDescent="0.3">
      <c r="B89" s="115" t="s">
        <v>66</v>
      </c>
      <c r="C89" s="115"/>
      <c r="D89" s="115"/>
      <c r="E89" s="115"/>
      <c r="F89" s="115"/>
      <c r="G89" s="115"/>
      <c r="H89" s="115"/>
      <c r="I89" s="115"/>
      <c r="J89" s="115"/>
      <c r="K89" s="115"/>
    </row>
    <row r="90" spans="2:26" ht="45.75" thickBot="1" x14ac:dyDescent="0.3">
      <c r="B90" s="55" t="s">
        <v>67</v>
      </c>
      <c r="C90" s="55" t="s">
        <v>21</v>
      </c>
      <c r="D90" s="55" t="s">
        <v>68</v>
      </c>
      <c r="E90" s="55" t="s">
        <v>69</v>
      </c>
      <c r="F90" s="55" t="s">
        <v>27</v>
      </c>
      <c r="G90" s="55" t="s">
        <v>28</v>
      </c>
      <c r="H90" s="55" t="s">
        <v>29</v>
      </c>
      <c r="I90" s="55" t="s">
        <v>31</v>
      </c>
      <c r="J90" s="55" t="s">
        <v>70</v>
      </c>
      <c r="K90" s="55" t="s">
        <v>71</v>
      </c>
    </row>
    <row r="91" spans="2:26" ht="30.75" thickBot="1" x14ac:dyDescent="0.3">
      <c r="B91" s="56">
        <v>44981</v>
      </c>
      <c r="C91" s="57" t="s">
        <v>72</v>
      </c>
      <c r="D91" s="57" t="s">
        <v>73</v>
      </c>
      <c r="E91" s="57" t="s">
        <v>74</v>
      </c>
      <c r="F91" s="58">
        <v>5000</v>
      </c>
      <c r="G91" s="57">
        <v>0</v>
      </c>
      <c r="H91" s="57" t="s">
        <v>75</v>
      </c>
      <c r="I91" s="56">
        <v>45164</v>
      </c>
      <c r="J91" s="57" t="s">
        <v>76</v>
      </c>
      <c r="K91" s="57"/>
    </row>
    <row r="92" spans="2:26" ht="30.75" thickBot="1" x14ac:dyDescent="0.3">
      <c r="B92" s="57"/>
      <c r="C92" s="57"/>
      <c r="D92" s="57" t="s">
        <v>77</v>
      </c>
      <c r="E92" s="57" t="s">
        <v>78</v>
      </c>
      <c r="F92" s="58">
        <v>5000</v>
      </c>
      <c r="G92" s="57">
        <v>0</v>
      </c>
      <c r="H92" s="57" t="s">
        <v>75</v>
      </c>
      <c r="I92" s="56">
        <v>45164</v>
      </c>
      <c r="J92" s="57" t="s">
        <v>79</v>
      </c>
      <c r="K92" s="57"/>
    </row>
    <row r="93" spans="2:26" ht="30.75" thickBot="1" x14ac:dyDescent="0.3">
      <c r="B93" s="57"/>
      <c r="C93" s="57"/>
      <c r="D93" s="57" t="s">
        <v>80</v>
      </c>
      <c r="E93" s="57" t="s">
        <v>81</v>
      </c>
      <c r="F93" s="58">
        <v>5000</v>
      </c>
      <c r="G93" s="57">
        <v>0</v>
      </c>
      <c r="H93" s="57" t="s">
        <v>75</v>
      </c>
      <c r="I93" s="56">
        <v>45164</v>
      </c>
      <c r="J93" s="57" t="s">
        <v>82</v>
      </c>
      <c r="K93" s="57"/>
    </row>
    <row r="94" spans="2:26" ht="30.75" thickBot="1" x14ac:dyDescent="0.3">
      <c r="B94" s="57"/>
      <c r="C94" s="57"/>
      <c r="D94" s="57" t="s">
        <v>83</v>
      </c>
      <c r="E94" s="57" t="s">
        <v>84</v>
      </c>
      <c r="F94" s="58">
        <v>20000</v>
      </c>
      <c r="G94" s="57">
        <v>0</v>
      </c>
      <c r="H94" s="57" t="s">
        <v>75</v>
      </c>
      <c r="I94" s="56">
        <v>45164</v>
      </c>
      <c r="J94" s="57" t="s">
        <v>85</v>
      </c>
      <c r="K94" s="57"/>
    </row>
    <row r="95" spans="2:26" ht="30.75" thickBot="1" x14ac:dyDescent="0.3">
      <c r="B95" s="57"/>
      <c r="C95" s="57"/>
      <c r="D95" s="57" t="s">
        <v>86</v>
      </c>
      <c r="E95" s="57" t="s">
        <v>87</v>
      </c>
      <c r="F95" s="58">
        <v>50000</v>
      </c>
      <c r="G95" s="57">
        <v>0</v>
      </c>
      <c r="H95" s="57" t="s">
        <v>75</v>
      </c>
      <c r="I95" s="56">
        <v>45164</v>
      </c>
      <c r="J95" s="57" t="s">
        <v>88</v>
      </c>
      <c r="K95" s="57"/>
    </row>
    <row r="96" spans="2:26" ht="30.75" thickBot="1" x14ac:dyDescent="0.3">
      <c r="B96" s="56">
        <v>45015</v>
      </c>
      <c r="C96" s="57" t="s">
        <v>89</v>
      </c>
      <c r="D96" s="57" t="s">
        <v>90</v>
      </c>
      <c r="E96" s="57" t="s">
        <v>91</v>
      </c>
      <c r="F96" s="58">
        <v>1000</v>
      </c>
      <c r="G96" s="57">
        <v>0</v>
      </c>
      <c r="H96" s="57" t="s">
        <v>75</v>
      </c>
      <c r="I96" s="56">
        <v>45198</v>
      </c>
      <c r="J96" s="57" t="s">
        <v>92</v>
      </c>
      <c r="K96" s="57"/>
    </row>
    <row r="97" spans="2:11" ht="30.75" thickBot="1" x14ac:dyDescent="0.3">
      <c r="B97" s="57"/>
      <c r="C97" s="57"/>
      <c r="D97" s="57" t="s">
        <v>93</v>
      </c>
      <c r="E97" s="57" t="s">
        <v>94</v>
      </c>
      <c r="F97" s="58">
        <v>1000</v>
      </c>
      <c r="G97" s="57">
        <v>0</v>
      </c>
      <c r="H97" s="57" t="s">
        <v>75</v>
      </c>
      <c r="I97" s="56">
        <v>45198</v>
      </c>
      <c r="J97" s="57" t="s">
        <v>95</v>
      </c>
      <c r="K97" s="57"/>
    </row>
    <row r="98" spans="2:11" ht="30.75" thickBot="1" x14ac:dyDescent="0.3">
      <c r="B98" s="57"/>
      <c r="C98" s="57"/>
      <c r="D98" s="57" t="s">
        <v>96</v>
      </c>
      <c r="E98" s="57" t="s">
        <v>97</v>
      </c>
      <c r="F98" s="58">
        <v>5000</v>
      </c>
      <c r="G98" s="57">
        <v>0</v>
      </c>
      <c r="H98" s="57" t="s">
        <v>75</v>
      </c>
      <c r="I98" s="56">
        <v>45198</v>
      </c>
      <c r="J98" s="57" t="s">
        <v>98</v>
      </c>
      <c r="K98" s="57"/>
    </row>
    <row r="99" spans="2:11" ht="30.75" thickBot="1" x14ac:dyDescent="0.3">
      <c r="B99" s="57"/>
      <c r="C99" s="57"/>
      <c r="D99" s="57" t="s">
        <v>99</v>
      </c>
      <c r="E99" s="57" t="s">
        <v>100</v>
      </c>
      <c r="F99" s="58">
        <v>5000</v>
      </c>
      <c r="G99" s="57">
        <v>0</v>
      </c>
      <c r="H99" s="57" t="s">
        <v>75</v>
      </c>
      <c r="I99" s="56">
        <v>45198</v>
      </c>
      <c r="J99" s="57" t="s">
        <v>101</v>
      </c>
      <c r="K99" s="57"/>
    </row>
    <row r="100" spans="2:11" ht="30.75" thickBot="1" x14ac:dyDescent="0.3">
      <c r="B100" s="57"/>
      <c r="C100" s="57"/>
      <c r="D100" s="57" t="s">
        <v>102</v>
      </c>
      <c r="E100" s="57" t="s">
        <v>103</v>
      </c>
      <c r="F100" s="58">
        <v>20000</v>
      </c>
      <c r="G100" s="57">
        <v>0</v>
      </c>
      <c r="H100" s="57" t="s">
        <v>75</v>
      </c>
      <c r="I100" s="56">
        <v>45198</v>
      </c>
      <c r="J100" s="57" t="s">
        <v>104</v>
      </c>
      <c r="K100" s="57"/>
    </row>
    <row r="101" spans="2:11" ht="30.75" thickBot="1" x14ac:dyDescent="0.3">
      <c r="B101" s="56">
        <v>45037</v>
      </c>
      <c r="C101" s="57" t="s">
        <v>105</v>
      </c>
      <c r="D101" s="57" t="s">
        <v>106</v>
      </c>
      <c r="E101" s="57" t="s">
        <v>107</v>
      </c>
      <c r="F101" s="57">
        <v>500</v>
      </c>
      <c r="G101" s="57">
        <v>0</v>
      </c>
      <c r="H101" s="57" t="s">
        <v>75</v>
      </c>
      <c r="I101" s="56">
        <v>45220</v>
      </c>
      <c r="J101" s="57" t="s">
        <v>108</v>
      </c>
      <c r="K101" s="57"/>
    </row>
    <row r="102" spans="2:11" ht="30.75" thickBot="1" x14ac:dyDescent="0.3">
      <c r="B102" s="57"/>
      <c r="C102" s="57"/>
      <c r="D102" s="57" t="s">
        <v>109</v>
      </c>
      <c r="E102" s="57" t="s">
        <v>110</v>
      </c>
      <c r="F102" s="58">
        <v>5000</v>
      </c>
      <c r="G102" s="57">
        <v>0</v>
      </c>
      <c r="H102" s="57" t="s">
        <v>75</v>
      </c>
      <c r="I102" s="56">
        <v>45220</v>
      </c>
      <c r="J102" s="57" t="s">
        <v>111</v>
      </c>
      <c r="K102" s="57"/>
    </row>
    <row r="103" spans="2:11" ht="30.75" thickBot="1" x14ac:dyDescent="0.3">
      <c r="B103" s="57"/>
      <c r="C103" s="57"/>
      <c r="D103" s="57" t="s">
        <v>112</v>
      </c>
      <c r="E103" s="57" t="s">
        <v>113</v>
      </c>
      <c r="F103" s="58">
        <v>5000</v>
      </c>
      <c r="G103" s="57">
        <v>0</v>
      </c>
      <c r="H103" s="57" t="s">
        <v>75</v>
      </c>
      <c r="I103" s="56">
        <v>45220</v>
      </c>
      <c r="J103" s="57" t="s">
        <v>114</v>
      </c>
      <c r="K103" s="57"/>
    </row>
    <row r="104" spans="2:11" ht="30.75" thickBot="1" x14ac:dyDescent="0.3">
      <c r="B104" s="57"/>
      <c r="C104" s="57"/>
      <c r="D104" s="57" t="s">
        <v>115</v>
      </c>
      <c r="E104" s="57" t="s">
        <v>116</v>
      </c>
      <c r="F104" s="58">
        <v>5000</v>
      </c>
      <c r="G104" s="57">
        <v>0</v>
      </c>
      <c r="H104" s="57" t="s">
        <v>75</v>
      </c>
      <c r="I104" s="56">
        <v>45220</v>
      </c>
      <c r="J104" s="57" t="s">
        <v>117</v>
      </c>
      <c r="K104" s="57"/>
    </row>
    <row r="105" spans="2:11" ht="30.75" thickBot="1" x14ac:dyDescent="0.3">
      <c r="B105" s="56">
        <v>45051</v>
      </c>
      <c r="C105" s="57" t="s">
        <v>118</v>
      </c>
      <c r="D105" s="57" t="s">
        <v>119</v>
      </c>
      <c r="E105" s="57" t="s">
        <v>120</v>
      </c>
      <c r="F105" s="58">
        <v>5000</v>
      </c>
      <c r="G105" s="57">
        <v>0</v>
      </c>
      <c r="H105" s="57" t="s">
        <v>75</v>
      </c>
      <c r="I105" s="56">
        <v>45234</v>
      </c>
      <c r="J105" s="57" t="s">
        <v>121</v>
      </c>
      <c r="K105" s="57"/>
    </row>
    <row r="106" spans="2:11" ht="30.75" thickBot="1" x14ac:dyDescent="0.3">
      <c r="B106" s="57"/>
      <c r="C106" s="57"/>
      <c r="D106" s="57" t="s">
        <v>122</v>
      </c>
      <c r="E106" s="57" t="s">
        <v>123</v>
      </c>
      <c r="F106" s="58">
        <v>5000</v>
      </c>
      <c r="G106" s="57">
        <v>0</v>
      </c>
      <c r="H106" s="57" t="s">
        <v>75</v>
      </c>
      <c r="I106" s="56">
        <v>45234</v>
      </c>
      <c r="J106" s="57" t="s">
        <v>124</v>
      </c>
      <c r="K106" s="57"/>
    </row>
    <row r="107" spans="2:11" ht="30.75" thickBot="1" x14ac:dyDescent="0.3">
      <c r="B107" s="57"/>
      <c r="C107" s="57"/>
      <c r="D107" s="57" t="s">
        <v>125</v>
      </c>
      <c r="E107" s="57" t="s">
        <v>126</v>
      </c>
      <c r="F107" s="58">
        <v>5000</v>
      </c>
      <c r="G107" s="57">
        <v>0</v>
      </c>
      <c r="H107" s="57" t="s">
        <v>75</v>
      </c>
      <c r="I107" s="56">
        <v>45234</v>
      </c>
      <c r="J107" s="57" t="s">
        <v>127</v>
      </c>
      <c r="K107" s="57"/>
    </row>
    <row r="108" spans="2:11" ht="30.75" thickBot="1" x14ac:dyDescent="0.3">
      <c r="B108" s="56">
        <v>45134</v>
      </c>
      <c r="C108" s="57" t="s">
        <v>128</v>
      </c>
      <c r="D108" s="57" t="s">
        <v>129</v>
      </c>
      <c r="E108" s="57" t="s">
        <v>130</v>
      </c>
      <c r="F108" s="58">
        <v>1000</v>
      </c>
      <c r="G108" s="57">
        <v>0</v>
      </c>
      <c r="H108" s="57" t="s">
        <v>75</v>
      </c>
      <c r="I108" s="56">
        <v>45317</v>
      </c>
      <c r="J108" s="57" t="s">
        <v>131</v>
      </c>
      <c r="K108" s="57"/>
    </row>
    <row r="109" spans="2:11" ht="30.75" thickBot="1" x14ac:dyDescent="0.3">
      <c r="B109" s="57"/>
      <c r="C109" s="57"/>
      <c r="D109" s="57" t="s">
        <v>132</v>
      </c>
      <c r="E109" s="57" t="s">
        <v>133</v>
      </c>
      <c r="F109" s="58">
        <v>1000</v>
      </c>
      <c r="G109" s="57">
        <v>0</v>
      </c>
      <c r="H109" s="57" t="s">
        <v>75</v>
      </c>
      <c r="I109" s="56">
        <v>45317</v>
      </c>
      <c r="J109" s="57" t="s">
        <v>134</v>
      </c>
      <c r="K109" s="57"/>
    </row>
    <row r="110" spans="2:11" ht="30.75" thickBot="1" x14ac:dyDescent="0.3">
      <c r="B110" s="57"/>
      <c r="C110" s="57"/>
      <c r="D110" s="57" t="s">
        <v>135</v>
      </c>
      <c r="E110" s="57" t="s">
        <v>136</v>
      </c>
      <c r="F110" s="58">
        <v>1000</v>
      </c>
      <c r="G110" s="57">
        <v>0</v>
      </c>
      <c r="H110" s="57" t="s">
        <v>75</v>
      </c>
      <c r="I110" s="56">
        <v>45317</v>
      </c>
      <c r="J110" s="57" t="s">
        <v>137</v>
      </c>
      <c r="K110" s="57"/>
    </row>
    <row r="111" spans="2:11" ht="30.75" thickBot="1" x14ac:dyDescent="0.3">
      <c r="B111" s="57"/>
      <c r="C111" s="57"/>
      <c r="D111" s="57" t="s">
        <v>138</v>
      </c>
      <c r="E111" s="57" t="s">
        <v>139</v>
      </c>
      <c r="F111" s="58">
        <v>5000</v>
      </c>
      <c r="G111" s="57">
        <v>0</v>
      </c>
      <c r="H111" s="57" t="s">
        <v>75</v>
      </c>
      <c r="I111" s="56">
        <v>45317</v>
      </c>
      <c r="J111" s="57" t="s">
        <v>140</v>
      </c>
      <c r="K111" s="57"/>
    </row>
    <row r="112" spans="2:11" ht="30.75" thickBot="1" x14ac:dyDescent="0.3">
      <c r="B112" s="57"/>
      <c r="C112" s="57"/>
      <c r="D112" s="57" t="s">
        <v>141</v>
      </c>
      <c r="E112" s="57" t="s">
        <v>142</v>
      </c>
      <c r="F112" s="58">
        <v>5000</v>
      </c>
      <c r="G112" s="57">
        <v>0</v>
      </c>
      <c r="H112" s="57" t="s">
        <v>75</v>
      </c>
      <c r="I112" s="56">
        <v>45317</v>
      </c>
      <c r="J112" s="57" t="s">
        <v>143</v>
      </c>
      <c r="K112" s="57"/>
    </row>
    <row r="113" spans="2:11" ht="30.75" thickBot="1" x14ac:dyDescent="0.3">
      <c r="B113" s="57"/>
      <c r="C113" s="57"/>
      <c r="D113" s="57" t="s">
        <v>144</v>
      </c>
      <c r="E113" s="57" t="s">
        <v>145</v>
      </c>
      <c r="F113" s="58">
        <v>5000</v>
      </c>
      <c r="G113" s="57">
        <v>0</v>
      </c>
      <c r="H113" s="57" t="s">
        <v>75</v>
      </c>
      <c r="I113" s="56">
        <v>45317</v>
      </c>
      <c r="J113" s="57" t="s">
        <v>146</v>
      </c>
      <c r="K113" s="57"/>
    </row>
    <row r="114" spans="2:11" ht="30.75" thickBot="1" x14ac:dyDescent="0.3">
      <c r="B114" s="56">
        <v>45159</v>
      </c>
      <c r="C114" s="57" t="s">
        <v>147</v>
      </c>
      <c r="D114" s="57" t="s">
        <v>148</v>
      </c>
      <c r="E114" s="57" t="s">
        <v>149</v>
      </c>
      <c r="F114" s="58">
        <v>20000</v>
      </c>
      <c r="G114" s="57">
        <v>0</v>
      </c>
      <c r="H114" s="57" t="s">
        <v>75</v>
      </c>
      <c r="I114" s="56">
        <v>45342</v>
      </c>
      <c r="J114" s="57" t="s">
        <v>150</v>
      </c>
      <c r="K114" s="57"/>
    </row>
    <row r="115" spans="2:11" ht="30.75" thickBot="1" x14ac:dyDescent="0.3">
      <c r="B115" s="57"/>
      <c r="C115" s="57"/>
      <c r="D115" s="57" t="s">
        <v>151</v>
      </c>
      <c r="E115" s="57" t="s">
        <v>152</v>
      </c>
      <c r="F115" s="58">
        <v>20000</v>
      </c>
      <c r="G115" s="57">
        <v>0</v>
      </c>
      <c r="H115" s="57" t="s">
        <v>75</v>
      </c>
      <c r="I115" s="56">
        <v>45342</v>
      </c>
      <c r="J115" s="57" t="s">
        <v>153</v>
      </c>
      <c r="K115" s="57"/>
    </row>
    <row r="116" spans="2:11" ht="30.75" thickBot="1" x14ac:dyDescent="0.3">
      <c r="B116" s="56">
        <v>45191</v>
      </c>
      <c r="C116" s="57" t="s">
        <v>154</v>
      </c>
      <c r="D116" s="57" t="s">
        <v>155</v>
      </c>
      <c r="E116" s="57" t="s">
        <v>156</v>
      </c>
      <c r="F116" s="58">
        <v>5000</v>
      </c>
      <c r="G116" s="57">
        <v>0</v>
      </c>
      <c r="H116" s="57" t="s">
        <v>75</v>
      </c>
      <c r="I116" s="56">
        <v>45374</v>
      </c>
      <c r="J116" s="57" t="s">
        <v>157</v>
      </c>
      <c r="K116" s="57"/>
    </row>
    <row r="117" spans="2:11" ht="30.75" thickBot="1" x14ac:dyDescent="0.3">
      <c r="B117" s="57"/>
      <c r="C117" s="57"/>
      <c r="D117" s="57" t="s">
        <v>158</v>
      </c>
      <c r="E117" s="57" t="s">
        <v>159</v>
      </c>
      <c r="F117" s="58">
        <v>5000</v>
      </c>
      <c r="G117" s="57">
        <v>0</v>
      </c>
      <c r="H117" s="57" t="s">
        <v>75</v>
      </c>
      <c r="I117" s="56">
        <v>45374</v>
      </c>
      <c r="J117" s="57" t="s">
        <v>160</v>
      </c>
      <c r="K117" s="57"/>
    </row>
    <row r="118" spans="2:11" ht="30.75" thickBot="1" x14ac:dyDescent="0.3">
      <c r="B118" s="57"/>
      <c r="C118" s="57"/>
      <c r="D118" s="57" t="s">
        <v>161</v>
      </c>
      <c r="E118" s="57" t="s">
        <v>162</v>
      </c>
      <c r="F118" s="58">
        <v>5000</v>
      </c>
      <c r="G118" s="57">
        <v>0</v>
      </c>
      <c r="H118" s="57" t="s">
        <v>75</v>
      </c>
      <c r="I118" s="56">
        <v>45374</v>
      </c>
      <c r="J118" s="57" t="s">
        <v>163</v>
      </c>
      <c r="K118" s="57"/>
    </row>
    <row r="119" spans="2:11" ht="30.75" thickBot="1" x14ac:dyDescent="0.3">
      <c r="B119" s="56">
        <v>45205</v>
      </c>
      <c r="C119" s="57" t="s">
        <v>164</v>
      </c>
      <c r="D119" s="57" t="s">
        <v>165</v>
      </c>
      <c r="E119" s="57" t="s">
        <v>166</v>
      </c>
      <c r="F119" s="58">
        <v>5000</v>
      </c>
      <c r="G119" s="57">
        <v>0</v>
      </c>
      <c r="H119" s="57" t="s">
        <v>75</v>
      </c>
      <c r="I119" s="56">
        <v>45388</v>
      </c>
      <c r="J119" s="57" t="s">
        <v>167</v>
      </c>
      <c r="K119" s="57"/>
    </row>
    <row r="120" spans="2:11" ht="30.75" thickBot="1" x14ac:dyDescent="0.3">
      <c r="B120" s="57"/>
      <c r="C120" s="57"/>
      <c r="D120" s="57" t="s">
        <v>168</v>
      </c>
      <c r="E120" s="57" t="s">
        <v>169</v>
      </c>
      <c r="F120" s="58">
        <v>5000</v>
      </c>
      <c r="G120" s="57">
        <v>0</v>
      </c>
      <c r="H120" s="57" t="s">
        <v>75</v>
      </c>
      <c r="I120" s="56">
        <v>45388</v>
      </c>
      <c r="J120" s="57" t="s">
        <v>170</v>
      </c>
      <c r="K120" s="57"/>
    </row>
    <row r="121" spans="2:11" ht="30.75" thickBot="1" x14ac:dyDescent="0.3">
      <c r="B121" s="57"/>
      <c r="C121" s="57"/>
      <c r="D121" s="57" t="s">
        <v>171</v>
      </c>
      <c r="E121" s="57" t="s">
        <v>172</v>
      </c>
      <c r="F121" s="58">
        <v>5000</v>
      </c>
      <c r="G121" s="57">
        <v>0</v>
      </c>
      <c r="H121" s="57" t="s">
        <v>75</v>
      </c>
      <c r="I121" s="56">
        <v>45388</v>
      </c>
      <c r="J121" s="57" t="s">
        <v>173</v>
      </c>
      <c r="K121" s="57"/>
    </row>
    <row r="122" spans="2:11" ht="30.75" thickBot="1" x14ac:dyDescent="0.3">
      <c r="B122" s="56">
        <v>45219</v>
      </c>
      <c r="C122" s="57" t="s">
        <v>174</v>
      </c>
      <c r="D122" s="57" t="s">
        <v>175</v>
      </c>
      <c r="E122" s="57" t="s">
        <v>176</v>
      </c>
      <c r="F122" s="57">
        <v>500</v>
      </c>
      <c r="G122" s="57">
        <v>0</v>
      </c>
      <c r="H122" s="57" t="s">
        <v>75</v>
      </c>
      <c r="I122" s="56">
        <v>45402</v>
      </c>
      <c r="J122" s="57" t="s">
        <v>177</v>
      </c>
      <c r="K122" s="57"/>
    </row>
    <row r="123" spans="2:11" ht="30.75" thickBot="1" x14ac:dyDescent="0.3">
      <c r="B123" s="57"/>
      <c r="C123" s="57"/>
      <c r="D123" s="57" t="s">
        <v>178</v>
      </c>
      <c r="E123" s="57" t="s">
        <v>179</v>
      </c>
      <c r="F123" s="58">
        <v>1000</v>
      </c>
      <c r="G123" s="57">
        <v>0</v>
      </c>
      <c r="H123" s="57" t="s">
        <v>75</v>
      </c>
      <c r="I123" s="56">
        <v>45402</v>
      </c>
      <c r="J123" s="57" t="s">
        <v>180</v>
      </c>
      <c r="K123" s="57"/>
    </row>
    <row r="124" spans="2:11" ht="30.75" thickBot="1" x14ac:dyDescent="0.3">
      <c r="B124" s="57"/>
      <c r="C124" s="57"/>
      <c r="D124" s="57" t="s">
        <v>181</v>
      </c>
      <c r="E124" s="57" t="s">
        <v>182</v>
      </c>
      <c r="F124" s="58">
        <v>1000</v>
      </c>
      <c r="G124" s="57">
        <v>0</v>
      </c>
      <c r="H124" s="57" t="s">
        <v>75</v>
      </c>
      <c r="I124" s="56">
        <v>45402</v>
      </c>
      <c r="J124" s="57" t="s">
        <v>183</v>
      </c>
      <c r="K124" s="57"/>
    </row>
    <row r="125" spans="2:11" ht="30.75" thickBot="1" x14ac:dyDescent="0.3">
      <c r="B125" s="57"/>
      <c r="C125" s="57"/>
      <c r="D125" s="57" t="s">
        <v>184</v>
      </c>
      <c r="E125" s="57" t="s">
        <v>185</v>
      </c>
      <c r="F125" s="58">
        <v>1000</v>
      </c>
      <c r="G125" s="57">
        <v>0</v>
      </c>
      <c r="H125" s="57" t="s">
        <v>75</v>
      </c>
      <c r="I125" s="56">
        <v>45402</v>
      </c>
      <c r="J125" s="57" t="s">
        <v>186</v>
      </c>
      <c r="K125" s="57"/>
    </row>
    <row r="126" spans="2:11" ht="30.75" thickBot="1" x14ac:dyDescent="0.3">
      <c r="B126" s="57"/>
      <c r="C126" s="57"/>
      <c r="D126" s="57" t="s">
        <v>187</v>
      </c>
      <c r="E126" s="57" t="s">
        <v>188</v>
      </c>
      <c r="F126" s="58">
        <v>5000</v>
      </c>
      <c r="G126" s="57">
        <v>0</v>
      </c>
      <c r="H126" s="57" t="s">
        <v>75</v>
      </c>
      <c r="I126" s="56">
        <v>45402</v>
      </c>
      <c r="J126" s="57" t="s">
        <v>189</v>
      </c>
      <c r="K126" s="57"/>
    </row>
    <row r="127" spans="2:11" ht="30.75" thickBot="1" x14ac:dyDescent="0.3">
      <c r="B127" s="57"/>
      <c r="C127" s="57"/>
      <c r="D127" s="57" t="s">
        <v>190</v>
      </c>
      <c r="E127" s="57" t="s">
        <v>191</v>
      </c>
      <c r="F127" s="58">
        <v>20000</v>
      </c>
      <c r="G127" s="57">
        <v>0</v>
      </c>
      <c r="H127" s="57" t="s">
        <v>75</v>
      </c>
      <c r="I127" s="56">
        <v>45402</v>
      </c>
      <c r="J127" s="57" t="s">
        <v>192</v>
      </c>
      <c r="K127" s="57"/>
    </row>
    <row r="128" spans="2:11" ht="30.75" thickBot="1" x14ac:dyDescent="0.3">
      <c r="B128" s="56">
        <v>45240</v>
      </c>
      <c r="C128" s="57" t="s">
        <v>193</v>
      </c>
      <c r="D128" s="57" t="s">
        <v>194</v>
      </c>
      <c r="E128" s="57" t="s">
        <v>195</v>
      </c>
      <c r="F128" s="58">
        <v>5000</v>
      </c>
      <c r="G128" s="57">
        <v>0</v>
      </c>
      <c r="H128" s="57" t="s">
        <v>75</v>
      </c>
      <c r="I128" s="56">
        <v>45423</v>
      </c>
      <c r="J128" s="57" t="s">
        <v>196</v>
      </c>
      <c r="K128" s="57"/>
    </row>
    <row r="129" spans="2:11" ht="30.75" thickBot="1" x14ac:dyDescent="0.3">
      <c r="B129" s="57"/>
      <c r="C129" s="57"/>
      <c r="D129" s="57" t="s">
        <v>197</v>
      </c>
      <c r="E129" s="57" t="s">
        <v>198</v>
      </c>
      <c r="F129" s="58">
        <v>20000</v>
      </c>
      <c r="G129" s="57">
        <v>0</v>
      </c>
      <c r="H129" s="57" t="s">
        <v>75</v>
      </c>
      <c r="I129" s="56">
        <v>45423</v>
      </c>
      <c r="J129" s="57" t="s">
        <v>199</v>
      </c>
      <c r="K129" s="57"/>
    </row>
    <row r="130" spans="2:11" ht="30.75" thickBot="1" x14ac:dyDescent="0.3">
      <c r="B130" s="57"/>
      <c r="C130" s="57"/>
      <c r="D130" s="57" t="s">
        <v>200</v>
      </c>
      <c r="E130" s="57" t="s">
        <v>201</v>
      </c>
      <c r="F130" s="58">
        <v>20000</v>
      </c>
      <c r="G130" s="57">
        <v>0</v>
      </c>
      <c r="H130" s="57" t="s">
        <v>75</v>
      </c>
      <c r="I130" s="56">
        <v>45423</v>
      </c>
      <c r="J130" s="57" t="s">
        <v>202</v>
      </c>
      <c r="K130" s="57"/>
    </row>
    <row r="131" spans="2:11" ht="30.75" thickBot="1" x14ac:dyDescent="0.3">
      <c r="B131" s="56">
        <v>45266</v>
      </c>
      <c r="C131" s="57" t="s">
        <v>203</v>
      </c>
      <c r="D131" s="57" t="s">
        <v>204</v>
      </c>
      <c r="E131" s="57" t="s">
        <v>205</v>
      </c>
      <c r="F131" s="58">
        <v>1000</v>
      </c>
      <c r="G131" s="57">
        <v>0</v>
      </c>
      <c r="H131" s="57" t="s">
        <v>75</v>
      </c>
      <c r="I131" s="56">
        <v>45449</v>
      </c>
      <c r="J131" s="57" t="s">
        <v>206</v>
      </c>
      <c r="K131" s="57"/>
    </row>
    <row r="132" spans="2:11" ht="30.75" thickBot="1" x14ac:dyDescent="0.3">
      <c r="B132" s="57"/>
      <c r="C132" s="57"/>
      <c r="D132" s="57" t="s">
        <v>207</v>
      </c>
      <c r="E132" s="57" t="s">
        <v>208</v>
      </c>
      <c r="F132" s="58">
        <v>1000</v>
      </c>
      <c r="G132" s="57">
        <v>0</v>
      </c>
      <c r="H132" s="57" t="s">
        <v>75</v>
      </c>
      <c r="I132" s="56">
        <v>45449</v>
      </c>
      <c r="J132" s="57" t="s">
        <v>209</v>
      </c>
      <c r="K132" s="57"/>
    </row>
    <row r="133" spans="2:11" ht="30.75" thickBot="1" x14ac:dyDescent="0.3">
      <c r="B133" s="57"/>
      <c r="C133" s="57"/>
      <c r="D133" s="57" t="s">
        <v>210</v>
      </c>
      <c r="E133" s="57" t="s">
        <v>211</v>
      </c>
      <c r="F133" s="58">
        <v>1000</v>
      </c>
      <c r="G133" s="57">
        <v>0</v>
      </c>
      <c r="H133" s="57" t="s">
        <v>75</v>
      </c>
      <c r="I133" s="56">
        <v>45449</v>
      </c>
      <c r="J133" s="57" t="s">
        <v>212</v>
      </c>
      <c r="K133" s="57"/>
    </row>
    <row r="134" spans="2:11" ht="30.75" thickBot="1" x14ac:dyDescent="0.3">
      <c r="B134" s="57"/>
      <c r="C134" s="57"/>
      <c r="D134" s="57" t="s">
        <v>213</v>
      </c>
      <c r="E134" s="57" t="s">
        <v>214</v>
      </c>
      <c r="F134" s="58">
        <v>20000</v>
      </c>
      <c r="G134" s="57">
        <v>0</v>
      </c>
      <c r="H134" s="57" t="s">
        <v>75</v>
      </c>
      <c r="I134" s="56">
        <v>45449</v>
      </c>
      <c r="J134" s="57" t="s">
        <v>215</v>
      </c>
      <c r="K134" s="57"/>
    </row>
    <row r="135" spans="2:11" ht="30.75" thickBot="1" x14ac:dyDescent="0.3">
      <c r="B135" s="56">
        <v>45296</v>
      </c>
      <c r="C135" s="57" t="s">
        <v>216</v>
      </c>
      <c r="D135" s="57" t="s">
        <v>217</v>
      </c>
      <c r="E135" s="57" t="s">
        <v>218</v>
      </c>
      <c r="F135" s="58">
        <v>1000</v>
      </c>
      <c r="G135" s="57">
        <v>0</v>
      </c>
      <c r="H135" s="57" t="s">
        <v>75</v>
      </c>
      <c r="I135" s="56">
        <v>45479</v>
      </c>
      <c r="J135" s="57" t="s">
        <v>219</v>
      </c>
      <c r="K135" s="57"/>
    </row>
    <row r="136" spans="2:11" ht="30.75" thickBot="1" x14ac:dyDescent="0.3">
      <c r="B136" s="57"/>
      <c r="C136" s="57"/>
      <c r="D136" s="57" t="s">
        <v>220</v>
      </c>
      <c r="E136" s="57" t="s">
        <v>221</v>
      </c>
      <c r="F136" s="58">
        <v>5000</v>
      </c>
      <c r="G136" s="57">
        <v>0</v>
      </c>
      <c r="H136" s="57" t="s">
        <v>75</v>
      </c>
      <c r="I136" s="56">
        <v>45479</v>
      </c>
      <c r="J136" s="57" t="s">
        <v>222</v>
      </c>
      <c r="K136" s="57"/>
    </row>
    <row r="137" spans="2:11" ht="30.75" thickBot="1" x14ac:dyDescent="0.3">
      <c r="B137" s="57"/>
      <c r="C137" s="57"/>
      <c r="D137" s="57" t="s">
        <v>223</v>
      </c>
      <c r="E137" s="57" t="s">
        <v>224</v>
      </c>
      <c r="F137" s="58">
        <v>5000</v>
      </c>
      <c r="G137" s="57">
        <v>0</v>
      </c>
      <c r="H137" s="57" t="s">
        <v>75</v>
      </c>
      <c r="I137" s="56">
        <v>45479</v>
      </c>
      <c r="J137" s="57" t="s">
        <v>225</v>
      </c>
      <c r="K137" s="57"/>
    </row>
    <row r="138" spans="2:11" ht="30.75" thickBot="1" x14ac:dyDescent="0.3">
      <c r="B138" s="57"/>
      <c r="C138" s="57"/>
      <c r="D138" s="57" t="s">
        <v>226</v>
      </c>
      <c r="E138" s="57" t="s">
        <v>227</v>
      </c>
      <c r="F138" s="58">
        <v>5000</v>
      </c>
      <c r="G138" s="57">
        <v>0</v>
      </c>
      <c r="H138" s="57" t="s">
        <v>75</v>
      </c>
      <c r="I138" s="56">
        <v>45479</v>
      </c>
      <c r="J138" s="57" t="s">
        <v>228</v>
      </c>
      <c r="K138" s="57"/>
    </row>
    <row r="139" spans="2:11" ht="30.75" thickBot="1" x14ac:dyDescent="0.3">
      <c r="B139" s="56">
        <v>45302</v>
      </c>
      <c r="C139" s="57" t="s">
        <v>229</v>
      </c>
      <c r="D139" s="57" t="s">
        <v>230</v>
      </c>
      <c r="E139" s="57" t="s">
        <v>231</v>
      </c>
      <c r="F139" s="58">
        <v>5000</v>
      </c>
      <c r="G139" s="57">
        <v>0</v>
      </c>
      <c r="H139" s="57" t="s">
        <v>75</v>
      </c>
      <c r="I139" s="56">
        <v>45485</v>
      </c>
      <c r="J139" s="57" t="s">
        <v>232</v>
      </c>
      <c r="K139" s="57"/>
    </row>
    <row r="140" spans="2:11" ht="30.75" thickBot="1" x14ac:dyDescent="0.3">
      <c r="B140" s="57"/>
      <c r="C140" s="57"/>
      <c r="D140" s="57" t="s">
        <v>233</v>
      </c>
      <c r="E140" s="57" t="s">
        <v>234</v>
      </c>
      <c r="F140" s="58">
        <v>5000</v>
      </c>
      <c r="G140" s="57">
        <v>0</v>
      </c>
      <c r="H140" s="57" t="s">
        <v>75</v>
      </c>
      <c r="I140" s="56">
        <v>45485</v>
      </c>
      <c r="J140" s="57" t="s">
        <v>235</v>
      </c>
      <c r="K140" s="57"/>
    </row>
    <row r="141" spans="2:11" ht="30.75" thickBot="1" x14ac:dyDescent="0.3">
      <c r="B141" s="57"/>
      <c r="C141" s="57"/>
      <c r="D141" s="57" t="s">
        <v>236</v>
      </c>
      <c r="E141" s="57" t="s">
        <v>237</v>
      </c>
      <c r="F141" s="58">
        <v>5000</v>
      </c>
      <c r="G141" s="57">
        <v>0</v>
      </c>
      <c r="H141" s="57" t="s">
        <v>75</v>
      </c>
      <c r="I141" s="56">
        <v>45485</v>
      </c>
      <c r="J141" s="57" t="s">
        <v>238</v>
      </c>
      <c r="K141" s="57"/>
    </row>
    <row r="142" spans="2:11" ht="30.75" thickBot="1" x14ac:dyDescent="0.3">
      <c r="B142" s="56">
        <v>45331</v>
      </c>
      <c r="C142" s="57" t="s">
        <v>239</v>
      </c>
      <c r="D142" s="57" t="s">
        <v>240</v>
      </c>
      <c r="E142" s="57" t="s">
        <v>241</v>
      </c>
      <c r="F142" s="58">
        <v>5000</v>
      </c>
      <c r="G142" s="57">
        <v>0</v>
      </c>
      <c r="H142" s="57" t="s">
        <v>75</v>
      </c>
      <c r="I142" s="56">
        <v>45514</v>
      </c>
      <c r="J142" s="57" t="s">
        <v>242</v>
      </c>
      <c r="K142" s="57"/>
    </row>
    <row r="143" spans="2:11" ht="30.75" thickBot="1" x14ac:dyDescent="0.3">
      <c r="B143" s="57"/>
      <c r="C143" s="57"/>
      <c r="D143" s="57" t="s">
        <v>243</v>
      </c>
      <c r="E143" s="57" t="s">
        <v>244</v>
      </c>
      <c r="F143" s="58">
        <v>5000</v>
      </c>
      <c r="G143" s="57">
        <v>0</v>
      </c>
      <c r="H143" s="57" t="s">
        <v>75</v>
      </c>
      <c r="I143" s="56">
        <v>45514</v>
      </c>
      <c r="J143" s="57" t="s">
        <v>245</v>
      </c>
      <c r="K143" s="57"/>
    </row>
    <row r="144" spans="2:11" ht="30.75" thickBot="1" x14ac:dyDescent="0.3">
      <c r="B144" s="57"/>
      <c r="C144" s="57"/>
      <c r="D144" s="57" t="s">
        <v>246</v>
      </c>
      <c r="E144" s="57" t="s">
        <v>247</v>
      </c>
      <c r="F144" s="58">
        <v>5000</v>
      </c>
      <c r="G144" s="57">
        <v>0</v>
      </c>
      <c r="H144" s="57" t="s">
        <v>75</v>
      </c>
      <c r="I144" s="56">
        <v>45514</v>
      </c>
      <c r="J144" s="57" t="s">
        <v>248</v>
      </c>
      <c r="K144" s="57"/>
    </row>
    <row r="145" spans="2:11" ht="30.75" thickBot="1" x14ac:dyDescent="0.3">
      <c r="B145" s="56">
        <v>45337</v>
      </c>
      <c r="C145" s="57" t="s">
        <v>249</v>
      </c>
      <c r="D145" s="57" t="s">
        <v>250</v>
      </c>
      <c r="E145" s="57" t="s">
        <v>251</v>
      </c>
      <c r="F145" s="58">
        <v>5000</v>
      </c>
      <c r="G145" s="57">
        <v>0</v>
      </c>
      <c r="H145" s="57" t="s">
        <v>75</v>
      </c>
      <c r="I145" s="56">
        <v>45520</v>
      </c>
      <c r="J145" s="57" t="s">
        <v>252</v>
      </c>
      <c r="K145" s="57"/>
    </row>
    <row r="146" spans="2:11" ht="30.75" thickBot="1" x14ac:dyDescent="0.3">
      <c r="B146" s="57"/>
      <c r="C146" s="57"/>
      <c r="D146" s="57" t="s">
        <v>253</v>
      </c>
      <c r="E146" s="57" t="s">
        <v>254</v>
      </c>
      <c r="F146" s="58">
        <v>5000</v>
      </c>
      <c r="G146" s="57">
        <v>0</v>
      </c>
      <c r="H146" s="57" t="s">
        <v>75</v>
      </c>
      <c r="I146" s="56">
        <v>45520</v>
      </c>
      <c r="J146" s="57" t="s">
        <v>255</v>
      </c>
      <c r="K146" s="57"/>
    </row>
    <row r="147" spans="2:11" ht="30.75" thickBot="1" x14ac:dyDescent="0.3">
      <c r="B147" s="57"/>
      <c r="C147" s="57"/>
      <c r="D147" s="57" t="s">
        <v>256</v>
      </c>
      <c r="E147" s="57" t="s">
        <v>257</v>
      </c>
      <c r="F147" s="58">
        <v>5000</v>
      </c>
      <c r="G147" s="57">
        <v>0</v>
      </c>
      <c r="H147" s="57" t="s">
        <v>75</v>
      </c>
      <c r="I147" s="56">
        <v>45520</v>
      </c>
      <c r="J147" s="57" t="s">
        <v>258</v>
      </c>
      <c r="K147" s="57"/>
    </row>
    <row r="148" spans="2:11" ht="30.75" thickBot="1" x14ac:dyDescent="0.3">
      <c r="B148" s="56">
        <v>45366</v>
      </c>
      <c r="C148" s="57" t="s">
        <v>259</v>
      </c>
      <c r="D148" s="57" t="s">
        <v>260</v>
      </c>
      <c r="E148" s="57" t="s">
        <v>261</v>
      </c>
      <c r="F148" s="58">
        <v>5000</v>
      </c>
      <c r="G148" s="57">
        <v>0</v>
      </c>
      <c r="H148" s="57" t="s">
        <v>75</v>
      </c>
      <c r="I148" s="56">
        <v>45549</v>
      </c>
      <c r="J148" s="57" t="s">
        <v>262</v>
      </c>
      <c r="K148" s="57"/>
    </row>
    <row r="149" spans="2:11" ht="30.75" thickBot="1" x14ac:dyDescent="0.3">
      <c r="B149" s="57"/>
      <c r="C149" s="57"/>
      <c r="D149" s="57" t="s">
        <v>263</v>
      </c>
      <c r="E149" s="57" t="s">
        <v>264</v>
      </c>
      <c r="F149" s="58">
        <v>5000</v>
      </c>
      <c r="G149" s="57">
        <v>0</v>
      </c>
      <c r="H149" s="57" t="s">
        <v>75</v>
      </c>
      <c r="I149" s="56">
        <v>45549</v>
      </c>
      <c r="J149" s="57" t="s">
        <v>265</v>
      </c>
      <c r="K149" s="57"/>
    </row>
    <row r="150" spans="2:11" ht="30.75" thickBot="1" x14ac:dyDescent="0.3">
      <c r="B150" s="57"/>
      <c r="C150" s="57"/>
      <c r="D150" s="57" t="s">
        <v>266</v>
      </c>
      <c r="E150" s="57" t="s">
        <v>267</v>
      </c>
      <c r="F150" s="58">
        <v>50000</v>
      </c>
      <c r="G150" s="57">
        <v>0</v>
      </c>
      <c r="H150" s="57" t="s">
        <v>75</v>
      </c>
      <c r="I150" s="56">
        <v>45549</v>
      </c>
      <c r="J150" s="57" t="s">
        <v>268</v>
      </c>
      <c r="K150" s="57"/>
    </row>
    <row r="151" spans="2:11" x14ac:dyDescent="0.25">
      <c r="B151" s="116" t="s">
        <v>269</v>
      </c>
      <c r="C151" s="116"/>
      <c r="D151" s="116"/>
      <c r="E151" s="117"/>
      <c r="F151" s="58">
        <v>453000</v>
      </c>
      <c r="G151" s="57">
        <v>0</v>
      </c>
      <c r="H151" s="57"/>
      <c r="I151" s="57"/>
      <c r="J151" s="57"/>
      <c r="K151" s="57"/>
    </row>
  </sheetData>
  <mergeCells count="18">
    <mergeCell ref="R66:S66"/>
    <mergeCell ref="U62:X62"/>
    <mergeCell ref="Y62:Z62"/>
    <mergeCell ref="B89:K89"/>
    <mergeCell ref="B151:E151"/>
    <mergeCell ref="A1:O1"/>
    <mergeCell ref="B61:L61"/>
    <mergeCell ref="R64:S64"/>
    <mergeCell ref="P64:Q64"/>
    <mergeCell ref="B75:E75"/>
    <mergeCell ref="G75:J75"/>
    <mergeCell ref="A2:E2"/>
    <mergeCell ref="F2:J2"/>
    <mergeCell ref="K2:O2"/>
    <mergeCell ref="Q6:V7"/>
    <mergeCell ref="P65:Q65"/>
    <mergeCell ref="R65:S65"/>
    <mergeCell ref="P66:Q66"/>
  </mergeCells>
  <phoneticPr fontId="21" type="noConversion"/>
  <hyperlinks>
    <hyperlink ref="U63" r:id="rId1" display="javascript:__doPostBack('ctl00$ContentPlaceHolder1$GridView1','Sort$Transaction Date')" xr:uid="{0F1445D3-1063-442E-872C-2D714DD939FB}"/>
    <hyperlink ref="R13" r:id="rId2" xr:uid="{F7E73D34-35FC-426B-8AF4-0DA5A38F45BC}"/>
    <hyperlink ref="R12" r:id="rId3" xr:uid="{55DED8D8-B27D-47B9-9222-FE644CF78330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 MANIKAM</dc:creator>
  <cp:lastModifiedBy>KP MANIKAM</cp:lastModifiedBy>
  <dcterms:created xsi:type="dcterms:W3CDTF">2024-06-07T12:58:49Z</dcterms:created>
  <dcterms:modified xsi:type="dcterms:W3CDTF">2024-10-10T09:48:25Z</dcterms:modified>
</cp:coreProperties>
</file>